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Aceite mes a mes web\histogramas\21\"/>
    </mc:Choice>
  </mc:AlternateContent>
  <workbookProtection workbookAlgorithmName="SHA-512" workbookHashValue="d13kmi8j9kbn7HFnYBhVAsQHHAPyg4l4TZ00q9re7kKbmeyZxenishfInXrkh3NBnpAdywaYgCKC+M8GdSNogA==" workbookSaltValue="maA7mPiO8gtw5d4z0bQumA==" workbookSpinCount="100000" lockStructure="1"/>
  <bookViews>
    <workbookView showSheetTabs="0" xWindow="-108" yWindow="-108" windowWidth="19416" windowHeight="10416" tabRatio="790"/>
  </bookViews>
  <sheets>
    <sheet name="Portada" sheetId="12" r:id="rId1"/>
    <sheet name="Gráfico" sheetId="5" r:id="rId2"/>
    <sheet name="Aceite de Oliva" sheetId="1" state="hidden" r:id="rId3"/>
    <sheet name="Aceite Virgen" sheetId="7" state="hidden" r:id="rId4"/>
    <sheet name="Aceite Virgen Extra" sheetId="8" state="hidden" r:id="rId5"/>
    <sheet name="TAM Aceite Virgen Extra" sheetId="10" state="hidden" r:id="rId6"/>
    <sheet name="TAM Aceite Virgen" sheetId="9" state="hidden" r:id="rId7"/>
    <sheet name="TAM Aceite de Oliva" sheetId="2" state="hidden" r:id="rId8"/>
    <sheet name="Enlaces" sheetId="4" state="hidden" r:id="rId9"/>
    <sheet name="Data Chart" sheetId="11" state="hidden" r:id="rId10"/>
    <sheet name="Instrucciones de actualizacion" sheetId="13" state="hidden" r:id="rId11"/>
  </sheets>
  <definedNames>
    <definedName name="_xlnm.Print_Area" localSheetId="1">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E285" i="7" l="1"/>
  <c r="MD285" i="7"/>
  <c r="MC285" i="7"/>
  <c r="MB285" i="7"/>
  <c r="ME284" i="7"/>
  <c r="MD284" i="7"/>
  <c r="MC284" i="7"/>
  <c r="MB284" i="7"/>
  <c r="ME283" i="7"/>
  <c r="MD283" i="7"/>
  <c r="MC283" i="7"/>
  <c r="MB283" i="7"/>
  <c r="ME282" i="7"/>
  <c r="MD282" i="7"/>
  <c r="MC282" i="7"/>
  <c r="MB282" i="7"/>
  <c r="ME281" i="7"/>
  <c r="MD281" i="7"/>
  <c r="MC281" i="7"/>
  <c r="MB281" i="7"/>
  <c r="ME280" i="7"/>
  <c r="MD280" i="7"/>
  <c r="MC280" i="7"/>
  <c r="MB280" i="7"/>
  <c r="ME279" i="7"/>
  <c r="MD279" i="7"/>
  <c r="MC279" i="7"/>
  <c r="MB279" i="7"/>
  <c r="ME278" i="7"/>
  <c r="MD278" i="7"/>
  <c r="MC278" i="7"/>
  <c r="MB278" i="7"/>
  <c r="ME277" i="7"/>
  <c r="MD277" i="7"/>
  <c r="MC277" i="7"/>
  <c r="MB277" i="7"/>
  <c r="ME276" i="7"/>
  <c r="MD276" i="7"/>
  <c r="MC276" i="7"/>
  <c r="MB276" i="7"/>
  <c r="ME275" i="7"/>
  <c r="MD275" i="7"/>
  <c r="MC275" i="7"/>
  <c r="MB275" i="7"/>
  <c r="ME274" i="7"/>
  <c r="MD274" i="7"/>
  <c r="MC274" i="7"/>
  <c r="MB274" i="7"/>
  <c r="ME273" i="7"/>
  <c r="MD273" i="7"/>
  <c r="MC273" i="7"/>
  <c r="MB273" i="7"/>
  <c r="ME272" i="7"/>
  <c r="MD272" i="7"/>
  <c r="MC272" i="7"/>
  <c r="MB272" i="7"/>
  <c r="ME271" i="7"/>
  <c r="MD271" i="7"/>
  <c r="MC271" i="7"/>
  <c r="MB271" i="7"/>
  <c r="ME270" i="7"/>
  <c r="MD270" i="7"/>
  <c r="MC270" i="7"/>
  <c r="MB270" i="7"/>
  <c r="ME269" i="7"/>
  <c r="MD269" i="7"/>
  <c r="MC269" i="7"/>
  <c r="MB269" i="7"/>
  <c r="ME268" i="7"/>
  <c r="MD268" i="7"/>
  <c r="MC268" i="7"/>
  <c r="MB268" i="7"/>
  <c r="ME267" i="7"/>
  <c r="MD267" i="7"/>
  <c r="MC267" i="7"/>
  <c r="MB267" i="7"/>
  <c r="ME266" i="7"/>
  <c r="MD266" i="7"/>
  <c r="MC266" i="7"/>
  <c r="MB266" i="7"/>
  <c r="ME265" i="7"/>
  <c r="MD265" i="7"/>
  <c r="MC265" i="7"/>
  <c r="MB265" i="7"/>
  <c r="ME264" i="7"/>
  <c r="MD264" i="7"/>
  <c r="MC264" i="7"/>
  <c r="MB264" i="7"/>
  <c r="ME263" i="7"/>
  <c r="MD263" i="7"/>
  <c r="MC263" i="7"/>
  <c r="MB263" i="7"/>
  <c r="ME262" i="7"/>
  <c r="MD262" i="7"/>
  <c r="MC262" i="7"/>
  <c r="MB262" i="7"/>
  <c r="MB260" i="7"/>
  <c r="ME259" i="7" s="1"/>
  <c r="ME285" i="8"/>
  <c r="MD285" i="8"/>
  <c r="MC285" i="8"/>
  <c r="MB285" i="8"/>
  <c r="ME284" i="8"/>
  <c r="MD284" i="8"/>
  <c r="MC284" i="8"/>
  <c r="MB284" i="8"/>
  <c r="ME283" i="8"/>
  <c r="MD283" i="8"/>
  <c r="MC283" i="8"/>
  <c r="MB283" i="8"/>
  <c r="ME282" i="8"/>
  <c r="MD282" i="8"/>
  <c r="MC282" i="8"/>
  <c r="MB282" i="8"/>
  <c r="ME281" i="8"/>
  <c r="MD281" i="8"/>
  <c r="MC281" i="8"/>
  <c r="MB281" i="8"/>
  <c r="ME280" i="8"/>
  <c r="MD280" i="8"/>
  <c r="MC280" i="8"/>
  <c r="MB280" i="8"/>
  <c r="ME279" i="8"/>
  <c r="MD279" i="8"/>
  <c r="MC279" i="8"/>
  <c r="MB279" i="8"/>
  <c r="ME278" i="8"/>
  <c r="MD278" i="8"/>
  <c r="MC278" i="8"/>
  <c r="MB278" i="8"/>
  <c r="ME277" i="8"/>
  <c r="MD277" i="8"/>
  <c r="MC277" i="8"/>
  <c r="MB277" i="8"/>
  <c r="ME276" i="8"/>
  <c r="MD276" i="8"/>
  <c r="MC276" i="8"/>
  <c r="MB276" i="8"/>
  <c r="ME275" i="8"/>
  <c r="MD275" i="8"/>
  <c r="MC275" i="8"/>
  <c r="MB275" i="8"/>
  <c r="ME274" i="8"/>
  <c r="MD274" i="8"/>
  <c r="MC274" i="8"/>
  <c r="MB274" i="8"/>
  <c r="ME273" i="8"/>
  <c r="MD273" i="8"/>
  <c r="MC273" i="8"/>
  <c r="MB273" i="8"/>
  <c r="ME272" i="8"/>
  <c r="MD272" i="8"/>
  <c r="MC272" i="8"/>
  <c r="MB272" i="8"/>
  <c r="ME271" i="8"/>
  <c r="MD271" i="8"/>
  <c r="MC271" i="8"/>
  <c r="MB271" i="8"/>
  <c r="ME270" i="8"/>
  <c r="MD270" i="8"/>
  <c r="MC270" i="8"/>
  <c r="MB270" i="8"/>
  <c r="ME269" i="8"/>
  <c r="MD269" i="8"/>
  <c r="MC269" i="8"/>
  <c r="MB269" i="8"/>
  <c r="ME268" i="8"/>
  <c r="MD268" i="8"/>
  <c r="MC268" i="8"/>
  <c r="MB268" i="8"/>
  <c r="ME267" i="8"/>
  <c r="MD267" i="8"/>
  <c r="MC267" i="8"/>
  <c r="MB267" i="8"/>
  <c r="ME266" i="8"/>
  <c r="MD266" i="8"/>
  <c r="MC266" i="8"/>
  <c r="MB266" i="8"/>
  <c r="ME265" i="8"/>
  <c r="MD265" i="8"/>
  <c r="MC265" i="8"/>
  <c r="MB265" i="8"/>
  <c r="ME264" i="8"/>
  <c r="MD264" i="8"/>
  <c r="MC264" i="8"/>
  <c r="MB264" i="8"/>
  <c r="ME263" i="8"/>
  <c r="MD263" i="8"/>
  <c r="MC263" i="8"/>
  <c r="MB263" i="8"/>
  <c r="ME262" i="8"/>
  <c r="MD262" i="8"/>
  <c r="MC262" i="8"/>
  <c r="MB262" i="8"/>
  <c r="MB260" i="8"/>
  <c r="MD259" i="8" s="1"/>
  <c r="ME259" i="8"/>
  <c r="MB259" i="8"/>
  <c r="ME285" i="1"/>
  <c r="MD285" i="1"/>
  <c r="MC285" i="1"/>
  <c r="MB285" i="1"/>
  <c r="ME284" i="1"/>
  <c r="MD284" i="1"/>
  <c r="MC284" i="1"/>
  <c r="MB284" i="1"/>
  <c r="ME283" i="1"/>
  <c r="MD283" i="1"/>
  <c r="MC283" i="1"/>
  <c r="MB283" i="1"/>
  <c r="ME282" i="1"/>
  <c r="MD282" i="1"/>
  <c r="MC282" i="1"/>
  <c r="MB282" i="1"/>
  <c r="ME281" i="1"/>
  <c r="MD281" i="1"/>
  <c r="MC281" i="1"/>
  <c r="MB281" i="1"/>
  <c r="ME280" i="1"/>
  <c r="MD280" i="1"/>
  <c r="MC280" i="1"/>
  <c r="MB280" i="1"/>
  <c r="ME279" i="1"/>
  <c r="MD279" i="1"/>
  <c r="MC279" i="1"/>
  <c r="MB279" i="1"/>
  <c r="ME278" i="1"/>
  <c r="MD278" i="1"/>
  <c r="MC278" i="1"/>
  <c r="MB278" i="1"/>
  <c r="ME277" i="1"/>
  <c r="MD277" i="1"/>
  <c r="MC277" i="1"/>
  <c r="MB277" i="1"/>
  <c r="ME276" i="1"/>
  <c r="MD276" i="1"/>
  <c r="MC276" i="1"/>
  <c r="MB276" i="1"/>
  <c r="ME275" i="1"/>
  <c r="MD275" i="1"/>
  <c r="MC275" i="1"/>
  <c r="MB275" i="1"/>
  <c r="ME274" i="1"/>
  <c r="MD274" i="1"/>
  <c r="MC274" i="1"/>
  <c r="MB274" i="1"/>
  <c r="ME273" i="1"/>
  <c r="MD273" i="1"/>
  <c r="MC273" i="1"/>
  <c r="MB273" i="1"/>
  <c r="ME272" i="1"/>
  <c r="MD272" i="1"/>
  <c r="MC272" i="1"/>
  <c r="MB272" i="1"/>
  <c r="ME271" i="1"/>
  <c r="MD271" i="1"/>
  <c r="MC271" i="1"/>
  <c r="MB271" i="1"/>
  <c r="ME270" i="1"/>
  <c r="MD270" i="1"/>
  <c r="MC270" i="1"/>
  <c r="MB270" i="1"/>
  <c r="ME269" i="1"/>
  <c r="MD269" i="1"/>
  <c r="MC269" i="1"/>
  <c r="MB269" i="1"/>
  <c r="ME268" i="1"/>
  <c r="MD268" i="1"/>
  <c r="MC268" i="1"/>
  <c r="MB268" i="1"/>
  <c r="ME267" i="1"/>
  <c r="MD267" i="1"/>
  <c r="MC267" i="1"/>
  <c r="MB267" i="1"/>
  <c r="ME266" i="1"/>
  <c r="MD266" i="1"/>
  <c r="MC266" i="1"/>
  <c r="MB266" i="1"/>
  <c r="ME265" i="1"/>
  <c r="MD265" i="1"/>
  <c r="MC265" i="1"/>
  <c r="MB265" i="1"/>
  <c r="ME264" i="1"/>
  <c r="MD264" i="1"/>
  <c r="MC264" i="1"/>
  <c r="MB264" i="1"/>
  <c r="ME263" i="1"/>
  <c r="MD263" i="1"/>
  <c r="MC263" i="1"/>
  <c r="MB263" i="1"/>
  <c r="ME262" i="1"/>
  <c r="MD262" i="1"/>
  <c r="MC262" i="1"/>
  <c r="MB262" i="1"/>
  <c r="MB260" i="1"/>
  <c r="MB259" i="1" s="1"/>
  <c r="MB287" i="7" l="1"/>
  <c r="MC259" i="7"/>
  <c r="MC287" i="7"/>
  <c r="MD287" i="7"/>
  <c r="ME287" i="7"/>
  <c r="MB259" i="7"/>
  <c r="MD259" i="7"/>
  <c r="MC287" i="8"/>
  <c r="MB287" i="8"/>
  <c r="MD287" i="8"/>
  <c r="ME287" i="8"/>
  <c r="MC259" i="8"/>
  <c r="MB287" i="1"/>
  <c r="MC287" i="1"/>
  <c r="MD287" i="1"/>
  <c r="ME287" i="1"/>
  <c r="MC259" i="1"/>
  <c r="MD259" i="1"/>
  <c r="ME259" i="1"/>
  <c r="LU260" i="7"/>
  <c r="LU259" i="7" s="1"/>
  <c r="LU260" i="8"/>
  <c r="LU259" i="8" s="1"/>
  <c r="LU260" i="1"/>
  <c r="LW259" i="1" s="1"/>
  <c r="LX259" i="1" l="1"/>
  <c r="LV259" i="7"/>
  <c r="LW259" i="7"/>
  <c r="LX259" i="7"/>
  <c r="LV259" i="8"/>
  <c r="LW259" i="8"/>
  <c r="LX259" i="8"/>
  <c r="LU259" i="1"/>
  <c r="LV259" i="1"/>
  <c r="LN260" i="7"/>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LX262" i="8" l="1"/>
  <c r="LW262" i="8"/>
  <c r="LU262" i="8"/>
  <c r="LV262" i="8"/>
  <c r="LX262" i="7"/>
  <c r="LW262" i="7"/>
  <c r="LV262" i="7"/>
  <c r="LU262" i="7"/>
  <c r="LQ262" i="8"/>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LX263" i="7" l="1"/>
  <c r="LW263" i="7"/>
  <c r="LV263" i="7"/>
  <c r="LU263" i="7"/>
  <c r="LX263" i="8"/>
  <c r="LW263" i="8"/>
  <c r="LV263" i="8"/>
  <c r="LU263" i="8"/>
  <c r="LQ263" i="7"/>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LN264" i="7" l="1"/>
  <c r="LV264" i="7"/>
  <c r="LW264" i="8"/>
  <c r="LV264" i="8"/>
  <c r="LU264" i="7"/>
  <c r="LU264" i="8"/>
  <c r="LX264" i="8"/>
  <c r="LW264" i="7"/>
  <c r="LO264" i="7"/>
  <c r="LX264" i="7"/>
  <c r="LP264" i="7"/>
  <c r="LP264" i="8"/>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LV265" i="8" l="1"/>
  <c r="LU265" i="7"/>
  <c r="LX265" i="7"/>
  <c r="LU265" i="8"/>
  <c r="LW265" i="8"/>
  <c r="LV265" i="7"/>
  <c r="LX265" i="8"/>
  <c r="LW265" i="7"/>
  <c r="LP265" i="7"/>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LV266" i="8" l="1"/>
  <c r="LW266" i="8"/>
  <c r="LX266" i="8"/>
  <c r="LV266" i="7"/>
  <c r="LW266" i="7"/>
  <c r="LU266" i="7"/>
  <c r="LX266" i="7"/>
  <c r="LU266" i="8"/>
  <c r="LQ266" i="8"/>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LQ267" i="8" l="1"/>
  <c r="LU267" i="8"/>
  <c r="LV267" i="7"/>
  <c r="LN267" i="8"/>
  <c r="LX267" i="7"/>
  <c r="LO267" i="8"/>
  <c r="LW267" i="7"/>
  <c r="LV267" i="8"/>
  <c r="LW267" i="8"/>
  <c r="LX267" i="8"/>
  <c r="LU267" i="7"/>
  <c r="LO267" i="7"/>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Y260" i="1"/>
  <c r="AA259" i="1" s="1"/>
  <c r="AF260" i="1"/>
  <c r="AG259" i="1" s="1"/>
  <c r="AM260" i="1"/>
  <c r="AN259" i="1" s="1"/>
  <c r="LQ268" i="8" l="1"/>
  <c r="LN268" i="8"/>
  <c r="LO268" i="8"/>
  <c r="LV268" i="8"/>
  <c r="LP268" i="8"/>
  <c r="LU268" i="7"/>
  <c r="LV268" i="7"/>
  <c r="LW268" i="7"/>
  <c r="LX268" i="7"/>
  <c r="LW268" i="8"/>
  <c r="LX268" i="8"/>
  <c r="LU268" i="8"/>
  <c r="LO268" i="7"/>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LN269" i="8" l="1"/>
  <c r="LO269" i="8"/>
  <c r="LW269" i="8"/>
  <c r="LX269" i="8"/>
  <c r="LV269" i="8"/>
  <c r="LU269" i="7"/>
  <c r="LU262" i="1"/>
  <c r="LX262" i="1"/>
  <c r="LV262" i="1"/>
  <c r="LW262" i="1"/>
  <c r="LV269" i="7"/>
  <c r="LW269" i="7"/>
  <c r="LX269" i="7"/>
  <c r="LU269" i="8"/>
  <c r="LP269" i="8"/>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LU270" i="7" l="1"/>
  <c r="LV270" i="7"/>
  <c r="LW270" i="7"/>
  <c r="LX270" i="7"/>
  <c r="LV270" i="8"/>
  <c r="LW270" i="8"/>
  <c r="LX270" i="8"/>
  <c r="LU270" i="8"/>
  <c r="LN270" i="8"/>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LX263" i="1" l="1"/>
  <c r="LU263" i="1"/>
  <c r="LV263" i="1"/>
  <c r="LW263" i="1"/>
  <c r="LN263" i="1"/>
  <c r="LO263" i="1"/>
  <c r="LP263" i="1"/>
  <c r="LQ263" i="1"/>
  <c r="LA263" i="1"/>
  <c r="LH263" i="1"/>
  <c r="KZ263" i="1"/>
  <c r="LI263" i="1"/>
  <c r="LB263" i="1"/>
  <c r="LG263" i="1"/>
  <c r="LC263" i="1"/>
  <c r="LJ263" i="1"/>
  <c r="C12" i="2"/>
  <c r="D12" i="11" s="1"/>
  <c r="F12" i="11" s="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AA263" i="1"/>
  <c r="IP263" i="1"/>
  <c r="IR263" i="1"/>
  <c r="IO263" i="1"/>
  <c r="H11" i="2" s="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LV271" i="8" l="1"/>
  <c r="LW271" i="8"/>
  <c r="LX271" i="8"/>
  <c r="LU271" i="7"/>
  <c r="LV271" i="7"/>
  <c r="LW271" i="7"/>
  <c r="LV264" i="1"/>
  <c r="LX264" i="1"/>
  <c r="LW264" i="1"/>
  <c r="LU264" i="1"/>
  <c r="LX271" i="7"/>
  <c r="LU271" i="8"/>
  <c r="LQ271" i="8"/>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LU272" i="8" l="1"/>
  <c r="LU265" i="1"/>
  <c r="LV272" i="8"/>
  <c r="LV265" i="1"/>
  <c r="LW272" i="8"/>
  <c r="LW265" i="1"/>
  <c r="LX272" i="8"/>
  <c r="LX265" i="1"/>
  <c r="LU272" i="7"/>
  <c r="LV272" i="7"/>
  <c r="LW272" i="7"/>
  <c r="LN272" i="8"/>
  <c r="LX272" i="7"/>
  <c r="LN265" i="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LV273" i="7" l="1"/>
  <c r="LN273" i="8"/>
  <c r="LO273" i="7"/>
  <c r="LU273" i="8"/>
  <c r="LV273" i="8"/>
  <c r="LW273" i="8"/>
  <c r="LX273" i="8"/>
  <c r="LO273" i="8"/>
  <c r="LU273" i="7"/>
  <c r="LP273" i="7"/>
  <c r="LW273" i="7"/>
  <c r="LQ273" i="7"/>
  <c r="LX273" i="7"/>
  <c r="LW266" i="1"/>
  <c r="LU266" i="1"/>
  <c r="LX266" i="1"/>
  <c r="LV266" i="1"/>
  <c r="LQ266" i="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LU274" i="7" l="1"/>
  <c r="LV274" i="7"/>
  <c r="LW274" i="7"/>
  <c r="LN267" i="1"/>
  <c r="LX274" i="7"/>
  <c r="LV274" i="8"/>
  <c r="LU267" i="1"/>
  <c r="LW274" i="8"/>
  <c r="LV267" i="1"/>
  <c r="LU274" i="8"/>
  <c r="LW267" i="1"/>
  <c r="LX274" i="8"/>
  <c r="LX267" i="1"/>
  <c r="LO267" i="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LU275" i="7" l="1"/>
  <c r="LV275" i="7"/>
  <c r="LW275" i="7"/>
  <c r="LX275" i="7"/>
  <c r="LU275" i="8"/>
  <c r="LV268" i="1"/>
  <c r="LV275" i="8"/>
  <c r="LW268" i="1"/>
  <c r="LW275" i="8"/>
  <c r="LX268" i="1"/>
  <c r="LX275" i="8"/>
  <c r="LU268" i="1"/>
  <c r="LO268" i="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LU269" i="1" l="1"/>
  <c r="LV269" i="1"/>
  <c r="LW269" i="1"/>
  <c r="LX269" i="1"/>
  <c r="LV276" i="8"/>
  <c r="LU276" i="7"/>
  <c r="LW276" i="8"/>
  <c r="LV276" i="7"/>
  <c r="LX276" i="8"/>
  <c r="LW276" i="7"/>
  <c r="LU276" i="8"/>
  <c r="LX276" i="7"/>
  <c r="LN269" i="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LU277" i="7" l="1"/>
  <c r="LV277" i="7"/>
  <c r="LW277" i="7"/>
  <c r="LX277" i="7"/>
  <c r="LU277" i="8"/>
  <c r="LW270" i="1"/>
  <c r="LV277" i="8"/>
  <c r="LX270" i="1"/>
  <c r="LW277" i="8"/>
  <c r="LU270" i="1"/>
  <c r="LX277" i="8"/>
  <c r="LV270" i="1"/>
  <c r="LO270" i="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LU271" i="1" l="1"/>
  <c r="LV271" i="1"/>
  <c r="LW271" i="1"/>
  <c r="LX271" i="1"/>
  <c r="LU278" i="7"/>
  <c r="LU278" i="8"/>
  <c r="LV278" i="7"/>
  <c r="LV278" i="8"/>
  <c r="LW278" i="7"/>
  <c r="LW278" i="8"/>
  <c r="LX278" i="7"/>
  <c r="LX278" i="8"/>
  <c r="LN271" i="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LU279" i="7" l="1"/>
  <c r="LV279" i="7"/>
  <c r="LW279" i="7"/>
  <c r="LX279" i="7"/>
  <c r="LU279" i="8"/>
  <c r="LW272" i="1"/>
  <c r="LV279" i="8"/>
  <c r="LV272" i="1"/>
  <c r="LW279" i="8"/>
  <c r="LX272" i="1"/>
  <c r="LX279" i="8"/>
  <c r="LU272" i="1"/>
  <c r="LN279" i="8"/>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LU280" i="7" l="1"/>
  <c r="LV280" i="7"/>
  <c r="LP280" i="8"/>
  <c r="LW280" i="7"/>
  <c r="LN280" i="8"/>
  <c r="LX280" i="7"/>
  <c r="LV280" i="8"/>
  <c r="LU273" i="1"/>
  <c r="LW280" i="8"/>
  <c r="LV273" i="1"/>
  <c r="LX280" i="8"/>
  <c r="LW273" i="1"/>
  <c r="LU280" i="8"/>
  <c r="LX273" i="1"/>
  <c r="LQ280" i="8"/>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LU281" i="8" l="1"/>
  <c r="LV281" i="8"/>
  <c r="LW281" i="8"/>
  <c r="LN281" i="8"/>
  <c r="LX281" i="8"/>
  <c r="LU274" i="1"/>
  <c r="LU281" i="7"/>
  <c r="LV274" i="1"/>
  <c r="LV281" i="7"/>
  <c r="LW274" i="1"/>
  <c r="LW281" i="7"/>
  <c r="LX274" i="1"/>
  <c r="LX281" i="7"/>
  <c r="LO281" i="8"/>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LU282" i="7" l="1"/>
  <c r="LV282" i="7"/>
  <c r="LW282" i="7"/>
  <c r="LX282" i="7"/>
  <c r="LV282" i="8"/>
  <c r="LU275" i="1"/>
  <c r="LU282" i="8"/>
  <c r="LV275" i="1"/>
  <c r="LW282" i="8"/>
  <c r="LW275" i="1"/>
  <c r="LX282" i="8"/>
  <c r="LX275" i="1"/>
  <c r="LO282" i="7"/>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LU283" i="7" l="1"/>
  <c r="LV283" i="7"/>
  <c r="LN283" i="7"/>
  <c r="LW283" i="7"/>
  <c r="LP283" i="7"/>
  <c r="LX283" i="7"/>
  <c r="LU283" i="8"/>
  <c r="LW276" i="1"/>
  <c r="LV283" i="8"/>
  <c r="LU276" i="1"/>
  <c r="LW283" i="8"/>
  <c r="LX276" i="1"/>
  <c r="LX283" i="8"/>
  <c r="LV276" i="1"/>
  <c r="LO283" i="7"/>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LU277" i="1" l="1"/>
  <c r="LX285" i="7"/>
  <c r="LW285" i="7"/>
  <c r="LV285" i="7"/>
  <c r="LU285" i="7"/>
  <c r="LV277" i="1"/>
  <c r="LW277" i="1"/>
  <c r="LX277" i="1"/>
  <c r="LV284" i="8"/>
  <c r="LU284" i="7"/>
  <c r="LW284" i="8"/>
  <c r="LV284" i="7"/>
  <c r="LU284" i="8"/>
  <c r="LW284" i="7"/>
  <c r="LX284" i="8"/>
  <c r="LX284" i="7"/>
  <c r="LN277" i="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KZ287" i="7" s="1"/>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S287" i="7" s="1"/>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JY287" i="7" l="1"/>
  <c r="ID287" i="7"/>
  <c r="LU287" i="7"/>
  <c r="LV287" i="7"/>
  <c r="LX285" i="8"/>
  <c r="LX287" i="8" s="1"/>
  <c r="LW285" i="8"/>
  <c r="LW287" i="8" s="1"/>
  <c r="LV285" i="8"/>
  <c r="LV287" i="8" s="1"/>
  <c r="LU285" i="8"/>
  <c r="LU287" i="8" s="1"/>
  <c r="LW287" i="7"/>
  <c r="LX287" i="7"/>
  <c r="LN287" i="7"/>
  <c r="LO287" i="7"/>
  <c r="LQ285" i="8"/>
  <c r="LQ287" i="8" s="1"/>
  <c r="LP285" i="8"/>
  <c r="LP287" i="8" s="1"/>
  <c r="LO285" i="8"/>
  <c r="LO287" i="8" s="1"/>
  <c r="LN285" i="8"/>
  <c r="LN287" i="8" s="1"/>
  <c r="LP287" i="7"/>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LP278" i="1" l="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LU279" i="1" l="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LU280" i="1" l="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LU281" i="1" l="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LW282" i="1" l="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LU283" i="1" l="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LW284" i="1" l="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O32" i="2" l="1"/>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16" i="11" l="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<sst xmlns="http://schemas.openxmlformats.org/spreadsheetml/2006/main" count="39035" uniqueCount="416">
  <si>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</si>
  <si>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</si>
  <si>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</si>
  <si>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</si>
  <si>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</si>
  <si>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</si>
  <si>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</si>
  <si>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</si>
  <si>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</si>
  <si>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</si>
  <si>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</si>
  <si>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</si>
  <si>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</si>
  <si>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</si>
  <si>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</si>
  <si>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</si>
  <si>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</si>
  <si>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</si>
  <si>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</si>
  <si>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</si>
  <si>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</si>
  <si>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</si>
  <si>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</si>
  <si>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</si>
  <si>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</si>
  <si>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</si>
  <si>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</si>
  <si>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</si>
  <si>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</si>
  <si>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</si>
  <si>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</si>
  <si>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</si>
  <si>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</si>
  <si>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</si>
  <si>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</si>
  <si>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</si>
  <si>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</si>
  <si>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</si>
  <si>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</si>
  <si>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</si>
  <si>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</si>
  <si>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</si>
  <si>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</si>
  <si>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</si>
  <si>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</si>
  <si>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</si>
  <si>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</si>
  <si>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</si>
  <si>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</si>
  <si>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</si>
  <si>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</si>
  <si>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</si>
  <si>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</si>
  <si>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</si>
  <si>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</si>
  <si>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</si>
  <si>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</si>
  <si>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</si>
  <si>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</si>
  <si>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</si>
  <si>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</si>
  <si>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</si>
  <si>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</si>
  <si>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</si>
  <si>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</si>
  <si>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</si>
  <si>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</si>
  <si>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</si>
  <si>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</si>
  <si>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</si>
  <si>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</si>
  <si>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</si>
  <si>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</si>
  <si>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</si>
  <si>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</si>
  <si>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</si>
  <si>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</si>
  <si>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</si>
  <si>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</si>
  <si>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</si>
  <si>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</si>
  <si>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</si>
  <si>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</si>
  <si>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</si>
  <si>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</si>
  <si>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</si>
  <si>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</si>
  <si>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</si>
  <si>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</si>
  <si>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</si>
  <si>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</si>
  <si>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</si>
  <si>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</si>
  <si>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</si>
  <si>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</si>
  <si>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</si>
  <si>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</si>
  <si>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</si>
  <si>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</si>
  <si>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</si>
  <si>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</si>
  <si>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</si>
  <si>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</si>
  <si>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</si>
  <si>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</si>
  <si>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</si>
  <si>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</si>
  <si>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</si>
  <si>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</si>
  <si>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</si>
  <si>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</si>
  <si>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</si>
  <si>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</si>
  <si>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</si>
  <si>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</si>
  <si>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</si>
  <si>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</si>
  <si>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</si>
  <si>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</si>
  <si>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</si>
  <si>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</si>
  <si>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</si>
  <si>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</si>
  <si>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</si>
  <si>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</si>
  <si>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</si>
  <si>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</si>
  <si>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</si>
  <si>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</si>
  <si>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</si>
  <si>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</si>
  <si>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</si>
  <si>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</si>
  <si>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</si>
  <si>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</si>
  <si>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</si>
  <si>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</si>
  <si>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</si>
  <si>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</si>
  <si>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</si>
  <si>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</si>
  <si>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</si>
  <si>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</si>
  <si>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</si>
  <si>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</si>
  <si>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</si>
  <si>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</si>
  <si>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</si>
  <si>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</si>
  <si>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</si>
  <si>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</si>
  <si>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</si>
  <si>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</si>
  <si>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</si>
  <si>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</si>
  <si>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</si>
  <si>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</si>
  <si>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</si>
  <si>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</si>
  <si>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</si>
  <si>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</si>
  <si>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</si>
  <si>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</si>
  <si>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</si>
  <si>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</si>
  <si>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</si>
  <si>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</si>
  <si>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</si>
  <si>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</si>
  <si>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</si>
  <si>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</si>
  <si>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</si>
  <si>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</si>
  <si>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</si>
  <si>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</si>
  <si>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</si>
  <si>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</si>
  <si>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</si>
  <si>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</si>
  <si>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</si>
  <si>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</si>
  <si>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</si>
  <si>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</si>
  <si>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</si>
  <si>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</si>
  <si>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</si>
  <si>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</si>
  <si>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</si>
  <si>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</si>
  <si>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</si>
  <si>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</si>
  <si>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</si>
  <si>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</si>
  <si>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</si>
  <si>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</si>
  <si>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</si>
  <si>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</si>
  <si>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</si>
  <si>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</si>
  <si>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</si>
  <si>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</si>
  <si>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</si>
  <si>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</si>
  <si>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</si>
  <si>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</si>
  <si>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</si>
  <si>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</si>
  <si>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</si>
  <si>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</si>
  <si>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</si>
  <si>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</si>
  <si>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</si>
  <si>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</si>
  <si>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</si>
  <si>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</si>
  <si>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</si>
  <si>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</si>
  <si>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</si>
  <si>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</si>
  <si>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</si>
  <si>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</si>
  <si>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</si>
  <si>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</si>
  <si>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</si>
  <si>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</si>
  <si>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</si>
  <si>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</si>
  <si>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</si>
  <si>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</si>
  <si>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</si>
  <si>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</si>
  <si>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</si>
  <si>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</si>
  <si>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</si>
  <si>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</si>
  <si>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</si>
  <si>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</si>
  <si>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</si>
  <si>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</si>
  <si>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</si>
  <si>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</si>
  <si>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</si>
  <si>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</si>
  <si>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</si>
  <si>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</si>
  <si>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</si>
  <si>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</si>
  <si>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</si>
  <si>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</si>
  <si>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</si>
  <si>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</si>
  <si>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</si>
  <si>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</si>
  <si>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</si>
  <si>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</si>
  <si>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</si>
  <si>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</si>
  <si>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</si>
  <si>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</si>
  <si>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</si>
  <si>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</si>
  <si>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</si>
  <si>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</si>
  <si>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</si>
  <si>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</si>
  <si>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</si>
  <si>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</si>
  <si>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</si>
  <si>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</si>
  <si>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</si>
  <si>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</si>
  <si>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</si>
  <si>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</si>
  <si>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</si>
  <si>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</si>
  <si>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</si>
  <si>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</si>
  <si>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</si>
  <si>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</si>
  <si>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</si>
  <si>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</si>
  <si>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</si>
  <si>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</si>
  <si>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</si>
  <si>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</si>
  <si>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</si>
  <si>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</si>
  <si>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</si>
  <si>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</si>
  <si>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</si>
  <si>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</si>
  <si>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</si>
  <si>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</si>
  <si>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</si>
  <si>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</si>
  <si>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</si>
  <si>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</si>
  <si>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</si>
  <si>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</si>
  <si>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</si>
  <si>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</si>
  <si>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</si>
  <si>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</si>
  <si>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</si>
  <si>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</si>
  <si>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</si>
  <si>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</si>
  <si>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</si>
  <si>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</si>
  <si>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</si>
  <si>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</si>
  <si>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</si>
  <si>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</si>
  <si>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</si>
  <si>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</si>
  <si>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</si>
  <si>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</si>
  <si>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</si>
  <si>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</si>
  <si>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</si>
  <si>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</si>
  <si>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</si>
  <si>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</si>
  <si>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</si>
  <si>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</si>
  <si>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</si>
  <si>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</si>
  <si>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</si>
  <si>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</si>
  <si>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</si>
  <si>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</si>
  <si>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</si>
  <si>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</si>
  <si>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</si>
  <si>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</si>
  <si>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</si>
  <si>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</si>
  <si>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</si>
  <si>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</si>
  <si>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</si>
  <si>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</si>
  <si>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</si>
  <si>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</si>
  <si>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</si>
  <si>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</si>
  <si>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</si>
  <si>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</si>
  <si>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</si>
  <si>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</si>
  <si>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</si>
  <si>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</si>
  <si>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</si>
  <si>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</si>
  <si>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</si>
  <si>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</si>
  <si>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</si>
  <si>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</si>
  <si>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</si>
  <si>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</si>
  <si>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</si>
  <si>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</si>
  <si>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</si>
  <si>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</si>
  <si>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</si>
  <si>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</si>
  <si>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</si>
  <si>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</si>
  <si>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</si>
  <si>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</si>
  <si>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</si>
  <si>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</si>
  <si>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</si>
  <si>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</si>
  <si>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</si>
  <si>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</si>
  <si>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</si>
  <si>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</si>
  <si>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</si>
  <si>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</si>
  <si>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</si>
  <si>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</si>
  <si>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</si>
  <si>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</si>
  <si>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MES = MARZO 20\Total MES</t>
  </si>
  <si>
    <t>S360MAPA - T453M13 - 22/04/2020 11:03:07</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</si>
  <si>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</si>
  <si>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</si>
  <si>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</si>
  <si>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</si>
  <si>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</si>
  <si>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</si>
  <si>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</si>
  <si>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</si>
  <si>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</si>
  <si>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</si>
  <si>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</si>
  <si>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</si>
  <si>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</si>
  <si>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</si>
  <si>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MES = NOVIEMBRE 20\Total MES</t>
  </si>
  <si>
    <t>s360mapa - t453m13 - 17/12/2020 8:56:41</t>
  </si>
  <si>
    <t>MES = DICIEMBRE 20\Total MES</t>
  </si>
  <si>
    <t>S360MAPA - T453M13 - 21/01/2021 15:44:09</t>
  </si>
  <si>
    <t>MES = ENERO 21\Total MES</t>
  </si>
  <si>
    <t>S360MAPA - T453M13 - 01/03/2021 12:55:23</t>
  </si>
  <si>
    <t>S360MAPA - T453M13 - 23/03/2021 9:16:59</t>
  </si>
  <si>
    <t>MES = FEBRERO 21\Total MES</t>
  </si>
  <si>
    <t>MES = MARZO 21\Total MES</t>
  </si>
  <si>
    <t>S360MAPA - T453M13 - 28/04/2021 14:34:31</t>
  </si>
  <si>
    <t>MES = ABRIL 21\Total MES</t>
  </si>
  <si>
    <t>s360mapa - t453m13 - 19/05/2021 14:51:14</t>
  </si>
  <si>
    <t>MES = MAYO 21\Total MES</t>
  </si>
  <si>
    <t>s360mapa - t453m13 - 18/06/2021 07:31:35</t>
  </si>
  <si>
    <t>MES = JUNIO 21\Total MES</t>
  </si>
  <si>
    <t>S360MAPA - T453M13 - 22/07/2021 11:17:47</t>
  </si>
  <si>
    <t xml:space="preserve">
• En el mes de junio 2021 se mantiene la tendencia observada en el mes anterior, que supone un cambio respecto a la registrada durante los meses previos para este tipo de aceite. Durante los últimos meses sus compras se habían concentrado, fundamentalmente en el intervalo de precios que oscila entre 2,3-2,4 €/litro, sin embargo, el pasado mes de mayo de 2021, debido a una subida de precios, la dinámica cambió y la mayor concentración de compras se produce en el intervalo de 2,7-2,8 €/litro. En junio de 2021 se acentua aún más la compra de aceite de oliva en este intervalo llegando a representar un 32,3 % de los litros.
Esta concentración está impulsada por el canal supermercado, que reúne el 42,3 % de sus adquisiciones en dicho tramo. El segundo intervalo con mayor concentración es el que se produce entre los 2,5-2,6 €/litro, ya que reúne un 12,5 % de las compras, como consecuencia del consumo realizado en el canal supermercado con el 14,3 % de sus compras y en el hipermercado con el 12,7 % de las suyas. El siguiente intervalo en el que se compran más litros de aceite es el 2,9-3,0 €/litro, en el que se dan un 10,3 % de las compras, impulsado por el canal discount (un 30,2 % de lo que se compra de aceite de oliva está en este intervalo de precio).
• Las compras de aceite de oliva virgen se concentran, principalmente, en el intervalo de 3,1-3,2 €/litro y 2,9-3,0 €/litro, que reúnen un 30,8 % y un 22,8 %, respectivamente. La importancia del primer intervalo mencionado viene dada por el consumo en supermercados, ya que concentra el 36,0 % de las compras de este producto en dicho tramo. Asimismo, el canal supermercado también es el responsable de la concentración de compra de aceite de oliva virgen en el intervalo de 2,9-3,0 €/litro, dado que un 32,4 % de sus compras se producen en este rango de precios. 
• Con una mayor dispersión de precios que el resto de los tipos de aceite vistos anteriormente, el aceite de oliva virgen extra presenta una mayor concentración en los intervalos comprendidos entre 3,7-3,9 €/litro, entre 3,3-3,5 €/litro e iguales o superiores a 6,9 €/litro. El primero de estos tramos concentra un 16,5 % de los litros vendidos y está impulsado por el canal supermercado y el canal discount, ya que reúnen un 20,8 % y 18,0 % de su volumen, respectivamente. 
Por otro lado, el intervalo de entre 3,3-3,5 €/litro y el tramo de precios superior a 6,9 €/litro reúnen un 11,6 % y un 12,0 %, respectivamente, y el peso de ambos viene determinado por el consumo en supermercados, que representa un 14,5 % y un 15,7 % de sus compras.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</si>
</sst>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18"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color rgb="FFFF0000"/>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97">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4"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4" fontId="0" fillId="3" borderId="8" xfId="0" applyNumberFormat="1" applyFill="1" applyBorder="1" applyAlignment="1">
      <alignment horizontal="center"/>
    </xf>
    <xf numFmtId="164"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4" fontId="0" fillId="0" borderId="0" xfId="0" applyNumberFormat="1"/>
    <xf numFmtId="0" fontId="6" fillId="0" borderId="0" xfId="0" applyFont="1" applyAlignment="1">
      <alignment horizontal="left"/>
    </xf>
    <xf numFmtId="164"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4"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4" fontId="0" fillId="3" borderId="9" xfId="0" applyNumberFormat="1" applyFill="1" applyBorder="1" applyAlignment="1">
      <alignment horizontal="center"/>
    </xf>
    <xf numFmtId="164" fontId="0" fillId="3" borderId="10" xfId="0" applyNumberFormat="1" applyFill="1" applyBorder="1" applyAlignment="1">
      <alignment horizontal="center"/>
    </xf>
    <xf numFmtId="164"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9" borderId="0" xfId="0" applyFill="1"/>
    <xf numFmtId="0" fontId="0" fillId="0" borderId="0" xfId="0"/>
    <xf numFmtId="0" fontId="1" fillId="0" borderId="0" xfId="0" applyFont="1"/>
    <xf numFmtId="0" fontId="0" fillId="0" borderId="0" xfId="0"/>
    <xf numFmtId="0" fontId="0" fillId="0" borderId="0" xfId="0"/>
    <xf numFmtId="0" fontId="1" fillId="0" borderId="0" xfId="0" applyFont="1"/>
    <xf numFmtId="0" fontId="0" fillId="0" borderId="0" xfId="0"/>
    <xf numFmtId="0" fontId="1" fillId="0" borderId="0" xfId="0" applyFont="1"/>
    <xf numFmtId="0" fontId="1" fillId="9" borderId="0" xfId="0" applyFont="1" applyFill="1"/>
    <xf numFmtId="0" fontId="0" fillId="0" borderId="0" xfId="0"/>
    <xf numFmtId="0" fontId="0" fillId="0" borderId="0" xfId="0"/>
    <xf numFmtId="164" fontId="0" fillId="0" borderId="0" xfId="0" applyNumberFormat="1" applyFill="1" applyAlignment="1">
      <alignment horizontal="center"/>
    </xf>
    <xf numFmtId="0" fontId="17"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23" xfId="0" applyFont="1" applyBorder="1" applyAlignment="1">
      <alignment horizontal="left" vertical="top" wrapText="1"/>
    </xf>
    <xf numFmtId="0" fontId="16" fillId="0" borderId="0" xfId="0" applyFont="1" applyBorder="1" applyAlignment="1">
      <alignment horizontal="left" vertical="top" wrapText="1"/>
    </xf>
    <xf numFmtId="0" fontId="16" fillId="0" borderId="24" xfId="0" applyFont="1" applyBorder="1" applyAlignment="1">
      <alignment horizontal="left" vertical="top" wrapText="1"/>
    </xf>
    <xf numFmtId="0" fontId="16" fillId="0" borderId="25" xfId="0" applyFont="1" applyBorder="1" applyAlignment="1">
      <alignment horizontal="left" vertical="top" wrapText="1"/>
    </xf>
    <xf numFmtId="0" fontId="16" fillId="0" borderId="26" xfId="0" applyFont="1" applyBorder="1" applyAlignment="1">
      <alignment horizontal="left" vertical="top" wrapText="1"/>
    </xf>
    <xf numFmtId="0" fontId="16" fillId="0" borderId="27" xfId="0" applyFont="1" applyBorder="1" applyAlignment="1">
      <alignment horizontal="left" vertical="top"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cellStyles>
  <dxfs count="439">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JULIO 20</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Chart'!$G$10:$G$33</c:f>
              <c:numCache>
                <c:formatCode>0.0</c:formatCode>
                <c:ptCount val="24"/>
                <c:pt idx="0">
                  <c:v>3.28</c:v>
                </c:pt>
                <c:pt idx="1">
                  <c:v>2.42</c:v>
                </c:pt>
                <c:pt idx="2">
                  <c:v>14.100000000000001</c:v>
                </c:pt>
                <c:pt idx="3">
                  <c:v>2.98</c:v>
                </c:pt>
                <c:pt idx="4">
                  <c:v>13.370000000000001</c:v>
                </c:pt>
                <c:pt idx="5">
                  <c:v>31.869999999999997</c:v>
                </c:pt>
                <c:pt idx="6">
                  <c:v>4.13</c:v>
                </c:pt>
                <c:pt idx="7">
                  <c:v>3.29</c:v>
                </c:pt>
                <c:pt idx="8">
                  <c:v>3.3200000000000003</c:v>
                </c:pt>
                <c:pt idx="9">
                  <c:v>2.38</c:v>
                </c:pt>
                <c:pt idx="10">
                  <c:v>4.28</c:v>
                </c:pt>
                <c:pt idx="11">
                  <c:v>1</c:v>
                </c:pt>
                <c:pt idx="12">
                  <c:v>0.65999999999999992</c:v>
                </c:pt>
                <c:pt idx="13">
                  <c:v>0.5</c:v>
                </c:pt>
                <c:pt idx="14">
                  <c:v>0.99</c:v>
                </c:pt>
                <c:pt idx="15">
                  <c:v>0.24</c:v>
                </c:pt>
                <c:pt idx="16">
                  <c:v>0.38</c:v>
                </c:pt>
                <c:pt idx="17">
                  <c:v>0.59</c:v>
                </c:pt>
                <c:pt idx="18">
                  <c:v>3.99</c:v>
                </c:pt>
                <c:pt idx="19">
                  <c:v>1.04</c:v>
                </c:pt>
                <c:pt idx="20">
                  <c:v>2.36</c:v>
                </c:pt>
                <c:pt idx="21">
                  <c:v>0.39</c:v>
                </c:pt>
                <c:pt idx="22">
                  <c:v>0.31</c:v>
                </c:pt>
                <c:pt idx="23">
                  <c:v>2.15</c:v>
                </c:pt>
              </c:numCache>
            </c:numRef>
          </c:val>
          <c:smooth val="0"/>
          <c:extLst xmlns:c16r2="http://schemas.microsoft.com/office/drawing/2015/06/chart">
            <c:ext xmlns:c16="http://schemas.microsoft.com/office/drawing/2014/chart" uri="{C3380CC4-5D6E-409C-BE32-E72D297353CC}">
              <c16:uniqueId val="{00000000-3AD9-43E0-91B2-9408816D1A60}"/>
            </c:ext>
          </c:extLst>
        </c:ser>
        <c:ser>
          <c:idx val="3"/>
          <c:order val="1"/>
          <c:tx>
            <c:strRef>
              <c:f>'Data Chart'!$H$9</c:f>
              <c:strCache>
                <c:ptCount val="1"/>
                <c:pt idx="0">
                  <c:v> AGOSTO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Chart'!$H$10:$H$33</c:f>
              <c:numCache>
                <c:formatCode>0.0</c:formatCode>
                <c:ptCount val="24"/>
                <c:pt idx="0">
                  <c:v>3.74</c:v>
                </c:pt>
                <c:pt idx="1">
                  <c:v>3.79</c:v>
                </c:pt>
                <c:pt idx="2">
                  <c:v>14.52</c:v>
                </c:pt>
                <c:pt idx="3">
                  <c:v>5.35</c:v>
                </c:pt>
                <c:pt idx="4">
                  <c:v>14.97</c:v>
                </c:pt>
                <c:pt idx="5">
                  <c:v>31.86</c:v>
                </c:pt>
                <c:pt idx="6">
                  <c:v>3.02</c:v>
                </c:pt>
                <c:pt idx="7">
                  <c:v>1.17</c:v>
                </c:pt>
                <c:pt idx="8">
                  <c:v>2.73</c:v>
                </c:pt>
                <c:pt idx="9">
                  <c:v>1.34</c:v>
                </c:pt>
                <c:pt idx="10">
                  <c:v>3.1</c:v>
                </c:pt>
                <c:pt idx="11">
                  <c:v>1.1299999999999999</c:v>
                </c:pt>
                <c:pt idx="12">
                  <c:v>0.42</c:v>
                </c:pt>
                <c:pt idx="13">
                  <c:v>0.99</c:v>
                </c:pt>
                <c:pt idx="14">
                  <c:v>0.41</c:v>
                </c:pt>
                <c:pt idx="15">
                  <c:v>0.83000000000000007</c:v>
                </c:pt>
                <c:pt idx="16">
                  <c:v>1.01</c:v>
                </c:pt>
                <c:pt idx="17">
                  <c:v>0.36</c:v>
                </c:pt>
                <c:pt idx="18">
                  <c:v>1.48</c:v>
                </c:pt>
                <c:pt idx="19">
                  <c:v>2.9</c:v>
                </c:pt>
                <c:pt idx="20">
                  <c:v>2.19</c:v>
                </c:pt>
                <c:pt idx="21">
                  <c:v>0.81</c:v>
                </c:pt>
                <c:pt idx="22">
                  <c:v>0.08</c:v>
                </c:pt>
                <c:pt idx="23">
                  <c:v>1.81</c:v>
                </c:pt>
              </c:numCache>
            </c:numRef>
          </c:val>
          <c:smooth val="0"/>
          <c:extLst xmlns:c16r2="http://schemas.microsoft.com/office/drawing/2015/06/chart">
            <c:ext xmlns:c16="http://schemas.microsoft.com/office/drawing/2014/chart" uri="{C3380CC4-5D6E-409C-BE32-E72D297353CC}">
              <c16:uniqueId val="{00000001-3AD9-43E0-91B2-9408816D1A60}"/>
            </c:ext>
          </c:extLst>
        </c:ser>
        <c:ser>
          <c:idx val="4"/>
          <c:order val="2"/>
          <c:tx>
            <c:strRef>
              <c:f>'Data Chart'!$I$9</c:f>
              <c:strCache>
                <c:ptCount val="1"/>
                <c:pt idx="0">
                  <c:v> SEPTIEMBRE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Chart'!$I$10:$I$33</c:f>
              <c:numCache>
                <c:formatCode>0.0</c:formatCode>
                <c:ptCount val="24"/>
                <c:pt idx="0">
                  <c:v>4.76</c:v>
                </c:pt>
                <c:pt idx="1">
                  <c:v>3.73</c:v>
                </c:pt>
                <c:pt idx="2">
                  <c:v>11.06</c:v>
                </c:pt>
                <c:pt idx="3">
                  <c:v>7.85</c:v>
                </c:pt>
                <c:pt idx="4">
                  <c:v>14.49</c:v>
                </c:pt>
                <c:pt idx="5">
                  <c:v>30.689999999999998</c:v>
                </c:pt>
                <c:pt idx="6">
                  <c:v>2.56</c:v>
                </c:pt>
                <c:pt idx="7">
                  <c:v>2.1800000000000002</c:v>
                </c:pt>
                <c:pt idx="8">
                  <c:v>4.1400000000000006</c:v>
                </c:pt>
                <c:pt idx="9">
                  <c:v>2.09</c:v>
                </c:pt>
                <c:pt idx="10">
                  <c:v>2.66</c:v>
                </c:pt>
                <c:pt idx="11">
                  <c:v>0.51</c:v>
                </c:pt>
                <c:pt idx="12">
                  <c:v>1.01</c:v>
                </c:pt>
                <c:pt idx="13">
                  <c:v>1</c:v>
                </c:pt>
                <c:pt idx="14">
                  <c:v>0.56000000000000005</c:v>
                </c:pt>
                <c:pt idx="15">
                  <c:v>0.66999999999999993</c:v>
                </c:pt>
                <c:pt idx="16">
                  <c:v>1.1100000000000001</c:v>
                </c:pt>
                <c:pt idx="17">
                  <c:v>0.11</c:v>
                </c:pt>
                <c:pt idx="18">
                  <c:v>1.01</c:v>
                </c:pt>
                <c:pt idx="19">
                  <c:v>1.76</c:v>
                </c:pt>
                <c:pt idx="20">
                  <c:v>2.2400000000000002</c:v>
                </c:pt>
                <c:pt idx="21">
                  <c:v>0.94</c:v>
                </c:pt>
                <c:pt idx="22">
                  <c:v>0.42</c:v>
                </c:pt>
                <c:pt idx="23">
                  <c:v>2.4799999999999995</c:v>
                </c:pt>
              </c:numCache>
            </c:numRef>
          </c:val>
          <c:smooth val="0"/>
          <c:extLst xmlns:c16r2="http://schemas.microsoft.com/office/drawing/2015/06/chart">
            <c:ext xmlns:c16="http://schemas.microsoft.com/office/drawing/2014/chart" uri="{C3380CC4-5D6E-409C-BE32-E72D297353CC}">
              <c16:uniqueId val="{00000002-3AD9-43E0-91B2-9408816D1A60}"/>
            </c:ext>
          </c:extLst>
        </c:ser>
        <c:ser>
          <c:idx val="5"/>
          <c:order val="3"/>
          <c:tx>
            <c:strRef>
              <c:f>'Data Chart'!$J$9</c:f>
              <c:strCache>
                <c:ptCount val="1"/>
                <c:pt idx="0">
                  <c:v> OCTUBRE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Chart'!$J$10:$J$33</c:f>
              <c:numCache>
                <c:formatCode>0.0</c:formatCode>
                <c:ptCount val="24"/>
                <c:pt idx="0">
                  <c:v>3.83</c:v>
                </c:pt>
                <c:pt idx="1">
                  <c:v>4.84</c:v>
                </c:pt>
                <c:pt idx="2">
                  <c:v>14.610000000000001</c:v>
                </c:pt>
                <c:pt idx="3">
                  <c:v>4.6399999999999997</c:v>
                </c:pt>
                <c:pt idx="4">
                  <c:v>15.530000000000001</c:v>
                </c:pt>
                <c:pt idx="5">
                  <c:v>28.119999999999997</c:v>
                </c:pt>
                <c:pt idx="6">
                  <c:v>3.9800000000000004</c:v>
                </c:pt>
                <c:pt idx="7">
                  <c:v>2.08</c:v>
                </c:pt>
                <c:pt idx="8">
                  <c:v>4.38</c:v>
                </c:pt>
                <c:pt idx="9">
                  <c:v>1.4300000000000002</c:v>
                </c:pt>
                <c:pt idx="10">
                  <c:v>2.4099999999999997</c:v>
                </c:pt>
                <c:pt idx="11">
                  <c:v>0.72</c:v>
                </c:pt>
                <c:pt idx="12">
                  <c:v>0.64</c:v>
                </c:pt>
                <c:pt idx="13">
                  <c:v>0.87</c:v>
                </c:pt>
                <c:pt idx="14">
                  <c:v>1.1800000000000002</c:v>
                </c:pt>
                <c:pt idx="15">
                  <c:v>1.37</c:v>
                </c:pt>
                <c:pt idx="16">
                  <c:v>1.07</c:v>
                </c:pt>
                <c:pt idx="17">
                  <c:v>0.41</c:v>
                </c:pt>
                <c:pt idx="18">
                  <c:v>2.5</c:v>
                </c:pt>
                <c:pt idx="19">
                  <c:v>1.57</c:v>
                </c:pt>
                <c:pt idx="20">
                  <c:v>1.3599999999999999</c:v>
                </c:pt>
                <c:pt idx="21">
                  <c:v>0.41000000000000003</c:v>
                </c:pt>
                <c:pt idx="22">
                  <c:v>0.36</c:v>
                </c:pt>
                <c:pt idx="23">
                  <c:v>1.6800000000000002</c:v>
                </c:pt>
              </c:numCache>
            </c:numRef>
          </c:val>
          <c:smooth val="0"/>
          <c:extLst xmlns:c16r2="http://schemas.microsoft.com/office/drawing/2015/06/chart">
            <c:ext xmlns:c16="http://schemas.microsoft.com/office/drawing/2014/chart" uri="{C3380CC4-5D6E-409C-BE32-E72D297353CC}">
              <c16:uniqueId val="{00000003-3AD9-43E0-91B2-9408816D1A60}"/>
            </c:ext>
          </c:extLst>
        </c:ser>
        <c:ser>
          <c:idx val="6"/>
          <c:order val="4"/>
          <c:tx>
            <c:strRef>
              <c:f>'Data Chart'!$K$9</c:f>
              <c:strCache>
                <c:ptCount val="1"/>
                <c:pt idx="0">
                  <c:v> NOVIEMBRE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Chart'!$K$10:$K$33</c:f>
              <c:numCache>
                <c:formatCode>0.0</c:formatCode>
                <c:ptCount val="24"/>
                <c:pt idx="0">
                  <c:v>3.87</c:v>
                </c:pt>
                <c:pt idx="1">
                  <c:v>5.5</c:v>
                </c:pt>
                <c:pt idx="2">
                  <c:v>16.84</c:v>
                </c:pt>
                <c:pt idx="3">
                  <c:v>4.8</c:v>
                </c:pt>
                <c:pt idx="4">
                  <c:v>16.239999999999998</c:v>
                </c:pt>
                <c:pt idx="5">
                  <c:v>26.77</c:v>
                </c:pt>
                <c:pt idx="6">
                  <c:v>3.71</c:v>
                </c:pt>
                <c:pt idx="7">
                  <c:v>1.3499999999999999</c:v>
                </c:pt>
                <c:pt idx="8">
                  <c:v>3.14</c:v>
                </c:pt>
                <c:pt idx="9">
                  <c:v>2.02</c:v>
                </c:pt>
                <c:pt idx="10">
                  <c:v>1.91</c:v>
                </c:pt>
                <c:pt idx="11">
                  <c:v>0.66</c:v>
                </c:pt>
                <c:pt idx="12">
                  <c:v>1.1200000000000001</c:v>
                </c:pt>
                <c:pt idx="13">
                  <c:v>1.29</c:v>
                </c:pt>
                <c:pt idx="14">
                  <c:v>0.49</c:v>
                </c:pt>
                <c:pt idx="15">
                  <c:v>0.84</c:v>
                </c:pt>
                <c:pt idx="16">
                  <c:v>1.02</c:v>
                </c:pt>
                <c:pt idx="17">
                  <c:v>0.1</c:v>
                </c:pt>
                <c:pt idx="18">
                  <c:v>1.7200000000000002</c:v>
                </c:pt>
                <c:pt idx="19">
                  <c:v>2.1399999999999997</c:v>
                </c:pt>
                <c:pt idx="20">
                  <c:v>3.04</c:v>
                </c:pt>
                <c:pt idx="21">
                  <c:v>0.31</c:v>
                </c:pt>
                <c:pt idx="22">
                  <c:v>0.12</c:v>
                </c:pt>
                <c:pt idx="23">
                  <c:v>0.98</c:v>
                </c:pt>
              </c:numCache>
            </c:numRef>
          </c:val>
          <c:smooth val="0"/>
          <c:extLst xmlns:c16r2="http://schemas.microsoft.com/office/drawing/2015/06/chart">
            <c:ext xmlns:c16="http://schemas.microsoft.com/office/drawing/2014/chart" uri="{C3380CC4-5D6E-409C-BE32-E72D297353CC}">
              <c16:uniqueId val="{00000004-3AD9-43E0-91B2-9408816D1A60}"/>
            </c:ext>
          </c:extLst>
        </c:ser>
        <c:ser>
          <c:idx val="0"/>
          <c:order val="5"/>
          <c:tx>
            <c:strRef>
              <c:f>'Data Chart'!$L$9</c:f>
              <c:strCache>
                <c:ptCount val="1"/>
                <c:pt idx="0">
                  <c:v> DICIEMBRE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Chart'!$L$10:$L$33</c:f>
              <c:numCache>
                <c:formatCode>0.0</c:formatCode>
                <c:ptCount val="24"/>
                <c:pt idx="0">
                  <c:v>2.44</c:v>
                </c:pt>
                <c:pt idx="1">
                  <c:v>4.3</c:v>
                </c:pt>
                <c:pt idx="2">
                  <c:v>13.48</c:v>
                </c:pt>
                <c:pt idx="3">
                  <c:v>4.59</c:v>
                </c:pt>
                <c:pt idx="4">
                  <c:v>14.200000000000001</c:v>
                </c:pt>
                <c:pt idx="5">
                  <c:v>36.980000000000004</c:v>
                </c:pt>
                <c:pt idx="6">
                  <c:v>4.03</c:v>
                </c:pt>
                <c:pt idx="7">
                  <c:v>2.15</c:v>
                </c:pt>
                <c:pt idx="8">
                  <c:v>2.46</c:v>
                </c:pt>
                <c:pt idx="9">
                  <c:v>0.94</c:v>
                </c:pt>
                <c:pt idx="10">
                  <c:v>2.42</c:v>
                </c:pt>
                <c:pt idx="11">
                  <c:v>1.3599999999999999</c:v>
                </c:pt>
                <c:pt idx="12">
                  <c:v>0.58000000000000007</c:v>
                </c:pt>
                <c:pt idx="13">
                  <c:v>0.54</c:v>
                </c:pt>
                <c:pt idx="14">
                  <c:v>1.3399999999999999</c:v>
                </c:pt>
                <c:pt idx="15">
                  <c:v>0.41000000000000003</c:v>
                </c:pt>
                <c:pt idx="16">
                  <c:v>0.54</c:v>
                </c:pt>
                <c:pt idx="17">
                  <c:v>0.55999999999999994</c:v>
                </c:pt>
                <c:pt idx="18">
                  <c:v>0.71</c:v>
                </c:pt>
                <c:pt idx="19">
                  <c:v>0.43</c:v>
                </c:pt>
                <c:pt idx="20">
                  <c:v>2.08</c:v>
                </c:pt>
                <c:pt idx="21">
                  <c:v>0.68</c:v>
                </c:pt>
                <c:pt idx="22">
                  <c:v>0.26</c:v>
                </c:pt>
                <c:pt idx="23">
                  <c:v>2.4500000000000006</c:v>
                </c:pt>
              </c:numCache>
            </c:numRef>
          </c:val>
          <c:smooth val="0"/>
          <c:extLst xmlns:c16r2="http://schemas.microsoft.com/office/drawing/2015/06/chart">
            <c:ext xmlns:c16="http://schemas.microsoft.com/office/drawing/2014/chart" uri="{C3380CC4-5D6E-409C-BE32-E72D297353CC}">
              <c16:uniqueId val="{00000005-3AD9-43E0-91B2-9408816D1A60}"/>
            </c:ext>
          </c:extLst>
        </c:ser>
        <c:ser>
          <c:idx val="1"/>
          <c:order val="6"/>
          <c:tx>
            <c:strRef>
              <c:f>'Data Chart'!$M$9</c:f>
              <c:strCache>
                <c:ptCount val="1"/>
                <c:pt idx="0">
                  <c:v> ENERO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Chart'!$M$10:$M$33</c:f>
              <c:numCache>
                <c:formatCode>0.0</c:formatCode>
                <c:ptCount val="24"/>
                <c:pt idx="0">
                  <c:v>3.41</c:v>
                </c:pt>
                <c:pt idx="1">
                  <c:v>4.1100000000000003</c:v>
                </c:pt>
                <c:pt idx="2">
                  <c:v>14.92</c:v>
                </c:pt>
                <c:pt idx="3">
                  <c:v>8.19</c:v>
                </c:pt>
                <c:pt idx="4">
                  <c:v>26.4</c:v>
                </c:pt>
                <c:pt idx="5">
                  <c:v>14.11</c:v>
                </c:pt>
                <c:pt idx="6">
                  <c:v>4.2300000000000004</c:v>
                </c:pt>
                <c:pt idx="7">
                  <c:v>2.62</c:v>
                </c:pt>
                <c:pt idx="8">
                  <c:v>1.75</c:v>
                </c:pt>
                <c:pt idx="9">
                  <c:v>1.17</c:v>
                </c:pt>
                <c:pt idx="10">
                  <c:v>6.6899999999999995</c:v>
                </c:pt>
                <c:pt idx="11">
                  <c:v>0.44</c:v>
                </c:pt>
                <c:pt idx="12">
                  <c:v>0.96</c:v>
                </c:pt>
                <c:pt idx="13">
                  <c:v>0.66</c:v>
                </c:pt>
                <c:pt idx="14">
                  <c:v>2.42</c:v>
                </c:pt>
                <c:pt idx="15">
                  <c:v>0.63</c:v>
                </c:pt>
                <c:pt idx="16">
                  <c:v>0.45</c:v>
                </c:pt>
                <c:pt idx="17">
                  <c:v>0.66999999999999993</c:v>
                </c:pt>
                <c:pt idx="18">
                  <c:v>0.87000000000000011</c:v>
                </c:pt>
                <c:pt idx="19">
                  <c:v>0.1</c:v>
                </c:pt>
                <c:pt idx="20">
                  <c:v>3.25</c:v>
                </c:pt>
                <c:pt idx="21">
                  <c:v>0.27</c:v>
                </c:pt>
                <c:pt idx="22">
                  <c:v>0.19</c:v>
                </c:pt>
                <c:pt idx="23">
                  <c:v>1.4899999999999998</c:v>
                </c:pt>
              </c:numCache>
            </c:numRef>
          </c:val>
          <c:smooth val="0"/>
          <c:extLst xmlns:c16r2="http://schemas.microsoft.com/office/drawing/2015/06/chart">
            <c:ext xmlns:c16="http://schemas.microsoft.com/office/drawing/2014/chart" uri="{C3380CC4-5D6E-409C-BE32-E72D297353CC}">
              <c16:uniqueId val="{00000006-3AD9-43E0-91B2-9408816D1A60}"/>
            </c:ext>
          </c:extLst>
        </c:ser>
        <c:ser>
          <c:idx val="7"/>
          <c:order val="7"/>
          <c:tx>
            <c:strRef>
              <c:f>'Data Chart'!$N$9</c:f>
              <c:strCache>
                <c:ptCount val="1"/>
                <c:pt idx="0">
                  <c:v> FEBRERO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Chart'!$N$10:$N$33</c:f>
              <c:numCache>
                <c:formatCode>0.0</c:formatCode>
                <c:ptCount val="24"/>
                <c:pt idx="0">
                  <c:v>2.42</c:v>
                </c:pt>
                <c:pt idx="1">
                  <c:v>3.6700000000000004</c:v>
                </c:pt>
                <c:pt idx="2">
                  <c:v>14.370000000000001</c:v>
                </c:pt>
                <c:pt idx="3">
                  <c:v>11.5</c:v>
                </c:pt>
                <c:pt idx="4">
                  <c:v>28.75</c:v>
                </c:pt>
                <c:pt idx="5">
                  <c:v>10.71</c:v>
                </c:pt>
                <c:pt idx="6">
                  <c:v>5.04</c:v>
                </c:pt>
                <c:pt idx="7">
                  <c:v>3.2699999999999996</c:v>
                </c:pt>
                <c:pt idx="8">
                  <c:v>1.6600000000000001</c:v>
                </c:pt>
                <c:pt idx="9">
                  <c:v>0.43</c:v>
                </c:pt>
                <c:pt idx="10">
                  <c:v>5.6300000000000008</c:v>
                </c:pt>
                <c:pt idx="11">
                  <c:v>0.68</c:v>
                </c:pt>
                <c:pt idx="12">
                  <c:v>0.59</c:v>
                </c:pt>
                <c:pt idx="13">
                  <c:v>0.77</c:v>
                </c:pt>
                <c:pt idx="14">
                  <c:v>1.57</c:v>
                </c:pt>
                <c:pt idx="15">
                  <c:v>0.53</c:v>
                </c:pt>
                <c:pt idx="16">
                  <c:v>0.39</c:v>
                </c:pt>
                <c:pt idx="17">
                  <c:v>0.54</c:v>
                </c:pt>
                <c:pt idx="18">
                  <c:v>0.86</c:v>
                </c:pt>
                <c:pt idx="19">
                  <c:v>0.1</c:v>
                </c:pt>
                <c:pt idx="20">
                  <c:v>3.95</c:v>
                </c:pt>
                <c:pt idx="21">
                  <c:v>0.22999999999999998</c:v>
                </c:pt>
                <c:pt idx="22">
                  <c:v>0.31</c:v>
                </c:pt>
                <c:pt idx="23">
                  <c:v>2.02</c:v>
                </c:pt>
              </c:numCache>
            </c:numRef>
          </c:val>
          <c:smooth val="0"/>
          <c:extLst xmlns:c16r2="http://schemas.microsoft.com/office/drawing/2015/06/chart">
            <c:ext xmlns:c16="http://schemas.microsoft.com/office/drawing/2014/chart" uri="{C3380CC4-5D6E-409C-BE32-E72D297353CC}">
              <c16:uniqueId val="{00000007-3AD9-43E0-91B2-9408816D1A60}"/>
            </c:ext>
          </c:extLst>
        </c:ser>
        <c:ser>
          <c:idx val="8"/>
          <c:order val="8"/>
          <c:tx>
            <c:strRef>
              <c:f>'Data Chart'!$O$9</c:f>
              <c:strCache>
                <c:ptCount val="1"/>
                <c:pt idx="0">
                  <c:v> MARZO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Chart'!$O$10:$O$33</c:f>
              <c:numCache>
                <c:formatCode>0.0</c:formatCode>
                <c:ptCount val="24"/>
                <c:pt idx="0">
                  <c:v>3.1799999999999997</c:v>
                </c:pt>
                <c:pt idx="1">
                  <c:v>3.48</c:v>
                </c:pt>
                <c:pt idx="2">
                  <c:v>12.85</c:v>
                </c:pt>
                <c:pt idx="3">
                  <c:v>8.59</c:v>
                </c:pt>
                <c:pt idx="4">
                  <c:v>24.53</c:v>
                </c:pt>
                <c:pt idx="5">
                  <c:v>12.469999999999999</c:v>
                </c:pt>
                <c:pt idx="6">
                  <c:v>6.2</c:v>
                </c:pt>
                <c:pt idx="7">
                  <c:v>3.34</c:v>
                </c:pt>
                <c:pt idx="8">
                  <c:v>2.13</c:v>
                </c:pt>
                <c:pt idx="9">
                  <c:v>2.7300000000000004</c:v>
                </c:pt>
                <c:pt idx="10">
                  <c:v>5.34</c:v>
                </c:pt>
                <c:pt idx="11">
                  <c:v>1.43</c:v>
                </c:pt>
                <c:pt idx="12">
                  <c:v>0.4</c:v>
                </c:pt>
                <c:pt idx="13">
                  <c:v>0.89</c:v>
                </c:pt>
                <c:pt idx="14">
                  <c:v>1.02</c:v>
                </c:pt>
                <c:pt idx="15">
                  <c:v>1.28</c:v>
                </c:pt>
                <c:pt idx="16">
                  <c:v>0.8</c:v>
                </c:pt>
                <c:pt idx="17">
                  <c:v>0.63</c:v>
                </c:pt>
                <c:pt idx="18">
                  <c:v>1.92</c:v>
                </c:pt>
                <c:pt idx="19">
                  <c:v>0.16</c:v>
                </c:pt>
                <c:pt idx="20">
                  <c:v>3.9499999999999997</c:v>
                </c:pt>
                <c:pt idx="21">
                  <c:v>0.25</c:v>
                </c:pt>
                <c:pt idx="22">
                  <c:v>0.32999999999999996</c:v>
                </c:pt>
                <c:pt idx="23">
                  <c:v>2.11</c:v>
                </c:pt>
              </c:numCache>
            </c:numRef>
          </c:val>
          <c:smooth val="0"/>
          <c:extLst xmlns:c16r2="http://schemas.microsoft.com/office/drawing/2015/06/chart">
            <c:ext xmlns:c16="http://schemas.microsoft.com/office/drawing/2014/chart" uri="{C3380CC4-5D6E-409C-BE32-E72D297353CC}">
              <c16:uniqueId val="{00000008-3AD9-43E0-91B2-9408816D1A60}"/>
            </c:ext>
          </c:extLst>
        </c:ser>
        <c:ser>
          <c:idx val="9"/>
          <c:order val="9"/>
          <c:tx>
            <c:strRef>
              <c:f>'Data Chart'!$P$9</c:f>
              <c:strCache>
                <c:ptCount val="1"/>
                <c:pt idx="0">
                  <c:v> ABRIL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Chart'!$P$10:$P$33</c:f>
              <c:numCache>
                <c:formatCode>0.0</c:formatCode>
                <c:ptCount val="24"/>
                <c:pt idx="0">
                  <c:v>2.58</c:v>
                </c:pt>
                <c:pt idx="1">
                  <c:v>4.0200000000000005</c:v>
                </c:pt>
                <c:pt idx="2">
                  <c:v>12.059999999999999</c:v>
                </c:pt>
                <c:pt idx="3">
                  <c:v>9.7700000000000014</c:v>
                </c:pt>
                <c:pt idx="4">
                  <c:v>27.560000000000002</c:v>
                </c:pt>
                <c:pt idx="5">
                  <c:v>6.65</c:v>
                </c:pt>
                <c:pt idx="6">
                  <c:v>8.84</c:v>
                </c:pt>
                <c:pt idx="7">
                  <c:v>1.86</c:v>
                </c:pt>
                <c:pt idx="8">
                  <c:v>2.04</c:v>
                </c:pt>
                <c:pt idx="9">
                  <c:v>4.2699999999999996</c:v>
                </c:pt>
                <c:pt idx="10">
                  <c:v>5.63</c:v>
                </c:pt>
                <c:pt idx="11">
                  <c:v>1.18</c:v>
                </c:pt>
                <c:pt idx="12">
                  <c:v>0.84000000000000008</c:v>
                </c:pt>
                <c:pt idx="13">
                  <c:v>1.04</c:v>
                </c:pt>
                <c:pt idx="14">
                  <c:v>1.8399999999999999</c:v>
                </c:pt>
                <c:pt idx="15">
                  <c:v>0.72</c:v>
                </c:pt>
                <c:pt idx="16">
                  <c:v>1.63</c:v>
                </c:pt>
                <c:pt idx="17">
                  <c:v>0.95</c:v>
                </c:pt>
                <c:pt idx="18">
                  <c:v>1.7</c:v>
                </c:pt>
                <c:pt idx="19">
                  <c:v>0.2</c:v>
                </c:pt>
                <c:pt idx="20">
                  <c:v>1.97</c:v>
                </c:pt>
                <c:pt idx="21">
                  <c:v>0.38</c:v>
                </c:pt>
                <c:pt idx="22">
                  <c:v>0.4</c:v>
                </c:pt>
                <c:pt idx="23">
                  <c:v>1.8800000000000003</c:v>
                </c:pt>
              </c:numCache>
            </c:numRef>
          </c:val>
          <c:smooth val="0"/>
          <c:extLst xmlns:c16r2="http://schemas.microsoft.com/office/drawing/2015/06/chart">
            <c:ext xmlns:c16="http://schemas.microsoft.com/office/drawing/2014/chart" uri="{C3380CC4-5D6E-409C-BE32-E72D297353CC}">
              <c16:uniqueId val="{00000009-3AD9-43E0-91B2-9408816D1A60}"/>
            </c:ext>
          </c:extLst>
        </c:ser>
        <c:ser>
          <c:idx val="10"/>
          <c:order val="10"/>
          <c:tx>
            <c:strRef>
              <c:f>'Data Chart'!$Q$9</c:f>
              <c:strCache>
                <c:ptCount val="1"/>
                <c:pt idx="0">
                  <c:v> MAYO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Chart'!$Q$10:$Q$33</c:f>
              <c:numCache>
                <c:formatCode>0.0</c:formatCode>
                <c:ptCount val="24"/>
                <c:pt idx="0">
                  <c:v>2.84</c:v>
                </c:pt>
                <c:pt idx="1">
                  <c:v>2.37</c:v>
                </c:pt>
                <c:pt idx="2">
                  <c:v>5.0699999999999994</c:v>
                </c:pt>
                <c:pt idx="3">
                  <c:v>3.8</c:v>
                </c:pt>
                <c:pt idx="4">
                  <c:v>6.5200000000000005</c:v>
                </c:pt>
                <c:pt idx="5">
                  <c:v>4.1099999999999994</c:v>
                </c:pt>
                <c:pt idx="6">
                  <c:v>10.33</c:v>
                </c:pt>
                <c:pt idx="7">
                  <c:v>5.9599999999999991</c:v>
                </c:pt>
                <c:pt idx="8">
                  <c:v>26.03</c:v>
                </c:pt>
                <c:pt idx="9">
                  <c:v>5.7700000000000005</c:v>
                </c:pt>
                <c:pt idx="10">
                  <c:v>6.16</c:v>
                </c:pt>
                <c:pt idx="11">
                  <c:v>1.48</c:v>
                </c:pt>
                <c:pt idx="12">
                  <c:v>1.9300000000000002</c:v>
                </c:pt>
                <c:pt idx="13">
                  <c:v>2.39</c:v>
                </c:pt>
                <c:pt idx="14">
                  <c:v>2.12</c:v>
                </c:pt>
                <c:pt idx="15">
                  <c:v>1.59</c:v>
                </c:pt>
                <c:pt idx="16">
                  <c:v>1.87</c:v>
                </c:pt>
                <c:pt idx="17">
                  <c:v>0.98</c:v>
                </c:pt>
                <c:pt idx="18">
                  <c:v>1.31</c:v>
                </c:pt>
                <c:pt idx="19">
                  <c:v>0.57000000000000006</c:v>
                </c:pt>
                <c:pt idx="20">
                  <c:v>2.23</c:v>
                </c:pt>
                <c:pt idx="21">
                  <c:v>0.03</c:v>
                </c:pt>
                <c:pt idx="22">
                  <c:v>0.16</c:v>
                </c:pt>
                <c:pt idx="23">
                  <c:v>4.4099999999999984</c:v>
                </c:pt>
              </c:numCache>
            </c:numRef>
          </c:val>
          <c:smooth val="0"/>
          <c:extLst xmlns:c16r2="http://schemas.microsoft.com/office/drawing/2015/06/chart">
            <c:ext xmlns:c16="http://schemas.microsoft.com/office/drawing/2014/chart" uri="{C3380CC4-5D6E-409C-BE32-E72D297353CC}">
              <c16:uniqueId val="{0000000A-3AD9-43E0-91B2-9408816D1A60}"/>
            </c:ext>
          </c:extLst>
        </c:ser>
        <c:ser>
          <c:idx val="11"/>
          <c:order val="11"/>
          <c:tx>
            <c:strRef>
              <c:f>'Data Chart'!$R$9</c:f>
              <c:strCache>
                <c:ptCount val="1"/>
                <c:pt idx="0">
                  <c:v> JUNIO 21</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Chart'!$R$10:$R$33</c:f>
              <c:numCache>
                <c:formatCode>0.0</c:formatCode>
                <c:ptCount val="24"/>
                <c:pt idx="0">
                  <c:v>1.5</c:v>
                </c:pt>
                <c:pt idx="1">
                  <c:v>0.45</c:v>
                </c:pt>
                <c:pt idx="2">
                  <c:v>0.8</c:v>
                </c:pt>
                <c:pt idx="3">
                  <c:v>0.92999999999999994</c:v>
                </c:pt>
                <c:pt idx="4">
                  <c:v>1.26</c:v>
                </c:pt>
                <c:pt idx="5">
                  <c:v>2.38</c:v>
                </c:pt>
                <c:pt idx="6">
                  <c:v>12.51</c:v>
                </c:pt>
                <c:pt idx="7">
                  <c:v>7.4700000000000006</c:v>
                </c:pt>
                <c:pt idx="8">
                  <c:v>32.269999999999996</c:v>
                </c:pt>
                <c:pt idx="9">
                  <c:v>3.77</c:v>
                </c:pt>
                <c:pt idx="10">
                  <c:v>10.32</c:v>
                </c:pt>
                <c:pt idx="11">
                  <c:v>1.52</c:v>
                </c:pt>
                <c:pt idx="12">
                  <c:v>2.2400000000000002</c:v>
                </c:pt>
                <c:pt idx="13">
                  <c:v>4.91</c:v>
                </c:pt>
                <c:pt idx="14">
                  <c:v>2.3199999999999998</c:v>
                </c:pt>
                <c:pt idx="15">
                  <c:v>1.8399999999999999</c:v>
                </c:pt>
                <c:pt idx="16">
                  <c:v>2.04</c:v>
                </c:pt>
                <c:pt idx="17">
                  <c:v>0.78999999999999992</c:v>
                </c:pt>
                <c:pt idx="18">
                  <c:v>1.54</c:v>
                </c:pt>
                <c:pt idx="19">
                  <c:v>0.7</c:v>
                </c:pt>
                <c:pt idx="20">
                  <c:v>2.72</c:v>
                </c:pt>
                <c:pt idx="21">
                  <c:v>0.6</c:v>
                </c:pt>
                <c:pt idx="22">
                  <c:v>0</c:v>
                </c:pt>
                <c:pt idx="23">
                  <c:v>5.1099999999999994</c:v>
                </c:pt>
              </c:numCache>
            </c:numRef>
          </c:val>
          <c:smooth val="0"/>
          <c:extLst xmlns:c16r2="http://schemas.microsoft.com/office/drawing/2015/06/char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683153728"/>
        <c:axId val="683156472"/>
      </c:lineChart>
      <c:catAx>
        <c:axId val="683153728"/>
        <c:scaling>
          <c:orientation val="minMax"/>
        </c:scaling>
        <c:delete val="0"/>
        <c:axPos val="b"/>
        <c:numFmt formatCode="General" sourceLinked="0"/>
        <c:majorTickMark val="out"/>
        <c:minorTickMark val="none"/>
        <c:tickLblPos val="nextTo"/>
        <c:crossAx val="683156472"/>
        <c:crosses val="autoZero"/>
        <c:auto val="1"/>
        <c:lblAlgn val="ctr"/>
        <c:lblOffset val="100"/>
        <c:noMultiLvlLbl val="0"/>
      </c:catAx>
      <c:valAx>
        <c:axId val="683156472"/>
        <c:scaling>
          <c:orientation val="minMax"/>
        </c:scaling>
        <c:delete val="0"/>
        <c:axPos val="l"/>
        <c:numFmt formatCode="0.0" sourceLinked="1"/>
        <c:majorTickMark val="out"/>
        <c:minorTickMark val="none"/>
        <c:tickLblPos val="nextTo"/>
        <c:crossAx val="683153728"/>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xmlns=""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xmlns=""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xmlns=""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Junio 2021</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xmlns=""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15240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xmlns=""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xmlns=""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xmlns=""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
  <sheetViews>
    <sheetView showGridLines="0" showRowColHeaders="0" tabSelected="1" zoomScale="80" zoomScaleNormal="80" zoomScaleSheetLayoutView="70" workbookViewId="0"/>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2:R33"/>
  <sheetViews>
    <sheetView showGridLines="0" topLeftCell="E1" zoomScale="90" zoomScaleNormal="90" workbookViewId="0">
      <selection activeCell="P9" sqref="P9"/>
    </sheetView>
  </sheetViews>
  <sheetFormatPr baseColWidth="10" defaultColWidth="11.44140625" defaultRowHeight="14.4" x14ac:dyDescent="0.3"/>
  <cols>
    <col min="1" max="1" width="5.77734375" customWidth="1"/>
    <col min="2" max="2" width="4.21875" customWidth="1"/>
    <col min="5" max="5" width="3.77734375" style="6" customWidth="1"/>
    <col min="6" max="6" width="14" customWidth="1"/>
    <col min="7" max="7" width="12.77734375" style="6" customWidth="1"/>
  </cols>
  <sheetData>
    <row r="2" spans="3:18" x14ac:dyDescent="0.3">
      <c r="C2" s="28" t="s">
        <v>289</v>
      </c>
      <c r="D2" s="29" t="str">
        <f>VLOOKUP(Enlaces!G1,Enlaces!F2:G4,2,0)</f>
        <v>Aceite de Oliva</v>
      </c>
      <c r="E2" s="29"/>
    </row>
    <row r="3" spans="3:18" x14ac:dyDescent="0.3">
      <c r="C3" s="28" t="s">
        <v>290</v>
      </c>
      <c r="D3" t="str">
        <f>VLOOKUP(Enlaces!C1,Enlaces!B2:C5,2,0)</f>
        <v>T.España</v>
      </c>
    </row>
    <row r="9" spans="3:18" x14ac:dyDescent="0.3">
      <c r="C9" s="7" t="s">
        <v>260</v>
      </c>
      <c r="D9" s="7" t="s">
        <v>261</v>
      </c>
      <c r="F9" s="6"/>
      <c r="G9" s="43" t="str">
        <f>'TAM Aceite de Oliva'!E9</f>
        <v xml:space="preserve"> JULIO 20</v>
      </c>
      <c r="H9" s="43" t="str">
        <f>'TAM Aceite de Oliva'!F9</f>
        <v xml:space="preserve"> AGOSTO 20</v>
      </c>
      <c r="I9" s="43" t="str">
        <f>'TAM Aceite de Oliva'!G9</f>
        <v xml:space="preserve"> SEPTIEMBRE 20</v>
      </c>
      <c r="J9" s="43" t="str">
        <f>'TAM Aceite de Oliva'!H9</f>
        <v xml:space="preserve"> OCTUBRE 20</v>
      </c>
      <c r="K9" s="43" t="str">
        <f>'TAM Aceite de Oliva'!I9</f>
        <v xml:space="preserve"> NOVIEMBRE 20</v>
      </c>
      <c r="L9" s="43" t="str">
        <f>'TAM Aceite de Oliva'!J9</f>
        <v xml:space="preserve"> DICIEMBRE 20</v>
      </c>
      <c r="M9" s="43" t="str">
        <f>'TAM Aceite de Oliva'!K9</f>
        <v xml:space="preserve"> ENERO 21</v>
      </c>
      <c r="N9" s="43" t="str">
        <f>'TAM Aceite de Oliva'!L9</f>
        <v xml:space="preserve"> FEBRERO 21</v>
      </c>
      <c r="O9" s="43" t="str">
        <f>'TAM Aceite de Oliva'!M9</f>
        <v xml:space="preserve"> MARZO 21</v>
      </c>
      <c r="P9" s="43" t="str">
        <f>'TAM Aceite de Oliva'!N9</f>
        <v xml:space="preserve"> ABRIL 21</v>
      </c>
      <c r="Q9" s="43" t="str">
        <f>'TAM Aceite de Oliva'!O9</f>
        <v xml:space="preserve"> MAYO 21</v>
      </c>
      <c r="R9" s="43" t="str">
        <f>'TAM Aceite de Oliva'!P9</f>
        <v xml:space="preserve"> JUNIO 21</v>
      </c>
    </row>
    <row r="10" spans="3:18" x14ac:dyDescent="0.3">
      <c r="C10" s="56">
        <f>CHOOSE(Enlaces!$G$1,'TAM Aceite de Oliva'!B10,'TAM Aceite Virgen'!B10,'TAM Aceite Virgen Extra'!B10)</f>
        <v>0</v>
      </c>
      <c r="D10" s="18">
        <f>CHOOSE(Enlaces!$G$1,'TAM Aceite de Oliva'!C10,'TAM Aceite Virgen'!C10,'TAM Aceite Virgen Extra'!C10)</f>
        <v>2</v>
      </c>
      <c r="F10" s="42" t="str">
        <f>"Menos de "&amp;D10</f>
        <v>Menos de 2</v>
      </c>
      <c r="G10" s="44">
        <f>CHOOSE(Enlaces!$G$1,'TAM Aceite de Oliva'!E10,'TAM Aceite Virgen'!E10,'TAM Aceite Virgen Extra'!E10)</f>
        <v>3.28</v>
      </c>
      <c r="H10" s="44">
        <f>CHOOSE(Enlaces!$G$1,'TAM Aceite de Oliva'!F10,'TAM Aceite Virgen'!F10,'TAM Aceite Virgen Extra'!F10)</f>
        <v>3.74</v>
      </c>
      <c r="I10" s="44">
        <f>CHOOSE(Enlaces!$G$1,'TAM Aceite de Oliva'!G10,'TAM Aceite Virgen'!G10,'TAM Aceite Virgen Extra'!G10)</f>
        <v>4.76</v>
      </c>
      <c r="J10" s="44">
        <f>CHOOSE(Enlaces!$G$1,'TAM Aceite de Oliva'!H10,'TAM Aceite Virgen'!H10,'TAM Aceite Virgen Extra'!H10)</f>
        <v>3.83</v>
      </c>
      <c r="K10" s="44">
        <f>CHOOSE(Enlaces!$G$1,'TAM Aceite de Oliva'!I10,'TAM Aceite Virgen'!I10,'TAM Aceite Virgen Extra'!I10)</f>
        <v>3.87</v>
      </c>
      <c r="L10" s="44">
        <f>CHOOSE(Enlaces!$G$1,'TAM Aceite de Oliva'!J10,'TAM Aceite Virgen'!J10,'TAM Aceite Virgen Extra'!J10)</f>
        <v>2.44</v>
      </c>
      <c r="M10" s="44">
        <f>CHOOSE(Enlaces!$G$1,'TAM Aceite de Oliva'!K10,'TAM Aceite Virgen'!K10,'TAM Aceite Virgen Extra'!K10)</f>
        <v>3.41</v>
      </c>
      <c r="N10" s="44">
        <f>CHOOSE(Enlaces!$G$1,'TAM Aceite de Oliva'!L10,'TAM Aceite Virgen'!L10,'TAM Aceite Virgen Extra'!L10)</f>
        <v>2.42</v>
      </c>
      <c r="O10" s="44">
        <f>CHOOSE(Enlaces!$G$1,'TAM Aceite de Oliva'!M10,'TAM Aceite Virgen'!M10,'TAM Aceite Virgen Extra'!M10)</f>
        <v>3.1799999999999997</v>
      </c>
      <c r="P10" s="44">
        <f>CHOOSE(Enlaces!$G$1,'TAM Aceite de Oliva'!N10,'TAM Aceite Virgen'!N10,'TAM Aceite Virgen Extra'!N10)</f>
        <v>2.58</v>
      </c>
      <c r="Q10" s="44">
        <f>CHOOSE(Enlaces!$G$1,'TAM Aceite de Oliva'!O10,'TAM Aceite Virgen'!O10,'TAM Aceite Virgen Extra'!O10)</f>
        <v>2.84</v>
      </c>
      <c r="R10" s="44">
        <f>CHOOSE(Enlaces!$G$1,'TAM Aceite de Oliva'!P10,'TAM Aceite Virgen'!P10,'TAM Aceite Virgen Extra'!P10)</f>
        <v>1.5</v>
      </c>
    </row>
    <row r="11" spans="3:18" x14ac:dyDescent="0.3">
      <c r="C11" s="19">
        <f>CHOOSE(Enlaces!$G$1,'TAM Aceite de Oliva'!B11,'TAM Aceite Virgen'!B11,'TAM Aceite Virgen Extra'!B11)</f>
        <v>2</v>
      </c>
      <c r="D11" s="18">
        <f>CHOOSE(Enlaces!$G$1,'TAM Aceite de Oliva'!C11,'TAM Aceite Virgen'!C11,'TAM Aceite Virgen Extra'!C11)</f>
        <v>2.1</v>
      </c>
      <c r="F11" s="42" t="str">
        <f t="shared" ref="F11:F30" si="0">"&gt;="&amp;C11&amp;"  - &lt; "&amp;D11</f>
        <v>&gt;=2  - &lt; 2,1</v>
      </c>
      <c r="G11" s="44">
        <f>CHOOSE(Enlaces!$G$1,'TAM Aceite de Oliva'!E11,'TAM Aceite Virgen'!E11,'TAM Aceite Virgen Extra'!E11)</f>
        <v>2.42</v>
      </c>
      <c r="H11" s="44">
        <f>CHOOSE(Enlaces!$G$1,'TAM Aceite de Oliva'!F11,'TAM Aceite Virgen'!F11,'TAM Aceite Virgen Extra'!F11)</f>
        <v>3.79</v>
      </c>
      <c r="I11" s="44">
        <f>CHOOSE(Enlaces!$G$1,'TAM Aceite de Oliva'!G11,'TAM Aceite Virgen'!G11,'TAM Aceite Virgen Extra'!G11)</f>
        <v>3.73</v>
      </c>
      <c r="J11" s="44">
        <f>CHOOSE(Enlaces!$G$1,'TAM Aceite de Oliva'!H11,'TAM Aceite Virgen'!H11,'TAM Aceite Virgen Extra'!H11)</f>
        <v>4.84</v>
      </c>
      <c r="K11" s="44">
        <f>CHOOSE(Enlaces!$G$1,'TAM Aceite de Oliva'!I11,'TAM Aceite Virgen'!I11,'TAM Aceite Virgen Extra'!I11)</f>
        <v>5.5</v>
      </c>
      <c r="L11" s="44">
        <f>CHOOSE(Enlaces!$G$1,'TAM Aceite de Oliva'!J11,'TAM Aceite Virgen'!J11,'TAM Aceite Virgen Extra'!J11)</f>
        <v>4.3</v>
      </c>
      <c r="M11" s="44">
        <f>CHOOSE(Enlaces!$G$1,'TAM Aceite de Oliva'!K11,'TAM Aceite Virgen'!K11,'TAM Aceite Virgen Extra'!K11)</f>
        <v>4.1100000000000003</v>
      </c>
      <c r="N11" s="44">
        <f>CHOOSE(Enlaces!$G$1,'TAM Aceite de Oliva'!L11,'TAM Aceite Virgen'!L11,'TAM Aceite Virgen Extra'!L11)</f>
        <v>3.6700000000000004</v>
      </c>
      <c r="O11" s="44">
        <f>CHOOSE(Enlaces!$G$1,'TAM Aceite de Oliva'!M11,'TAM Aceite Virgen'!M11,'TAM Aceite Virgen Extra'!M11)</f>
        <v>3.48</v>
      </c>
      <c r="P11" s="44">
        <f>CHOOSE(Enlaces!$G$1,'TAM Aceite de Oliva'!N11,'TAM Aceite Virgen'!N11,'TAM Aceite Virgen Extra'!N11)</f>
        <v>4.0200000000000005</v>
      </c>
      <c r="Q11" s="44">
        <f>CHOOSE(Enlaces!$G$1,'TAM Aceite de Oliva'!O11,'TAM Aceite Virgen'!O11,'TAM Aceite Virgen Extra'!O11)</f>
        <v>2.37</v>
      </c>
      <c r="R11" s="44">
        <f>CHOOSE(Enlaces!$G$1,'TAM Aceite de Oliva'!P11,'TAM Aceite Virgen'!P11,'TAM Aceite Virgen Extra'!P11)</f>
        <v>0.45</v>
      </c>
    </row>
    <row r="12" spans="3:18" x14ac:dyDescent="0.3">
      <c r="C12" s="19">
        <f>CHOOSE(Enlaces!$G$1,'TAM Aceite de Oliva'!B12,'TAM Aceite Virgen'!B12,'TAM Aceite Virgen Extra'!B12)</f>
        <v>2.1</v>
      </c>
      <c r="D12" s="18">
        <f>CHOOSE(Enlaces!$G$1,'TAM Aceite de Oliva'!C12,'TAM Aceite Virgen'!C12,'TAM Aceite Virgen Extra'!C12)</f>
        <v>2.2000000000000002</v>
      </c>
      <c r="F12" s="42" t="str">
        <f t="shared" si="0"/>
        <v>&gt;=2,1  - &lt; 2,2</v>
      </c>
      <c r="G12" s="44">
        <f>CHOOSE(Enlaces!$G$1,'TAM Aceite de Oliva'!E12,'TAM Aceite Virgen'!E12,'TAM Aceite Virgen Extra'!E12)</f>
        <v>14.100000000000001</v>
      </c>
      <c r="H12" s="44">
        <f>CHOOSE(Enlaces!$G$1,'TAM Aceite de Oliva'!F12,'TAM Aceite Virgen'!F12,'TAM Aceite Virgen Extra'!F12)</f>
        <v>14.52</v>
      </c>
      <c r="I12" s="44">
        <f>CHOOSE(Enlaces!$G$1,'TAM Aceite de Oliva'!G12,'TAM Aceite Virgen'!G12,'TAM Aceite Virgen Extra'!G12)</f>
        <v>11.06</v>
      </c>
      <c r="J12" s="44">
        <f>CHOOSE(Enlaces!$G$1,'TAM Aceite de Oliva'!H12,'TAM Aceite Virgen'!H12,'TAM Aceite Virgen Extra'!H12)</f>
        <v>14.610000000000001</v>
      </c>
      <c r="K12" s="44">
        <f>CHOOSE(Enlaces!$G$1,'TAM Aceite de Oliva'!I12,'TAM Aceite Virgen'!I12,'TAM Aceite Virgen Extra'!I12)</f>
        <v>16.84</v>
      </c>
      <c r="L12" s="44">
        <f>CHOOSE(Enlaces!$G$1,'TAM Aceite de Oliva'!J12,'TAM Aceite Virgen'!J12,'TAM Aceite Virgen Extra'!J12)</f>
        <v>13.48</v>
      </c>
      <c r="M12" s="44">
        <f>CHOOSE(Enlaces!$G$1,'TAM Aceite de Oliva'!K12,'TAM Aceite Virgen'!K12,'TAM Aceite Virgen Extra'!K12)</f>
        <v>14.92</v>
      </c>
      <c r="N12" s="44">
        <f>CHOOSE(Enlaces!$G$1,'TAM Aceite de Oliva'!L12,'TAM Aceite Virgen'!L12,'TAM Aceite Virgen Extra'!L12)</f>
        <v>14.370000000000001</v>
      </c>
      <c r="O12" s="44">
        <f>CHOOSE(Enlaces!$G$1,'TAM Aceite de Oliva'!M12,'TAM Aceite Virgen'!M12,'TAM Aceite Virgen Extra'!M12)</f>
        <v>12.85</v>
      </c>
      <c r="P12" s="44">
        <f>CHOOSE(Enlaces!$G$1,'TAM Aceite de Oliva'!N12,'TAM Aceite Virgen'!N12,'TAM Aceite Virgen Extra'!N12)</f>
        <v>12.059999999999999</v>
      </c>
      <c r="Q12" s="44">
        <f>CHOOSE(Enlaces!$G$1,'TAM Aceite de Oliva'!O12,'TAM Aceite Virgen'!O12,'TAM Aceite Virgen Extra'!O12)</f>
        <v>5.0699999999999994</v>
      </c>
      <c r="R12" s="44">
        <f>CHOOSE(Enlaces!$G$1,'TAM Aceite de Oliva'!P12,'TAM Aceite Virgen'!P12,'TAM Aceite Virgen Extra'!P12)</f>
        <v>0.8</v>
      </c>
    </row>
    <row r="13" spans="3:18" x14ac:dyDescent="0.3">
      <c r="C13" s="19">
        <f>CHOOSE(Enlaces!$G$1,'TAM Aceite de Oliva'!B13,'TAM Aceite Virgen'!B13,'TAM Aceite Virgen Extra'!B13)</f>
        <v>2.2000000000000002</v>
      </c>
      <c r="D13" s="18">
        <f>CHOOSE(Enlaces!$G$1,'TAM Aceite de Oliva'!C13,'TAM Aceite Virgen'!C13,'TAM Aceite Virgen Extra'!C13)</f>
        <v>2.3000000000000003</v>
      </c>
      <c r="F13" s="42" t="str">
        <f t="shared" si="0"/>
        <v>&gt;=2,2  - &lt; 2,3</v>
      </c>
      <c r="G13" s="44">
        <f>CHOOSE(Enlaces!$G$1,'TAM Aceite de Oliva'!E13,'TAM Aceite Virgen'!E13,'TAM Aceite Virgen Extra'!E13)</f>
        <v>2.98</v>
      </c>
      <c r="H13" s="44">
        <f>CHOOSE(Enlaces!$G$1,'TAM Aceite de Oliva'!F13,'TAM Aceite Virgen'!F13,'TAM Aceite Virgen Extra'!F13)</f>
        <v>5.35</v>
      </c>
      <c r="I13" s="44">
        <f>CHOOSE(Enlaces!$G$1,'TAM Aceite de Oliva'!G13,'TAM Aceite Virgen'!G13,'TAM Aceite Virgen Extra'!G13)</f>
        <v>7.85</v>
      </c>
      <c r="J13" s="44">
        <f>CHOOSE(Enlaces!$G$1,'TAM Aceite de Oliva'!H13,'TAM Aceite Virgen'!H13,'TAM Aceite Virgen Extra'!H13)</f>
        <v>4.6399999999999997</v>
      </c>
      <c r="K13" s="44">
        <f>CHOOSE(Enlaces!$G$1,'TAM Aceite de Oliva'!I13,'TAM Aceite Virgen'!I13,'TAM Aceite Virgen Extra'!I13)</f>
        <v>4.8</v>
      </c>
      <c r="L13" s="44">
        <f>CHOOSE(Enlaces!$G$1,'TAM Aceite de Oliva'!J13,'TAM Aceite Virgen'!J13,'TAM Aceite Virgen Extra'!J13)</f>
        <v>4.59</v>
      </c>
      <c r="M13" s="44">
        <f>CHOOSE(Enlaces!$G$1,'TAM Aceite de Oliva'!K13,'TAM Aceite Virgen'!K13,'TAM Aceite Virgen Extra'!K13)</f>
        <v>8.19</v>
      </c>
      <c r="N13" s="44">
        <f>CHOOSE(Enlaces!$G$1,'TAM Aceite de Oliva'!L13,'TAM Aceite Virgen'!L13,'TAM Aceite Virgen Extra'!L13)</f>
        <v>11.5</v>
      </c>
      <c r="O13" s="44">
        <f>CHOOSE(Enlaces!$G$1,'TAM Aceite de Oliva'!M13,'TAM Aceite Virgen'!M13,'TAM Aceite Virgen Extra'!M13)</f>
        <v>8.59</v>
      </c>
      <c r="P13" s="44">
        <f>CHOOSE(Enlaces!$G$1,'TAM Aceite de Oliva'!N13,'TAM Aceite Virgen'!N13,'TAM Aceite Virgen Extra'!N13)</f>
        <v>9.7700000000000014</v>
      </c>
      <c r="Q13" s="44">
        <f>CHOOSE(Enlaces!$G$1,'TAM Aceite de Oliva'!O13,'TAM Aceite Virgen'!O13,'TAM Aceite Virgen Extra'!O13)</f>
        <v>3.8</v>
      </c>
      <c r="R13" s="44">
        <f>CHOOSE(Enlaces!$G$1,'TAM Aceite de Oliva'!P13,'TAM Aceite Virgen'!P13,'TAM Aceite Virgen Extra'!P13)</f>
        <v>0.92999999999999994</v>
      </c>
    </row>
    <row r="14" spans="3:18" x14ac:dyDescent="0.3">
      <c r="C14" s="19">
        <f>CHOOSE(Enlaces!$G$1,'TAM Aceite de Oliva'!B14,'TAM Aceite Virgen'!B14,'TAM Aceite Virgen Extra'!B14)</f>
        <v>2.3000000000000003</v>
      </c>
      <c r="D14" s="18">
        <f>CHOOSE(Enlaces!$G$1,'TAM Aceite de Oliva'!C14,'TAM Aceite Virgen'!C14,'TAM Aceite Virgen Extra'!C14)</f>
        <v>2.4000000000000004</v>
      </c>
      <c r="F14" s="42" t="str">
        <f t="shared" si="0"/>
        <v>&gt;=2,3  - &lt; 2,4</v>
      </c>
      <c r="G14" s="44">
        <f>CHOOSE(Enlaces!$G$1,'TAM Aceite de Oliva'!E14,'TAM Aceite Virgen'!E14,'TAM Aceite Virgen Extra'!E14)</f>
        <v>13.370000000000001</v>
      </c>
      <c r="H14" s="44">
        <f>CHOOSE(Enlaces!$G$1,'TAM Aceite de Oliva'!F14,'TAM Aceite Virgen'!F14,'TAM Aceite Virgen Extra'!F14)</f>
        <v>14.97</v>
      </c>
      <c r="I14" s="44">
        <f>CHOOSE(Enlaces!$G$1,'TAM Aceite de Oliva'!G14,'TAM Aceite Virgen'!G14,'TAM Aceite Virgen Extra'!G14)</f>
        <v>14.49</v>
      </c>
      <c r="J14" s="44">
        <f>CHOOSE(Enlaces!$G$1,'TAM Aceite de Oliva'!H14,'TAM Aceite Virgen'!H14,'TAM Aceite Virgen Extra'!H14)</f>
        <v>15.530000000000001</v>
      </c>
      <c r="K14" s="44">
        <f>CHOOSE(Enlaces!$G$1,'TAM Aceite de Oliva'!I14,'TAM Aceite Virgen'!I14,'TAM Aceite Virgen Extra'!I14)</f>
        <v>16.239999999999998</v>
      </c>
      <c r="L14" s="44">
        <f>CHOOSE(Enlaces!$G$1,'TAM Aceite de Oliva'!J14,'TAM Aceite Virgen'!J14,'TAM Aceite Virgen Extra'!J14)</f>
        <v>14.200000000000001</v>
      </c>
      <c r="M14" s="44">
        <f>CHOOSE(Enlaces!$G$1,'TAM Aceite de Oliva'!K14,'TAM Aceite Virgen'!K14,'TAM Aceite Virgen Extra'!K14)</f>
        <v>26.4</v>
      </c>
      <c r="N14" s="44">
        <f>CHOOSE(Enlaces!$G$1,'TAM Aceite de Oliva'!L14,'TAM Aceite Virgen'!L14,'TAM Aceite Virgen Extra'!L14)</f>
        <v>28.75</v>
      </c>
      <c r="O14" s="44">
        <f>CHOOSE(Enlaces!$G$1,'TAM Aceite de Oliva'!M14,'TAM Aceite Virgen'!M14,'TAM Aceite Virgen Extra'!M14)</f>
        <v>24.53</v>
      </c>
      <c r="P14" s="44">
        <f>CHOOSE(Enlaces!$G$1,'TAM Aceite de Oliva'!N14,'TAM Aceite Virgen'!N14,'TAM Aceite Virgen Extra'!N14)</f>
        <v>27.560000000000002</v>
      </c>
      <c r="Q14" s="44">
        <f>CHOOSE(Enlaces!$G$1,'TAM Aceite de Oliva'!O14,'TAM Aceite Virgen'!O14,'TAM Aceite Virgen Extra'!O14)</f>
        <v>6.5200000000000005</v>
      </c>
      <c r="R14" s="44">
        <f>CHOOSE(Enlaces!$G$1,'TAM Aceite de Oliva'!P14,'TAM Aceite Virgen'!P14,'TAM Aceite Virgen Extra'!P14)</f>
        <v>1.26</v>
      </c>
    </row>
    <row r="15" spans="3:18" x14ac:dyDescent="0.3">
      <c r="C15" s="19">
        <f>CHOOSE(Enlaces!$G$1,'TAM Aceite de Oliva'!B15,'TAM Aceite Virgen'!B15,'TAM Aceite Virgen Extra'!B15)</f>
        <v>2.4000000000000004</v>
      </c>
      <c r="D15" s="18">
        <f>CHOOSE(Enlaces!$G$1,'TAM Aceite de Oliva'!C15,'TAM Aceite Virgen'!C15,'TAM Aceite Virgen Extra'!C15)</f>
        <v>2.5000000000000004</v>
      </c>
      <c r="F15" s="42" t="str">
        <f t="shared" si="0"/>
        <v>&gt;=2,4  - &lt; 2,5</v>
      </c>
      <c r="G15" s="44">
        <f>CHOOSE(Enlaces!$G$1,'TAM Aceite de Oliva'!E15,'TAM Aceite Virgen'!E15,'TAM Aceite Virgen Extra'!E15)</f>
        <v>31.869999999999997</v>
      </c>
      <c r="H15" s="44">
        <f>CHOOSE(Enlaces!$G$1,'TAM Aceite de Oliva'!F15,'TAM Aceite Virgen'!F15,'TAM Aceite Virgen Extra'!F15)</f>
        <v>31.86</v>
      </c>
      <c r="I15" s="44">
        <f>CHOOSE(Enlaces!$G$1,'TAM Aceite de Oliva'!G15,'TAM Aceite Virgen'!G15,'TAM Aceite Virgen Extra'!G15)</f>
        <v>30.689999999999998</v>
      </c>
      <c r="J15" s="44">
        <f>CHOOSE(Enlaces!$G$1,'TAM Aceite de Oliva'!H15,'TAM Aceite Virgen'!H15,'TAM Aceite Virgen Extra'!H15)</f>
        <v>28.119999999999997</v>
      </c>
      <c r="K15" s="44">
        <f>CHOOSE(Enlaces!$G$1,'TAM Aceite de Oliva'!I15,'TAM Aceite Virgen'!I15,'TAM Aceite Virgen Extra'!I15)</f>
        <v>26.77</v>
      </c>
      <c r="L15" s="44">
        <f>CHOOSE(Enlaces!$G$1,'TAM Aceite de Oliva'!J15,'TAM Aceite Virgen'!J15,'TAM Aceite Virgen Extra'!J15)</f>
        <v>36.980000000000004</v>
      </c>
      <c r="M15" s="44">
        <f>CHOOSE(Enlaces!$G$1,'TAM Aceite de Oliva'!K15,'TAM Aceite Virgen'!K15,'TAM Aceite Virgen Extra'!K15)</f>
        <v>14.11</v>
      </c>
      <c r="N15" s="44">
        <f>CHOOSE(Enlaces!$G$1,'TAM Aceite de Oliva'!L15,'TAM Aceite Virgen'!L15,'TAM Aceite Virgen Extra'!L15)</f>
        <v>10.71</v>
      </c>
      <c r="O15" s="44">
        <f>CHOOSE(Enlaces!$G$1,'TAM Aceite de Oliva'!M15,'TAM Aceite Virgen'!M15,'TAM Aceite Virgen Extra'!M15)</f>
        <v>12.469999999999999</v>
      </c>
      <c r="P15" s="44">
        <f>CHOOSE(Enlaces!$G$1,'TAM Aceite de Oliva'!N15,'TAM Aceite Virgen'!N15,'TAM Aceite Virgen Extra'!N15)</f>
        <v>6.65</v>
      </c>
      <c r="Q15" s="44">
        <f>CHOOSE(Enlaces!$G$1,'TAM Aceite de Oliva'!O15,'TAM Aceite Virgen'!O15,'TAM Aceite Virgen Extra'!O15)</f>
        <v>4.1099999999999994</v>
      </c>
      <c r="R15" s="44">
        <f>CHOOSE(Enlaces!$G$1,'TAM Aceite de Oliva'!P15,'TAM Aceite Virgen'!P15,'TAM Aceite Virgen Extra'!P15)</f>
        <v>2.38</v>
      </c>
    </row>
    <row r="16" spans="3:18" x14ac:dyDescent="0.3">
      <c r="C16" s="19">
        <f>CHOOSE(Enlaces!$G$1,'TAM Aceite de Oliva'!B16,'TAM Aceite Virgen'!B16,'TAM Aceite Virgen Extra'!B16)</f>
        <v>2.5000000000000004</v>
      </c>
      <c r="D16" s="18">
        <f>CHOOSE(Enlaces!$G$1,'TAM Aceite de Oliva'!C16,'TAM Aceite Virgen'!C16,'TAM Aceite Virgen Extra'!C16)</f>
        <v>2.6000000000000005</v>
      </c>
      <c r="F16" s="42" t="str">
        <f t="shared" si="0"/>
        <v>&gt;=2,5  - &lt; 2,6</v>
      </c>
      <c r="G16" s="44">
        <f>CHOOSE(Enlaces!$G$1,'TAM Aceite de Oliva'!E16,'TAM Aceite Virgen'!E16,'TAM Aceite Virgen Extra'!E16)</f>
        <v>4.13</v>
      </c>
      <c r="H16" s="44">
        <f>CHOOSE(Enlaces!$G$1,'TAM Aceite de Oliva'!F16,'TAM Aceite Virgen'!F16,'TAM Aceite Virgen Extra'!F16)</f>
        <v>3.02</v>
      </c>
      <c r="I16" s="44">
        <f>CHOOSE(Enlaces!$G$1,'TAM Aceite de Oliva'!G16,'TAM Aceite Virgen'!G16,'TAM Aceite Virgen Extra'!G16)</f>
        <v>2.56</v>
      </c>
      <c r="J16" s="44">
        <f>CHOOSE(Enlaces!$G$1,'TAM Aceite de Oliva'!H16,'TAM Aceite Virgen'!H16,'TAM Aceite Virgen Extra'!H16)</f>
        <v>3.9800000000000004</v>
      </c>
      <c r="K16" s="44">
        <f>CHOOSE(Enlaces!$G$1,'TAM Aceite de Oliva'!I16,'TAM Aceite Virgen'!I16,'TAM Aceite Virgen Extra'!I16)</f>
        <v>3.71</v>
      </c>
      <c r="L16" s="44">
        <f>CHOOSE(Enlaces!$G$1,'TAM Aceite de Oliva'!J16,'TAM Aceite Virgen'!J16,'TAM Aceite Virgen Extra'!J16)</f>
        <v>4.03</v>
      </c>
      <c r="M16" s="44">
        <f>CHOOSE(Enlaces!$G$1,'TAM Aceite de Oliva'!K16,'TAM Aceite Virgen'!K16,'TAM Aceite Virgen Extra'!K16)</f>
        <v>4.2300000000000004</v>
      </c>
      <c r="N16" s="44">
        <f>CHOOSE(Enlaces!$G$1,'TAM Aceite de Oliva'!L16,'TAM Aceite Virgen'!L16,'TAM Aceite Virgen Extra'!L16)</f>
        <v>5.04</v>
      </c>
      <c r="O16" s="44">
        <f>CHOOSE(Enlaces!$G$1,'TAM Aceite de Oliva'!M16,'TAM Aceite Virgen'!M16,'TAM Aceite Virgen Extra'!M16)</f>
        <v>6.2</v>
      </c>
      <c r="P16" s="44">
        <f>CHOOSE(Enlaces!$G$1,'TAM Aceite de Oliva'!N16,'TAM Aceite Virgen'!N16,'TAM Aceite Virgen Extra'!N16)</f>
        <v>8.84</v>
      </c>
      <c r="Q16" s="44">
        <f>CHOOSE(Enlaces!$G$1,'TAM Aceite de Oliva'!O16,'TAM Aceite Virgen'!O16,'TAM Aceite Virgen Extra'!O16)</f>
        <v>10.33</v>
      </c>
      <c r="R16" s="44">
        <f>CHOOSE(Enlaces!$G$1,'TAM Aceite de Oliva'!P16,'TAM Aceite Virgen'!P16,'TAM Aceite Virgen Extra'!P16)</f>
        <v>12.51</v>
      </c>
    </row>
    <row r="17" spans="3:18" x14ac:dyDescent="0.3">
      <c r="C17" s="19">
        <f>CHOOSE(Enlaces!$G$1,'TAM Aceite de Oliva'!B17,'TAM Aceite Virgen'!B17,'TAM Aceite Virgen Extra'!B17)</f>
        <v>2.6000000000000005</v>
      </c>
      <c r="D17" s="18">
        <f>CHOOSE(Enlaces!$G$1,'TAM Aceite de Oliva'!C17,'TAM Aceite Virgen'!C17,'TAM Aceite Virgen Extra'!C17)</f>
        <v>2.7000000000000006</v>
      </c>
      <c r="F17" s="42" t="str">
        <f t="shared" si="0"/>
        <v>&gt;=2,6  - &lt; 2,7</v>
      </c>
      <c r="G17" s="44">
        <f>CHOOSE(Enlaces!$G$1,'TAM Aceite de Oliva'!E17,'TAM Aceite Virgen'!E17,'TAM Aceite Virgen Extra'!E17)</f>
        <v>3.29</v>
      </c>
      <c r="H17" s="44">
        <f>CHOOSE(Enlaces!$G$1,'TAM Aceite de Oliva'!F17,'TAM Aceite Virgen'!F17,'TAM Aceite Virgen Extra'!F17)</f>
        <v>1.17</v>
      </c>
      <c r="I17" s="44">
        <f>CHOOSE(Enlaces!$G$1,'TAM Aceite de Oliva'!G17,'TAM Aceite Virgen'!G17,'TAM Aceite Virgen Extra'!G17)</f>
        <v>2.1800000000000002</v>
      </c>
      <c r="J17" s="44">
        <f>CHOOSE(Enlaces!$G$1,'TAM Aceite de Oliva'!H17,'TAM Aceite Virgen'!H17,'TAM Aceite Virgen Extra'!H17)</f>
        <v>2.08</v>
      </c>
      <c r="K17" s="44">
        <f>CHOOSE(Enlaces!$G$1,'TAM Aceite de Oliva'!I17,'TAM Aceite Virgen'!I17,'TAM Aceite Virgen Extra'!I17)</f>
        <v>1.3499999999999999</v>
      </c>
      <c r="L17" s="44">
        <f>CHOOSE(Enlaces!$G$1,'TAM Aceite de Oliva'!J17,'TAM Aceite Virgen'!J17,'TAM Aceite Virgen Extra'!J17)</f>
        <v>2.15</v>
      </c>
      <c r="M17" s="44">
        <f>CHOOSE(Enlaces!$G$1,'TAM Aceite de Oliva'!K17,'TAM Aceite Virgen'!K17,'TAM Aceite Virgen Extra'!K17)</f>
        <v>2.62</v>
      </c>
      <c r="N17" s="44">
        <f>CHOOSE(Enlaces!$G$1,'TAM Aceite de Oliva'!L17,'TAM Aceite Virgen'!L17,'TAM Aceite Virgen Extra'!L17)</f>
        <v>3.2699999999999996</v>
      </c>
      <c r="O17" s="44">
        <f>CHOOSE(Enlaces!$G$1,'TAM Aceite de Oliva'!M17,'TAM Aceite Virgen'!M17,'TAM Aceite Virgen Extra'!M17)</f>
        <v>3.34</v>
      </c>
      <c r="P17" s="44">
        <f>CHOOSE(Enlaces!$G$1,'TAM Aceite de Oliva'!N17,'TAM Aceite Virgen'!N17,'TAM Aceite Virgen Extra'!N17)</f>
        <v>1.86</v>
      </c>
      <c r="Q17" s="44">
        <f>CHOOSE(Enlaces!$G$1,'TAM Aceite de Oliva'!O17,'TAM Aceite Virgen'!O17,'TAM Aceite Virgen Extra'!O17)</f>
        <v>5.9599999999999991</v>
      </c>
      <c r="R17" s="44">
        <f>CHOOSE(Enlaces!$G$1,'TAM Aceite de Oliva'!P17,'TAM Aceite Virgen'!P17,'TAM Aceite Virgen Extra'!P17)</f>
        <v>7.4700000000000006</v>
      </c>
    </row>
    <row r="18" spans="3:18" x14ac:dyDescent="0.3">
      <c r="C18" s="19">
        <f>CHOOSE(Enlaces!$G$1,'TAM Aceite de Oliva'!B18,'TAM Aceite Virgen'!B18,'TAM Aceite Virgen Extra'!B18)</f>
        <v>2.7000000000000006</v>
      </c>
      <c r="D18" s="18">
        <f>CHOOSE(Enlaces!$G$1,'TAM Aceite de Oliva'!C18,'TAM Aceite Virgen'!C18,'TAM Aceite Virgen Extra'!C18)</f>
        <v>2.8000000000000007</v>
      </c>
      <c r="F18" s="42" t="str">
        <f t="shared" si="0"/>
        <v>&gt;=2,7  - &lt; 2,8</v>
      </c>
      <c r="G18" s="44">
        <f>CHOOSE(Enlaces!$G$1,'TAM Aceite de Oliva'!E18,'TAM Aceite Virgen'!E18,'TAM Aceite Virgen Extra'!E18)</f>
        <v>3.3200000000000003</v>
      </c>
      <c r="H18" s="44">
        <f>CHOOSE(Enlaces!$G$1,'TAM Aceite de Oliva'!F18,'TAM Aceite Virgen'!F18,'TAM Aceite Virgen Extra'!F18)</f>
        <v>2.73</v>
      </c>
      <c r="I18" s="44">
        <f>CHOOSE(Enlaces!$G$1,'TAM Aceite de Oliva'!G18,'TAM Aceite Virgen'!G18,'TAM Aceite Virgen Extra'!G18)</f>
        <v>4.1400000000000006</v>
      </c>
      <c r="J18" s="44">
        <f>CHOOSE(Enlaces!$G$1,'TAM Aceite de Oliva'!H18,'TAM Aceite Virgen'!H18,'TAM Aceite Virgen Extra'!H18)</f>
        <v>4.38</v>
      </c>
      <c r="K18" s="44">
        <f>CHOOSE(Enlaces!$G$1,'TAM Aceite de Oliva'!I18,'TAM Aceite Virgen'!I18,'TAM Aceite Virgen Extra'!I18)</f>
        <v>3.14</v>
      </c>
      <c r="L18" s="44">
        <f>CHOOSE(Enlaces!$G$1,'TAM Aceite de Oliva'!J18,'TAM Aceite Virgen'!J18,'TAM Aceite Virgen Extra'!J18)</f>
        <v>2.46</v>
      </c>
      <c r="M18" s="44">
        <f>CHOOSE(Enlaces!$G$1,'TAM Aceite de Oliva'!K18,'TAM Aceite Virgen'!K18,'TAM Aceite Virgen Extra'!K18)</f>
        <v>1.75</v>
      </c>
      <c r="N18" s="44">
        <f>CHOOSE(Enlaces!$G$1,'TAM Aceite de Oliva'!L18,'TAM Aceite Virgen'!L18,'TAM Aceite Virgen Extra'!L18)</f>
        <v>1.6600000000000001</v>
      </c>
      <c r="O18" s="44">
        <f>CHOOSE(Enlaces!$G$1,'TAM Aceite de Oliva'!M18,'TAM Aceite Virgen'!M18,'TAM Aceite Virgen Extra'!M18)</f>
        <v>2.13</v>
      </c>
      <c r="P18" s="44">
        <f>CHOOSE(Enlaces!$G$1,'TAM Aceite de Oliva'!N18,'TAM Aceite Virgen'!N18,'TAM Aceite Virgen Extra'!N18)</f>
        <v>2.04</v>
      </c>
      <c r="Q18" s="44">
        <f>CHOOSE(Enlaces!$G$1,'TAM Aceite de Oliva'!O18,'TAM Aceite Virgen'!O18,'TAM Aceite Virgen Extra'!O18)</f>
        <v>26.03</v>
      </c>
      <c r="R18" s="44">
        <f>CHOOSE(Enlaces!$G$1,'TAM Aceite de Oliva'!P18,'TAM Aceite Virgen'!P18,'TAM Aceite Virgen Extra'!P18)</f>
        <v>32.269999999999996</v>
      </c>
    </row>
    <row r="19" spans="3:18" x14ac:dyDescent="0.3">
      <c r="C19" s="19">
        <f>CHOOSE(Enlaces!$G$1,'TAM Aceite de Oliva'!B19,'TAM Aceite Virgen'!B19,'TAM Aceite Virgen Extra'!B19)</f>
        <v>2.8000000000000007</v>
      </c>
      <c r="D19" s="18">
        <f>CHOOSE(Enlaces!$G$1,'TAM Aceite de Oliva'!C19,'TAM Aceite Virgen'!C19,'TAM Aceite Virgen Extra'!C19)</f>
        <v>2.9000000000000008</v>
      </c>
      <c r="F19" s="42" t="str">
        <f t="shared" si="0"/>
        <v>&gt;=2,8  - &lt; 2,9</v>
      </c>
      <c r="G19" s="44">
        <f>CHOOSE(Enlaces!$G$1,'TAM Aceite de Oliva'!E19,'TAM Aceite Virgen'!E19,'TAM Aceite Virgen Extra'!E19)</f>
        <v>2.38</v>
      </c>
      <c r="H19" s="44">
        <f>CHOOSE(Enlaces!$G$1,'TAM Aceite de Oliva'!F19,'TAM Aceite Virgen'!F19,'TAM Aceite Virgen Extra'!F19)</f>
        <v>1.34</v>
      </c>
      <c r="I19" s="44">
        <f>CHOOSE(Enlaces!$G$1,'TAM Aceite de Oliva'!G19,'TAM Aceite Virgen'!G19,'TAM Aceite Virgen Extra'!G19)</f>
        <v>2.09</v>
      </c>
      <c r="J19" s="44">
        <f>CHOOSE(Enlaces!$G$1,'TAM Aceite de Oliva'!H19,'TAM Aceite Virgen'!H19,'TAM Aceite Virgen Extra'!H19)</f>
        <v>1.4300000000000002</v>
      </c>
      <c r="K19" s="44">
        <f>CHOOSE(Enlaces!$G$1,'TAM Aceite de Oliva'!I19,'TAM Aceite Virgen'!I19,'TAM Aceite Virgen Extra'!I19)</f>
        <v>2.02</v>
      </c>
      <c r="L19" s="44">
        <f>CHOOSE(Enlaces!$G$1,'TAM Aceite de Oliva'!J19,'TAM Aceite Virgen'!J19,'TAM Aceite Virgen Extra'!J19)</f>
        <v>0.94</v>
      </c>
      <c r="M19" s="44">
        <f>CHOOSE(Enlaces!$G$1,'TAM Aceite de Oliva'!K19,'TAM Aceite Virgen'!K19,'TAM Aceite Virgen Extra'!K19)</f>
        <v>1.17</v>
      </c>
      <c r="N19" s="44">
        <f>CHOOSE(Enlaces!$G$1,'TAM Aceite de Oliva'!L19,'TAM Aceite Virgen'!L19,'TAM Aceite Virgen Extra'!L19)</f>
        <v>0.43</v>
      </c>
      <c r="O19" s="44">
        <f>CHOOSE(Enlaces!$G$1,'TAM Aceite de Oliva'!M19,'TAM Aceite Virgen'!M19,'TAM Aceite Virgen Extra'!M19)</f>
        <v>2.7300000000000004</v>
      </c>
      <c r="P19" s="44">
        <f>CHOOSE(Enlaces!$G$1,'TAM Aceite de Oliva'!N19,'TAM Aceite Virgen'!N19,'TAM Aceite Virgen Extra'!N19)</f>
        <v>4.2699999999999996</v>
      </c>
      <c r="Q19" s="44">
        <f>CHOOSE(Enlaces!$G$1,'TAM Aceite de Oliva'!O19,'TAM Aceite Virgen'!O19,'TAM Aceite Virgen Extra'!O19)</f>
        <v>5.7700000000000005</v>
      </c>
      <c r="R19" s="44">
        <f>CHOOSE(Enlaces!$G$1,'TAM Aceite de Oliva'!P19,'TAM Aceite Virgen'!P19,'TAM Aceite Virgen Extra'!P19)</f>
        <v>3.77</v>
      </c>
    </row>
    <row r="20" spans="3:18" x14ac:dyDescent="0.3">
      <c r="C20" s="19">
        <f>CHOOSE(Enlaces!$G$1,'TAM Aceite de Oliva'!B20,'TAM Aceite Virgen'!B20,'TAM Aceite Virgen Extra'!B20)</f>
        <v>2.9000000000000008</v>
      </c>
      <c r="D20" s="18">
        <f>CHOOSE(Enlaces!$G$1,'TAM Aceite de Oliva'!C20,'TAM Aceite Virgen'!C20,'TAM Aceite Virgen Extra'!C20)</f>
        <v>3.0000000000000009</v>
      </c>
      <c r="F20" s="42" t="str">
        <f t="shared" si="0"/>
        <v>&gt;=2,9  - &lt; 3</v>
      </c>
      <c r="G20" s="44">
        <f>CHOOSE(Enlaces!$G$1,'TAM Aceite de Oliva'!E20,'TAM Aceite Virgen'!E20,'TAM Aceite Virgen Extra'!E20)</f>
        <v>4.28</v>
      </c>
      <c r="H20" s="44">
        <f>CHOOSE(Enlaces!$G$1,'TAM Aceite de Oliva'!F20,'TAM Aceite Virgen'!F20,'TAM Aceite Virgen Extra'!F20)</f>
        <v>3.1</v>
      </c>
      <c r="I20" s="44">
        <f>CHOOSE(Enlaces!$G$1,'TAM Aceite de Oliva'!G20,'TAM Aceite Virgen'!G20,'TAM Aceite Virgen Extra'!G20)</f>
        <v>2.66</v>
      </c>
      <c r="J20" s="44">
        <f>CHOOSE(Enlaces!$G$1,'TAM Aceite de Oliva'!H20,'TAM Aceite Virgen'!H20,'TAM Aceite Virgen Extra'!H20)</f>
        <v>2.4099999999999997</v>
      </c>
      <c r="K20" s="44">
        <f>CHOOSE(Enlaces!$G$1,'TAM Aceite de Oliva'!I20,'TAM Aceite Virgen'!I20,'TAM Aceite Virgen Extra'!I20)</f>
        <v>1.91</v>
      </c>
      <c r="L20" s="44">
        <f>CHOOSE(Enlaces!$G$1,'TAM Aceite de Oliva'!J20,'TAM Aceite Virgen'!J20,'TAM Aceite Virgen Extra'!J20)</f>
        <v>2.42</v>
      </c>
      <c r="M20" s="44">
        <f>CHOOSE(Enlaces!$G$1,'TAM Aceite de Oliva'!K20,'TAM Aceite Virgen'!K20,'TAM Aceite Virgen Extra'!K20)</f>
        <v>6.6899999999999995</v>
      </c>
      <c r="N20" s="44">
        <f>CHOOSE(Enlaces!$G$1,'TAM Aceite de Oliva'!L20,'TAM Aceite Virgen'!L20,'TAM Aceite Virgen Extra'!L20)</f>
        <v>5.6300000000000008</v>
      </c>
      <c r="O20" s="44">
        <f>CHOOSE(Enlaces!$G$1,'TAM Aceite de Oliva'!M20,'TAM Aceite Virgen'!M20,'TAM Aceite Virgen Extra'!M20)</f>
        <v>5.34</v>
      </c>
      <c r="P20" s="44">
        <f>CHOOSE(Enlaces!$G$1,'TAM Aceite de Oliva'!N20,'TAM Aceite Virgen'!N20,'TAM Aceite Virgen Extra'!N20)</f>
        <v>5.63</v>
      </c>
      <c r="Q20" s="44">
        <f>CHOOSE(Enlaces!$G$1,'TAM Aceite de Oliva'!O20,'TAM Aceite Virgen'!O20,'TAM Aceite Virgen Extra'!O20)</f>
        <v>6.16</v>
      </c>
      <c r="R20" s="44">
        <f>CHOOSE(Enlaces!$G$1,'TAM Aceite de Oliva'!P20,'TAM Aceite Virgen'!P20,'TAM Aceite Virgen Extra'!P20)</f>
        <v>10.32</v>
      </c>
    </row>
    <row r="21" spans="3:18" x14ac:dyDescent="0.3">
      <c r="C21" s="19">
        <f>CHOOSE(Enlaces!$G$1,'TAM Aceite de Oliva'!B21,'TAM Aceite Virgen'!B21,'TAM Aceite Virgen Extra'!B21)</f>
        <v>3.0000000000000009</v>
      </c>
      <c r="D21" s="18">
        <f>CHOOSE(Enlaces!$G$1,'TAM Aceite de Oliva'!C21,'TAM Aceite Virgen'!C21,'TAM Aceite Virgen Extra'!C21)</f>
        <v>3.100000000000001</v>
      </c>
      <c r="F21" s="42" t="str">
        <f t="shared" si="0"/>
        <v>&gt;=3  - &lt; 3,1</v>
      </c>
      <c r="G21" s="44">
        <f>CHOOSE(Enlaces!$G$1,'TAM Aceite de Oliva'!E21,'TAM Aceite Virgen'!E21,'TAM Aceite Virgen Extra'!E21)</f>
        <v>1</v>
      </c>
      <c r="H21" s="44">
        <f>CHOOSE(Enlaces!$G$1,'TAM Aceite de Oliva'!F21,'TAM Aceite Virgen'!F21,'TAM Aceite Virgen Extra'!F21)</f>
        <v>1.1299999999999999</v>
      </c>
      <c r="I21" s="44">
        <f>CHOOSE(Enlaces!$G$1,'TAM Aceite de Oliva'!G21,'TAM Aceite Virgen'!G21,'TAM Aceite Virgen Extra'!G21)</f>
        <v>0.51</v>
      </c>
      <c r="J21" s="44">
        <f>CHOOSE(Enlaces!$G$1,'TAM Aceite de Oliva'!H21,'TAM Aceite Virgen'!H21,'TAM Aceite Virgen Extra'!H21)</f>
        <v>0.72</v>
      </c>
      <c r="K21" s="44">
        <f>CHOOSE(Enlaces!$G$1,'TAM Aceite de Oliva'!I21,'TAM Aceite Virgen'!I21,'TAM Aceite Virgen Extra'!I21)</f>
        <v>0.66</v>
      </c>
      <c r="L21" s="44">
        <f>CHOOSE(Enlaces!$G$1,'TAM Aceite de Oliva'!J21,'TAM Aceite Virgen'!J21,'TAM Aceite Virgen Extra'!J21)</f>
        <v>1.3599999999999999</v>
      </c>
      <c r="M21" s="44">
        <f>CHOOSE(Enlaces!$G$1,'TAM Aceite de Oliva'!K21,'TAM Aceite Virgen'!K21,'TAM Aceite Virgen Extra'!K21)</f>
        <v>0.44</v>
      </c>
      <c r="N21" s="44">
        <f>CHOOSE(Enlaces!$G$1,'TAM Aceite de Oliva'!L21,'TAM Aceite Virgen'!L21,'TAM Aceite Virgen Extra'!L21)</f>
        <v>0.68</v>
      </c>
      <c r="O21" s="44">
        <f>CHOOSE(Enlaces!$G$1,'TAM Aceite de Oliva'!M21,'TAM Aceite Virgen'!M21,'TAM Aceite Virgen Extra'!M21)</f>
        <v>1.43</v>
      </c>
      <c r="P21" s="44">
        <f>CHOOSE(Enlaces!$G$1,'TAM Aceite de Oliva'!N21,'TAM Aceite Virgen'!N21,'TAM Aceite Virgen Extra'!N21)</f>
        <v>1.18</v>
      </c>
      <c r="Q21" s="44">
        <f>CHOOSE(Enlaces!$G$1,'TAM Aceite de Oliva'!O21,'TAM Aceite Virgen'!O21,'TAM Aceite Virgen Extra'!O21)</f>
        <v>1.48</v>
      </c>
      <c r="R21" s="44">
        <f>CHOOSE(Enlaces!$G$1,'TAM Aceite de Oliva'!P21,'TAM Aceite Virgen'!P21,'TAM Aceite Virgen Extra'!P21)</f>
        <v>1.52</v>
      </c>
    </row>
    <row r="22" spans="3:18" x14ac:dyDescent="0.3">
      <c r="C22" s="19">
        <f>CHOOSE(Enlaces!$G$1,'TAM Aceite de Oliva'!B22,'TAM Aceite Virgen'!B22,'TAM Aceite Virgen Extra'!B22)</f>
        <v>3.100000000000001</v>
      </c>
      <c r="D22" s="18">
        <f>CHOOSE(Enlaces!$G$1,'TAM Aceite de Oliva'!C22,'TAM Aceite Virgen'!C22,'TAM Aceite Virgen Extra'!C22)</f>
        <v>3.2000000000000011</v>
      </c>
      <c r="F22" s="42" t="str">
        <f t="shared" si="0"/>
        <v>&gt;=3,1  - &lt; 3,2</v>
      </c>
      <c r="G22" s="44">
        <f>CHOOSE(Enlaces!$G$1,'TAM Aceite de Oliva'!E22,'TAM Aceite Virgen'!E22,'TAM Aceite Virgen Extra'!E22)</f>
        <v>0.65999999999999992</v>
      </c>
      <c r="H22" s="44">
        <f>CHOOSE(Enlaces!$G$1,'TAM Aceite de Oliva'!F22,'TAM Aceite Virgen'!F22,'TAM Aceite Virgen Extra'!F22)</f>
        <v>0.42</v>
      </c>
      <c r="I22" s="44">
        <f>CHOOSE(Enlaces!$G$1,'TAM Aceite de Oliva'!G22,'TAM Aceite Virgen'!G22,'TAM Aceite Virgen Extra'!G22)</f>
        <v>1.01</v>
      </c>
      <c r="J22" s="44">
        <f>CHOOSE(Enlaces!$G$1,'TAM Aceite de Oliva'!H22,'TAM Aceite Virgen'!H22,'TAM Aceite Virgen Extra'!H22)</f>
        <v>0.64</v>
      </c>
      <c r="K22" s="44">
        <f>CHOOSE(Enlaces!$G$1,'TAM Aceite de Oliva'!I22,'TAM Aceite Virgen'!I22,'TAM Aceite Virgen Extra'!I22)</f>
        <v>1.1200000000000001</v>
      </c>
      <c r="L22" s="44">
        <f>CHOOSE(Enlaces!$G$1,'TAM Aceite de Oliva'!J22,'TAM Aceite Virgen'!J22,'TAM Aceite Virgen Extra'!J22)</f>
        <v>0.58000000000000007</v>
      </c>
      <c r="M22" s="44">
        <f>CHOOSE(Enlaces!$G$1,'TAM Aceite de Oliva'!K22,'TAM Aceite Virgen'!K22,'TAM Aceite Virgen Extra'!K22)</f>
        <v>0.96</v>
      </c>
      <c r="N22" s="44">
        <f>CHOOSE(Enlaces!$G$1,'TAM Aceite de Oliva'!L22,'TAM Aceite Virgen'!L22,'TAM Aceite Virgen Extra'!L22)</f>
        <v>0.59</v>
      </c>
      <c r="O22" s="44">
        <f>CHOOSE(Enlaces!$G$1,'TAM Aceite de Oliva'!M22,'TAM Aceite Virgen'!M22,'TAM Aceite Virgen Extra'!M22)</f>
        <v>0.4</v>
      </c>
      <c r="P22" s="44">
        <f>CHOOSE(Enlaces!$G$1,'TAM Aceite de Oliva'!N22,'TAM Aceite Virgen'!N22,'TAM Aceite Virgen Extra'!N22)</f>
        <v>0.84000000000000008</v>
      </c>
      <c r="Q22" s="44">
        <f>CHOOSE(Enlaces!$G$1,'TAM Aceite de Oliva'!O22,'TAM Aceite Virgen'!O22,'TAM Aceite Virgen Extra'!O22)</f>
        <v>1.9300000000000002</v>
      </c>
      <c r="R22" s="44">
        <f>CHOOSE(Enlaces!$G$1,'TAM Aceite de Oliva'!P22,'TAM Aceite Virgen'!P22,'TAM Aceite Virgen Extra'!P22)</f>
        <v>2.2400000000000002</v>
      </c>
    </row>
    <row r="23" spans="3:18" x14ac:dyDescent="0.3">
      <c r="C23" s="19">
        <f>CHOOSE(Enlaces!$G$1,'TAM Aceite de Oliva'!B23,'TAM Aceite Virgen'!B23,'TAM Aceite Virgen Extra'!B23)</f>
        <v>3.2000000000000011</v>
      </c>
      <c r="D23" s="18">
        <f>CHOOSE(Enlaces!$G$1,'TAM Aceite de Oliva'!C23,'TAM Aceite Virgen'!C23,'TAM Aceite Virgen Extra'!C23)</f>
        <v>3.3000000000000012</v>
      </c>
      <c r="F23" s="42" t="str">
        <f t="shared" si="0"/>
        <v>&gt;=3,2  - &lt; 3,3</v>
      </c>
      <c r="G23" s="44">
        <f>CHOOSE(Enlaces!$G$1,'TAM Aceite de Oliva'!E23,'TAM Aceite Virgen'!E23,'TAM Aceite Virgen Extra'!E23)</f>
        <v>0.5</v>
      </c>
      <c r="H23" s="44">
        <f>CHOOSE(Enlaces!$G$1,'TAM Aceite de Oliva'!F23,'TAM Aceite Virgen'!F23,'TAM Aceite Virgen Extra'!F23)</f>
        <v>0.99</v>
      </c>
      <c r="I23" s="44">
        <f>CHOOSE(Enlaces!$G$1,'TAM Aceite de Oliva'!G23,'TAM Aceite Virgen'!G23,'TAM Aceite Virgen Extra'!G23)</f>
        <v>1</v>
      </c>
      <c r="J23" s="44">
        <f>CHOOSE(Enlaces!$G$1,'TAM Aceite de Oliva'!H23,'TAM Aceite Virgen'!H23,'TAM Aceite Virgen Extra'!H23)</f>
        <v>0.87</v>
      </c>
      <c r="K23" s="44">
        <f>CHOOSE(Enlaces!$G$1,'TAM Aceite de Oliva'!I23,'TAM Aceite Virgen'!I23,'TAM Aceite Virgen Extra'!I23)</f>
        <v>1.29</v>
      </c>
      <c r="L23" s="44">
        <f>CHOOSE(Enlaces!$G$1,'TAM Aceite de Oliva'!J23,'TAM Aceite Virgen'!J23,'TAM Aceite Virgen Extra'!J23)</f>
        <v>0.54</v>
      </c>
      <c r="M23" s="44">
        <f>CHOOSE(Enlaces!$G$1,'TAM Aceite de Oliva'!K23,'TAM Aceite Virgen'!K23,'TAM Aceite Virgen Extra'!K23)</f>
        <v>0.66</v>
      </c>
      <c r="N23" s="44">
        <f>CHOOSE(Enlaces!$G$1,'TAM Aceite de Oliva'!L23,'TAM Aceite Virgen'!L23,'TAM Aceite Virgen Extra'!L23)</f>
        <v>0.77</v>
      </c>
      <c r="O23" s="44">
        <f>CHOOSE(Enlaces!$G$1,'TAM Aceite de Oliva'!M23,'TAM Aceite Virgen'!M23,'TAM Aceite Virgen Extra'!M23)</f>
        <v>0.89</v>
      </c>
      <c r="P23" s="44">
        <f>CHOOSE(Enlaces!$G$1,'TAM Aceite de Oliva'!N23,'TAM Aceite Virgen'!N23,'TAM Aceite Virgen Extra'!N23)</f>
        <v>1.04</v>
      </c>
      <c r="Q23" s="44">
        <f>CHOOSE(Enlaces!$G$1,'TAM Aceite de Oliva'!O23,'TAM Aceite Virgen'!O23,'TAM Aceite Virgen Extra'!O23)</f>
        <v>2.39</v>
      </c>
      <c r="R23" s="44">
        <f>CHOOSE(Enlaces!$G$1,'TAM Aceite de Oliva'!P23,'TAM Aceite Virgen'!P23,'TAM Aceite Virgen Extra'!P23)</f>
        <v>4.91</v>
      </c>
    </row>
    <row r="24" spans="3:18" x14ac:dyDescent="0.3">
      <c r="C24" s="19">
        <f>CHOOSE(Enlaces!$G$1,'TAM Aceite de Oliva'!B24,'TAM Aceite Virgen'!B24,'TAM Aceite Virgen Extra'!B24)</f>
        <v>3.3000000000000012</v>
      </c>
      <c r="D24" s="18">
        <f>CHOOSE(Enlaces!$G$1,'TAM Aceite de Oliva'!C24,'TAM Aceite Virgen'!C24,'TAM Aceite Virgen Extra'!C24)</f>
        <v>3.4000000000000012</v>
      </c>
      <c r="F24" s="42" t="str">
        <f t="shared" si="0"/>
        <v>&gt;=3,3  - &lt; 3,4</v>
      </c>
      <c r="G24" s="44">
        <f>CHOOSE(Enlaces!$G$1,'TAM Aceite de Oliva'!E24,'TAM Aceite Virgen'!E24,'TAM Aceite Virgen Extra'!E24)</f>
        <v>0.99</v>
      </c>
      <c r="H24" s="44">
        <f>CHOOSE(Enlaces!$G$1,'TAM Aceite de Oliva'!F24,'TAM Aceite Virgen'!F24,'TAM Aceite Virgen Extra'!F24)</f>
        <v>0.41</v>
      </c>
      <c r="I24" s="44">
        <f>CHOOSE(Enlaces!$G$1,'TAM Aceite de Oliva'!G24,'TAM Aceite Virgen'!G24,'TAM Aceite Virgen Extra'!G24)</f>
        <v>0.56000000000000005</v>
      </c>
      <c r="J24" s="44">
        <f>CHOOSE(Enlaces!$G$1,'TAM Aceite de Oliva'!H24,'TAM Aceite Virgen'!H24,'TAM Aceite Virgen Extra'!H24)</f>
        <v>1.1800000000000002</v>
      </c>
      <c r="K24" s="44">
        <f>CHOOSE(Enlaces!$G$1,'TAM Aceite de Oliva'!I24,'TAM Aceite Virgen'!I24,'TAM Aceite Virgen Extra'!I24)</f>
        <v>0.49</v>
      </c>
      <c r="L24" s="44">
        <f>CHOOSE(Enlaces!$G$1,'TAM Aceite de Oliva'!J24,'TAM Aceite Virgen'!J24,'TAM Aceite Virgen Extra'!J24)</f>
        <v>1.3399999999999999</v>
      </c>
      <c r="M24" s="44">
        <f>CHOOSE(Enlaces!$G$1,'TAM Aceite de Oliva'!K24,'TAM Aceite Virgen'!K24,'TAM Aceite Virgen Extra'!K24)</f>
        <v>2.42</v>
      </c>
      <c r="N24" s="44">
        <f>CHOOSE(Enlaces!$G$1,'TAM Aceite de Oliva'!L24,'TAM Aceite Virgen'!L24,'TAM Aceite Virgen Extra'!L24)</f>
        <v>1.57</v>
      </c>
      <c r="O24" s="44">
        <f>CHOOSE(Enlaces!$G$1,'TAM Aceite de Oliva'!M24,'TAM Aceite Virgen'!M24,'TAM Aceite Virgen Extra'!M24)</f>
        <v>1.02</v>
      </c>
      <c r="P24" s="44">
        <f>CHOOSE(Enlaces!$G$1,'TAM Aceite de Oliva'!N24,'TAM Aceite Virgen'!N24,'TAM Aceite Virgen Extra'!N24)</f>
        <v>1.8399999999999999</v>
      </c>
      <c r="Q24" s="44">
        <f>CHOOSE(Enlaces!$G$1,'TAM Aceite de Oliva'!O24,'TAM Aceite Virgen'!O24,'TAM Aceite Virgen Extra'!O24)</f>
        <v>2.12</v>
      </c>
      <c r="R24" s="44">
        <f>CHOOSE(Enlaces!$G$1,'TAM Aceite de Oliva'!P24,'TAM Aceite Virgen'!P24,'TAM Aceite Virgen Extra'!P24)</f>
        <v>2.3199999999999998</v>
      </c>
    </row>
    <row r="25" spans="3:18" x14ac:dyDescent="0.3">
      <c r="C25" s="19">
        <f>CHOOSE(Enlaces!$G$1,'TAM Aceite de Oliva'!B25,'TAM Aceite Virgen'!B25,'TAM Aceite Virgen Extra'!B25)</f>
        <v>3.4000000000000012</v>
      </c>
      <c r="D25" s="18">
        <f>CHOOSE(Enlaces!$G$1,'TAM Aceite de Oliva'!C25,'TAM Aceite Virgen'!C25,'TAM Aceite Virgen Extra'!C25)</f>
        <v>3.5000000000000013</v>
      </c>
      <c r="F25" s="42" t="str">
        <f t="shared" si="0"/>
        <v>&gt;=3,4  - &lt; 3,5</v>
      </c>
      <c r="G25" s="44">
        <f>CHOOSE(Enlaces!$G$1,'TAM Aceite de Oliva'!E25,'TAM Aceite Virgen'!E25,'TAM Aceite Virgen Extra'!E25)</f>
        <v>0.24</v>
      </c>
      <c r="H25" s="44">
        <f>CHOOSE(Enlaces!$G$1,'TAM Aceite de Oliva'!F25,'TAM Aceite Virgen'!F25,'TAM Aceite Virgen Extra'!F25)</f>
        <v>0.83000000000000007</v>
      </c>
      <c r="I25" s="44">
        <f>CHOOSE(Enlaces!$G$1,'TAM Aceite de Oliva'!G25,'TAM Aceite Virgen'!G25,'TAM Aceite Virgen Extra'!G25)</f>
        <v>0.66999999999999993</v>
      </c>
      <c r="J25" s="44">
        <f>CHOOSE(Enlaces!$G$1,'TAM Aceite de Oliva'!H25,'TAM Aceite Virgen'!H25,'TAM Aceite Virgen Extra'!H25)</f>
        <v>1.37</v>
      </c>
      <c r="K25" s="44">
        <f>CHOOSE(Enlaces!$G$1,'TAM Aceite de Oliva'!I25,'TAM Aceite Virgen'!I25,'TAM Aceite Virgen Extra'!I25)</f>
        <v>0.84</v>
      </c>
      <c r="L25" s="44">
        <f>CHOOSE(Enlaces!$G$1,'TAM Aceite de Oliva'!J25,'TAM Aceite Virgen'!J25,'TAM Aceite Virgen Extra'!J25)</f>
        <v>0.41000000000000003</v>
      </c>
      <c r="M25" s="44">
        <f>CHOOSE(Enlaces!$G$1,'TAM Aceite de Oliva'!K25,'TAM Aceite Virgen'!K25,'TAM Aceite Virgen Extra'!K25)</f>
        <v>0.63</v>
      </c>
      <c r="N25" s="44">
        <f>CHOOSE(Enlaces!$G$1,'TAM Aceite de Oliva'!L25,'TAM Aceite Virgen'!L25,'TAM Aceite Virgen Extra'!L25)</f>
        <v>0.53</v>
      </c>
      <c r="O25" s="44">
        <f>CHOOSE(Enlaces!$G$1,'TAM Aceite de Oliva'!M25,'TAM Aceite Virgen'!M25,'TAM Aceite Virgen Extra'!M25)</f>
        <v>1.28</v>
      </c>
      <c r="P25" s="44">
        <f>CHOOSE(Enlaces!$G$1,'TAM Aceite de Oliva'!N25,'TAM Aceite Virgen'!N25,'TAM Aceite Virgen Extra'!N25)</f>
        <v>0.72</v>
      </c>
      <c r="Q25" s="44">
        <f>CHOOSE(Enlaces!$G$1,'TAM Aceite de Oliva'!O25,'TAM Aceite Virgen'!O25,'TAM Aceite Virgen Extra'!O25)</f>
        <v>1.59</v>
      </c>
      <c r="R25" s="44">
        <f>CHOOSE(Enlaces!$G$1,'TAM Aceite de Oliva'!P25,'TAM Aceite Virgen'!P25,'TAM Aceite Virgen Extra'!P25)</f>
        <v>1.8399999999999999</v>
      </c>
    </row>
    <row r="26" spans="3:18" x14ac:dyDescent="0.3">
      <c r="C26" s="19">
        <f>CHOOSE(Enlaces!$G$1,'TAM Aceite de Oliva'!B26,'TAM Aceite Virgen'!B26,'TAM Aceite Virgen Extra'!B26)</f>
        <v>3.5000000000000013</v>
      </c>
      <c r="D26" s="18">
        <f>CHOOSE(Enlaces!$G$1,'TAM Aceite de Oliva'!C26,'TAM Aceite Virgen'!C26,'TAM Aceite Virgen Extra'!C26)</f>
        <v>3.6000000000000014</v>
      </c>
      <c r="F26" s="42" t="str">
        <f t="shared" si="0"/>
        <v>&gt;=3,5  - &lt; 3,6</v>
      </c>
      <c r="G26" s="44">
        <f>CHOOSE(Enlaces!$G$1,'TAM Aceite de Oliva'!E26,'TAM Aceite Virgen'!E26,'TAM Aceite Virgen Extra'!E26)</f>
        <v>0.38</v>
      </c>
      <c r="H26" s="44">
        <f>CHOOSE(Enlaces!$G$1,'TAM Aceite de Oliva'!F26,'TAM Aceite Virgen'!F26,'TAM Aceite Virgen Extra'!F26)</f>
        <v>1.01</v>
      </c>
      <c r="I26" s="44">
        <f>CHOOSE(Enlaces!$G$1,'TAM Aceite de Oliva'!G26,'TAM Aceite Virgen'!G26,'TAM Aceite Virgen Extra'!G26)</f>
        <v>1.1100000000000001</v>
      </c>
      <c r="J26" s="44">
        <f>CHOOSE(Enlaces!$G$1,'TAM Aceite de Oliva'!H26,'TAM Aceite Virgen'!H26,'TAM Aceite Virgen Extra'!H26)</f>
        <v>1.07</v>
      </c>
      <c r="K26" s="44">
        <f>CHOOSE(Enlaces!$G$1,'TAM Aceite de Oliva'!I26,'TAM Aceite Virgen'!I26,'TAM Aceite Virgen Extra'!I26)</f>
        <v>1.02</v>
      </c>
      <c r="L26" s="44">
        <f>CHOOSE(Enlaces!$G$1,'TAM Aceite de Oliva'!J26,'TAM Aceite Virgen'!J26,'TAM Aceite Virgen Extra'!J26)</f>
        <v>0.54</v>
      </c>
      <c r="M26" s="44">
        <f>CHOOSE(Enlaces!$G$1,'TAM Aceite de Oliva'!K26,'TAM Aceite Virgen'!K26,'TAM Aceite Virgen Extra'!K26)</f>
        <v>0.45</v>
      </c>
      <c r="N26" s="44">
        <f>CHOOSE(Enlaces!$G$1,'TAM Aceite de Oliva'!L26,'TAM Aceite Virgen'!L26,'TAM Aceite Virgen Extra'!L26)</f>
        <v>0.39</v>
      </c>
      <c r="O26" s="44">
        <f>CHOOSE(Enlaces!$G$1,'TAM Aceite de Oliva'!M26,'TAM Aceite Virgen'!M26,'TAM Aceite Virgen Extra'!M26)</f>
        <v>0.8</v>
      </c>
      <c r="P26" s="44">
        <f>CHOOSE(Enlaces!$G$1,'TAM Aceite de Oliva'!N26,'TAM Aceite Virgen'!N26,'TAM Aceite Virgen Extra'!N26)</f>
        <v>1.63</v>
      </c>
      <c r="Q26" s="44">
        <f>CHOOSE(Enlaces!$G$1,'TAM Aceite de Oliva'!O26,'TAM Aceite Virgen'!O26,'TAM Aceite Virgen Extra'!O26)</f>
        <v>1.87</v>
      </c>
      <c r="R26" s="44">
        <f>CHOOSE(Enlaces!$G$1,'TAM Aceite de Oliva'!P26,'TAM Aceite Virgen'!P26,'TAM Aceite Virgen Extra'!P26)</f>
        <v>2.04</v>
      </c>
    </row>
    <row r="27" spans="3:18" x14ac:dyDescent="0.3">
      <c r="C27" s="19">
        <f>CHOOSE(Enlaces!$G$1,'TAM Aceite de Oliva'!B27,'TAM Aceite Virgen'!B27,'TAM Aceite Virgen Extra'!B27)</f>
        <v>3.6000000000000014</v>
      </c>
      <c r="D27" s="18">
        <f>CHOOSE(Enlaces!$G$1,'TAM Aceite de Oliva'!C27,'TAM Aceite Virgen'!C27,'TAM Aceite Virgen Extra'!C27)</f>
        <v>3.7000000000000015</v>
      </c>
      <c r="F27" s="42" t="str">
        <f t="shared" si="0"/>
        <v>&gt;=3,6  - &lt; 3,7</v>
      </c>
      <c r="G27" s="44">
        <f>CHOOSE(Enlaces!$G$1,'TAM Aceite de Oliva'!E27,'TAM Aceite Virgen'!E27,'TAM Aceite Virgen Extra'!E27)</f>
        <v>0.59</v>
      </c>
      <c r="H27" s="44">
        <f>CHOOSE(Enlaces!$G$1,'TAM Aceite de Oliva'!F27,'TAM Aceite Virgen'!F27,'TAM Aceite Virgen Extra'!F27)</f>
        <v>0.36</v>
      </c>
      <c r="I27" s="44">
        <f>CHOOSE(Enlaces!$G$1,'TAM Aceite de Oliva'!G27,'TAM Aceite Virgen'!G27,'TAM Aceite Virgen Extra'!G27)</f>
        <v>0.11</v>
      </c>
      <c r="J27" s="44">
        <f>CHOOSE(Enlaces!$G$1,'TAM Aceite de Oliva'!H27,'TAM Aceite Virgen'!H27,'TAM Aceite Virgen Extra'!H27)</f>
        <v>0.41</v>
      </c>
      <c r="K27" s="44">
        <f>CHOOSE(Enlaces!$G$1,'TAM Aceite de Oliva'!I27,'TAM Aceite Virgen'!I27,'TAM Aceite Virgen Extra'!I27)</f>
        <v>0.1</v>
      </c>
      <c r="L27" s="44">
        <f>CHOOSE(Enlaces!$G$1,'TAM Aceite de Oliva'!J27,'TAM Aceite Virgen'!J27,'TAM Aceite Virgen Extra'!J27)</f>
        <v>0.55999999999999994</v>
      </c>
      <c r="M27" s="44">
        <f>CHOOSE(Enlaces!$G$1,'TAM Aceite de Oliva'!K27,'TAM Aceite Virgen'!K27,'TAM Aceite Virgen Extra'!K27)</f>
        <v>0.66999999999999993</v>
      </c>
      <c r="N27" s="44">
        <f>CHOOSE(Enlaces!$G$1,'TAM Aceite de Oliva'!L27,'TAM Aceite Virgen'!L27,'TAM Aceite Virgen Extra'!L27)</f>
        <v>0.54</v>
      </c>
      <c r="O27" s="44">
        <f>CHOOSE(Enlaces!$G$1,'TAM Aceite de Oliva'!M27,'TAM Aceite Virgen'!M27,'TAM Aceite Virgen Extra'!M27)</f>
        <v>0.63</v>
      </c>
      <c r="P27" s="44">
        <f>CHOOSE(Enlaces!$G$1,'TAM Aceite de Oliva'!N27,'TAM Aceite Virgen'!N27,'TAM Aceite Virgen Extra'!N27)</f>
        <v>0.95</v>
      </c>
      <c r="Q27" s="44">
        <f>CHOOSE(Enlaces!$G$1,'TAM Aceite de Oliva'!O27,'TAM Aceite Virgen'!O27,'TAM Aceite Virgen Extra'!O27)</f>
        <v>0.98</v>
      </c>
      <c r="R27" s="44">
        <f>CHOOSE(Enlaces!$G$1,'TAM Aceite de Oliva'!P27,'TAM Aceite Virgen'!P27,'TAM Aceite Virgen Extra'!P27)</f>
        <v>0.78999999999999992</v>
      </c>
    </row>
    <row r="28" spans="3:18" x14ac:dyDescent="0.3">
      <c r="C28" s="19">
        <f>CHOOSE(Enlaces!$G$1,'TAM Aceite de Oliva'!B28,'TAM Aceite Virgen'!B28,'TAM Aceite Virgen Extra'!B28)</f>
        <v>3.7000000000000015</v>
      </c>
      <c r="D28" s="18">
        <f>CHOOSE(Enlaces!$G$1,'TAM Aceite de Oliva'!C28,'TAM Aceite Virgen'!C28,'TAM Aceite Virgen Extra'!C28)</f>
        <v>3.8000000000000016</v>
      </c>
      <c r="F28" s="42" t="str">
        <f t="shared" si="0"/>
        <v>&gt;=3,7  - &lt; 3,8</v>
      </c>
      <c r="G28" s="44">
        <f>CHOOSE(Enlaces!$G$1,'TAM Aceite de Oliva'!E28,'TAM Aceite Virgen'!E28,'TAM Aceite Virgen Extra'!E28)</f>
        <v>3.99</v>
      </c>
      <c r="H28" s="44">
        <f>CHOOSE(Enlaces!$G$1,'TAM Aceite de Oliva'!F28,'TAM Aceite Virgen'!F28,'TAM Aceite Virgen Extra'!F28)</f>
        <v>1.48</v>
      </c>
      <c r="I28" s="44">
        <f>CHOOSE(Enlaces!$G$1,'TAM Aceite de Oliva'!G28,'TAM Aceite Virgen'!G28,'TAM Aceite Virgen Extra'!G28)</f>
        <v>1.01</v>
      </c>
      <c r="J28" s="44">
        <f>CHOOSE(Enlaces!$G$1,'TAM Aceite de Oliva'!H28,'TAM Aceite Virgen'!H28,'TAM Aceite Virgen Extra'!H28)</f>
        <v>2.5</v>
      </c>
      <c r="K28" s="44">
        <f>CHOOSE(Enlaces!$G$1,'TAM Aceite de Oliva'!I28,'TAM Aceite Virgen'!I28,'TAM Aceite Virgen Extra'!I28)</f>
        <v>1.7200000000000002</v>
      </c>
      <c r="L28" s="44">
        <f>CHOOSE(Enlaces!$G$1,'TAM Aceite de Oliva'!J28,'TAM Aceite Virgen'!J28,'TAM Aceite Virgen Extra'!J28)</f>
        <v>0.71</v>
      </c>
      <c r="M28" s="44">
        <f>CHOOSE(Enlaces!$G$1,'TAM Aceite de Oliva'!K28,'TAM Aceite Virgen'!K28,'TAM Aceite Virgen Extra'!K28)</f>
        <v>0.87000000000000011</v>
      </c>
      <c r="N28" s="44">
        <f>CHOOSE(Enlaces!$G$1,'TAM Aceite de Oliva'!L28,'TAM Aceite Virgen'!L28,'TAM Aceite Virgen Extra'!L28)</f>
        <v>0.86</v>
      </c>
      <c r="O28" s="44">
        <f>CHOOSE(Enlaces!$G$1,'TAM Aceite de Oliva'!M28,'TAM Aceite Virgen'!M28,'TAM Aceite Virgen Extra'!M28)</f>
        <v>1.92</v>
      </c>
      <c r="P28" s="44">
        <f>CHOOSE(Enlaces!$G$1,'TAM Aceite de Oliva'!N28,'TAM Aceite Virgen'!N28,'TAM Aceite Virgen Extra'!N28)</f>
        <v>1.7</v>
      </c>
      <c r="Q28" s="44">
        <f>CHOOSE(Enlaces!$G$1,'TAM Aceite de Oliva'!O28,'TAM Aceite Virgen'!O28,'TAM Aceite Virgen Extra'!O28)</f>
        <v>1.31</v>
      </c>
      <c r="R28" s="44">
        <f>CHOOSE(Enlaces!$G$1,'TAM Aceite de Oliva'!P28,'TAM Aceite Virgen'!P28,'TAM Aceite Virgen Extra'!P28)</f>
        <v>1.54</v>
      </c>
    </row>
    <row r="29" spans="3:18" x14ac:dyDescent="0.3">
      <c r="C29" s="19">
        <f>CHOOSE(Enlaces!$G$1,'TAM Aceite de Oliva'!B29,'TAM Aceite Virgen'!B29,'TAM Aceite Virgen Extra'!B29)</f>
        <v>3.8000000000000016</v>
      </c>
      <c r="D29" s="18">
        <f>CHOOSE(Enlaces!$G$1,'TAM Aceite de Oliva'!C29,'TAM Aceite Virgen'!C29,'TAM Aceite Virgen Extra'!C29)</f>
        <v>3.9000000000000017</v>
      </c>
      <c r="F29" s="42" t="str">
        <f t="shared" si="0"/>
        <v>&gt;=3,8  - &lt; 3,9</v>
      </c>
      <c r="G29" s="44">
        <f>CHOOSE(Enlaces!$G$1,'TAM Aceite de Oliva'!E29,'TAM Aceite Virgen'!E29,'TAM Aceite Virgen Extra'!E29)</f>
        <v>1.04</v>
      </c>
      <c r="H29" s="44">
        <f>CHOOSE(Enlaces!$G$1,'TAM Aceite de Oliva'!F29,'TAM Aceite Virgen'!F29,'TAM Aceite Virgen Extra'!F29)</f>
        <v>2.9</v>
      </c>
      <c r="I29" s="44">
        <f>CHOOSE(Enlaces!$G$1,'TAM Aceite de Oliva'!G29,'TAM Aceite Virgen'!G29,'TAM Aceite Virgen Extra'!G29)</f>
        <v>1.76</v>
      </c>
      <c r="J29" s="44">
        <f>CHOOSE(Enlaces!$G$1,'TAM Aceite de Oliva'!H29,'TAM Aceite Virgen'!H29,'TAM Aceite Virgen Extra'!H29)</f>
        <v>1.57</v>
      </c>
      <c r="K29" s="44">
        <f>CHOOSE(Enlaces!$G$1,'TAM Aceite de Oliva'!I29,'TAM Aceite Virgen'!I29,'TAM Aceite Virgen Extra'!I29)</f>
        <v>2.1399999999999997</v>
      </c>
      <c r="L29" s="44">
        <f>CHOOSE(Enlaces!$G$1,'TAM Aceite de Oliva'!J29,'TAM Aceite Virgen'!J29,'TAM Aceite Virgen Extra'!J29)</f>
        <v>0.43</v>
      </c>
      <c r="M29" s="44">
        <f>CHOOSE(Enlaces!$G$1,'TAM Aceite de Oliva'!K29,'TAM Aceite Virgen'!K29,'TAM Aceite Virgen Extra'!K29)</f>
        <v>0.1</v>
      </c>
      <c r="N29" s="44">
        <f>CHOOSE(Enlaces!$G$1,'TAM Aceite de Oliva'!L29,'TAM Aceite Virgen'!L29,'TAM Aceite Virgen Extra'!L29)</f>
        <v>0.1</v>
      </c>
      <c r="O29" s="44">
        <f>CHOOSE(Enlaces!$G$1,'TAM Aceite de Oliva'!M29,'TAM Aceite Virgen'!M29,'TAM Aceite Virgen Extra'!M29)</f>
        <v>0.16</v>
      </c>
      <c r="P29" s="44">
        <f>CHOOSE(Enlaces!$G$1,'TAM Aceite de Oliva'!N29,'TAM Aceite Virgen'!N29,'TAM Aceite Virgen Extra'!N29)</f>
        <v>0.2</v>
      </c>
      <c r="Q29" s="44">
        <f>CHOOSE(Enlaces!$G$1,'TAM Aceite de Oliva'!O29,'TAM Aceite Virgen'!O29,'TAM Aceite Virgen Extra'!O29)</f>
        <v>0.57000000000000006</v>
      </c>
      <c r="R29" s="44">
        <f>CHOOSE(Enlaces!$G$1,'TAM Aceite de Oliva'!P29,'TAM Aceite Virgen'!P29,'TAM Aceite Virgen Extra'!P29)</f>
        <v>0.7</v>
      </c>
    </row>
    <row r="30" spans="3:18" x14ac:dyDescent="0.3">
      <c r="C30" s="19">
        <f>CHOOSE(Enlaces!$G$1,'TAM Aceite de Oliva'!B30,'TAM Aceite Virgen'!B30,'TAM Aceite Virgen Extra'!B30)</f>
        <v>3.9000000000000017</v>
      </c>
      <c r="D30" s="18">
        <f>CHOOSE(Enlaces!$G$1,'TAM Aceite de Oliva'!C30,'TAM Aceite Virgen'!C30,'TAM Aceite Virgen Extra'!C30)</f>
        <v>4.0000000000000018</v>
      </c>
      <c r="F30" s="42" t="str">
        <f t="shared" si="0"/>
        <v>&gt;=3,9  - &lt; 4</v>
      </c>
      <c r="G30" s="44">
        <f>CHOOSE(Enlaces!$G$1,'TAM Aceite de Oliva'!E30,'TAM Aceite Virgen'!E30,'TAM Aceite Virgen Extra'!E30)</f>
        <v>2.36</v>
      </c>
      <c r="H30" s="44">
        <f>CHOOSE(Enlaces!$G$1,'TAM Aceite de Oliva'!F30,'TAM Aceite Virgen'!F30,'TAM Aceite Virgen Extra'!F30)</f>
        <v>2.19</v>
      </c>
      <c r="I30" s="44">
        <f>CHOOSE(Enlaces!$G$1,'TAM Aceite de Oliva'!G30,'TAM Aceite Virgen'!G30,'TAM Aceite Virgen Extra'!G30)</f>
        <v>2.2400000000000002</v>
      </c>
      <c r="J30" s="44">
        <f>CHOOSE(Enlaces!$G$1,'TAM Aceite de Oliva'!H30,'TAM Aceite Virgen'!H30,'TAM Aceite Virgen Extra'!H30)</f>
        <v>1.3599999999999999</v>
      </c>
      <c r="K30" s="44">
        <f>CHOOSE(Enlaces!$G$1,'TAM Aceite de Oliva'!I30,'TAM Aceite Virgen'!I30,'TAM Aceite Virgen Extra'!I30)</f>
        <v>3.04</v>
      </c>
      <c r="L30" s="44">
        <f>CHOOSE(Enlaces!$G$1,'TAM Aceite de Oliva'!J30,'TAM Aceite Virgen'!J30,'TAM Aceite Virgen Extra'!J30)</f>
        <v>2.08</v>
      </c>
      <c r="M30" s="44">
        <f>CHOOSE(Enlaces!$G$1,'TAM Aceite de Oliva'!K30,'TAM Aceite Virgen'!K30,'TAM Aceite Virgen Extra'!K30)</f>
        <v>3.25</v>
      </c>
      <c r="N30" s="44">
        <f>CHOOSE(Enlaces!$G$1,'TAM Aceite de Oliva'!L30,'TAM Aceite Virgen'!L30,'TAM Aceite Virgen Extra'!L30)</f>
        <v>3.95</v>
      </c>
      <c r="O30" s="44">
        <f>CHOOSE(Enlaces!$G$1,'TAM Aceite de Oliva'!M30,'TAM Aceite Virgen'!M30,'TAM Aceite Virgen Extra'!M30)</f>
        <v>3.9499999999999997</v>
      </c>
      <c r="P30" s="44">
        <f>CHOOSE(Enlaces!$G$1,'TAM Aceite de Oliva'!N30,'TAM Aceite Virgen'!N30,'TAM Aceite Virgen Extra'!N30)</f>
        <v>1.97</v>
      </c>
      <c r="Q30" s="44">
        <f>CHOOSE(Enlaces!$G$1,'TAM Aceite de Oliva'!O30,'TAM Aceite Virgen'!O30,'TAM Aceite Virgen Extra'!O30)</f>
        <v>2.23</v>
      </c>
      <c r="R30" s="44">
        <f>CHOOSE(Enlaces!$G$1,'TAM Aceite de Oliva'!P30,'TAM Aceite Virgen'!P30,'TAM Aceite Virgen Extra'!P30)</f>
        <v>2.72</v>
      </c>
    </row>
    <row r="31" spans="3:18" x14ac:dyDescent="0.3">
      <c r="C31" s="19">
        <f>CHOOSE(Enlaces!$G$1,'TAM Aceite de Oliva'!B31,'TAM Aceite Virgen'!B31,'TAM Aceite Virgen Extra'!B31)</f>
        <v>4.0000000000000018</v>
      </c>
      <c r="D31" s="18">
        <f>CHOOSE(Enlaces!$G$1,'TAM Aceite de Oliva'!C31,'TAM Aceite Virgen'!C31,'TAM Aceite Virgen Extra'!C31)</f>
        <v>4.1000000000000014</v>
      </c>
      <c r="F31" s="42" t="str">
        <f>"&gt;="&amp;C31&amp;"  - &lt; "&amp;D31</f>
        <v>&gt;=4  - &lt; 4,1</v>
      </c>
      <c r="G31" s="44">
        <f>CHOOSE(Enlaces!$G$1,'TAM Aceite de Oliva'!E31,'TAM Aceite Virgen'!E31,'TAM Aceite Virgen Extra'!E31)</f>
        <v>0.39</v>
      </c>
      <c r="H31" s="44">
        <f>CHOOSE(Enlaces!$G$1,'TAM Aceite de Oliva'!F31,'TAM Aceite Virgen'!F31,'TAM Aceite Virgen Extra'!F31)</f>
        <v>0.81</v>
      </c>
      <c r="I31" s="44">
        <f>CHOOSE(Enlaces!$G$1,'TAM Aceite de Oliva'!G31,'TAM Aceite Virgen'!G31,'TAM Aceite Virgen Extra'!G31)</f>
        <v>0.94</v>
      </c>
      <c r="J31" s="44">
        <f>CHOOSE(Enlaces!$G$1,'TAM Aceite de Oliva'!H31,'TAM Aceite Virgen'!H31,'TAM Aceite Virgen Extra'!H31)</f>
        <v>0.41000000000000003</v>
      </c>
      <c r="K31" s="44">
        <f>CHOOSE(Enlaces!$G$1,'TAM Aceite de Oliva'!I31,'TAM Aceite Virgen'!I31,'TAM Aceite Virgen Extra'!I31)</f>
        <v>0.31</v>
      </c>
      <c r="L31" s="44">
        <f>CHOOSE(Enlaces!$G$1,'TAM Aceite de Oliva'!J31,'TAM Aceite Virgen'!J31,'TAM Aceite Virgen Extra'!J31)</f>
        <v>0.68</v>
      </c>
      <c r="M31" s="44">
        <f>CHOOSE(Enlaces!$G$1,'TAM Aceite de Oliva'!K31,'TAM Aceite Virgen'!K31,'TAM Aceite Virgen Extra'!K31)</f>
        <v>0.27</v>
      </c>
      <c r="N31" s="44">
        <f>CHOOSE(Enlaces!$G$1,'TAM Aceite de Oliva'!L31,'TAM Aceite Virgen'!L31,'TAM Aceite Virgen Extra'!L31)</f>
        <v>0.22999999999999998</v>
      </c>
      <c r="O31" s="44">
        <f>CHOOSE(Enlaces!$G$1,'TAM Aceite de Oliva'!M31,'TAM Aceite Virgen'!M31,'TAM Aceite Virgen Extra'!M31)</f>
        <v>0.25</v>
      </c>
      <c r="P31" s="44">
        <f>CHOOSE(Enlaces!$G$1,'TAM Aceite de Oliva'!N31,'TAM Aceite Virgen'!N31,'TAM Aceite Virgen Extra'!N31)</f>
        <v>0.38</v>
      </c>
      <c r="Q31" s="44">
        <f>CHOOSE(Enlaces!$G$1,'TAM Aceite de Oliva'!O31,'TAM Aceite Virgen'!O31,'TAM Aceite Virgen Extra'!O31)</f>
        <v>0.03</v>
      </c>
      <c r="R31" s="44">
        <f>CHOOSE(Enlaces!$G$1,'TAM Aceite de Oliva'!P31,'TAM Aceite Virgen'!P31,'TAM Aceite Virgen Extra'!P31)</f>
        <v>0.6</v>
      </c>
    </row>
    <row r="32" spans="3:18" x14ac:dyDescent="0.3">
      <c r="C32" s="19">
        <f>CHOOSE(Enlaces!$G$1,'TAM Aceite de Oliva'!B32,'TAM Aceite Virgen'!B32,'TAM Aceite Virgen Extra'!B32)</f>
        <v>4.1000000000000014</v>
      </c>
      <c r="D32" s="18">
        <f>CHOOSE(Enlaces!$G$1,'TAM Aceite de Oliva'!C32,'TAM Aceite Virgen'!C32,'TAM Aceite Virgen Extra'!C32)</f>
        <v>4.2000000000000011</v>
      </c>
      <c r="F32" s="42" t="str">
        <f>"&gt;="&amp;C32&amp;"  - &lt; "&amp;D32</f>
        <v>&gt;=4,1  - &lt; 4,2</v>
      </c>
      <c r="G32" s="44">
        <f>CHOOSE(Enlaces!$G$1,'TAM Aceite de Oliva'!E32,'TAM Aceite Virgen'!E32,'TAM Aceite Virgen Extra'!E32)</f>
        <v>0.31</v>
      </c>
      <c r="H32" s="44">
        <f>CHOOSE(Enlaces!$G$1,'TAM Aceite de Oliva'!F32,'TAM Aceite Virgen'!F32,'TAM Aceite Virgen Extra'!F32)</f>
        <v>0.08</v>
      </c>
      <c r="I32" s="44">
        <f>CHOOSE(Enlaces!$G$1,'TAM Aceite de Oliva'!G32,'TAM Aceite Virgen'!G32,'TAM Aceite Virgen Extra'!G32)</f>
        <v>0.42</v>
      </c>
      <c r="J32" s="44">
        <f>CHOOSE(Enlaces!$G$1,'TAM Aceite de Oliva'!H32,'TAM Aceite Virgen'!H32,'TAM Aceite Virgen Extra'!H32)</f>
        <v>0.36</v>
      </c>
      <c r="K32" s="44">
        <f>CHOOSE(Enlaces!$G$1,'TAM Aceite de Oliva'!I32,'TAM Aceite Virgen'!I32,'TAM Aceite Virgen Extra'!I32)</f>
        <v>0.12</v>
      </c>
      <c r="L32" s="44">
        <f>CHOOSE(Enlaces!$G$1,'TAM Aceite de Oliva'!J32,'TAM Aceite Virgen'!J32,'TAM Aceite Virgen Extra'!J32)</f>
        <v>0.26</v>
      </c>
      <c r="M32" s="44">
        <f>CHOOSE(Enlaces!$G$1,'TAM Aceite de Oliva'!K32,'TAM Aceite Virgen'!K32,'TAM Aceite Virgen Extra'!K32)</f>
        <v>0.19</v>
      </c>
      <c r="N32" s="44">
        <f>CHOOSE(Enlaces!$G$1,'TAM Aceite de Oliva'!L32,'TAM Aceite Virgen'!L32,'TAM Aceite Virgen Extra'!L32)</f>
        <v>0.31</v>
      </c>
      <c r="O32" s="44">
        <f>CHOOSE(Enlaces!$G$1,'TAM Aceite de Oliva'!M32,'TAM Aceite Virgen'!M32,'TAM Aceite Virgen Extra'!M32)</f>
        <v>0.32999999999999996</v>
      </c>
      <c r="P32" s="44">
        <f>CHOOSE(Enlaces!$G$1,'TAM Aceite de Oliva'!N32,'TAM Aceite Virgen'!N32,'TAM Aceite Virgen Extra'!N32)</f>
        <v>0.4</v>
      </c>
      <c r="Q32" s="44">
        <f>CHOOSE(Enlaces!$G$1,'TAM Aceite de Oliva'!O32,'TAM Aceite Virgen'!O32,'TAM Aceite Virgen Extra'!O32)</f>
        <v>0.16</v>
      </c>
      <c r="R32" s="44">
        <f>CHOOSE(Enlaces!$G$1,'TAM Aceite de Oliva'!P32,'TAM Aceite Virgen'!P32,'TAM Aceite Virgen Extra'!P32)</f>
        <v>0</v>
      </c>
    </row>
    <row r="33" spans="3:18" x14ac:dyDescent="0.3">
      <c r="C33" s="54">
        <f>CHOOSE(Enlaces!$G$1,'TAM Aceite de Oliva'!B33,'TAM Aceite Virgen'!B33,'TAM Aceite Virgen Extra'!B33)</f>
        <v>4.2000000000000011</v>
      </c>
      <c r="D33" s="55">
        <f>CHOOSE(Enlaces!$G$1,'TAM Aceite de Oliva'!C33,'TAM Aceite Virgen'!C33,'TAM Aceite Virgen Extra'!C33)</f>
        <v>0</v>
      </c>
      <c r="F33" s="42" t="str">
        <f>"&gt;="&amp;C33</f>
        <v>&gt;=4,2</v>
      </c>
      <c r="G33" s="44">
        <f>CHOOSE(Enlaces!$G$1,'TAM Aceite de Oliva'!E33,'TAM Aceite Virgen'!E33,'TAM Aceite Virgen Extra'!E33)</f>
        <v>2.15</v>
      </c>
      <c r="H33" s="44">
        <f>CHOOSE(Enlaces!$G$1,'TAM Aceite de Oliva'!F33,'TAM Aceite Virgen'!F33,'TAM Aceite Virgen Extra'!F33)</f>
        <v>1.81</v>
      </c>
      <c r="I33" s="44">
        <f>CHOOSE(Enlaces!$G$1,'TAM Aceite de Oliva'!G33,'TAM Aceite Virgen'!G33,'TAM Aceite Virgen Extra'!G33)</f>
        <v>2.4799999999999995</v>
      </c>
      <c r="J33" s="44">
        <f>CHOOSE(Enlaces!$G$1,'TAM Aceite de Oliva'!H33,'TAM Aceite Virgen'!H33,'TAM Aceite Virgen Extra'!H33)</f>
        <v>1.6800000000000002</v>
      </c>
      <c r="K33" s="44">
        <f>CHOOSE(Enlaces!$G$1,'TAM Aceite de Oliva'!I33,'TAM Aceite Virgen'!I33,'TAM Aceite Virgen Extra'!I33)</f>
        <v>0.98</v>
      </c>
      <c r="L33" s="44">
        <f>CHOOSE(Enlaces!$G$1,'TAM Aceite de Oliva'!J33,'TAM Aceite Virgen'!J33,'TAM Aceite Virgen Extra'!J33)</f>
        <v>2.4500000000000006</v>
      </c>
      <c r="M33" s="44">
        <f>CHOOSE(Enlaces!$G$1,'TAM Aceite de Oliva'!K33,'TAM Aceite Virgen'!K33,'TAM Aceite Virgen Extra'!K33)</f>
        <v>1.4899999999999998</v>
      </c>
      <c r="N33" s="44">
        <f>CHOOSE(Enlaces!$G$1,'TAM Aceite de Oliva'!L33,'TAM Aceite Virgen'!L33,'TAM Aceite Virgen Extra'!L33)</f>
        <v>2.02</v>
      </c>
      <c r="O33" s="44">
        <f>CHOOSE(Enlaces!$G$1,'TAM Aceite de Oliva'!M33,'TAM Aceite Virgen'!M33,'TAM Aceite Virgen Extra'!M33)</f>
        <v>2.11</v>
      </c>
      <c r="P33" s="44">
        <f>CHOOSE(Enlaces!$G$1,'TAM Aceite de Oliva'!N33,'TAM Aceite Virgen'!N33,'TAM Aceite Virgen Extra'!N33)</f>
        <v>1.8800000000000003</v>
      </c>
      <c r="Q33" s="44">
        <f>CHOOSE(Enlaces!$G$1,'TAM Aceite de Oliva'!O33,'TAM Aceite Virgen'!O33,'TAM Aceite Virgen Extra'!O33)</f>
        <v>4.4099999999999984</v>
      </c>
      <c r="R33" s="44">
        <f>CHOOSE(Enlaces!$G$1,'TAM Aceite de Oliva'!P33,'TAM Aceite Virgen'!P33,'TAM Aceite Virgen Extra'!P33)</f>
        <v>5.1099999999999994</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sheetPr>
  <dimension ref="B3:I38"/>
  <sheetViews>
    <sheetView showGridLines="0" zoomScale="70" zoomScaleNormal="70" workbookViewId="0">
      <selection activeCell="P9" sqref="P9"/>
    </sheetView>
  </sheetViews>
  <sheetFormatPr baseColWidth="10" defaultColWidth="11.44140625" defaultRowHeight="14.4" x14ac:dyDescent="0.3"/>
  <cols>
    <col min="1" max="1" width="3.21875" style="6" customWidth="1"/>
    <col min="2" max="2" width="2.77734375" style="6" customWidth="1"/>
    <col min="3" max="3" width="4.21875" style="33" customWidth="1"/>
    <col min="4" max="4" width="134.77734375" style="6" bestFit="1" customWidth="1"/>
    <col min="5" max="5" width="23.2187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88" t="s">
        <v>323</v>
      </c>
      <c r="G4" s="89"/>
      <c r="H4" s="89"/>
      <c r="I4" s="90"/>
    </row>
    <row r="5" spans="2:9" s="48" customFormat="1" ht="35.25" customHeight="1" x14ac:dyDescent="0.3">
      <c r="C5" s="49" t="s">
        <v>305</v>
      </c>
      <c r="D5" s="48" t="s">
        <v>313</v>
      </c>
      <c r="F5" s="91"/>
      <c r="G5" s="92"/>
      <c r="H5" s="92"/>
      <c r="I5" s="93"/>
    </row>
    <row r="6" spans="2:9" s="48" customFormat="1" ht="35.25" customHeight="1" x14ac:dyDescent="0.3">
      <c r="C6" s="49" t="s">
        <v>306</v>
      </c>
      <c r="D6" s="51" t="s">
        <v>315</v>
      </c>
      <c r="F6" s="91"/>
      <c r="G6" s="92"/>
      <c r="H6" s="92"/>
      <c r="I6" s="93"/>
    </row>
    <row r="7" spans="2:9" s="48" customFormat="1" ht="35.25" customHeight="1" x14ac:dyDescent="0.3">
      <c r="C7" s="49" t="s">
        <v>307</v>
      </c>
      <c r="D7" s="51" t="s">
        <v>314</v>
      </c>
      <c r="F7" s="91"/>
      <c r="G7" s="92"/>
      <c r="H7" s="92"/>
      <c r="I7" s="93"/>
    </row>
    <row r="8" spans="2:9" s="48" customFormat="1" ht="35.25" customHeight="1" x14ac:dyDescent="0.3">
      <c r="C8" s="49" t="s">
        <v>308</v>
      </c>
      <c r="D8" s="48" t="s">
        <v>316</v>
      </c>
      <c r="F8" s="91"/>
      <c r="G8" s="92"/>
      <c r="H8" s="92"/>
      <c r="I8" s="93"/>
    </row>
    <row r="9" spans="2:9" s="48" customFormat="1" ht="35.25" customHeight="1" x14ac:dyDescent="0.3">
      <c r="C9" s="49" t="s">
        <v>317</v>
      </c>
      <c r="D9" s="48" t="s">
        <v>318</v>
      </c>
      <c r="F9" s="91"/>
      <c r="G9" s="92"/>
      <c r="H9" s="92"/>
      <c r="I9" s="93"/>
    </row>
    <row r="10" spans="2:9" s="48" customFormat="1" ht="35.25" customHeight="1" x14ac:dyDescent="0.3">
      <c r="C10" s="49" t="s">
        <v>320</v>
      </c>
      <c r="D10" s="48" t="s">
        <v>319</v>
      </c>
      <c r="F10" s="91"/>
      <c r="G10" s="92"/>
      <c r="H10" s="92"/>
      <c r="I10" s="93"/>
    </row>
    <row r="11" spans="2:9" s="48" customFormat="1" ht="35.25" customHeight="1" x14ac:dyDescent="0.3">
      <c r="C11" s="49" t="s">
        <v>321</v>
      </c>
      <c r="D11" s="48" t="s">
        <v>322</v>
      </c>
      <c r="F11" s="91"/>
      <c r="G11" s="92"/>
      <c r="H11" s="92"/>
      <c r="I11" s="93"/>
    </row>
    <row r="12" spans="2:9" s="48" customFormat="1" ht="35.25" customHeight="1" thickBot="1" x14ac:dyDescent="0.35">
      <c r="C12" s="49" t="s">
        <v>324</v>
      </c>
      <c r="D12" s="48" t="s">
        <v>309</v>
      </c>
      <c r="F12" s="94"/>
      <c r="G12" s="95"/>
      <c r="H12" s="95"/>
      <c r="I12" s="96"/>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FFC000"/>
  </sheetPr>
  <dimension ref="B2:P74"/>
  <sheetViews>
    <sheetView showGridLines="0" showRowColHeaders="0" zoomScale="85" zoomScaleNormal="85" workbookViewId="0">
      <selection activeCell="P43" sqref="P43"/>
    </sheetView>
  </sheetViews>
  <sheetFormatPr baseColWidth="10" defaultColWidth="11.44140625" defaultRowHeight="14.4" x14ac:dyDescent="0.3"/>
  <cols>
    <col min="1" max="1" width="2.21875" style="6" customWidth="1"/>
    <col min="2" max="2" width="24.21875" style="6" customWidth="1"/>
    <col min="3" max="3" width="23.5546875" style="6" customWidth="1"/>
    <col min="4" max="4" width="0.21875" style="6" customWidth="1"/>
    <col min="5" max="7" width="11.44140625" style="6"/>
    <col min="8" max="8" width="17.218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37" spans="2:16" x14ac:dyDescent="0.3">
      <c r="P37" s="57"/>
    </row>
    <row r="43" spans="2:16" ht="15.6" x14ac:dyDescent="0.3">
      <c r="B43" s="37" t="s">
        <v>297</v>
      </c>
    </row>
    <row r="44" spans="2:16" ht="6" customHeight="1" x14ac:dyDescent="0.3"/>
    <row r="45" spans="2:16" ht="16.05" customHeight="1" x14ac:dyDescent="0.3">
      <c r="B45" s="78" t="s">
        <v>415</v>
      </c>
      <c r="C45" s="79"/>
      <c r="D45" s="79"/>
      <c r="E45" s="79"/>
      <c r="F45" s="79"/>
      <c r="G45" s="79"/>
      <c r="H45" s="79"/>
      <c r="I45" s="79"/>
      <c r="J45" s="79"/>
      <c r="K45" s="79"/>
      <c r="L45" s="79"/>
      <c r="M45" s="79"/>
      <c r="N45" s="79"/>
      <c r="O45" s="80"/>
    </row>
    <row r="46" spans="2:16" ht="16.05" customHeight="1" x14ac:dyDescent="0.3">
      <c r="B46" s="81"/>
      <c r="C46" s="82"/>
      <c r="D46" s="82"/>
      <c r="E46" s="82"/>
      <c r="F46" s="82"/>
      <c r="G46" s="82"/>
      <c r="H46" s="82"/>
      <c r="I46" s="82"/>
      <c r="J46" s="82"/>
      <c r="K46" s="82"/>
      <c r="L46" s="82"/>
      <c r="M46" s="82"/>
      <c r="N46" s="82"/>
      <c r="O46" s="83"/>
    </row>
    <row r="47" spans="2:16" ht="16.05" customHeight="1" x14ac:dyDescent="0.3">
      <c r="B47" s="81"/>
      <c r="C47" s="82"/>
      <c r="D47" s="82"/>
      <c r="E47" s="82"/>
      <c r="F47" s="82"/>
      <c r="G47" s="82"/>
      <c r="H47" s="82"/>
      <c r="I47" s="82"/>
      <c r="J47" s="82"/>
      <c r="K47" s="82"/>
      <c r="L47" s="82"/>
      <c r="M47" s="82"/>
      <c r="N47" s="82"/>
      <c r="O47" s="83"/>
    </row>
    <row r="48" spans="2:16" ht="16.05" customHeight="1" x14ac:dyDescent="0.3">
      <c r="B48" s="81"/>
      <c r="C48" s="82"/>
      <c r="D48" s="82"/>
      <c r="E48" s="82"/>
      <c r="F48" s="82"/>
      <c r="G48" s="82"/>
      <c r="H48" s="82"/>
      <c r="I48" s="82"/>
      <c r="J48" s="82"/>
      <c r="K48" s="82"/>
      <c r="L48" s="82"/>
      <c r="M48" s="82"/>
      <c r="N48" s="82"/>
      <c r="O48" s="83"/>
    </row>
    <row r="49" spans="2:15" ht="16.05" customHeight="1" x14ac:dyDescent="0.3">
      <c r="B49" s="81"/>
      <c r="C49" s="82"/>
      <c r="D49" s="82"/>
      <c r="E49" s="82"/>
      <c r="F49" s="82"/>
      <c r="G49" s="82"/>
      <c r="H49" s="82"/>
      <c r="I49" s="82"/>
      <c r="J49" s="82"/>
      <c r="K49" s="82"/>
      <c r="L49" s="82"/>
      <c r="M49" s="82"/>
      <c r="N49" s="82"/>
      <c r="O49" s="83"/>
    </row>
    <row r="50" spans="2:15" ht="16.05" customHeight="1" x14ac:dyDescent="0.3">
      <c r="B50" s="81"/>
      <c r="C50" s="82"/>
      <c r="D50" s="82"/>
      <c r="E50" s="82"/>
      <c r="F50" s="82"/>
      <c r="G50" s="82"/>
      <c r="H50" s="82"/>
      <c r="I50" s="82"/>
      <c r="J50" s="82"/>
      <c r="K50" s="82"/>
      <c r="L50" s="82"/>
      <c r="M50" s="82"/>
      <c r="N50" s="82"/>
      <c r="O50" s="83"/>
    </row>
    <row r="51" spans="2:15" ht="16.05" customHeight="1" x14ac:dyDescent="0.3">
      <c r="B51" s="81"/>
      <c r="C51" s="82"/>
      <c r="D51" s="82"/>
      <c r="E51" s="82"/>
      <c r="F51" s="82"/>
      <c r="G51" s="82"/>
      <c r="H51" s="82"/>
      <c r="I51" s="82"/>
      <c r="J51" s="82"/>
      <c r="K51" s="82"/>
      <c r="L51" s="82"/>
      <c r="M51" s="82"/>
      <c r="N51" s="82"/>
      <c r="O51" s="83"/>
    </row>
    <row r="52" spans="2:15" ht="16.05" customHeight="1" x14ac:dyDescent="0.3">
      <c r="B52" s="81"/>
      <c r="C52" s="82"/>
      <c r="D52" s="82"/>
      <c r="E52" s="82"/>
      <c r="F52" s="82"/>
      <c r="G52" s="82"/>
      <c r="H52" s="82"/>
      <c r="I52" s="82"/>
      <c r="J52" s="82"/>
      <c r="K52" s="82"/>
      <c r="L52" s="82"/>
      <c r="M52" s="82"/>
      <c r="N52" s="82"/>
      <c r="O52" s="83"/>
    </row>
    <row r="53" spans="2:15" ht="16.05" customHeight="1" x14ac:dyDescent="0.3">
      <c r="B53" s="81"/>
      <c r="C53" s="82"/>
      <c r="D53" s="82"/>
      <c r="E53" s="82"/>
      <c r="F53" s="82"/>
      <c r="G53" s="82"/>
      <c r="H53" s="82"/>
      <c r="I53" s="82"/>
      <c r="J53" s="82"/>
      <c r="K53" s="82"/>
      <c r="L53" s="82"/>
      <c r="M53" s="82"/>
      <c r="N53" s="82"/>
      <c r="O53" s="83"/>
    </row>
    <row r="54" spans="2:15" ht="16.05" customHeight="1" x14ac:dyDescent="0.3">
      <c r="B54" s="81"/>
      <c r="C54" s="82"/>
      <c r="D54" s="82"/>
      <c r="E54" s="82"/>
      <c r="F54" s="82"/>
      <c r="G54" s="82"/>
      <c r="H54" s="82"/>
      <c r="I54" s="82"/>
      <c r="J54" s="82"/>
      <c r="K54" s="82"/>
      <c r="L54" s="82"/>
      <c r="M54" s="82"/>
      <c r="N54" s="82"/>
      <c r="O54" s="83"/>
    </row>
    <row r="55" spans="2:15" ht="16.05" customHeight="1" x14ac:dyDescent="0.3">
      <c r="B55" s="81"/>
      <c r="C55" s="82"/>
      <c r="D55" s="82"/>
      <c r="E55" s="82"/>
      <c r="F55" s="82"/>
      <c r="G55" s="82"/>
      <c r="H55" s="82"/>
      <c r="I55" s="82"/>
      <c r="J55" s="82"/>
      <c r="K55" s="82"/>
      <c r="L55" s="82"/>
      <c r="M55" s="82"/>
      <c r="N55" s="82"/>
      <c r="O55" s="83"/>
    </row>
    <row r="56" spans="2:15" ht="16.05" customHeight="1" x14ac:dyDescent="0.3">
      <c r="B56" s="81"/>
      <c r="C56" s="82"/>
      <c r="D56" s="82"/>
      <c r="E56" s="82"/>
      <c r="F56" s="82"/>
      <c r="G56" s="82"/>
      <c r="H56" s="82"/>
      <c r="I56" s="82"/>
      <c r="J56" s="82"/>
      <c r="K56" s="82"/>
      <c r="L56" s="82"/>
      <c r="M56" s="82"/>
      <c r="N56" s="82"/>
      <c r="O56" s="83"/>
    </row>
    <row r="57" spans="2:15" ht="16.05" customHeight="1" x14ac:dyDescent="0.3">
      <c r="B57" s="81"/>
      <c r="C57" s="82"/>
      <c r="D57" s="82"/>
      <c r="E57" s="82"/>
      <c r="F57" s="82"/>
      <c r="G57" s="82"/>
      <c r="H57" s="82"/>
      <c r="I57" s="82"/>
      <c r="J57" s="82"/>
      <c r="K57" s="82"/>
      <c r="L57" s="82"/>
      <c r="M57" s="82"/>
      <c r="N57" s="82"/>
      <c r="O57" s="83"/>
    </row>
    <row r="58" spans="2:15" ht="16.05" customHeight="1" x14ac:dyDescent="0.3">
      <c r="B58" s="81"/>
      <c r="C58" s="82"/>
      <c r="D58" s="82"/>
      <c r="E58" s="82"/>
      <c r="F58" s="82"/>
      <c r="G58" s="82"/>
      <c r="H58" s="82"/>
      <c r="I58" s="82"/>
      <c r="J58" s="82"/>
      <c r="K58" s="82"/>
      <c r="L58" s="82"/>
      <c r="M58" s="82"/>
      <c r="N58" s="82"/>
      <c r="O58" s="83"/>
    </row>
    <row r="59" spans="2:15" ht="16.05" customHeight="1" x14ac:dyDescent="0.3">
      <c r="B59" s="81"/>
      <c r="C59" s="82"/>
      <c r="D59" s="82"/>
      <c r="E59" s="82"/>
      <c r="F59" s="82"/>
      <c r="G59" s="82"/>
      <c r="H59" s="82"/>
      <c r="I59" s="82"/>
      <c r="J59" s="82"/>
      <c r="K59" s="82"/>
      <c r="L59" s="82"/>
      <c r="M59" s="82"/>
      <c r="N59" s="82"/>
      <c r="O59" s="83"/>
    </row>
    <row r="60" spans="2:15" ht="16.05" customHeight="1" x14ac:dyDescent="0.3">
      <c r="B60" s="81"/>
      <c r="C60" s="82"/>
      <c r="D60" s="82"/>
      <c r="E60" s="82"/>
      <c r="F60" s="82"/>
      <c r="G60" s="82"/>
      <c r="H60" s="82"/>
      <c r="I60" s="82"/>
      <c r="J60" s="82"/>
      <c r="K60" s="82"/>
      <c r="L60" s="82"/>
      <c r="M60" s="82"/>
      <c r="N60" s="82"/>
      <c r="O60" s="83"/>
    </row>
    <row r="61" spans="2:15" ht="16.05" customHeight="1" x14ac:dyDescent="0.3">
      <c r="B61" s="81"/>
      <c r="C61" s="82"/>
      <c r="D61" s="82"/>
      <c r="E61" s="82"/>
      <c r="F61" s="82"/>
      <c r="G61" s="82"/>
      <c r="H61" s="82"/>
      <c r="I61" s="82"/>
      <c r="J61" s="82"/>
      <c r="K61" s="82"/>
      <c r="L61" s="82"/>
      <c r="M61" s="82"/>
      <c r="N61" s="82"/>
      <c r="O61" s="83"/>
    </row>
    <row r="62" spans="2:15" ht="16.05" customHeight="1" x14ac:dyDescent="0.3">
      <c r="B62" s="81"/>
      <c r="C62" s="82"/>
      <c r="D62" s="82"/>
      <c r="E62" s="82"/>
      <c r="F62" s="82"/>
      <c r="G62" s="82"/>
      <c r="H62" s="82"/>
      <c r="I62" s="82"/>
      <c r="J62" s="82"/>
      <c r="K62" s="82"/>
      <c r="L62" s="82"/>
      <c r="M62" s="82"/>
      <c r="N62" s="82"/>
      <c r="O62" s="83"/>
    </row>
    <row r="63" spans="2:15" ht="16.05" customHeight="1" x14ac:dyDescent="0.3">
      <c r="B63" s="81"/>
      <c r="C63" s="82"/>
      <c r="D63" s="82"/>
      <c r="E63" s="82"/>
      <c r="F63" s="82"/>
      <c r="G63" s="82"/>
      <c r="H63" s="82"/>
      <c r="I63" s="82"/>
      <c r="J63" s="82"/>
      <c r="K63" s="82"/>
      <c r="L63" s="82"/>
      <c r="M63" s="82"/>
      <c r="N63" s="82"/>
      <c r="O63" s="83"/>
    </row>
    <row r="64" spans="2:15" ht="16.05" customHeight="1" x14ac:dyDescent="0.3">
      <c r="B64" s="81"/>
      <c r="C64" s="82"/>
      <c r="D64" s="82"/>
      <c r="E64" s="82"/>
      <c r="F64" s="82"/>
      <c r="G64" s="82"/>
      <c r="H64" s="82"/>
      <c r="I64" s="82"/>
      <c r="J64" s="82"/>
      <c r="K64" s="82"/>
      <c r="L64" s="82"/>
      <c r="M64" s="82"/>
      <c r="N64" s="82"/>
      <c r="O64" s="83"/>
    </row>
    <row r="65" spans="2:15" ht="16.05" customHeight="1" x14ac:dyDescent="0.3">
      <c r="B65" s="81"/>
      <c r="C65" s="82"/>
      <c r="D65" s="82"/>
      <c r="E65" s="82"/>
      <c r="F65" s="82"/>
      <c r="G65" s="82"/>
      <c r="H65" s="82"/>
      <c r="I65" s="82"/>
      <c r="J65" s="82"/>
      <c r="K65" s="82"/>
      <c r="L65" s="82"/>
      <c r="M65" s="82"/>
      <c r="N65" s="82"/>
      <c r="O65" s="83"/>
    </row>
    <row r="66" spans="2:15" ht="16.05" customHeight="1" x14ac:dyDescent="0.3">
      <c r="B66" s="81"/>
      <c r="C66" s="82"/>
      <c r="D66" s="82"/>
      <c r="E66" s="82"/>
      <c r="F66" s="82"/>
      <c r="G66" s="82"/>
      <c r="H66" s="82"/>
      <c r="I66" s="82"/>
      <c r="J66" s="82"/>
      <c r="K66" s="82"/>
      <c r="L66" s="82"/>
      <c r="M66" s="82"/>
      <c r="N66" s="82"/>
      <c r="O66" s="83"/>
    </row>
    <row r="67" spans="2:15" ht="16.05" customHeight="1" x14ac:dyDescent="0.3">
      <c r="B67" s="84"/>
      <c r="C67" s="85"/>
      <c r="D67" s="85"/>
      <c r="E67" s="85"/>
      <c r="F67" s="85"/>
      <c r="G67" s="85"/>
      <c r="H67" s="85"/>
      <c r="I67" s="85"/>
      <c r="J67" s="85"/>
      <c r="K67" s="85"/>
      <c r="L67" s="85"/>
      <c r="M67" s="85"/>
      <c r="N67" s="85"/>
      <c r="O67" s="86"/>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15240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ME289"/>
  <sheetViews>
    <sheetView showGridLines="0" zoomScale="55" zoomScaleNormal="55" workbookViewId="0">
      <pane xSplit="2" ySplit="3" topLeftCell="KU216" activePane="bottomRight" state="frozen"/>
      <selection activeCell="MH21" sqref="MH21"/>
      <selection pane="topRight" activeCell="MH21" sqref="MH21"/>
      <selection pane="bottomLeft" activeCell="MH21" sqref="MH21"/>
      <selection pane="bottomRight" activeCell="MB272" sqref="MB272:ME272"/>
    </sheetView>
  </sheetViews>
  <sheetFormatPr baseColWidth="10" defaultColWidth="11.44140625" defaultRowHeight="14.4" x14ac:dyDescent="0.3"/>
  <cols>
    <col min="1" max="2" width="11.44140625" style="2"/>
    <col min="3" max="44" width="11.44140625" style="6"/>
    <col min="45" max="45" width="9" style="6" customWidth="1"/>
    <col min="46" max="47" width="18" style="6" customWidth="1"/>
    <col min="48" max="49" width="11.44140625" style="6"/>
    <col min="50" max="50" width="10.77734375" style="6" customWidth="1"/>
    <col min="51" max="51" width="11.77734375" style="6" customWidth="1"/>
    <col min="52" max="52" width="9" customWidth="1"/>
    <col min="53" max="54" width="18" customWidth="1"/>
    <col min="57" max="57" width="17.21875" customWidth="1"/>
    <col min="58" max="58" width="15.44140625" customWidth="1"/>
    <col min="87" max="91" width="11.44140625" style="6"/>
    <col min="94" max="98" width="10.77734375" style="6"/>
    <col min="101" max="105" width="11.44140625" style="6"/>
    <col min="108" max="112" width="11.44140625" style="6"/>
    <col min="115" max="119" width="11.44140625" style="6"/>
    <col min="122" max="126" width="11.44140625" style="6"/>
    <col min="129" max="133" width="11.44140625" style="6"/>
    <col min="136" max="140" width="10.77734375" style="6"/>
    <col min="143" max="147" width="11.44140625" style="6"/>
    <col min="150" max="154" width="11.44140625" style="6"/>
    <col min="171" max="171" width="22.21875" customWidth="1"/>
    <col min="172" max="172" width="17" customWidth="1"/>
    <col min="185" max="185" width="35.21875" style="6" bestFit="1" customWidth="1"/>
    <col min="186" max="186" width="9.77734375" style="6" bestFit="1" customWidth="1"/>
    <col min="187" max="187" width="16.21875" style="6" bestFit="1" customWidth="1"/>
    <col min="188" max="188" width="13.5546875" style="6" bestFit="1" customWidth="1"/>
    <col min="189" max="189" width="11.21875" style="6" bestFit="1" customWidth="1"/>
    <col min="192" max="192" width="35.21875" style="58" bestFit="1" customWidth="1"/>
    <col min="193" max="193" width="9.77734375" style="58" bestFit="1" customWidth="1"/>
    <col min="194" max="194" width="16.21875" style="58" bestFit="1" customWidth="1"/>
    <col min="195" max="195" width="13.5546875" style="58" bestFit="1" customWidth="1"/>
    <col min="196" max="196" width="11.21875" style="58" bestFit="1" customWidth="1"/>
    <col min="206" max="210" width="11.44140625" style="58"/>
    <col min="213" max="224" width="11.44140625" style="64"/>
    <col min="227" max="231" width="11.44140625" style="64"/>
    <col min="234" max="234" width="35.21875" style="64" bestFit="1" customWidth="1"/>
    <col min="235" max="235" width="9.77734375" style="64" bestFit="1" customWidth="1"/>
    <col min="236" max="236" width="16.21875" style="64" bestFit="1" customWidth="1"/>
    <col min="237" max="237" width="13.5546875" style="64" bestFit="1" customWidth="1"/>
    <col min="238" max="238" width="11.21875" style="64" bestFit="1" customWidth="1"/>
    <col min="241" max="241" width="35.21875" style="64" bestFit="1" customWidth="1"/>
    <col min="242" max="242" width="9.77734375" style="64" bestFit="1" customWidth="1"/>
    <col min="243" max="243" width="16.21875" style="64" bestFit="1" customWidth="1"/>
    <col min="244" max="244" width="13.5546875" style="64" bestFit="1" customWidth="1"/>
    <col min="245" max="245" width="11.21875" style="64" bestFit="1" customWidth="1"/>
    <col min="246" max="247" width="11.44140625" style="64"/>
    <col min="248" max="248" width="35.21875" style="64" bestFit="1" customWidth="1"/>
    <col min="249" max="249" width="9.77734375" style="64" bestFit="1" customWidth="1"/>
    <col min="250" max="250" width="16.21875" style="64" bestFit="1" customWidth="1"/>
    <col min="251" max="251" width="13.5546875" style="64" bestFit="1" customWidth="1"/>
    <col min="252" max="252" width="11.21875" style="64" bestFit="1" customWidth="1"/>
    <col min="269" max="280" width="11.44140625" style="64"/>
    <col min="283" max="294" width="11.44140625" style="76"/>
    <col min="297" max="308" width="11.44140625" style="76"/>
    <col min="316" max="329" width="11.44140625" style="76"/>
  </cols>
  <sheetData>
    <row r="1" spans="1:343"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c r="GX1" s="60" t="s">
        <v>262</v>
      </c>
      <c r="GY1" s="60"/>
      <c r="GZ1" s="60"/>
      <c r="HA1" s="60"/>
      <c r="HB1" s="60"/>
      <c r="HE1" s="64" t="s">
        <v>262</v>
      </c>
      <c r="HL1" s="64" t="s">
        <v>262</v>
      </c>
      <c r="HS1" s="64" t="s">
        <v>262</v>
      </c>
      <c r="HZ1" s="64" t="s">
        <v>262</v>
      </c>
      <c r="IG1" s="64" t="s">
        <v>262</v>
      </c>
      <c r="IN1" s="64" t="s">
        <v>262</v>
      </c>
      <c r="IU1" t="s">
        <v>262</v>
      </c>
      <c r="JB1" t="s">
        <v>262</v>
      </c>
      <c r="JI1" s="64" t="s">
        <v>262</v>
      </c>
      <c r="JP1" s="67" t="s">
        <v>262</v>
      </c>
      <c r="JQ1" s="67"/>
      <c r="JR1" s="67"/>
      <c r="JS1" s="67"/>
      <c r="JT1" s="67"/>
      <c r="JW1" s="76" t="s">
        <v>262</v>
      </c>
      <c r="KD1" s="76" t="s">
        <v>262</v>
      </c>
      <c r="KK1" s="76" t="s">
        <v>262</v>
      </c>
      <c r="KR1" s="76" t="s">
        <v>262</v>
      </c>
      <c r="KY1" s="76" t="s">
        <v>262</v>
      </c>
      <c r="KZ1" s="76"/>
      <c r="LA1" s="76"/>
      <c r="LB1" s="76"/>
      <c r="LC1" s="76"/>
      <c r="LF1" s="76" t="s">
        <v>262</v>
      </c>
      <c r="LM1" s="76" t="s">
        <v>262</v>
      </c>
      <c r="LR1" s="76"/>
      <c r="LS1" s="76"/>
      <c r="LT1" s="76" t="s">
        <v>262</v>
      </c>
      <c r="LU1" s="76"/>
      <c r="LV1" s="76"/>
      <c r="LW1" s="76"/>
      <c r="LX1" s="76"/>
      <c r="LY1" s="76"/>
      <c r="LZ1" s="76"/>
      <c r="MA1" s="76" t="s">
        <v>262</v>
      </c>
      <c r="MB1" s="76"/>
      <c r="MC1" s="76"/>
      <c r="MD1" s="76"/>
      <c r="ME1" s="76"/>
    </row>
    <row r="2" spans="1:343"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c r="GX2" s="60" t="s">
        <v>0</v>
      </c>
      <c r="GY2" s="60"/>
      <c r="GZ2" s="60"/>
      <c r="HA2" s="60"/>
      <c r="HB2" s="60"/>
      <c r="HE2" s="64" t="s">
        <v>0</v>
      </c>
      <c r="HL2" s="64" t="s">
        <v>0</v>
      </c>
      <c r="HS2" s="64" t="s">
        <v>0</v>
      </c>
      <c r="HZ2" s="64" t="s">
        <v>0</v>
      </c>
      <c r="IG2" s="64" t="s">
        <v>0</v>
      </c>
      <c r="IN2" s="64" t="s">
        <v>0</v>
      </c>
      <c r="IU2" t="s">
        <v>0</v>
      </c>
      <c r="JB2" t="s">
        <v>0</v>
      </c>
      <c r="JI2" s="64" t="s">
        <v>0</v>
      </c>
      <c r="JP2" s="67" t="s">
        <v>0</v>
      </c>
      <c r="JQ2" s="67"/>
      <c r="JR2" s="67"/>
      <c r="JS2" s="67"/>
      <c r="JT2" s="67"/>
      <c r="JW2" s="76" t="s">
        <v>0</v>
      </c>
      <c r="KD2" s="76" t="s">
        <v>0</v>
      </c>
      <c r="KK2" s="76" t="s">
        <v>0</v>
      </c>
      <c r="KR2" s="76" t="s">
        <v>0</v>
      </c>
      <c r="KY2" s="76" t="s">
        <v>0</v>
      </c>
      <c r="KZ2" s="76"/>
      <c r="LA2" s="76"/>
      <c r="LB2" s="76"/>
      <c r="LC2" s="76"/>
      <c r="LF2" s="76" t="s">
        <v>0</v>
      </c>
      <c r="LM2" s="76" t="s">
        <v>0</v>
      </c>
      <c r="LR2" s="76"/>
      <c r="LS2" s="76"/>
      <c r="LT2" s="76" t="s">
        <v>0</v>
      </c>
      <c r="LU2" s="76"/>
      <c r="LV2" s="76"/>
      <c r="LW2" s="76"/>
      <c r="LX2" s="76"/>
      <c r="LY2" s="76"/>
      <c r="LZ2" s="76"/>
      <c r="MA2" s="76" t="s">
        <v>0</v>
      </c>
      <c r="MB2" s="76"/>
      <c r="MC2" s="76"/>
      <c r="MD2" s="76"/>
      <c r="ME2" s="76"/>
    </row>
    <row r="3" spans="1:343"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c r="GX3" s="61" t="s">
        <v>375</v>
      </c>
      <c r="GY3" s="60"/>
      <c r="GZ3" s="60"/>
      <c r="HA3" s="60"/>
      <c r="HB3" s="60"/>
      <c r="HE3" s="65" t="s">
        <v>377</v>
      </c>
      <c r="HL3" s="65" t="s">
        <v>379</v>
      </c>
      <c r="HS3" s="65" t="s">
        <v>381</v>
      </c>
      <c r="HZ3" s="65" t="s">
        <v>383</v>
      </c>
      <c r="IG3" s="65" t="s">
        <v>385</v>
      </c>
      <c r="IN3" s="65" t="s">
        <v>387</v>
      </c>
      <c r="IU3" t="s">
        <v>389</v>
      </c>
      <c r="JB3" t="s">
        <v>391</v>
      </c>
      <c r="JI3" s="64" t="s">
        <v>393</v>
      </c>
      <c r="JP3" s="68" t="s">
        <v>395</v>
      </c>
      <c r="JQ3" s="67"/>
      <c r="JR3" s="67"/>
      <c r="JS3" s="67"/>
      <c r="JT3" s="67"/>
      <c r="JW3" s="73" t="s">
        <v>397</v>
      </c>
      <c r="KD3" s="73" t="s">
        <v>399</v>
      </c>
      <c r="KK3" s="73" t="s">
        <v>401</v>
      </c>
      <c r="KR3" s="73" t="s">
        <v>403</v>
      </c>
      <c r="KY3" s="73" t="s">
        <v>406</v>
      </c>
      <c r="KZ3" s="76"/>
      <c r="LA3" s="76"/>
      <c r="LB3" s="76"/>
      <c r="LC3" s="76"/>
      <c r="LF3" s="73" t="s">
        <v>407</v>
      </c>
      <c r="LM3" s="73" t="s">
        <v>409</v>
      </c>
      <c r="LR3" s="76"/>
      <c r="LS3" s="76"/>
      <c r="LT3" s="73" t="s">
        <v>411</v>
      </c>
      <c r="LU3" s="76"/>
      <c r="LV3" s="76"/>
      <c r="LW3" s="76"/>
      <c r="LX3" s="76"/>
      <c r="LY3" s="76"/>
      <c r="LZ3" s="76"/>
      <c r="MA3" s="73" t="s">
        <v>413</v>
      </c>
      <c r="MB3" s="76"/>
      <c r="MC3" s="76"/>
      <c r="MD3" s="76"/>
      <c r="ME3" s="76"/>
    </row>
    <row r="4" spans="1:343"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0" t="s">
        <v>376</v>
      </c>
      <c r="GY4" s="60" t="s">
        <v>3</v>
      </c>
      <c r="GZ4" s="60" t="s">
        <v>4</v>
      </c>
      <c r="HA4" s="60" t="s">
        <v>5</v>
      </c>
      <c r="HB4" s="60"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t="s">
        <v>390</v>
      </c>
      <c r="IV4" t="s">
        <v>3</v>
      </c>
      <c r="IW4" t="s">
        <v>4</v>
      </c>
      <c r="IX4" t="s">
        <v>5</v>
      </c>
      <c r="IY4" t="s">
        <v>6</v>
      </c>
      <c r="JB4" t="s">
        <v>392</v>
      </c>
      <c r="JC4" t="s">
        <v>3</v>
      </c>
      <c r="JD4" t="s">
        <v>4</v>
      </c>
      <c r="JE4" t="s">
        <v>5</v>
      </c>
      <c r="JF4" t="s">
        <v>6</v>
      </c>
      <c r="JI4" s="64" t="s">
        <v>394</v>
      </c>
      <c r="JJ4" s="64" t="s">
        <v>3</v>
      </c>
      <c r="JK4" s="64" t="s">
        <v>4</v>
      </c>
      <c r="JL4" s="64" t="s">
        <v>5</v>
      </c>
      <c r="JM4" s="64" t="s">
        <v>6</v>
      </c>
      <c r="JP4" s="67" t="s">
        <v>396</v>
      </c>
      <c r="JQ4" s="67" t="s">
        <v>3</v>
      </c>
      <c r="JR4" s="67" t="s">
        <v>4</v>
      </c>
      <c r="JS4" s="67" t="s">
        <v>5</v>
      </c>
      <c r="JT4" s="67" t="s">
        <v>6</v>
      </c>
      <c r="JW4" s="76" t="s">
        <v>398</v>
      </c>
      <c r="JX4" s="76" t="s">
        <v>3</v>
      </c>
      <c r="JY4" s="76" t="s">
        <v>4</v>
      </c>
      <c r="JZ4" s="76" t="s">
        <v>5</v>
      </c>
      <c r="KA4" s="76" t="s">
        <v>6</v>
      </c>
      <c r="KD4" s="76" t="s">
        <v>400</v>
      </c>
      <c r="KE4" s="76" t="s">
        <v>3</v>
      </c>
      <c r="KF4" s="76" t="s">
        <v>4</v>
      </c>
      <c r="KG4" s="76" t="s">
        <v>5</v>
      </c>
      <c r="KH4" s="76" t="s">
        <v>6</v>
      </c>
      <c r="KK4" s="76" t="s">
        <v>402</v>
      </c>
      <c r="KL4" s="76" t="s">
        <v>3</v>
      </c>
      <c r="KM4" s="76" t="s">
        <v>4</v>
      </c>
      <c r="KN4" s="76" t="s">
        <v>5</v>
      </c>
      <c r="KO4" s="76" t="s">
        <v>6</v>
      </c>
      <c r="KR4" s="76" t="s">
        <v>404</v>
      </c>
      <c r="KS4" s="76" t="s">
        <v>3</v>
      </c>
      <c r="KT4" s="76" t="s">
        <v>4</v>
      </c>
      <c r="KU4" s="76" t="s">
        <v>5</v>
      </c>
      <c r="KV4" s="76" t="s">
        <v>6</v>
      </c>
      <c r="KY4" s="76" t="s">
        <v>405</v>
      </c>
      <c r="KZ4" s="76" t="s">
        <v>3</v>
      </c>
      <c r="LA4" s="76" t="s">
        <v>4</v>
      </c>
      <c r="LB4" s="76" t="s">
        <v>5</v>
      </c>
      <c r="LC4" s="76" t="s">
        <v>6</v>
      </c>
      <c r="LF4" s="76" t="s">
        <v>408</v>
      </c>
      <c r="LG4" s="76" t="s">
        <v>3</v>
      </c>
      <c r="LH4" s="76" t="s">
        <v>4</v>
      </c>
      <c r="LI4" s="76" t="s">
        <v>5</v>
      </c>
      <c r="LJ4" s="76" t="s">
        <v>6</v>
      </c>
      <c r="LM4" s="76" t="s">
        <v>410</v>
      </c>
      <c r="LN4" s="76" t="s">
        <v>3</v>
      </c>
      <c r="LO4" s="76" t="s">
        <v>4</v>
      </c>
      <c r="LP4" s="76" t="s">
        <v>5</v>
      </c>
      <c r="LQ4" s="76" t="s">
        <v>6</v>
      </c>
      <c r="LR4" s="76"/>
      <c r="LS4" s="76"/>
      <c r="LT4" s="76" t="s">
        <v>412</v>
      </c>
      <c r="LU4" s="76" t="s">
        <v>3</v>
      </c>
      <c r="LV4" s="76" t="s">
        <v>4</v>
      </c>
      <c r="LW4" s="76" t="s">
        <v>5</v>
      </c>
      <c r="LX4" s="76" t="s">
        <v>6</v>
      </c>
      <c r="LY4" s="76"/>
      <c r="LZ4" s="76"/>
      <c r="MA4" s="76" t="s">
        <v>414</v>
      </c>
      <c r="MB4" s="76" t="s">
        <v>3</v>
      </c>
      <c r="MC4" s="76" t="s">
        <v>4</v>
      </c>
      <c r="MD4" s="76" t="s">
        <v>5</v>
      </c>
      <c r="ME4" s="76" t="s">
        <v>6</v>
      </c>
    </row>
    <row r="5" spans="1:343"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0" t="s">
        <v>7</v>
      </c>
      <c r="GY5" s="60">
        <v>100</v>
      </c>
      <c r="GZ5" s="60">
        <v>100</v>
      </c>
      <c r="HA5" s="60">
        <v>100</v>
      </c>
      <c r="HB5" s="60">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t="s">
        <v>7</v>
      </c>
      <c r="IV5">
        <v>100</v>
      </c>
      <c r="IW5">
        <v>100</v>
      </c>
      <c r="IX5">
        <v>100</v>
      </c>
      <c r="IY5">
        <v>100</v>
      </c>
      <c r="JB5" t="s">
        <v>7</v>
      </c>
      <c r="JC5">
        <v>100</v>
      </c>
      <c r="JD5">
        <v>100</v>
      </c>
      <c r="JE5">
        <v>100</v>
      </c>
      <c r="JF5">
        <v>100</v>
      </c>
      <c r="JI5" s="64" t="s">
        <v>7</v>
      </c>
      <c r="JJ5" s="64">
        <v>100</v>
      </c>
      <c r="JK5" s="64">
        <v>100</v>
      </c>
      <c r="JL5" s="64">
        <v>100</v>
      </c>
      <c r="JM5" s="64">
        <v>100</v>
      </c>
      <c r="JP5" s="67" t="s">
        <v>7</v>
      </c>
      <c r="JQ5" s="67">
        <v>100</v>
      </c>
      <c r="JR5" s="67">
        <v>100</v>
      </c>
      <c r="JS5" s="67">
        <v>100</v>
      </c>
      <c r="JT5" s="67">
        <v>100</v>
      </c>
      <c r="JW5" s="76" t="s">
        <v>7</v>
      </c>
      <c r="JX5" s="76">
        <v>100</v>
      </c>
      <c r="JY5" s="76">
        <v>100</v>
      </c>
      <c r="JZ5" s="76">
        <v>100</v>
      </c>
      <c r="KA5" s="76">
        <v>100</v>
      </c>
      <c r="KD5" s="76" t="s">
        <v>7</v>
      </c>
      <c r="KE5" s="76">
        <v>100</v>
      </c>
      <c r="KF5" s="76">
        <v>100</v>
      </c>
      <c r="KG5" s="76">
        <v>100</v>
      </c>
      <c r="KH5" s="76">
        <v>100</v>
      </c>
      <c r="KK5" s="76" t="s">
        <v>7</v>
      </c>
      <c r="KL5" s="76">
        <v>100</v>
      </c>
      <c r="KM5" s="76">
        <v>100</v>
      </c>
      <c r="KN5" s="76">
        <v>100</v>
      </c>
      <c r="KO5" s="76">
        <v>100</v>
      </c>
      <c r="KR5" s="76" t="s">
        <v>7</v>
      </c>
      <c r="KS5" s="76">
        <v>100</v>
      </c>
      <c r="KT5" s="76">
        <v>100</v>
      </c>
      <c r="KU5" s="76">
        <v>100</v>
      </c>
      <c r="KV5" s="76">
        <v>100</v>
      </c>
      <c r="KY5" s="76" t="s">
        <v>7</v>
      </c>
      <c r="KZ5" s="76">
        <v>100</v>
      </c>
      <c r="LA5" s="76">
        <v>100</v>
      </c>
      <c r="LB5" s="76">
        <v>100</v>
      </c>
      <c r="LC5" s="76">
        <v>100</v>
      </c>
      <c r="LF5" s="76" t="s">
        <v>7</v>
      </c>
      <c r="LG5" s="76">
        <v>100</v>
      </c>
      <c r="LH5" s="76">
        <v>100</v>
      </c>
      <c r="LI5" s="76">
        <v>100</v>
      </c>
      <c r="LJ5" s="76">
        <v>100</v>
      </c>
      <c r="LM5" s="76" t="s">
        <v>7</v>
      </c>
      <c r="LN5" s="76">
        <v>100</v>
      </c>
      <c r="LO5" s="76">
        <v>100</v>
      </c>
      <c r="LP5" s="76">
        <v>100</v>
      </c>
      <c r="LQ5" s="76">
        <v>100</v>
      </c>
      <c r="LR5" s="76"/>
      <c r="LS5" s="76"/>
      <c r="LT5" s="76" t="s">
        <v>7</v>
      </c>
      <c r="LU5" s="76">
        <v>100</v>
      </c>
      <c r="LV5" s="76">
        <v>100</v>
      </c>
      <c r="LW5" s="76">
        <v>100</v>
      </c>
      <c r="LX5" s="76">
        <v>100</v>
      </c>
      <c r="LY5" s="76"/>
      <c r="LZ5" s="76"/>
      <c r="MA5" s="76" t="s">
        <v>7</v>
      </c>
      <c r="MB5" s="76">
        <v>100</v>
      </c>
      <c r="MC5" s="76">
        <v>100</v>
      </c>
      <c r="MD5" s="76">
        <v>100</v>
      </c>
      <c r="ME5" s="76">
        <v>100</v>
      </c>
    </row>
    <row r="6" spans="1:343"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0" t="s">
        <v>8</v>
      </c>
      <c r="GY6" s="60">
        <v>0</v>
      </c>
      <c r="GZ6" s="60">
        <v>0</v>
      </c>
      <c r="HA6" s="60">
        <v>0</v>
      </c>
      <c r="HB6" s="60">
        <v>0</v>
      </c>
      <c r="HE6" s="64" t="s">
        <v>8</v>
      </c>
      <c r="HF6" s="64">
        <v>0.05</v>
      </c>
      <c r="HG6" s="64">
        <v>0</v>
      </c>
      <c r="HH6" s="64">
        <v>0.08</v>
      </c>
      <c r="HI6" s="64">
        <v>0</v>
      </c>
      <c r="HL6" s="64" t="s">
        <v>8</v>
      </c>
      <c r="HM6" s="64">
        <v>7.0000000000000007E-2</v>
      </c>
      <c r="HN6" s="64">
        <v>0.13</v>
      </c>
      <c r="HO6" s="64">
        <v>0</v>
      </c>
      <c r="HP6" s="64">
        <v>0.21</v>
      </c>
      <c r="HS6" s="64" t="s">
        <v>8</v>
      </c>
      <c r="HT6" s="64">
        <v>0.06</v>
      </c>
      <c r="HU6" s="64">
        <v>0</v>
      </c>
      <c r="HV6" s="64">
        <v>0.11</v>
      </c>
      <c r="HW6" s="64">
        <v>0</v>
      </c>
      <c r="HZ6" s="64" t="s">
        <v>8</v>
      </c>
      <c r="IA6" s="64">
        <v>0.12</v>
      </c>
      <c r="IB6" s="64">
        <v>0.43</v>
      </c>
      <c r="IC6" s="64">
        <v>0.09</v>
      </c>
      <c r="ID6" s="64">
        <v>0</v>
      </c>
      <c r="IG6" s="64" t="s">
        <v>8</v>
      </c>
      <c r="IH6" s="64">
        <v>0.16</v>
      </c>
      <c r="II6" s="64">
        <v>0.17</v>
      </c>
      <c r="IJ6" s="64">
        <v>0.11</v>
      </c>
      <c r="IK6" s="64">
        <v>0.43</v>
      </c>
      <c r="IN6" s="64" t="s">
        <v>8</v>
      </c>
      <c r="IO6" s="64">
        <v>0.16</v>
      </c>
      <c r="IP6" s="64">
        <v>0.32</v>
      </c>
      <c r="IQ6" s="64">
        <v>0.13</v>
      </c>
      <c r="IR6" s="64">
        <v>0</v>
      </c>
      <c r="IU6" t="s">
        <v>8</v>
      </c>
      <c r="IV6">
        <v>0.11</v>
      </c>
      <c r="IW6">
        <v>0.15</v>
      </c>
      <c r="IX6">
        <v>0.04</v>
      </c>
      <c r="IY6">
        <v>0</v>
      </c>
      <c r="JB6" t="s">
        <v>8</v>
      </c>
      <c r="JC6">
        <v>0.37</v>
      </c>
      <c r="JD6">
        <v>0.59</v>
      </c>
      <c r="JE6">
        <v>0.27</v>
      </c>
      <c r="JF6">
        <v>0.49</v>
      </c>
      <c r="JI6" s="64" t="s">
        <v>8</v>
      </c>
      <c r="JJ6" s="64">
        <v>0</v>
      </c>
      <c r="JK6" s="64">
        <v>0</v>
      </c>
      <c r="JL6" s="64">
        <v>0</v>
      </c>
      <c r="JM6" s="64">
        <v>0</v>
      </c>
      <c r="JP6" s="67" t="s">
        <v>8</v>
      </c>
      <c r="JQ6" s="67">
        <v>0</v>
      </c>
      <c r="JR6" s="67">
        <v>0</v>
      </c>
      <c r="JS6" s="67">
        <v>0</v>
      </c>
      <c r="JT6" s="67">
        <v>0</v>
      </c>
      <c r="JW6" s="76" t="s">
        <v>8</v>
      </c>
      <c r="JX6" s="76">
        <v>0</v>
      </c>
      <c r="JY6" s="76">
        <v>0</v>
      </c>
      <c r="JZ6" s="76">
        <v>0</v>
      </c>
      <c r="KA6" s="76">
        <v>0</v>
      </c>
      <c r="KD6" s="76" t="s">
        <v>8</v>
      </c>
      <c r="KE6" s="76">
        <v>0</v>
      </c>
      <c r="KF6" s="76">
        <v>0</v>
      </c>
      <c r="KG6" s="76">
        <v>0</v>
      </c>
      <c r="KH6" s="76">
        <v>0</v>
      </c>
      <c r="KK6" s="76" t="s">
        <v>8</v>
      </c>
      <c r="KL6" s="76">
        <v>0</v>
      </c>
      <c r="KM6" s="76">
        <v>0</v>
      </c>
      <c r="KN6" s="76">
        <v>0</v>
      </c>
      <c r="KO6" s="76">
        <v>0</v>
      </c>
      <c r="KR6" s="76" t="s">
        <v>8</v>
      </c>
      <c r="KS6" s="76">
        <v>0</v>
      </c>
      <c r="KT6" s="76">
        <v>0</v>
      </c>
      <c r="KU6" s="76">
        <v>0</v>
      </c>
      <c r="KV6" s="76">
        <v>0</v>
      </c>
      <c r="KY6" s="76" t="s">
        <v>8</v>
      </c>
      <c r="KZ6" s="76">
        <v>0</v>
      </c>
      <c r="LA6" s="76">
        <v>0</v>
      </c>
      <c r="LB6" s="76">
        <v>0</v>
      </c>
      <c r="LC6" s="76">
        <v>0</v>
      </c>
      <c r="LF6" s="76" t="s">
        <v>8</v>
      </c>
      <c r="LG6" s="76">
        <v>0</v>
      </c>
      <c r="LH6" s="76">
        <v>0</v>
      </c>
      <c r="LI6" s="76">
        <v>0</v>
      </c>
      <c r="LJ6" s="76">
        <v>0</v>
      </c>
      <c r="LM6" s="76" t="s">
        <v>8</v>
      </c>
      <c r="LN6" s="76">
        <v>0</v>
      </c>
      <c r="LO6" s="76">
        <v>0</v>
      </c>
      <c r="LP6" s="76">
        <v>0</v>
      </c>
      <c r="LQ6" s="76">
        <v>0</v>
      </c>
      <c r="LR6" s="76"/>
      <c r="LS6" s="76"/>
      <c r="LT6" s="76" t="s">
        <v>8</v>
      </c>
      <c r="LU6" s="76">
        <v>0</v>
      </c>
      <c r="LV6" s="76">
        <v>0</v>
      </c>
      <c r="LW6" s="76">
        <v>0</v>
      </c>
      <c r="LX6" s="76">
        <v>0</v>
      </c>
      <c r="LY6" s="76"/>
      <c r="LZ6" s="76"/>
      <c r="MA6" s="76" t="s">
        <v>8</v>
      </c>
      <c r="MB6" s="76">
        <v>0</v>
      </c>
      <c r="MC6" s="76">
        <v>0</v>
      </c>
      <c r="MD6" s="76">
        <v>0</v>
      </c>
      <c r="ME6" s="76">
        <v>0</v>
      </c>
    </row>
    <row r="7" spans="1:343"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0" t="s">
        <v>9</v>
      </c>
      <c r="GY7" s="60">
        <v>0</v>
      </c>
      <c r="GZ7" s="60">
        <v>0</v>
      </c>
      <c r="HA7" s="60">
        <v>0</v>
      </c>
      <c r="HB7" s="60">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t="s">
        <v>9</v>
      </c>
      <c r="IV7">
        <v>0</v>
      </c>
      <c r="IW7">
        <v>0</v>
      </c>
      <c r="IX7">
        <v>0</v>
      </c>
      <c r="IY7">
        <v>0</v>
      </c>
      <c r="JB7" t="s">
        <v>9</v>
      </c>
      <c r="JC7">
        <v>0</v>
      </c>
      <c r="JD7">
        <v>0</v>
      </c>
      <c r="JE7">
        <v>0</v>
      </c>
      <c r="JF7">
        <v>0</v>
      </c>
      <c r="JI7" s="64" t="s">
        <v>9</v>
      </c>
      <c r="JJ7" s="64">
        <v>0</v>
      </c>
      <c r="JK7" s="64">
        <v>0</v>
      </c>
      <c r="JL7" s="64">
        <v>0</v>
      </c>
      <c r="JM7" s="64">
        <v>0</v>
      </c>
      <c r="JP7" s="67" t="s">
        <v>9</v>
      </c>
      <c r="JQ7" s="67">
        <v>0</v>
      </c>
      <c r="JR7" s="67">
        <v>0</v>
      </c>
      <c r="JS7" s="67">
        <v>0</v>
      </c>
      <c r="JT7" s="67">
        <v>0</v>
      </c>
      <c r="JW7" s="76" t="s">
        <v>9</v>
      </c>
      <c r="JX7" s="76">
        <v>0</v>
      </c>
      <c r="JY7" s="76">
        <v>0</v>
      </c>
      <c r="JZ7" s="76">
        <v>0</v>
      </c>
      <c r="KA7" s="76">
        <v>0</v>
      </c>
      <c r="KD7" s="76" t="s">
        <v>9</v>
      </c>
      <c r="KE7" s="76">
        <v>0</v>
      </c>
      <c r="KF7" s="76">
        <v>0</v>
      </c>
      <c r="KG7" s="76">
        <v>0</v>
      </c>
      <c r="KH7" s="76">
        <v>0</v>
      </c>
      <c r="KK7" s="76" t="s">
        <v>9</v>
      </c>
      <c r="KL7" s="76">
        <v>0</v>
      </c>
      <c r="KM7" s="76">
        <v>0</v>
      </c>
      <c r="KN7" s="76">
        <v>0</v>
      </c>
      <c r="KO7" s="76">
        <v>0</v>
      </c>
      <c r="KR7" s="76" t="s">
        <v>9</v>
      </c>
      <c r="KS7" s="76">
        <v>0</v>
      </c>
      <c r="KT7" s="76">
        <v>0</v>
      </c>
      <c r="KU7" s="76">
        <v>0</v>
      </c>
      <c r="KV7" s="76">
        <v>0</v>
      </c>
      <c r="KY7" s="76" t="s">
        <v>9</v>
      </c>
      <c r="KZ7" s="76">
        <v>0</v>
      </c>
      <c r="LA7" s="76">
        <v>0</v>
      </c>
      <c r="LB7" s="76">
        <v>0</v>
      </c>
      <c r="LC7" s="76">
        <v>0</v>
      </c>
      <c r="LF7" s="76" t="s">
        <v>9</v>
      </c>
      <c r="LG7" s="76">
        <v>0</v>
      </c>
      <c r="LH7" s="76">
        <v>0</v>
      </c>
      <c r="LI7" s="76">
        <v>0</v>
      </c>
      <c r="LJ7" s="76">
        <v>0</v>
      </c>
      <c r="LM7" s="76" t="s">
        <v>9</v>
      </c>
      <c r="LN7" s="76">
        <v>0</v>
      </c>
      <c r="LO7" s="76">
        <v>0</v>
      </c>
      <c r="LP7" s="76">
        <v>0</v>
      </c>
      <c r="LQ7" s="76">
        <v>0</v>
      </c>
      <c r="LR7" s="76"/>
      <c r="LS7" s="76"/>
      <c r="LT7" s="76" t="s">
        <v>9</v>
      </c>
      <c r="LU7" s="76">
        <v>0</v>
      </c>
      <c r="LV7" s="76">
        <v>0</v>
      </c>
      <c r="LW7" s="76">
        <v>0</v>
      </c>
      <c r="LX7" s="76">
        <v>0</v>
      </c>
      <c r="LY7" s="76"/>
      <c r="LZ7" s="76"/>
      <c r="MA7" s="76" t="s">
        <v>9</v>
      </c>
      <c r="MB7" s="76">
        <v>0</v>
      </c>
      <c r="MC7" s="76">
        <v>0</v>
      </c>
      <c r="MD7" s="76">
        <v>0</v>
      </c>
      <c r="ME7" s="76">
        <v>0</v>
      </c>
    </row>
    <row r="8" spans="1:343"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0" t="s">
        <v>10</v>
      </c>
      <c r="GY8" s="60">
        <v>0</v>
      </c>
      <c r="GZ8" s="60">
        <v>0</v>
      </c>
      <c r="HA8" s="60">
        <v>0</v>
      </c>
      <c r="HB8" s="60">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t="s">
        <v>10</v>
      </c>
      <c r="IV8">
        <v>0</v>
      </c>
      <c r="IW8">
        <v>0</v>
      </c>
      <c r="IX8">
        <v>0</v>
      </c>
      <c r="IY8">
        <v>0</v>
      </c>
      <c r="JB8" t="s">
        <v>10</v>
      </c>
      <c r="JC8">
        <v>0</v>
      </c>
      <c r="JD8">
        <v>0</v>
      </c>
      <c r="JE8">
        <v>0</v>
      </c>
      <c r="JF8">
        <v>0</v>
      </c>
      <c r="JI8" s="64" t="s">
        <v>10</v>
      </c>
      <c r="JJ8" s="64">
        <v>0</v>
      </c>
      <c r="JK8" s="64">
        <v>0</v>
      </c>
      <c r="JL8" s="64">
        <v>0</v>
      </c>
      <c r="JM8" s="64">
        <v>0</v>
      </c>
      <c r="JP8" s="67" t="s">
        <v>10</v>
      </c>
      <c r="JQ8" s="67">
        <v>0</v>
      </c>
      <c r="JR8" s="67">
        <v>0</v>
      </c>
      <c r="JS8" s="67">
        <v>0</v>
      </c>
      <c r="JT8" s="67">
        <v>0</v>
      </c>
      <c r="JW8" s="76" t="s">
        <v>10</v>
      </c>
      <c r="JX8" s="76">
        <v>0</v>
      </c>
      <c r="JY8" s="76">
        <v>0</v>
      </c>
      <c r="JZ8" s="76">
        <v>0</v>
      </c>
      <c r="KA8" s="76">
        <v>0</v>
      </c>
      <c r="KD8" s="76" t="s">
        <v>10</v>
      </c>
      <c r="KE8" s="76">
        <v>0</v>
      </c>
      <c r="KF8" s="76">
        <v>0</v>
      </c>
      <c r="KG8" s="76">
        <v>0</v>
      </c>
      <c r="KH8" s="76">
        <v>0</v>
      </c>
      <c r="KK8" s="76" t="s">
        <v>10</v>
      </c>
      <c r="KL8" s="76">
        <v>0</v>
      </c>
      <c r="KM8" s="76">
        <v>0</v>
      </c>
      <c r="KN8" s="76">
        <v>0</v>
      </c>
      <c r="KO8" s="76">
        <v>0</v>
      </c>
      <c r="KR8" s="76" t="s">
        <v>10</v>
      </c>
      <c r="KS8" s="76">
        <v>0</v>
      </c>
      <c r="KT8" s="76">
        <v>0</v>
      </c>
      <c r="KU8" s="76">
        <v>0</v>
      </c>
      <c r="KV8" s="76">
        <v>0</v>
      </c>
      <c r="KY8" s="76" t="s">
        <v>10</v>
      </c>
      <c r="KZ8" s="76">
        <v>0</v>
      </c>
      <c r="LA8" s="76">
        <v>0</v>
      </c>
      <c r="LB8" s="76">
        <v>0</v>
      </c>
      <c r="LC8" s="76">
        <v>0</v>
      </c>
      <c r="LF8" s="76" t="s">
        <v>10</v>
      </c>
      <c r="LG8" s="76">
        <v>0</v>
      </c>
      <c r="LH8" s="76">
        <v>0</v>
      </c>
      <c r="LI8" s="76">
        <v>0</v>
      </c>
      <c r="LJ8" s="76">
        <v>0</v>
      </c>
      <c r="LM8" s="76" t="s">
        <v>10</v>
      </c>
      <c r="LN8" s="76">
        <v>0</v>
      </c>
      <c r="LO8" s="76">
        <v>0</v>
      </c>
      <c r="LP8" s="76">
        <v>0</v>
      </c>
      <c r="LQ8" s="76">
        <v>0</v>
      </c>
      <c r="LR8" s="76"/>
      <c r="LS8" s="76"/>
      <c r="LT8" s="76" t="s">
        <v>10</v>
      </c>
      <c r="LU8" s="76">
        <v>0</v>
      </c>
      <c r="LV8" s="76">
        <v>0</v>
      </c>
      <c r="LW8" s="76">
        <v>0</v>
      </c>
      <c r="LX8" s="76">
        <v>0</v>
      </c>
      <c r="LY8" s="76"/>
      <c r="LZ8" s="76"/>
      <c r="MA8" s="76" t="s">
        <v>10</v>
      </c>
      <c r="MB8" s="76">
        <v>0</v>
      </c>
      <c r="MC8" s="76">
        <v>0</v>
      </c>
      <c r="MD8" s="76">
        <v>0</v>
      </c>
      <c r="ME8" s="76">
        <v>0</v>
      </c>
    </row>
    <row r="9" spans="1:343"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0" t="s">
        <v>11</v>
      </c>
      <c r="GY9" s="60">
        <v>0</v>
      </c>
      <c r="GZ9" s="60">
        <v>0</v>
      </c>
      <c r="HA9" s="60">
        <v>0</v>
      </c>
      <c r="HB9" s="60">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t="s">
        <v>11</v>
      </c>
      <c r="IV9">
        <v>0</v>
      </c>
      <c r="IW9">
        <v>0</v>
      </c>
      <c r="IX9">
        <v>0</v>
      </c>
      <c r="IY9">
        <v>0</v>
      </c>
      <c r="JB9" t="s">
        <v>11</v>
      </c>
      <c r="JC9">
        <v>0</v>
      </c>
      <c r="JD9">
        <v>0</v>
      </c>
      <c r="JE9">
        <v>0</v>
      </c>
      <c r="JF9">
        <v>0</v>
      </c>
      <c r="JI9" s="64" t="s">
        <v>11</v>
      </c>
      <c r="JJ9" s="64">
        <v>0</v>
      </c>
      <c r="JK9" s="64">
        <v>0</v>
      </c>
      <c r="JL9" s="64">
        <v>0</v>
      </c>
      <c r="JM9" s="64">
        <v>0</v>
      </c>
      <c r="JP9" s="67" t="s">
        <v>11</v>
      </c>
      <c r="JQ9" s="67">
        <v>0</v>
      </c>
      <c r="JR9" s="67">
        <v>0</v>
      </c>
      <c r="JS9" s="67">
        <v>0</v>
      </c>
      <c r="JT9" s="67">
        <v>0</v>
      </c>
      <c r="JW9" s="76" t="s">
        <v>11</v>
      </c>
      <c r="JX9" s="76">
        <v>0</v>
      </c>
      <c r="JY9" s="76">
        <v>0</v>
      </c>
      <c r="JZ9" s="76">
        <v>0</v>
      </c>
      <c r="KA9" s="76">
        <v>0</v>
      </c>
      <c r="KD9" s="76" t="s">
        <v>11</v>
      </c>
      <c r="KE9" s="76">
        <v>0</v>
      </c>
      <c r="KF9" s="76">
        <v>0</v>
      </c>
      <c r="KG9" s="76">
        <v>0</v>
      </c>
      <c r="KH9" s="76">
        <v>0</v>
      </c>
      <c r="KK9" s="76" t="s">
        <v>11</v>
      </c>
      <c r="KL9" s="76">
        <v>0</v>
      </c>
      <c r="KM9" s="76">
        <v>0</v>
      </c>
      <c r="KN9" s="76">
        <v>0</v>
      </c>
      <c r="KO9" s="76">
        <v>0</v>
      </c>
      <c r="KR9" s="76" t="s">
        <v>11</v>
      </c>
      <c r="KS9" s="76">
        <v>0</v>
      </c>
      <c r="KT9" s="76">
        <v>0</v>
      </c>
      <c r="KU9" s="76">
        <v>0</v>
      </c>
      <c r="KV9" s="76">
        <v>0</v>
      </c>
      <c r="KY9" s="76" t="s">
        <v>11</v>
      </c>
      <c r="KZ9" s="76">
        <v>0</v>
      </c>
      <c r="LA9" s="76">
        <v>0</v>
      </c>
      <c r="LB9" s="76">
        <v>0</v>
      </c>
      <c r="LC9" s="76">
        <v>0</v>
      </c>
      <c r="LF9" s="76" t="s">
        <v>11</v>
      </c>
      <c r="LG9" s="76">
        <v>0</v>
      </c>
      <c r="LH9" s="76">
        <v>0</v>
      </c>
      <c r="LI9" s="76">
        <v>0</v>
      </c>
      <c r="LJ9" s="76">
        <v>0</v>
      </c>
      <c r="LM9" s="76" t="s">
        <v>11</v>
      </c>
      <c r="LN9" s="76">
        <v>0.22</v>
      </c>
      <c r="LO9" s="76">
        <v>0</v>
      </c>
      <c r="LP9" s="76">
        <v>0</v>
      </c>
      <c r="LQ9" s="76">
        <v>1.36</v>
      </c>
      <c r="LR9" s="76"/>
      <c r="LS9" s="76"/>
      <c r="LT9" s="76" t="s">
        <v>11</v>
      </c>
      <c r="LU9" s="76">
        <v>0</v>
      </c>
      <c r="LV9" s="76">
        <v>0</v>
      </c>
      <c r="LW9" s="76">
        <v>0</v>
      </c>
      <c r="LX9" s="76">
        <v>0</v>
      </c>
      <c r="LY9" s="76"/>
      <c r="LZ9" s="76"/>
      <c r="MA9" s="76" t="s">
        <v>11</v>
      </c>
      <c r="MB9" s="76">
        <v>0</v>
      </c>
      <c r="MC9" s="76">
        <v>0</v>
      </c>
      <c r="MD9" s="76">
        <v>0</v>
      </c>
      <c r="ME9" s="76">
        <v>0</v>
      </c>
    </row>
    <row r="10" spans="1:343"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0" t="s">
        <v>12</v>
      </c>
      <c r="GY10" s="60">
        <v>0</v>
      </c>
      <c r="GZ10" s="60">
        <v>0</v>
      </c>
      <c r="HA10" s="60">
        <v>0</v>
      </c>
      <c r="HB10" s="60">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t="s">
        <v>12</v>
      </c>
      <c r="IV10">
        <v>0</v>
      </c>
      <c r="IW10">
        <v>0</v>
      </c>
      <c r="IX10">
        <v>0</v>
      </c>
      <c r="IY10">
        <v>0</v>
      </c>
      <c r="JB10" t="s">
        <v>12</v>
      </c>
      <c r="JC10">
        <v>0</v>
      </c>
      <c r="JD10">
        <v>0</v>
      </c>
      <c r="JE10">
        <v>0</v>
      </c>
      <c r="JF10">
        <v>0</v>
      </c>
      <c r="JI10" s="64" t="s">
        <v>12</v>
      </c>
      <c r="JJ10" s="64">
        <v>0</v>
      </c>
      <c r="JK10" s="64">
        <v>0</v>
      </c>
      <c r="JL10" s="64">
        <v>0</v>
      </c>
      <c r="JM10" s="64">
        <v>0</v>
      </c>
      <c r="JP10" s="67" t="s">
        <v>12</v>
      </c>
      <c r="JQ10" s="67">
        <v>0</v>
      </c>
      <c r="JR10" s="67">
        <v>0</v>
      </c>
      <c r="JS10" s="67">
        <v>0</v>
      </c>
      <c r="JT10" s="67">
        <v>0</v>
      </c>
      <c r="JW10" s="76" t="s">
        <v>12</v>
      </c>
      <c r="JX10" s="76">
        <v>0</v>
      </c>
      <c r="JY10" s="76">
        <v>0</v>
      </c>
      <c r="JZ10" s="76">
        <v>0</v>
      </c>
      <c r="KA10" s="76">
        <v>0</v>
      </c>
      <c r="KD10" s="76" t="s">
        <v>12</v>
      </c>
      <c r="KE10" s="76">
        <v>0</v>
      </c>
      <c r="KF10" s="76">
        <v>0</v>
      </c>
      <c r="KG10" s="76">
        <v>0</v>
      </c>
      <c r="KH10" s="76">
        <v>0</v>
      </c>
      <c r="KK10" s="76" t="s">
        <v>12</v>
      </c>
      <c r="KL10" s="76">
        <v>0</v>
      </c>
      <c r="KM10" s="76">
        <v>0</v>
      </c>
      <c r="KN10" s="76">
        <v>0</v>
      </c>
      <c r="KO10" s="76">
        <v>0</v>
      </c>
      <c r="KR10" s="76" t="s">
        <v>12</v>
      </c>
      <c r="KS10" s="76">
        <v>0</v>
      </c>
      <c r="KT10" s="76">
        <v>0</v>
      </c>
      <c r="KU10" s="76">
        <v>0</v>
      </c>
      <c r="KV10" s="76">
        <v>0</v>
      </c>
      <c r="KY10" s="76" t="s">
        <v>12</v>
      </c>
      <c r="KZ10" s="76">
        <v>0.04</v>
      </c>
      <c r="LA10" s="76">
        <v>0</v>
      </c>
      <c r="LB10" s="76">
        <v>0</v>
      </c>
      <c r="LC10" s="76">
        <v>0</v>
      </c>
      <c r="LF10" s="76" t="s">
        <v>12</v>
      </c>
      <c r="LG10" s="76">
        <v>0</v>
      </c>
      <c r="LH10" s="76">
        <v>0</v>
      </c>
      <c r="LI10" s="76">
        <v>0</v>
      </c>
      <c r="LJ10" s="76">
        <v>0</v>
      </c>
      <c r="LM10" s="76" t="s">
        <v>12</v>
      </c>
      <c r="LN10" s="76">
        <v>0</v>
      </c>
      <c r="LO10" s="76">
        <v>0</v>
      </c>
      <c r="LP10" s="76">
        <v>0</v>
      </c>
      <c r="LQ10" s="76">
        <v>0</v>
      </c>
      <c r="LR10" s="76"/>
      <c r="LS10" s="76"/>
      <c r="LT10" s="76" t="s">
        <v>12</v>
      </c>
      <c r="LU10" s="76">
        <v>0</v>
      </c>
      <c r="LV10" s="76">
        <v>0</v>
      </c>
      <c r="LW10" s="76">
        <v>0</v>
      </c>
      <c r="LX10" s="76">
        <v>0</v>
      </c>
      <c r="LY10" s="76"/>
      <c r="LZ10" s="76"/>
      <c r="MA10" s="76" t="s">
        <v>12</v>
      </c>
      <c r="MB10" s="76">
        <v>0</v>
      </c>
      <c r="MC10" s="76">
        <v>0</v>
      </c>
      <c r="MD10" s="76">
        <v>0</v>
      </c>
      <c r="ME10" s="76">
        <v>0</v>
      </c>
    </row>
    <row r="11" spans="1:343"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0" t="s">
        <v>13</v>
      </c>
      <c r="GY11" s="60">
        <v>0</v>
      </c>
      <c r="GZ11" s="60">
        <v>0</v>
      </c>
      <c r="HA11" s="60">
        <v>0</v>
      </c>
      <c r="HB11" s="60">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t="s">
        <v>13</v>
      </c>
      <c r="IV11">
        <v>0.02</v>
      </c>
      <c r="IW11">
        <v>0</v>
      </c>
      <c r="IX11">
        <v>0.03</v>
      </c>
      <c r="IY11">
        <v>0</v>
      </c>
      <c r="JB11" t="s">
        <v>13</v>
      </c>
      <c r="JC11">
        <v>0</v>
      </c>
      <c r="JD11">
        <v>0</v>
      </c>
      <c r="JE11">
        <v>0</v>
      </c>
      <c r="JF11">
        <v>0</v>
      </c>
      <c r="JI11" s="64" t="s">
        <v>13</v>
      </c>
      <c r="JJ11" s="64">
        <v>0</v>
      </c>
      <c r="JK11" s="64">
        <v>0</v>
      </c>
      <c r="JL11" s="64">
        <v>0</v>
      </c>
      <c r="JM11" s="64">
        <v>0</v>
      </c>
      <c r="JP11" s="67" t="s">
        <v>13</v>
      </c>
      <c r="JQ11" s="67">
        <v>0</v>
      </c>
      <c r="JR11" s="67">
        <v>0</v>
      </c>
      <c r="JS11" s="67">
        <v>0</v>
      </c>
      <c r="JT11" s="67">
        <v>0</v>
      </c>
      <c r="JW11" s="76" t="s">
        <v>13</v>
      </c>
      <c r="JX11" s="76">
        <v>0</v>
      </c>
      <c r="JY11" s="76">
        <v>0</v>
      </c>
      <c r="JZ11" s="76">
        <v>0</v>
      </c>
      <c r="KA11" s="76">
        <v>0</v>
      </c>
      <c r="KD11" s="76" t="s">
        <v>13</v>
      </c>
      <c r="KE11" s="76">
        <v>0</v>
      </c>
      <c r="KF11" s="76">
        <v>0</v>
      </c>
      <c r="KG11" s="76">
        <v>0</v>
      </c>
      <c r="KH11" s="76">
        <v>0</v>
      </c>
      <c r="KK11" s="76" t="s">
        <v>13</v>
      </c>
      <c r="KL11" s="76">
        <v>0</v>
      </c>
      <c r="KM11" s="76">
        <v>0</v>
      </c>
      <c r="KN11" s="76">
        <v>0</v>
      </c>
      <c r="KO11" s="76">
        <v>0</v>
      </c>
      <c r="KR11" s="76" t="s">
        <v>13</v>
      </c>
      <c r="KS11" s="76">
        <v>0</v>
      </c>
      <c r="KT11" s="76">
        <v>0</v>
      </c>
      <c r="KU11" s="76">
        <v>0</v>
      </c>
      <c r="KV11" s="76">
        <v>0</v>
      </c>
      <c r="KY11" s="76" t="s">
        <v>13</v>
      </c>
      <c r="KZ11" s="76">
        <v>0</v>
      </c>
      <c r="LA11" s="76">
        <v>0</v>
      </c>
      <c r="LB11" s="76">
        <v>0</v>
      </c>
      <c r="LC11" s="76">
        <v>0</v>
      </c>
      <c r="LF11" s="76" t="s">
        <v>13</v>
      </c>
      <c r="LG11" s="76">
        <v>0</v>
      </c>
      <c r="LH11" s="76">
        <v>0</v>
      </c>
      <c r="LI11" s="76">
        <v>0</v>
      </c>
      <c r="LJ11" s="76">
        <v>0</v>
      </c>
      <c r="LM11" s="76" t="s">
        <v>13</v>
      </c>
      <c r="LN11" s="76">
        <v>0</v>
      </c>
      <c r="LO11" s="76">
        <v>0</v>
      </c>
      <c r="LP11" s="76">
        <v>0</v>
      </c>
      <c r="LQ11" s="76">
        <v>0</v>
      </c>
      <c r="LR11" s="76"/>
      <c r="LS11" s="76"/>
      <c r="LT11" s="76" t="s">
        <v>13</v>
      </c>
      <c r="LU11" s="76">
        <v>0</v>
      </c>
      <c r="LV11" s="76">
        <v>0</v>
      </c>
      <c r="LW11" s="76">
        <v>0</v>
      </c>
      <c r="LX11" s="76">
        <v>0</v>
      </c>
      <c r="LY11" s="76"/>
      <c r="LZ11" s="76"/>
      <c r="MA11" s="76" t="s">
        <v>13</v>
      </c>
      <c r="MB11" s="76">
        <v>0</v>
      </c>
      <c r="MC11" s="76">
        <v>0</v>
      </c>
      <c r="MD11" s="76">
        <v>0</v>
      </c>
      <c r="ME11" s="76">
        <v>0</v>
      </c>
    </row>
    <row r="12" spans="1:343"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0" t="s">
        <v>14</v>
      </c>
      <c r="GY12" s="60">
        <v>0</v>
      </c>
      <c r="GZ12" s="60">
        <v>0</v>
      </c>
      <c r="HA12" s="60">
        <v>0</v>
      </c>
      <c r="HB12" s="60">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t="s">
        <v>14</v>
      </c>
      <c r="IV12">
        <v>0</v>
      </c>
      <c r="IW12">
        <v>0</v>
      </c>
      <c r="IX12">
        <v>0</v>
      </c>
      <c r="IY12">
        <v>0</v>
      </c>
      <c r="JB12" t="s">
        <v>14</v>
      </c>
      <c r="JC12">
        <v>0</v>
      </c>
      <c r="JD12">
        <v>0</v>
      </c>
      <c r="JE12">
        <v>0</v>
      </c>
      <c r="JF12">
        <v>0</v>
      </c>
      <c r="JI12" s="64" t="s">
        <v>14</v>
      </c>
      <c r="JJ12" s="64">
        <v>0</v>
      </c>
      <c r="JK12" s="64">
        <v>0</v>
      </c>
      <c r="JL12" s="64">
        <v>0</v>
      </c>
      <c r="JM12" s="64">
        <v>0</v>
      </c>
      <c r="JP12" s="67" t="s">
        <v>14</v>
      </c>
      <c r="JQ12" s="67">
        <v>0</v>
      </c>
      <c r="JR12" s="67">
        <v>0</v>
      </c>
      <c r="JS12" s="67">
        <v>0</v>
      </c>
      <c r="JT12" s="67">
        <v>0</v>
      </c>
      <c r="JW12" s="76" t="s">
        <v>14</v>
      </c>
      <c r="JX12" s="76">
        <v>0</v>
      </c>
      <c r="JY12" s="76">
        <v>0</v>
      </c>
      <c r="JZ12" s="76">
        <v>0</v>
      </c>
      <c r="KA12" s="76">
        <v>0</v>
      </c>
      <c r="KD12" s="76" t="s">
        <v>14</v>
      </c>
      <c r="KE12" s="76">
        <v>0</v>
      </c>
      <c r="KF12" s="76">
        <v>0</v>
      </c>
      <c r="KG12" s="76">
        <v>0</v>
      </c>
      <c r="KH12" s="76">
        <v>0</v>
      </c>
      <c r="KK12" s="76" t="s">
        <v>14</v>
      </c>
      <c r="KL12" s="76">
        <v>0</v>
      </c>
      <c r="KM12" s="76">
        <v>0</v>
      </c>
      <c r="KN12" s="76">
        <v>0</v>
      </c>
      <c r="KO12" s="76">
        <v>0</v>
      </c>
      <c r="KR12" s="76" t="s">
        <v>14</v>
      </c>
      <c r="KS12" s="76">
        <v>0</v>
      </c>
      <c r="KT12" s="76">
        <v>0</v>
      </c>
      <c r="KU12" s="76">
        <v>0</v>
      </c>
      <c r="KV12" s="76">
        <v>0</v>
      </c>
      <c r="KY12" s="76" t="s">
        <v>14</v>
      </c>
      <c r="KZ12" s="76">
        <v>0</v>
      </c>
      <c r="LA12" s="76">
        <v>0</v>
      </c>
      <c r="LB12" s="76">
        <v>0</v>
      </c>
      <c r="LC12" s="76">
        <v>0</v>
      </c>
      <c r="LF12" s="76" t="s">
        <v>14</v>
      </c>
      <c r="LG12" s="76">
        <v>0</v>
      </c>
      <c r="LH12" s="76">
        <v>0</v>
      </c>
      <c r="LI12" s="76">
        <v>0</v>
      </c>
      <c r="LJ12" s="76">
        <v>0</v>
      </c>
      <c r="LM12" s="76" t="s">
        <v>14</v>
      </c>
      <c r="LN12" s="76">
        <v>0</v>
      </c>
      <c r="LO12" s="76">
        <v>0</v>
      </c>
      <c r="LP12" s="76">
        <v>0</v>
      </c>
      <c r="LQ12" s="76">
        <v>0</v>
      </c>
      <c r="LR12" s="76"/>
      <c r="LS12" s="76"/>
      <c r="LT12" s="76" t="s">
        <v>14</v>
      </c>
      <c r="LU12" s="76">
        <v>0</v>
      </c>
      <c r="LV12" s="76">
        <v>0</v>
      </c>
      <c r="LW12" s="76">
        <v>0</v>
      </c>
      <c r="LX12" s="76">
        <v>0</v>
      </c>
      <c r="LY12" s="76"/>
      <c r="LZ12" s="76"/>
      <c r="MA12" s="76" t="s">
        <v>14</v>
      </c>
      <c r="MB12" s="76">
        <v>0</v>
      </c>
      <c r="MC12" s="76">
        <v>0</v>
      </c>
      <c r="MD12" s="76">
        <v>0</v>
      </c>
      <c r="ME12" s="76">
        <v>0</v>
      </c>
    </row>
    <row r="13" spans="1:343"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0" t="s">
        <v>15</v>
      </c>
      <c r="GY13" s="60">
        <v>0.15</v>
      </c>
      <c r="GZ13" s="60">
        <v>0</v>
      </c>
      <c r="HA13" s="60">
        <v>0.08</v>
      </c>
      <c r="HB13" s="60">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t="s">
        <v>15</v>
      </c>
      <c r="IV13">
        <v>0.03</v>
      </c>
      <c r="IW13">
        <v>0</v>
      </c>
      <c r="IX13">
        <v>0</v>
      </c>
      <c r="IY13">
        <v>0</v>
      </c>
      <c r="JB13" t="s">
        <v>15</v>
      </c>
      <c r="JC13">
        <v>0</v>
      </c>
      <c r="JD13">
        <v>0</v>
      </c>
      <c r="JE13">
        <v>0</v>
      </c>
      <c r="JF13">
        <v>0</v>
      </c>
      <c r="JI13" s="64" t="s">
        <v>15</v>
      </c>
      <c r="JJ13" s="64">
        <v>0</v>
      </c>
      <c r="JK13" s="64">
        <v>0</v>
      </c>
      <c r="JL13" s="64">
        <v>0</v>
      </c>
      <c r="JM13" s="64">
        <v>0</v>
      </c>
      <c r="JP13" s="67" t="s">
        <v>15</v>
      </c>
      <c r="JQ13" s="67">
        <v>0.03</v>
      </c>
      <c r="JR13" s="67">
        <v>0</v>
      </c>
      <c r="JS13" s="67">
        <v>0.05</v>
      </c>
      <c r="JT13" s="67">
        <v>0</v>
      </c>
      <c r="JW13" s="76" t="s">
        <v>15</v>
      </c>
      <c r="JX13" s="76">
        <v>0</v>
      </c>
      <c r="JY13" s="76">
        <v>0</v>
      </c>
      <c r="JZ13" s="76">
        <v>0</v>
      </c>
      <c r="KA13" s="76">
        <v>0</v>
      </c>
      <c r="KD13" s="76" t="s">
        <v>15</v>
      </c>
      <c r="KE13" s="76">
        <v>0</v>
      </c>
      <c r="KF13" s="76">
        <v>0</v>
      </c>
      <c r="KG13" s="76">
        <v>0</v>
      </c>
      <c r="KH13" s="76">
        <v>0</v>
      </c>
      <c r="KK13" s="76" t="s">
        <v>15</v>
      </c>
      <c r="KL13" s="76">
        <v>0</v>
      </c>
      <c r="KM13" s="76">
        <v>0</v>
      </c>
      <c r="KN13" s="76">
        <v>0</v>
      </c>
      <c r="KO13" s="76">
        <v>0</v>
      </c>
      <c r="KR13" s="76" t="s">
        <v>15</v>
      </c>
      <c r="KS13" s="76">
        <v>0</v>
      </c>
      <c r="KT13" s="76">
        <v>0</v>
      </c>
      <c r="KU13" s="76">
        <v>0</v>
      </c>
      <c r="KV13" s="76">
        <v>0</v>
      </c>
      <c r="KY13" s="76" t="s">
        <v>15</v>
      </c>
      <c r="KZ13" s="76">
        <v>0</v>
      </c>
      <c r="LA13" s="76">
        <v>0</v>
      </c>
      <c r="LB13" s="76">
        <v>0</v>
      </c>
      <c r="LC13" s="76">
        <v>0</v>
      </c>
      <c r="LF13" s="76" t="s">
        <v>15</v>
      </c>
      <c r="LG13" s="76">
        <v>0.05</v>
      </c>
      <c r="LH13" s="76">
        <v>0</v>
      </c>
      <c r="LI13" s="76">
        <v>0</v>
      </c>
      <c r="LJ13" s="76">
        <v>0.34</v>
      </c>
      <c r="LM13" s="76" t="s">
        <v>15</v>
      </c>
      <c r="LN13" s="76">
        <v>0</v>
      </c>
      <c r="LO13" s="76">
        <v>0</v>
      </c>
      <c r="LP13" s="76">
        <v>0</v>
      </c>
      <c r="LQ13" s="76">
        <v>0</v>
      </c>
      <c r="LR13" s="76"/>
      <c r="LS13" s="76"/>
      <c r="LT13" s="76" t="s">
        <v>15</v>
      </c>
      <c r="LU13" s="76">
        <v>0</v>
      </c>
      <c r="LV13" s="76">
        <v>0</v>
      </c>
      <c r="LW13" s="76">
        <v>0</v>
      </c>
      <c r="LX13" s="76">
        <v>0</v>
      </c>
      <c r="LY13" s="76"/>
      <c r="LZ13" s="76"/>
      <c r="MA13" s="76" t="s">
        <v>15</v>
      </c>
      <c r="MB13" s="76">
        <v>0</v>
      </c>
      <c r="MC13" s="76">
        <v>0</v>
      </c>
      <c r="MD13" s="76">
        <v>0</v>
      </c>
      <c r="ME13" s="76">
        <v>0</v>
      </c>
    </row>
    <row r="14" spans="1:343"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0" t="s">
        <v>16</v>
      </c>
      <c r="GY14" s="60">
        <v>0</v>
      </c>
      <c r="GZ14" s="60">
        <v>0</v>
      </c>
      <c r="HA14" s="60">
        <v>0</v>
      </c>
      <c r="HB14" s="60">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t="s">
        <v>16</v>
      </c>
      <c r="IV14">
        <v>0</v>
      </c>
      <c r="IW14">
        <v>0</v>
      </c>
      <c r="IX14">
        <v>0</v>
      </c>
      <c r="IY14">
        <v>0</v>
      </c>
      <c r="JB14" t="s">
        <v>16</v>
      </c>
      <c r="JC14">
        <v>0</v>
      </c>
      <c r="JD14">
        <v>0</v>
      </c>
      <c r="JE14">
        <v>0</v>
      </c>
      <c r="JF14">
        <v>0</v>
      </c>
      <c r="JI14" s="64" t="s">
        <v>16</v>
      </c>
      <c r="JJ14" s="64">
        <v>0</v>
      </c>
      <c r="JK14" s="64">
        <v>0</v>
      </c>
      <c r="JL14" s="64">
        <v>0</v>
      </c>
      <c r="JM14" s="64">
        <v>0</v>
      </c>
      <c r="JP14" s="67" t="s">
        <v>16</v>
      </c>
      <c r="JQ14" s="67">
        <v>0</v>
      </c>
      <c r="JR14" s="67">
        <v>0</v>
      </c>
      <c r="JS14" s="67">
        <v>0</v>
      </c>
      <c r="JT14" s="67">
        <v>0</v>
      </c>
      <c r="JW14" s="76" t="s">
        <v>16</v>
      </c>
      <c r="JX14" s="76">
        <v>0</v>
      </c>
      <c r="JY14" s="76">
        <v>0</v>
      </c>
      <c r="JZ14" s="76">
        <v>0</v>
      </c>
      <c r="KA14" s="76">
        <v>0</v>
      </c>
      <c r="KD14" s="76" t="s">
        <v>16</v>
      </c>
      <c r="KE14" s="76">
        <v>0</v>
      </c>
      <c r="KF14" s="76">
        <v>0</v>
      </c>
      <c r="KG14" s="76">
        <v>0</v>
      </c>
      <c r="KH14" s="76">
        <v>0</v>
      </c>
      <c r="KK14" s="76" t="s">
        <v>16</v>
      </c>
      <c r="KL14" s="76">
        <v>0</v>
      </c>
      <c r="KM14" s="76">
        <v>0</v>
      </c>
      <c r="KN14" s="76">
        <v>0</v>
      </c>
      <c r="KO14" s="76">
        <v>0</v>
      </c>
      <c r="KR14" s="76" t="s">
        <v>16</v>
      </c>
      <c r="KS14" s="76">
        <v>0</v>
      </c>
      <c r="KT14" s="76">
        <v>0</v>
      </c>
      <c r="KU14" s="76">
        <v>0</v>
      </c>
      <c r="KV14" s="76">
        <v>0</v>
      </c>
      <c r="KY14" s="76" t="s">
        <v>16</v>
      </c>
      <c r="KZ14" s="76">
        <v>0</v>
      </c>
      <c r="LA14" s="76">
        <v>0</v>
      </c>
      <c r="LB14" s="76">
        <v>0</v>
      </c>
      <c r="LC14" s="76">
        <v>0</v>
      </c>
      <c r="LF14" s="76" t="s">
        <v>16</v>
      </c>
      <c r="LG14" s="76">
        <v>0</v>
      </c>
      <c r="LH14" s="76">
        <v>0</v>
      </c>
      <c r="LI14" s="76">
        <v>0</v>
      </c>
      <c r="LJ14" s="76">
        <v>0</v>
      </c>
      <c r="LM14" s="76" t="s">
        <v>16</v>
      </c>
      <c r="LN14" s="76">
        <v>0</v>
      </c>
      <c r="LO14" s="76">
        <v>0</v>
      </c>
      <c r="LP14" s="76">
        <v>0</v>
      </c>
      <c r="LQ14" s="76">
        <v>0</v>
      </c>
      <c r="LR14" s="76"/>
      <c r="LS14" s="76"/>
      <c r="LT14" s="76" t="s">
        <v>16</v>
      </c>
      <c r="LU14" s="76">
        <v>0</v>
      </c>
      <c r="LV14" s="76">
        <v>0</v>
      </c>
      <c r="LW14" s="76">
        <v>0</v>
      </c>
      <c r="LX14" s="76">
        <v>0</v>
      </c>
      <c r="LY14" s="76"/>
      <c r="LZ14" s="76"/>
      <c r="MA14" s="76" t="s">
        <v>16</v>
      </c>
      <c r="MB14" s="76">
        <v>0</v>
      </c>
      <c r="MC14" s="76">
        <v>0</v>
      </c>
      <c r="MD14" s="76">
        <v>0</v>
      </c>
      <c r="ME14" s="76">
        <v>0</v>
      </c>
    </row>
    <row r="15" spans="1:343"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0" t="s">
        <v>17</v>
      </c>
      <c r="GY15" s="60">
        <v>0</v>
      </c>
      <c r="GZ15" s="60">
        <v>0</v>
      </c>
      <c r="HA15" s="60">
        <v>0</v>
      </c>
      <c r="HB15" s="60">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t="s">
        <v>17</v>
      </c>
      <c r="IV15">
        <v>0</v>
      </c>
      <c r="IW15">
        <v>0</v>
      </c>
      <c r="IX15">
        <v>0</v>
      </c>
      <c r="IY15">
        <v>0</v>
      </c>
      <c r="JB15" t="s">
        <v>17</v>
      </c>
      <c r="JC15">
        <v>0</v>
      </c>
      <c r="JD15">
        <v>0</v>
      </c>
      <c r="JE15">
        <v>0</v>
      </c>
      <c r="JF15">
        <v>0</v>
      </c>
      <c r="JI15" s="64" t="s">
        <v>17</v>
      </c>
      <c r="JJ15" s="64">
        <v>0</v>
      </c>
      <c r="JK15" s="64">
        <v>0</v>
      </c>
      <c r="JL15" s="64">
        <v>0</v>
      </c>
      <c r="JM15" s="64">
        <v>0</v>
      </c>
      <c r="JP15" s="67" t="s">
        <v>17</v>
      </c>
      <c r="JQ15" s="67">
        <v>0</v>
      </c>
      <c r="JR15" s="67">
        <v>0</v>
      </c>
      <c r="JS15" s="67">
        <v>0</v>
      </c>
      <c r="JT15" s="67">
        <v>0</v>
      </c>
      <c r="JW15" s="76" t="s">
        <v>17</v>
      </c>
      <c r="JX15" s="76">
        <v>0</v>
      </c>
      <c r="JY15" s="76">
        <v>0</v>
      </c>
      <c r="JZ15" s="76">
        <v>0</v>
      </c>
      <c r="KA15" s="76">
        <v>0</v>
      </c>
      <c r="KD15" s="76" t="s">
        <v>17</v>
      </c>
      <c r="KE15" s="76">
        <v>0</v>
      </c>
      <c r="KF15" s="76">
        <v>0</v>
      </c>
      <c r="KG15" s="76">
        <v>0</v>
      </c>
      <c r="KH15" s="76">
        <v>0</v>
      </c>
      <c r="KK15" s="76" t="s">
        <v>17</v>
      </c>
      <c r="KL15" s="76">
        <v>0</v>
      </c>
      <c r="KM15" s="76">
        <v>0</v>
      </c>
      <c r="KN15" s="76">
        <v>0</v>
      </c>
      <c r="KO15" s="76">
        <v>0</v>
      </c>
      <c r="KR15" s="76" t="s">
        <v>17</v>
      </c>
      <c r="KS15" s="76">
        <v>0</v>
      </c>
      <c r="KT15" s="76">
        <v>0</v>
      </c>
      <c r="KU15" s="76">
        <v>0</v>
      </c>
      <c r="KV15" s="76">
        <v>0</v>
      </c>
      <c r="KY15" s="76" t="s">
        <v>17</v>
      </c>
      <c r="KZ15" s="76">
        <v>0</v>
      </c>
      <c r="LA15" s="76">
        <v>0</v>
      </c>
      <c r="LB15" s="76">
        <v>0</v>
      </c>
      <c r="LC15" s="76">
        <v>0</v>
      </c>
      <c r="LF15" s="76" t="s">
        <v>17</v>
      </c>
      <c r="LG15" s="76">
        <v>0</v>
      </c>
      <c r="LH15" s="76">
        <v>0</v>
      </c>
      <c r="LI15" s="76">
        <v>0</v>
      </c>
      <c r="LJ15" s="76">
        <v>0</v>
      </c>
      <c r="LM15" s="76" t="s">
        <v>17</v>
      </c>
      <c r="LN15" s="76">
        <v>0.03</v>
      </c>
      <c r="LO15" s="76">
        <v>0.13</v>
      </c>
      <c r="LP15" s="76">
        <v>0</v>
      </c>
      <c r="LQ15" s="76">
        <v>0</v>
      </c>
      <c r="LR15" s="76"/>
      <c r="LS15" s="76"/>
      <c r="LT15" s="76" t="s">
        <v>17</v>
      </c>
      <c r="LU15" s="76">
        <v>0</v>
      </c>
      <c r="LV15" s="76">
        <v>0</v>
      </c>
      <c r="LW15" s="76">
        <v>0</v>
      </c>
      <c r="LX15" s="76">
        <v>0</v>
      </c>
      <c r="LY15" s="76"/>
      <c r="LZ15" s="76"/>
      <c r="MA15" s="76" t="s">
        <v>17</v>
      </c>
      <c r="MB15" s="76">
        <v>0</v>
      </c>
      <c r="MC15" s="76">
        <v>0</v>
      </c>
      <c r="MD15" s="76">
        <v>0</v>
      </c>
      <c r="ME15" s="76">
        <v>0</v>
      </c>
    </row>
    <row r="16" spans="1:343"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0" t="s">
        <v>18</v>
      </c>
      <c r="GY16" s="60">
        <v>0</v>
      </c>
      <c r="GZ16" s="60">
        <v>0</v>
      </c>
      <c r="HA16" s="60">
        <v>0</v>
      </c>
      <c r="HB16" s="60">
        <v>0</v>
      </c>
      <c r="HE16" s="64" t="s">
        <v>18</v>
      </c>
      <c r="HF16" s="64">
        <v>0.1</v>
      </c>
      <c r="HG16" s="64">
        <v>0</v>
      </c>
      <c r="HH16" s="64">
        <v>0.18</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t="s">
        <v>18</v>
      </c>
      <c r="IV16">
        <v>0</v>
      </c>
      <c r="IW16">
        <v>0</v>
      </c>
      <c r="IX16">
        <v>0</v>
      </c>
      <c r="IY16">
        <v>0</v>
      </c>
      <c r="JB16" t="s">
        <v>18</v>
      </c>
      <c r="JC16">
        <v>0</v>
      </c>
      <c r="JD16">
        <v>0</v>
      </c>
      <c r="JE16">
        <v>0</v>
      </c>
      <c r="JF16">
        <v>0</v>
      </c>
      <c r="JI16" s="64" t="s">
        <v>18</v>
      </c>
      <c r="JJ16" s="64">
        <v>0</v>
      </c>
      <c r="JK16" s="64">
        <v>0</v>
      </c>
      <c r="JL16" s="64">
        <v>0</v>
      </c>
      <c r="JM16" s="64">
        <v>0</v>
      </c>
      <c r="JP16" s="67" t="s">
        <v>18</v>
      </c>
      <c r="JQ16" s="67">
        <v>0</v>
      </c>
      <c r="JR16" s="67">
        <v>0</v>
      </c>
      <c r="JS16" s="67">
        <v>0</v>
      </c>
      <c r="JT16" s="67">
        <v>0</v>
      </c>
      <c r="JW16" s="76" t="s">
        <v>18</v>
      </c>
      <c r="JX16" s="76">
        <v>0</v>
      </c>
      <c r="JY16" s="76">
        <v>0</v>
      </c>
      <c r="JZ16" s="76">
        <v>0</v>
      </c>
      <c r="KA16" s="76">
        <v>0</v>
      </c>
      <c r="KD16" s="76" t="s">
        <v>18</v>
      </c>
      <c r="KE16" s="76">
        <v>0</v>
      </c>
      <c r="KF16" s="76">
        <v>0</v>
      </c>
      <c r="KG16" s="76">
        <v>0</v>
      </c>
      <c r="KH16" s="76">
        <v>0</v>
      </c>
      <c r="KK16" s="76" t="s">
        <v>18</v>
      </c>
      <c r="KL16" s="76">
        <v>0</v>
      </c>
      <c r="KM16" s="76">
        <v>0</v>
      </c>
      <c r="KN16" s="76">
        <v>0</v>
      </c>
      <c r="KO16" s="76">
        <v>0</v>
      </c>
      <c r="KR16" s="76" t="s">
        <v>18</v>
      </c>
      <c r="KS16" s="76">
        <v>0.11</v>
      </c>
      <c r="KT16" s="76">
        <v>0</v>
      </c>
      <c r="KU16" s="76">
        <v>0</v>
      </c>
      <c r="KV16" s="76">
        <v>0</v>
      </c>
      <c r="KY16" s="76" t="s">
        <v>18</v>
      </c>
      <c r="KZ16" s="76">
        <v>0</v>
      </c>
      <c r="LA16" s="76">
        <v>0</v>
      </c>
      <c r="LB16" s="76">
        <v>0</v>
      </c>
      <c r="LC16" s="76">
        <v>0</v>
      </c>
      <c r="LF16" s="76" t="s">
        <v>18</v>
      </c>
      <c r="LG16" s="76">
        <v>0</v>
      </c>
      <c r="LH16" s="76">
        <v>0</v>
      </c>
      <c r="LI16" s="76">
        <v>0</v>
      </c>
      <c r="LJ16" s="76">
        <v>0</v>
      </c>
      <c r="LM16" s="76" t="s">
        <v>18</v>
      </c>
      <c r="LN16" s="76">
        <v>0</v>
      </c>
      <c r="LO16" s="76">
        <v>0</v>
      </c>
      <c r="LP16" s="76">
        <v>0</v>
      </c>
      <c r="LQ16" s="76">
        <v>0</v>
      </c>
      <c r="LR16" s="76"/>
      <c r="LS16" s="76"/>
      <c r="LT16" s="76" t="s">
        <v>18</v>
      </c>
      <c r="LU16" s="76">
        <v>0</v>
      </c>
      <c r="LV16" s="76">
        <v>0</v>
      </c>
      <c r="LW16" s="76">
        <v>0</v>
      </c>
      <c r="LX16" s="76">
        <v>0</v>
      </c>
      <c r="LY16" s="76"/>
      <c r="LZ16" s="76"/>
      <c r="MA16" s="76" t="s">
        <v>18</v>
      </c>
      <c r="MB16" s="76">
        <v>0</v>
      </c>
      <c r="MC16" s="76">
        <v>0</v>
      </c>
      <c r="MD16" s="76">
        <v>0</v>
      </c>
      <c r="ME16" s="76">
        <v>0</v>
      </c>
    </row>
    <row r="17" spans="1:343"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0" t="s">
        <v>19</v>
      </c>
      <c r="GY17" s="60">
        <v>0</v>
      </c>
      <c r="GZ17" s="60">
        <v>0</v>
      </c>
      <c r="HA17" s="60">
        <v>0</v>
      </c>
      <c r="HB17" s="60">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t="s">
        <v>19</v>
      </c>
      <c r="IV17">
        <v>0</v>
      </c>
      <c r="IW17">
        <v>0</v>
      </c>
      <c r="IX17">
        <v>0</v>
      </c>
      <c r="IY17">
        <v>0</v>
      </c>
      <c r="JB17" t="s">
        <v>19</v>
      </c>
      <c r="JC17">
        <v>0</v>
      </c>
      <c r="JD17">
        <v>0</v>
      </c>
      <c r="JE17">
        <v>0</v>
      </c>
      <c r="JF17">
        <v>0</v>
      </c>
      <c r="JI17" s="64" t="s">
        <v>19</v>
      </c>
      <c r="JJ17" s="64">
        <v>0</v>
      </c>
      <c r="JK17" s="64">
        <v>0</v>
      </c>
      <c r="JL17" s="64">
        <v>0</v>
      </c>
      <c r="JM17" s="64">
        <v>0</v>
      </c>
      <c r="JP17" s="67" t="s">
        <v>19</v>
      </c>
      <c r="JQ17" s="67">
        <v>0</v>
      </c>
      <c r="JR17" s="67">
        <v>0</v>
      </c>
      <c r="JS17" s="67">
        <v>0</v>
      </c>
      <c r="JT17" s="67">
        <v>0</v>
      </c>
      <c r="JW17" s="76" t="s">
        <v>19</v>
      </c>
      <c r="JX17" s="76">
        <v>0</v>
      </c>
      <c r="JY17" s="76">
        <v>0</v>
      </c>
      <c r="JZ17" s="76">
        <v>0</v>
      </c>
      <c r="KA17" s="76">
        <v>0</v>
      </c>
      <c r="KD17" s="76" t="s">
        <v>19</v>
      </c>
      <c r="KE17" s="76">
        <v>0</v>
      </c>
      <c r="KF17" s="76">
        <v>0</v>
      </c>
      <c r="KG17" s="76">
        <v>0</v>
      </c>
      <c r="KH17" s="76">
        <v>0</v>
      </c>
      <c r="KK17" s="76" t="s">
        <v>19</v>
      </c>
      <c r="KL17" s="76">
        <v>0</v>
      </c>
      <c r="KM17" s="76">
        <v>0</v>
      </c>
      <c r="KN17" s="76">
        <v>0</v>
      </c>
      <c r="KO17" s="76">
        <v>0</v>
      </c>
      <c r="KR17" s="76" t="s">
        <v>19</v>
      </c>
      <c r="KS17" s="76">
        <v>0</v>
      </c>
      <c r="KT17" s="76">
        <v>0</v>
      </c>
      <c r="KU17" s="76">
        <v>0</v>
      </c>
      <c r="KV17" s="76">
        <v>0</v>
      </c>
      <c r="KY17" s="76" t="s">
        <v>19</v>
      </c>
      <c r="KZ17" s="76">
        <v>0</v>
      </c>
      <c r="LA17" s="76">
        <v>0</v>
      </c>
      <c r="LB17" s="76">
        <v>0</v>
      </c>
      <c r="LC17" s="76">
        <v>0</v>
      </c>
      <c r="LF17" s="76" t="s">
        <v>19</v>
      </c>
      <c r="LG17" s="76">
        <v>0</v>
      </c>
      <c r="LH17" s="76">
        <v>0</v>
      </c>
      <c r="LI17" s="76">
        <v>0</v>
      </c>
      <c r="LJ17" s="76">
        <v>0</v>
      </c>
      <c r="LM17" s="76" t="s">
        <v>19</v>
      </c>
      <c r="LN17" s="76">
        <v>0</v>
      </c>
      <c r="LO17" s="76">
        <v>0</v>
      </c>
      <c r="LP17" s="76">
        <v>0</v>
      </c>
      <c r="LQ17" s="76">
        <v>0</v>
      </c>
      <c r="LR17" s="76"/>
      <c r="LS17" s="76"/>
      <c r="LT17" s="76" t="s">
        <v>19</v>
      </c>
      <c r="LU17" s="76">
        <v>0</v>
      </c>
      <c r="LV17" s="76">
        <v>0</v>
      </c>
      <c r="LW17" s="76">
        <v>0</v>
      </c>
      <c r="LX17" s="76">
        <v>0</v>
      </c>
      <c r="LY17" s="76"/>
      <c r="LZ17" s="76"/>
      <c r="MA17" s="76" t="s">
        <v>19</v>
      </c>
      <c r="MB17" s="76">
        <v>0</v>
      </c>
      <c r="MC17" s="76">
        <v>0</v>
      </c>
      <c r="MD17" s="76">
        <v>0</v>
      </c>
      <c r="ME17" s="76">
        <v>0</v>
      </c>
    </row>
    <row r="18" spans="1:343"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0" t="s">
        <v>20</v>
      </c>
      <c r="GY18" s="60">
        <v>0</v>
      </c>
      <c r="GZ18" s="60">
        <v>0</v>
      </c>
      <c r="HA18" s="60">
        <v>0</v>
      </c>
      <c r="HB18" s="60">
        <v>0</v>
      </c>
      <c r="HE18" s="64" t="s">
        <v>20</v>
      </c>
      <c r="HF18" s="64">
        <v>0</v>
      </c>
      <c r="HG18" s="64">
        <v>0</v>
      </c>
      <c r="HH18" s="64">
        <v>0</v>
      </c>
      <c r="HI18" s="64">
        <v>0</v>
      </c>
      <c r="HL18" s="64" t="s">
        <v>20</v>
      </c>
      <c r="HM18" s="64">
        <v>0</v>
      </c>
      <c r="HN18" s="64">
        <v>0</v>
      </c>
      <c r="HO18" s="64">
        <v>0</v>
      </c>
      <c r="HP18" s="64">
        <v>0</v>
      </c>
      <c r="HS18" s="64" t="s">
        <v>20</v>
      </c>
      <c r="HT18" s="64">
        <v>0.06</v>
      </c>
      <c r="HU18" s="64">
        <v>0</v>
      </c>
      <c r="HV18" s="64">
        <v>0.1</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t="s">
        <v>20</v>
      </c>
      <c r="IV18">
        <v>0</v>
      </c>
      <c r="IW18">
        <v>0</v>
      </c>
      <c r="IX18">
        <v>0</v>
      </c>
      <c r="IY18">
        <v>0</v>
      </c>
      <c r="JB18" t="s">
        <v>20</v>
      </c>
      <c r="JC18">
        <v>0</v>
      </c>
      <c r="JD18">
        <v>0</v>
      </c>
      <c r="JE18">
        <v>0</v>
      </c>
      <c r="JF18">
        <v>0</v>
      </c>
      <c r="JI18" s="64" t="s">
        <v>20</v>
      </c>
      <c r="JJ18" s="64">
        <v>0</v>
      </c>
      <c r="JK18" s="64">
        <v>0</v>
      </c>
      <c r="JL18" s="64">
        <v>0</v>
      </c>
      <c r="JM18" s="64">
        <v>0</v>
      </c>
      <c r="JP18" s="67" t="s">
        <v>20</v>
      </c>
      <c r="JQ18" s="67">
        <v>0</v>
      </c>
      <c r="JR18" s="67">
        <v>0</v>
      </c>
      <c r="JS18" s="67">
        <v>0</v>
      </c>
      <c r="JT18" s="67">
        <v>0</v>
      </c>
      <c r="JW18" s="76" t="s">
        <v>20</v>
      </c>
      <c r="JX18" s="76">
        <v>0</v>
      </c>
      <c r="JY18" s="76">
        <v>0</v>
      </c>
      <c r="JZ18" s="76">
        <v>0</v>
      </c>
      <c r="KA18" s="76">
        <v>0</v>
      </c>
      <c r="KD18" s="76" t="s">
        <v>20</v>
      </c>
      <c r="KE18" s="76">
        <v>0</v>
      </c>
      <c r="KF18" s="76">
        <v>0</v>
      </c>
      <c r="KG18" s="76">
        <v>0</v>
      </c>
      <c r="KH18" s="76">
        <v>0</v>
      </c>
      <c r="KK18" s="76" t="s">
        <v>20</v>
      </c>
      <c r="KL18" s="76">
        <v>0</v>
      </c>
      <c r="KM18" s="76">
        <v>0</v>
      </c>
      <c r="KN18" s="76">
        <v>0</v>
      </c>
      <c r="KO18" s="76">
        <v>0</v>
      </c>
      <c r="KR18" s="76" t="s">
        <v>20</v>
      </c>
      <c r="KS18" s="76">
        <v>0</v>
      </c>
      <c r="KT18" s="76">
        <v>0</v>
      </c>
      <c r="KU18" s="76">
        <v>0</v>
      </c>
      <c r="KV18" s="76">
        <v>0</v>
      </c>
      <c r="KY18" s="76" t="s">
        <v>20</v>
      </c>
      <c r="KZ18" s="76">
        <v>0</v>
      </c>
      <c r="LA18" s="76">
        <v>0</v>
      </c>
      <c r="LB18" s="76">
        <v>0</v>
      </c>
      <c r="LC18" s="76">
        <v>0</v>
      </c>
      <c r="LF18" s="76" t="s">
        <v>20</v>
      </c>
      <c r="LG18" s="76">
        <v>0</v>
      </c>
      <c r="LH18" s="76">
        <v>0</v>
      </c>
      <c r="LI18" s="76">
        <v>0</v>
      </c>
      <c r="LJ18" s="76">
        <v>0</v>
      </c>
      <c r="LM18" s="76" t="s">
        <v>20</v>
      </c>
      <c r="LN18" s="76">
        <v>0.05</v>
      </c>
      <c r="LO18" s="76">
        <v>0</v>
      </c>
      <c r="LP18" s="76">
        <v>0.05</v>
      </c>
      <c r="LQ18" s="76">
        <v>0</v>
      </c>
      <c r="LR18" s="76"/>
      <c r="LS18" s="76"/>
      <c r="LT18" s="76" t="s">
        <v>20</v>
      </c>
      <c r="LU18" s="76">
        <v>0</v>
      </c>
      <c r="LV18" s="76">
        <v>0</v>
      </c>
      <c r="LW18" s="76">
        <v>0</v>
      </c>
      <c r="LX18" s="76">
        <v>0</v>
      </c>
      <c r="LY18" s="76"/>
      <c r="LZ18" s="76"/>
      <c r="MA18" s="76" t="s">
        <v>20</v>
      </c>
      <c r="MB18" s="76">
        <v>0</v>
      </c>
      <c r="MC18" s="76">
        <v>0</v>
      </c>
      <c r="MD18" s="76">
        <v>0</v>
      </c>
      <c r="ME18" s="76">
        <v>0</v>
      </c>
    </row>
    <row r="19" spans="1:343"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0" t="s">
        <v>21</v>
      </c>
      <c r="GY19" s="60">
        <v>0</v>
      </c>
      <c r="GZ19" s="60">
        <v>0</v>
      </c>
      <c r="HA19" s="60">
        <v>0</v>
      </c>
      <c r="HB19" s="60">
        <v>0</v>
      </c>
      <c r="HE19" s="64" t="s">
        <v>21</v>
      </c>
      <c r="HF19" s="64">
        <v>0.06</v>
      </c>
      <c r="HG19" s="64">
        <v>0</v>
      </c>
      <c r="HH19" s="64">
        <v>0.1</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t="s">
        <v>21</v>
      </c>
      <c r="IV19">
        <v>0</v>
      </c>
      <c r="IW19">
        <v>0</v>
      </c>
      <c r="IX19">
        <v>0</v>
      </c>
      <c r="IY19">
        <v>0</v>
      </c>
      <c r="JB19" t="s">
        <v>21</v>
      </c>
      <c r="JC19">
        <v>0</v>
      </c>
      <c r="JD19">
        <v>0</v>
      </c>
      <c r="JE19">
        <v>0</v>
      </c>
      <c r="JF19">
        <v>0</v>
      </c>
      <c r="JI19" s="64" t="s">
        <v>21</v>
      </c>
      <c r="JJ19" s="64">
        <v>0</v>
      </c>
      <c r="JK19" s="64">
        <v>0</v>
      </c>
      <c r="JL19" s="64">
        <v>0</v>
      </c>
      <c r="JM19" s="64">
        <v>0</v>
      </c>
      <c r="JP19" s="67" t="s">
        <v>21</v>
      </c>
      <c r="JQ19" s="67">
        <v>0</v>
      </c>
      <c r="JR19" s="67">
        <v>0</v>
      </c>
      <c r="JS19" s="67">
        <v>0</v>
      </c>
      <c r="JT19" s="67">
        <v>0</v>
      </c>
      <c r="JW19" s="76" t="s">
        <v>21</v>
      </c>
      <c r="JX19" s="76">
        <v>0</v>
      </c>
      <c r="JY19" s="76">
        <v>0</v>
      </c>
      <c r="JZ19" s="76">
        <v>0</v>
      </c>
      <c r="KA19" s="76">
        <v>0</v>
      </c>
      <c r="KD19" s="76" t="s">
        <v>21</v>
      </c>
      <c r="KE19" s="76">
        <v>0</v>
      </c>
      <c r="KF19" s="76">
        <v>0</v>
      </c>
      <c r="KG19" s="76">
        <v>0</v>
      </c>
      <c r="KH19" s="76">
        <v>0</v>
      </c>
      <c r="KK19" s="76" t="s">
        <v>21</v>
      </c>
      <c r="KL19" s="76">
        <v>0</v>
      </c>
      <c r="KM19" s="76">
        <v>0</v>
      </c>
      <c r="KN19" s="76">
        <v>0</v>
      </c>
      <c r="KO19" s="76">
        <v>0</v>
      </c>
      <c r="KR19" s="76" t="s">
        <v>21</v>
      </c>
      <c r="KS19" s="76">
        <v>0</v>
      </c>
      <c r="KT19" s="76">
        <v>0</v>
      </c>
      <c r="KU19" s="76">
        <v>0</v>
      </c>
      <c r="KV19" s="76">
        <v>0</v>
      </c>
      <c r="KY19" s="76" t="s">
        <v>21</v>
      </c>
      <c r="KZ19" s="76">
        <v>0</v>
      </c>
      <c r="LA19" s="76">
        <v>0</v>
      </c>
      <c r="LB19" s="76">
        <v>0</v>
      </c>
      <c r="LC19" s="76">
        <v>0</v>
      </c>
      <c r="LF19" s="76" t="s">
        <v>21</v>
      </c>
      <c r="LG19" s="76">
        <v>0</v>
      </c>
      <c r="LH19" s="76">
        <v>0</v>
      </c>
      <c r="LI19" s="76">
        <v>0</v>
      </c>
      <c r="LJ19" s="76">
        <v>0</v>
      </c>
      <c r="LM19" s="76" t="s">
        <v>21</v>
      </c>
      <c r="LN19" s="76">
        <v>0</v>
      </c>
      <c r="LO19" s="76">
        <v>0</v>
      </c>
      <c r="LP19" s="76">
        <v>0</v>
      </c>
      <c r="LQ19" s="76">
        <v>0</v>
      </c>
      <c r="LR19" s="76"/>
      <c r="LS19" s="76"/>
      <c r="LT19" s="76" t="s">
        <v>21</v>
      </c>
      <c r="LU19" s="76">
        <v>0</v>
      </c>
      <c r="LV19" s="76">
        <v>0</v>
      </c>
      <c r="LW19" s="76">
        <v>0</v>
      </c>
      <c r="LX19" s="76">
        <v>0</v>
      </c>
      <c r="LY19" s="76"/>
      <c r="LZ19" s="76"/>
      <c r="MA19" s="76" t="s">
        <v>21</v>
      </c>
      <c r="MB19" s="76">
        <v>0</v>
      </c>
      <c r="MC19" s="76">
        <v>0</v>
      </c>
      <c r="MD19" s="76">
        <v>0</v>
      </c>
      <c r="ME19" s="76">
        <v>0</v>
      </c>
    </row>
    <row r="20" spans="1:343"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c r="GX20" s="60" t="s">
        <v>22</v>
      </c>
      <c r="GY20" s="60">
        <v>0</v>
      </c>
      <c r="GZ20" s="60">
        <v>0</v>
      </c>
      <c r="HA20" s="60">
        <v>0</v>
      </c>
      <c r="HB20" s="60">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t="s">
        <v>22</v>
      </c>
      <c r="IV20">
        <v>0</v>
      </c>
      <c r="IW20">
        <v>0</v>
      </c>
      <c r="IX20">
        <v>0</v>
      </c>
      <c r="IY20">
        <v>0</v>
      </c>
      <c r="JB20" t="s">
        <v>22</v>
      </c>
      <c r="JC20">
        <v>0</v>
      </c>
      <c r="JD20">
        <v>0</v>
      </c>
      <c r="JE20">
        <v>0</v>
      </c>
      <c r="JF20">
        <v>0</v>
      </c>
      <c r="JI20" s="64" t="s">
        <v>22</v>
      </c>
      <c r="JJ20" s="64">
        <v>0.04</v>
      </c>
      <c r="JK20" s="64">
        <v>0</v>
      </c>
      <c r="JL20" s="64">
        <v>7.0000000000000007E-2</v>
      </c>
      <c r="JM20" s="64">
        <v>0</v>
      </c>
      <c r="JP20" s="67" t="s">
        <v>22</v>
      </c>
      <c r="JQ20" s="67">
        <v>0.03</v>
      </c>
      <c r="JR20" s="67">
        <v>0</v>
      </c>
      <c r="JS20" s="67">
        <v>0.05</v>
      </c>
      <c r="JT20" s="67">
        <v>0</v>
      </c>
      <c r="JW20" s="76" t="s">
        <v>22</v>
      </c>
      <c r="JX20" s="76">
        <v>0</v>
      </c>
      <c r="JY20" s="76">
        <v>0</v>
      </c>
      <c r="JZ20" s="76">
        <v>0</v>
      </c>
      <c r="KA20" s="76">
        <v>0</v>
      </c>
      <c r="KD20" s="76" t="s">
        <v>22</v>
      </c>
      <c r="KE20" s="76">
        <v>0</v>
      </c>
      <c r="KF20" s="76">
        <v>0</v>
      </c>
      <c r="KG20" s="76">
        <v>0</v>
      </c>
      <c r="KH20" s="76">
        <v>0</v>
      </c>
      <c r="KK20" s="76" t="s">
        <v>22</v>
      </c>
      <c r="KL20" s="76">
        <v>0</v>
      </c>
      <c r="KM20" s="76">
        <v>0</v>
      </c>
      <c r="KN20" s="76">
        <v>0</v>
      </c>
      <c r="KO20" s="76">
        <v>0</v>
      </c>
      <c r="KR20" s="76" t="s">
        <v>22</v>
      </c>
      <c r="KS20" s="76">
        <v>0</v>
      </c>
      <c r="KT20" s="76">
        <v>0</v>
      </c>
      <c r="KU20" s="76">
        <v>0</v>
      </c>
      <c r="KV20" s="76">
        <v>0</v>
      </c>
      <c r="KY20" s="76" t="s">
        <v>22</v>
      </c>
      <c r="KZ20" s="76">
        <v>0</v>
      </c>
      <c r="LA20" s="76">
        <v>0</v>
      </c>
      <c r="LB20" s="76">
        <v>0</v>
      </c>
      <c r="LC20" s="76">
        <v>0</v>
      </c>
      <c r="LF20" s="76" t="s">
        <v>22</v>
      </c>
      <c r="LG20" s="76">
        <v>0</v>
      </c>
      <c r="LH20" s="76">
        <v>0</v>
      </c>
      <c r="LI20" s="76">
        <v>0</v>
      </c>
      <c r="LJ20" s="76">
        <v>0</v>
      </c>
      <c r="LM20" s="76" t="s">
        <v>22</v>
      </c>
      <c r="LN20" s="76">
        <v>0</v>
      </c>
      <c r="LO20" s="76">
        <v>0</v>
      </c>
      <c r="LP20" s="76">
        <v>0</v>
      </c>
      <c r="LQ20" s="76">
        <v>0</v>
      </c>
      <c r="LR20" s="76"/>
      <c r="LS20" s="76"/>
      <c r="LT20" s="76" t="s">
        <v>22</v>
      </c>
      <c r="LU20" s="76">
        <v>0</v>
      </c>
      <c r="LV20" s="76">
        <v>0</v>
      </c>
      <c r="LW20" s="76">
        <v>0</v>
      </c>
      <c r="LX20" s="76">
        <v>0</v>
      </c>
      <c r="LY20" s="76"/>
      <c r="LZ20" s="76"/>
      <c r="MA20" s="76" t="s">
        <v>22</v>
      </c>
      <c r="MB20" s="76">
        <v>0</v>
      </c>
      <c r="MC20" s="76">
        <v>0</v>
      </c>
      <c r="MD20" s="76">
        <v>0</v>
      </c>
      <c r="ME20" s="76">
        <v>0</v>
      </c>
    </row>
    <row r="21" spans="1:343"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0" t="s">
        <v>23</v>
      </c>
      <c r="GY21" s="60">
        <v>0</v>
      </c>
      <c r="GZ21" s="60">
        <v>0</v>
      </c>
      <c r="HA21" s="60">
        <v>0</v>
      </c>
      <c r="HB21" s="60">
        <v>0</v>
      </c>
      <c r="HE21" s="64" t="s">
        <v>23</v>
      </c>
      <c r="HF21" s="64">
        <v>0</v>
      </c>
      <c r="HG21" s="64">
        <v>0</v>
      </c>
      <c r="HH21" s="64">
        <v>0</v>
      </c>
      <c r="HI21" s="64">
        <v>0</v>
      </c>
      <c r="HL21" s="64" t="s">
        <v>23</v>
      </c>
      <c r="HM21" s="64">
        <v>0.06</v>
      </c>
      <c r="HN21" s="64">
        <v>0</v>
      </c>
      <c r="HO21" s="64">
        <v>0.11</v>
      </c>
      <c r="HP21" s="64">
        <v>0</v>
      </c>
      <c r="HS21" s="64" t="s">
        <v>23</v>
      </c>
      <c r="HT21" s="64">
        <v>0</v>
      </c>
      <c r="HU21" s="64">
        <v>0</v>
      </c>
      <c r="HV21" s="64">
        <v>0</v>
      </c>
      <c r="HW21" s="64">
        <v>0</v>
      </c>
      <c r="HZ21" s="64" t="s">
        <v>23</v>
      </c>
      <c r="IA21" s="64">
        <v>0</v>
      </c>
      <c r="IB21" s="64">
        <v>0</v>
      </c>
      <c r="IC21" s="64">
        <v>0</v>
      </c>
      <c r="ID21" s="64">
        <v>0</v>
      </c>
      <c r="IG21" s="64" t="s">
        <v>23</v>
      </c>
      <c r="IH21" s="64">
        <v>0</v>
      </c>
      <c r="II21" s="64">
        <v>0</v>
      </c>
      <c r="IJ21" s="64">
        <v>0</v>
      </c>
      <c r="IK21" s="64">
        <v>0</v>
      </c>
      <c r="IN21" s="64" t="s">
        <v>23</v>
      </c>
      <c r="IO21" s="64">
        <v>0</v>
      </c>
      <c r="IP21" s="64">
        <v>0</v>
      </c>
      <c r="IQ21" s="64">
        <v>0</v>
      </c>
      <c r="IR21" s="64">
        <v>0</v>
      </c>
      <c r="IU21" t="s">
        <v>23</v>
      </c>
      <c r="IV21">
        <v>0</v>
      </c>
      <c r="IW21">
        <v>0</v>
      </c>
      <c r="IX21">
        <v>0</v>
      </c>
      <c r="IY21">
        <v>0</v>
      </c>
      <c r="JB21" t="s">
        <v>23</v>
      </c>
      <c r="JC21">
        <v>0</v>
      </c>
      <c r="JD21">
        <v>0</v>
      </c>
      <c r="JE21">
        <v>0</v>
      </c>
      <c r="JF21">
        <v>0</v>
      </c>
      <c r="JI21" s="64" t="s">
        <v>23</v>
      </c>
      <c r="JJ21" s="64">
        <v>0</v>
      </c>
      <c r="JK21" s="64">
        <v>0</v>
      </c>
      <c r="JL21" s="64">
        <v>0</v>
      </c>
      <c r="JM21" s="64">
        <v>0</v>
      </c>
      <c r="JP21" s="67" t="s">
        <v>23</v>
      </c>
      <c r="JQ21" s="67">
        <v>0</v>
      </c>
      <c r="JR21" s="67">
        <v>0</v>
      </c>
      <c r="JS21" s="67">
        <v>0</v>
      </c>
      <c r="JT21" s="67">
        <v>0</v>
      </c>
      <c r="JW21" s="76" t="s">
        <v>23</v>
      </c>
      <c r="JX21" s="76">
        <v>0</v>
      </c>
      <c r="JY21" s="76">
        <v>0</v>
      </c>
      <c r="JZ21" s="76">
        <v>0</v>
      </c>
      <c r="KA21" s="76">
        <v>0</v>
      </c>
      <c r="KD21" s="76" t="s">
        <v>23</v>
      </c>
      <c r="KE21" s="76">
        <v>0</v>
      </c>
      <c r="KF21" s="76">
        <v>0</v>
      </c>
      <c r="KG21" s="76">
        <v>0</v>
      </c>
      <c r="KH21" s="76">
        <v>0</v>
      </c>
      <c r="KK21" s="76" t="s">
        <v>23</v>
      </c>
      <c r="KL21" s="76">
        <v>0</v>
      </c>
      <c r="KM21" s="76">
        <v>0</v>
      </c>
      <c r="KN21" s="76">
        <v>0</v>
      </c>
      <c r="KO21" s="76">
        <v>0</v>
      </c>
      <c r="KR21" s="76" t="s">
        <v>23</v>
      </c>
      <c r="KS21" s="76">
        <v>0</v>
      </c>
      <c r="KT21" s="76">
        <v>0</v>
      </c>
      <c r="KU21" s="76">
        <v>0</v>
      </c>
      <c r="KV21" s="76">
        <v>0</v>
      </c>
      <c r="KY21" s="76" t="s">
        <v>23</v>
      </c>
      <c r="KZ21" s="76">
        <v>0</v>
      </c>
      <c r="LA21" s="76">
        <v>0</v>
      </c>
      <c r="LB21" s="76">
        <v>0</v>
      </c>
      <c r="LC21" s="76">
        <v>0</v>
      </c>
      <c r="LF21" s="76" t="s">
        <v>23</v>
      </c>
      <c r="LG21" s="76">
        <v>0</v>
      </c>
      <c r="LH21" s="76">
        <v>0</v>
      </c>
      <c r="LI21" s="76">
        <v>0</v>
      </c>
      <c r="LJ21" s="76">
        <v>0</v>
      </c>
      <c r="LM21" s="76" t="s">
        <v>23</v>
      </c>
      <c r="LN21" s="76">
        <v>0</v>
      </c>
      <c r="LO21" s="76">
        <v>0</v>
      </c>
      <c r="LP21" s="76">
        <v>0</v>
      </c>
      <c r="LQ21" s="76">
        <v>0</v>
      </c>
      <c r="LR21" s="76"/>
      <c r="LS21" s="76"/>
      <c r="LT21" s="76" t="s">
        <v>23</v>
      </c>
      <c r="LU21" s="76">
        <v>0</v>
      </c>
      <c r="LV21" s="76">
        <v>0</v>
      </c>
      <c r="LW21" s="76">
        <v>0</v>
      </c>
      <c r="LX21" s="76">
        <v>0</v>
      </c>
      <c r="LY21" s="76"/>
      <c r="LZ21" s="76"/>
      <c r="MA21" s="76" t="s">
        <v>23</v>
      </c>
      <c r="MB21" s="76">
        <v>0</v>
      </c>
      <c r="MC21" s="76">
        <v>0</v>
      </c>
      <c r="MD21" s="76">
        <v>0</v>
      </c>
      <c r="ME21" s="76">
        <v>0</v>
      </c>
    </row>
    <row r="22" spans="1:343"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0" t="s">
        <v>24</v>
      </c>
      <c r="GY22" s="60">
        <v>0</v>
      </c>
      <c r="GZ22" s="60">
        <v>0</v>
      </c>
      <c r="HA22" s="60">
        <v>0</v>
      </c>
      <c r="HB22" s="60">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7.0000000000000007E-2</v>
      </c>
      <c r="IP22" s="64">
        <v>0</v>
      </c>
      <c r="IQ22" s="64">
        <v>0.13</v>
      </c>
      <c r="IR22" s="64">
        <v>0</v>
      </c>
      <c r="IU22" t="s">
        <v>24</v>
      </c>
      <c r="IV22">
        <v>0</v>
      </c>
      <c r="IW22">
        <v>0</v>
      </c>
      <c r="IX22">
        <v>0</v>
      </c>
      <c r="IY22">
        <v>0</v>
      </c>
      <c r="JB22" t="s">
        <v>24</v>
      </c>
      <c r="JC22">
        <v>0</v>
      </c>
      <c r="JD22">
        <v>0</v>
      </c>
      <c r="JE22">
        <v>0</v>
      </c>
      <c r="JF22">
        <v>0</v>
      </c>
      <c r="JI22" s="64" t="s">
        <v>24</v>
      </c>
      <c r="JJ22" s="64">
        <v>0</v>
      </c>
      <c r="JK22" s="64">
        <v>0</v>
      </c>
      <c r="JL22" s="64">
        <v>0</v>
      </c>
      <c r="JM22" s="64">
        <v>0</v>
      </c>
      <c r="JP22" s="67" t="s">
        <v>24</v>
      </c>
      <c r="JQ22" s="67">
        <v>0</v>
      </c>
      <c r="JR22" s="67">
        <v>0</v>
      </c>
      <c r="JS22" s="67">
        <v>0</v>
      </c>
      <c r="JT22" s="67">
        <v>0</v>
      </c>
      <c r="JW22" s="76" t="s">
        <v>24</v>
      </c>
      <c r="JX22" s="76">
        <v>0</v>
      </c>
      <c r="JY22" s="76">
        <v>0</v>
      </c>
      <c r="JZ22" s="76">
        <v>0</v>
      </c>
      <c r="KA22" s="76">
        <v>0</v>
      </c>
      <c r="KD22" s="76" t="s">
        <v>24</v>
      </c>
      <c r="KE22" s="76">
        <v>0</v>
      </c>
      <c r="KF22" s="76">
        <v>0</v>
      </c>
      <c r="KG22" s="76">
        <v>0</v>
      </c>
      <c r="KH22" s="76">
        <v>0</v>
      </c>
      <c r="KK22" s="76" t="s">
        <v>24</v>
      </c>
      <c r="KL22" s="76">
        <v>0</v>
      </c>
      <c r="KM22" s="76">
        <v>0</v>
      </c>
      <c r="KN22" s="76">
        <v>0</v>
      </c>
      <c r="KO22" s="76">
        <v>0</v>
      </c>
      <c r="KR22" s="76" t="s">
        <v>24</v>
      </c>
      <c r="KS22" s="76">
        <v>0</v>
      </c>
      <c r="KT22" s="76">
        <v>0</v>
      </c>
      <c r="KU22" s="76">
        <v>0</v>
      </c>
      <c r="KV22" s="76">
        <v>0</v>
      </c>
      <c r="KY22" s="76" t="s">
        <v>24</v>
      </c>
      <c r="KZ22" s="76">
        <v>0.12</v>
      </c>
      <c r="LA22" s="76">
        <v>0</v>
      </c>
      <c r="LB22" s="76">
        <v>0</v>
      </c>
      <c r="LC22" s="76">
        <v>0</v>
      </c>
      <c r="LF22" s="76" t="s">
        <v>24</v>
      </c>
      <c r="LG22" s="76">
        <v>0</v>
      </c>
      <c r="LH22" s="76">
        <v>0</v>
      </c>
      <c r="LI22" s="76">
        <v>0</v>
      </c>
      <c r="LJ22" s="76">
        <v>0</v>
      </c>
      <c r="LM22" s="76" t="s">
        <v>24</v>
      </c>
      <c r="LN22" s="76">
        <v>0</v>
      </c>
      <c r="LO22" s="76">
        <v>0</v>
      </c>
      <c r="LP22" s="76">
        <v>0</v>
      </c>
      <c r="LQ22" s="76">
        <v>0</v>
      </c>
      <c r="LR22" s="76"/>
      <c r="LS22" s="76"/>
      <c r="LT22" s="76" t="s">
        <v>24</v>
      </c>
      <c r="LU22" s="76">
        <v>0</v>
      </c>
      <c r="LV22" s="76">
        <v>0</v>
      </c>
      <c r="LW22" s="76">
        <v>0</v>
      </c>
      <c r="LX22" s="76">
        <v>0</v>
      </c>
      <c r="LY22" s="76"/>
      <c r="LZ22" s="76"/>
      <c r="MA22" s="76" t="s">
        <v>24</v>
      </c>
      <c r="MB22" s="76">
        <v>0</v>
      </c>
      <c r="MC22" s="76">
        <v>0</v>
      </c>
      <c r="MD22" s="76">
        <v>0</v>
      </c>
      <c r="ME22" s="76">
        <v>0</v>
      </c>
    </row>
    <row r="23" spans="1:343"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0" t="s">
        <v>25</v>
      </c>
      <c r="GY23" s="60">
        <v>0</v>
      </c>
      <c r="GZ23" s="60">
        <v>0</v>
      </c>
      <c r="HA23" s="60">
        <v>0</v>
      </c>
      <c r="HB23" s="60">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0.26</v>
      </c>
      <c r="IB23" s="64">
        <v>0</v>
      </c>
      <c r="IC23" s="64">
        <v>0</v>
      </c>
      <c r="ID23" s="64">
        <v>0</v>
      </c>
      <c r="IG23" s="64" t="s">
        <v>25</v>
      </c>
      <c r="IH23" s="64">
        <v>0</v>
      </c>
      <c r="II23" s="64">
        <v>0</v>
      </c>
      <c r="IJ23" s="64">
        <v>0</v>
      </c>
      <c r="IK23" s="64">
        <v>0</v>
      </c>
      <c r="IN23" s="64" t="s">
        <v>25</v>
      </c>
      <c r="IO23" s="64">
        <v>0</v>
      </c>
      <c r="IP23" s="64">
        <v>0</v>
      </c>
      <c r="IQ23" s="64">
        <v>0</v>
      </c>
      <c r="IR23" s="64">
        <v>0</v>
      </c>
      <c r="IU23" t="s">
        <v>25</v>
      </c>
      <c r="IV23">
        <v>0</v>
      </c>
      <c r="IW23">
        <v>0</v>
      </c>
      <c r="IX23">
        <v>0</v>
      </c>
      <c r="IY23">
        <v>0</v>
      </c>
      <c r="JB23" t="s">
        <v>25</v>
      </c>
      <c r="JC23">
        <v>0</v>
      </c>
      <c r="JD23">
        <v>0</v>
      </c>
      <c r="JE23">
        <v>0</v>
      </c>
      <c r="JF23">
        <v>0</v>
      </c>
      <c r="JI23" s="64" t="s">
        <v>25</v>
      </c>
      <c r="JJ23" s="64">
        <v>0</v>
      </c>
      <c r="JK23" s="64">
        <v>0</v>
      </c>
      <c r="JL23" s="64">
        <v>0</v>
      </c>
      <c r="JM23" s="64">
        <v>0</v>
      </c>
      <c r="JP23" s="67" t="s">
        <v>25</v>
      </c>
      <c r="JQ23" s="67">
        <v>0.11</v>
      </c>
      <c r="JR23" s="67">
        <v>0</v>
      </c>
      <c r="JS23" s="67">
        <v>0</v>
      </c>
      <c r="JT23" s="67">
        <v>0.66</v>
      </c>
      <c r="JW23" s="76" t="s">
        <v>25</v>
      </c>
      <c r="JX23" s="76">
        <v>0.03</v>
      </c>
      <c r="JY23" s="76">
        <v>0</v>
      </c>
      <c r="JZ23" s="76">
        <v>0</v>
      </c>
      <c r="KA23" s="76">
        <v>0</v>
      </c>
      <c r="KD23" s="76" t="s">
        <v>25</v>
      </c>
      <c r="KE23" s="76">
        <v>0</v>
      </c>
      <c r="KF23" s="76">
        <v>0</v>
      </c>
      <c r="KG23" s="76">
        <v>0</v>
      </c>
      <c r="KH23" s="76">
        <v>0</v>
      </c>
      <c r="KK23" s="76" t="s">
        <v>25</v>
      </c>
      <c r="KL23" s="76">
        <v>0</v>
      </c>
      <c r="KM23" s="76">
        <v>0</v>
      </c>
      <c r="KN23" s="76">
        <v>0</v>
      </c>
      <c r="KO23" s="76">
        <v>0</v>
      </c>
      <c r="KR23" s="76" t="s">
        <v>25</v>
      </c>
      <c r="KS23" s="76">
        <v>0</v>
      </c>
      <c r="KT23" s="76">
        <v>0</v>
      </c>
      <c r="KU23" s="76">
        <v>0</v>
      </c>
      <c r="KV23" s="76">
        <v>0</v>
      </c>
      <c r="KY23" s="76" t="s">
        <v>25</v>
      </c>
      <c r="KZ23" s="76">
        <v>0</v>
      </c>
      <c r="LA23" s="76">
        <v>0</v>
      </c>
      <c r="LB23" s="76">
        <v>0</v>
      </c>
      <c r="LC23" s="76">
        <v>0</v>
      </c>
      <c r="LF23" s="76" t="s">
        <v>25</v>
      </c>
      <c r="LG23" s="76">
        <v>0</v>
      </c>
      <c r="LH23" s="76">
        <v>0</v>
      </c>
      <c r="LI23" s="76">
        <v>0</v>
      </c>
      <c r="LJ23" s="76">
        <v>0</v>
      </c>
      <c r="LM23" s="76" t="s">
        <v>25</v>
      </c>
      <c r="LN23" s="76">
        <v>0</v>
      </c>
      <c r="LO23" s="76">
        <v>0</v>
      </c>
      <c r="LP23" s="76">
        <v>0</v>
      </c>
      <c r="LQ23" s="76">
        <v>0</v>
      </c>
      <c r="LR23" s="76"/>
      <c r="LS23" s="76"/>
      <c r="LT23" s="76" t="s">
        <v>25</v>
      </c>
      <c r="LU23" s="76">
        <v>0</v>
      </c>
      <c r="LV23" s="76">
        <v>0</v>
      </c>
      <c r="LW23" s="76">
        <v>0</v>
      </c>
      <c r="LX23" s="76">
        <v>0</v>
      </c>
      <c r="LY23" s="76"/>
      <c r="LZ23" s="76"/>
      <c r="MA23" s="76" t="s">
        <v>25</v>
      </c>
      <c r="MB23" s="76">
        <v>0</v>
      </c>
      <c r="MC23" s="76">
        <v>0</v>
      </c>
      <c r="MD23" s="76">
        <v>0</v>
      </c>
      <c r="ME23" s="76">
        <v>0</v>
      </c>
    </row>
    <row r="24" spans="1:343"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c r="GX24" s="60" t="s">
        <v>26</v>
      </c>
      <c r="GY24" s="60">
        <v>0</v>
      </c>
      <c r="GZ24" s="60">
        <v>0</v>
      </c>
      <c r="HA24" s="60">
        <v>0</v>
      </c>
      <c r="HB24" s="60">
        <v>0</v>
      </c>
      <c r="HE24" s="64" t="s">
        <v>26</v>
      </c>
      <c r="HF24" s="64">
        <v>0</v>
      </c>
      <c r="HG24" s="64">
        <v>0</v>
      </c>
      <c r="HH24" s="64">
        <v>0</v>
      </c>
      <c r="HI24" s="64">
        <v>0</v>
      </c>
      <c r="HL24" s="64" t="s">
        <v>26</v>
      </c>
      <c r="HM24" s="64">
        <v>0.03</v>
      </c>
      <c r="HN24" s="64">
        <v>0</v>
      </c>
      <c r="HO24" s="64">
        <v>0</v>
      </c>
      <c r="HP24" s="64">
        <v>0.18</v>
      </c>
      <c r="HS24" s="64" t="s">
        <v>26</v>
      </c>
      <c r="HT24" s="64">
        <v>0</v>
      </c>
      <c r="HU24" s="64">
        <v>0</v>
      </c>
      <c r="HV24" s="64">
        <v>0</v>
      </c>
      <c r="HW24" s="64">
        <v>0</v>
      </c>
      <c r="HZ24" s="64" t="s">
        <v>26</v>
      </c>
      <c r="IA24" s="64">
        <v>0</v>
      </c>
      <c r="IB24" s="64">
        <v>0</v>
      </c>
      <c r="IC24" s="64">
        <v>0</v>
      </c>
      <c r="ID24" s="64">
        <v>0</v>
      </c>
      <c r="IG24" s="64" t="s">
        <v>26</v>
      </c>
      <c r="IH24" s="64">
        <v>0</v>
      </c>
      <c r="II24" s="64">
        <v>0</v>
      </c>
      <c r="IJ24" s="64">
        <v>0</v>
      </c>
      <c r="IK24" s="64">
        <v>0</v>
      </c>
      <c r="IN24" s="64" t="s">
        <v>26</v>
      </c>
      <c r="IO24" s="64">
        <v>0.02</v>
      </c>
      <c r="IP24" s="64">
        <v>0</v>
      </c>
      <c r="IQ24" s="64">
        <v>0.03</v>
      </c>
      <c r="IR24" s="64">
        <v>0</v>
      </c>
      <c r="IU24" t="s">
        <v>26</v>
      </c>
      <c r="IV24">
        <v>0.08</v>
      </c>
      <c r="IW24">
        <v>0</v>
      </c>
      <c r="IX24">
        <v>0.13</v>
      </c>
      <c r="IY24">
        <v>0</v>
      </c>
      <c r="JB24" t="s">
        <v>26</v>
      </c>
      <c r="JC24">
        <v>0</v>
      </c>
      <c r="JD24">
        <v>0</v>
      </c>
      <c r="JE24">
        <v>0</v>
      </c>
      <c r="JF24">
        <v>0</v>
      </c>
      <c r="JI24" s="64" t="s">
        <v>26</v>
      </c>
      <c r="JJ24" s="64">
        <v>0.09</v>
      </c>
      <c r="JK24" s="64">
        <v>0</v>
      </c>
      <c r="JL24" s="64">
        <v>7.0000000000000007E-2</v>
      </c>
      <c r="JM24" s="64">
        <v>0</v>
      </c>
      <c r="JP24" s="67" t="s">
        <v>26</v>
      </c>
      <c r="JQ24" s="67">
        <v>0</v>
      </c>
      <c r="JR24" s="67">
        <v>0</v>
      </c>
      <c r="JS24" s="67">
        <v>0</v>
      </c>
      <c r="JT24" s="67">
        <v>0</v>
      </c>
      <c r="JW24" s="76" t="s">
        <v>26</v>
      </c>
      <c r="JX24" s="76">
        <v>0</v>
      </c>
      <c r="JY24" s="76">
        <v>0</v>
      </c>
      <c r="JZ24" s="76">
        <v>0</v>
      </c>
      <c r="KA24" s="76">
        <v>0</v>
      </c>
      <c r="KD24" s="76" t="s">
        <v>26</v>
      </c>
      <c r="KE24" s="76">
        <v>0</v>
      </c>
      <c r="KF24" s="76">
        <v>0</v>
      </c>
      <c r="KG24" s="76">
        <v>0</v>
      </c>
      <c r="KH24" s="76">
        <v>0</v>
      </c>
      <c r="KK24" s="76" t="s">
        <v>26</v>
      </c>
      <c r="KL24" s="76">
        <v>0.06</v>
      </c>
      <c r="KM24" s="76">
        <v>0</v>
      </c>
      <c r="KN24" s="76">
        <v>0</v>
      </c>
      <c r="KO24" s="76">
        <v>0.42</v>
      </c>
      <c r="KR24" s="76" t="s">
        <v>26</v>
      </c>
      <c r="KS24" s="76">
        <v>0</v>
      </c>
      <c r="KT24" s="76">
        <v>0</v>
      </c>
      <c r="KU24" s="76">
        <v>0</v>
      </c>
      <c r="KV24" s="76">
        <v>0</v>
      </c>
      <c r="KY24" s="76" t="s">
        <v>26</v>
      </c>
      <c r="KZ24" s="76">
        <v>0</v>
      </c>
      <c r="LA24" s="76">
        <v>0</v>
      </c>
      <c r="LB24" s="76">
        <v>0</v>
      </c>
      <c r="LC24" s="76">
        <v>0</v>
      </c>
      <c r="LF24" s="76" t="s">
        <v>26</v>
      </c>
      <c r="LG24" s="76">
        <v>0</v>
      </c>
      <c r="LH24" s="76">
        <v>0</v>
      </c>
      <c r="LI24" s="76">
        <v>0</v>
      </c>
      <c r="LJ24" s="76">
        <v>0</v>
      </c>
      <c r="LM24" s="76" t="s">
        <v>26</v>
      </c>
      <c r="LN24" s="76">
        <v>0</v>
      </c>
      <c r="LO24" s="76">
        <v>0</v>
      </c>
      <c r="LP24" s="76">
        <v>0</v>
      </c>
      <c r="LQ24" s="76">
        <v>0</v>
      </c>
      <c r="LR24" s="76"/>
      <c r="LS24" s="76"/>
      <c r="LT24" s="76" t="s">
        <v>26</v>
      </c>
      <c r="LU24" s="76">
        <v>0</v>
      </c>
      <c r="LV24" s="76">
        <v>0</v>
      </c>
      <c r="LW24" s="76">
        <v>0</v>
      </c>
      <c r="LX24" s="76">
        <v>0</v>
      </c>
      <c r="LY24" s="76"/>
      <c r="LZ24" s="76"/>
      <c r="MA24" s="76" t="s">
        <v>26</v>
      </c>
      <c r="MB24" s="76">
        <v>0</v>
      </c>
      <c r="MC24" s="76">
        <v>0</v>
      </c>
      <c r="MD24" s="76">
        <v>0</v>
      </c>
      <c r="ME24" s="76">
        <v>0</v>
      </c>
    </row>
    <row r="25" spans="1:343"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0" t="s">
        <v>27</v>
      </c>
      <c r="GY25" s="60">
        <v>0</v>
      </c>
      <c r="GZ25" s="60">
        <v>0</v>
      </c>
      <c r="HA25" s="60">
        <v>0</v>
      </c>
      <c r="HB25" s="60">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0.04</v>
      </c>
      <c r="IP25" s="64">
        <v>0</v>
      </c>
      <c r="IQ25" s="64">
        <v>7.0000000000000007E-2</v>
      </c>
      <c r="IR25" s="64">
        <v>0</v>
      </c>
      <c r="IU25" t="s">
        <v>27</v>
      </c>
      <c r="IV25">
        <v>0.03</v>
      </c>
      <c r="IW25">
        <v>0</v>
      </c>
      <c r="IX25">
        <v>0</v>
      </c>
      <c r="IY25">
        <v>0</v>
      </c>
      <c r="JB25" t="s">
        <v>27</v>
      </c>
      <c r="JC25">
        <v>0</v>
      </c>
      <c r="JD25">
        <v>0</v>
      </c>
      <c r="JE25">
        <v>0</v>
      </c>
      <c r="JF25">
        <v>0</v>
      </c>
      <c r="JI25" s="64" t="s">
        <v>27</v>
      </c>
      <c r="JJ25" s="64">
        <v>0</v>
      </c>
      <c r="JK25" s="64">
        <v>0</v>
      </c>
      <c r="JL25" s="64">
        <v>0</v>
      </c>
      <c r="JM25" s="64">
        <v>0</v>
      </c>
      <c r="JP25" s="67" t="s">
        <v>27</v>
      </c>
      <c r="JQ25" s="67">
        <v>0.06</v>
      </c>
      <c r="JR25" s="67">
        <v>0</v>
      </c>
      <c r="JS25" s="67">
        <v>0.11</v>
      </c>
      <c r="JT25" s="67">
        <v>0</v>
      </c>
      <c r="JW25" s="76" t="s">
        <v>27</v>
      </c>
      <c r="JX25" s="76">
        <v>0.31</v>
      </c>
      <c r="JY25" s="76">
        <v>0</v>
      </c>
      <c r="JZ25" s="76">
        <v>0.55000000000000004</v>
      </c>
      <c r="KA25" s="76">
        <v>0</v>
      </c>
      <c r="KD25" s="76" t="s">
        <v>27</v>
      </c>
      <c r="KE25" s="76">
        <v>0.06</v>
      </c>
      <c r="KF25" s="76">
        <v>0</v>
      </c>
      <c r="KG25" s="76">
        <v>0.03</v>
      </c>
      <c r="KH25" s="76">
        <v>0</v>
      </c>
      <c r="KK25" s="76" t="s">
        <v>27</v>
      </c>
      <c r="KL25" s="76">
        <v>0</v>
      </c>
      <c r="KM25" s="76">
        <v>0</v>
      </c>
      <c r="KN25" s="76">
        <v>0</v>
      </c>
      <c r="KO25" s="76">
        <v>0</v>
      </c>
      <c r="KR25" s="76" t="s">
        <v>27</v>
      </c>
      <c r="KS25" s="76">
        <v>0</v>
      </c>
      <c r="KT25" s="76">
        <v>0</v>
      </c>
      <c r="KU25" s="76">
        <v>0</v>
      </c>
      <c r="KV25" s="76">
        <v>0</v>
      </c>
      <c r="KY25" s="76" t="s">
        <v>27</v>
      </c>
      <c r="KZ25" s="76">
        <v>0</v>
      </c>
      <c r="LA25" s="76">
        <v>0</v>
      </c>
      <c r="LB25" s="76">
        <v>0</v>
      </c>
      <c r="LC25" s="76">
        <v>0</v>
      </c>
      <c r="LF25" s="76" t="s">
        <v>27</v>
      </c>
      <c r="LG25" s="76">
        <v>0</v>
      </c>
      <c r="LH25" s="76">
        <v>0</v>
      </c>
      <c r="LI25" s="76">
        <v>0</v>
      </c>
      <c r="LJ25" s="76">
        <v>0</v>
      </c>
      <c r="LM25" s="76" t="s">
        <v>27</v>
      </c>
      <c r="LN25" s="76">
        <v>0</v>
      </c>
      <c r="LO25" s="76">
        <v>0</v>
      </c>
      <c r="LP25" s="76">
        <v>0</v>
      </c>
      <c r="LQ25" s="76">
        <v>0</v>
      </c>
      <c r="LR25" s="76"/>
      <c r="LS25" s="76"/>
      <c r="LT25" s="76" t="s">
        <v>27</v>
      </c>
      <c r="LU25" s="76">
        <v>0.09</v>
      </c>
      <c r="LV25" s="76">
        <v>0</v>
      </c>
      <c r="LW25" s="76">
        <v>0</v>
      </c>
      <c r="LX25" s="76">
        <v>0</v>
      </c>
      <c r="LY25" s="76"/>
      <c r="LZ25" s="76"/>
      <c r="MA25" s="76" t="s">
        <v>27</v>
      </c>
      <c r="MB25" s="76">
        <v>0.1</v>
      </c>
      <c r="MC25" s="76">
        <v>0</v>
      </c>
      <c r="MD25" s="76">
        <v>0.17</v>
      </c>
      <c r="ME25" s="76">
        <v>0</v>
      </c>
    </row>
    <row r="26" spans="1:343"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0" t="s">
        <v>28</v>
      </c>
      <c r="GY26" s="60">
        <v>0</v>
      </c>
      <c r="GZ26" s="60">
        <v>0</v>
      </c>
      <c r="HA26" s="60">
        <v>0</v>
      </c>
      <c r="HB26" s="60">
        <v>0</v>
      </c>
      <c r="HE26" s="64" t="s">
        <v>28</v>
      </c>
      <c r="HF26" s="64">
        <v>0</v>
      </c>
      <c r="HG26" s="64">
        <v>0</v>
      </c>
      <c r="HH26" s="64">
        <v>0</v>
      </c>
      <c r="HI26" s="64">
        <v>0</v>
      </c>
      <c r="HL26" s="64" t="s">
        <v>28</v>
      </c>
      <c r="HM26" s="64">
        <v>0</v>
      </c>
      <c r="HN26" s="64">
        <v>0</v>
      </c>
      <c r="HO26" s="64">
        <v>0</v>
      </c>
      <c r="HP26" s="64">
        <v>0</v>
      </c>
      <c r="HS26" s="64" t="s">
        <v>28</v>
      </c>
      <c r="HT26" s="64">
        <v>0</v>
      </c>
      <c r="HU26" s="64">
        <v>0</v>
      </c>
      <c r="HV26" s="64">
        <v>0</v>
      </c>
      <c r="HW26" s="64">
        <v>0</v>
      </c>
      <c r="HZ26" s="64" t="s">
        <v>28</v>
      </c>
      <c r="IA26" s="64">
        <v>0</v>
      </c>
      <c r="IB26" s="64">
        <v>0</v>
      </c>
      <c r="IC26" s="64">
        <v>0</v>
      </c>
      <c r="ID26" s="64">
        <v>0</v>
      </c>
      <c r="IG26" s="64" t="s">
        <v>28</v>
      </c>
      <c r="IH26" s="64">
        <v>0</v>
      </c>
      <c r="II26" s="64">
        <v>0</v>
      </c>
      <c r="IJ26" s="64">
        <v>0</v>
      </c>
      <c r="IK26" s="64">
        <v>0</v>
      </c>
      <c r="IN26" s="64" t="s">
        <v>28</v>
      </c>
      <c r="IO26" s="64">
        <v>0</v>
      </c>
      <c r="IP26" s="64">
        <v>0</v>
      </c>
      <c r="IQ26" s="64">
        <v>0</v>
      </c>
      <c r="IR26" s="64">
        <v>0</v>
      </c>
      <c r="IU26" t="s">
        <v>28</v>
      </c>
      <c r="IV26">
        <v>0</v>
      </c>
      <c r="IW26">
        <v>0</v>
      </c>
      <c r="IX26">
        <v>0</v>
      </c>
      <c r="IY26">
        <v>0</v>
      </c>
      <c r="JB26" t="s">
        <v>28</v>
      </c>
      <c r="JC26">
        <v>0</v>
      </c>
      <c r="JD26">
        <v>0</v>
      </c>
      <c r="JE26">
        <v>0</v>
      </c>
      <c r="JF26">
        <v>0</v>
      </c>
      <c r="JI26" s="64" t="s">
        <v>28</v>
      </c>
      <c r="JJ26" s="64">
        <v>0</v>
      </c>
      <c r="JK26" s="64">
        <v>0</v>
      </c>
      <c r="JL26" s="64">
        <v>0</v>
      </c>
      <c r="JM26" s="64">
        <v>0</v>
      </c>
      <c r="JP26" s="67" t="s">
        <v>28</v>
      </c>
      <c r="JQ26" s="67">
        <v>0</v>
      </c>
      <c r="JR26" s="67">
        <v>0</v>
      </c>
      <c r="JS26" s="67">
        <v>0</v>
      </c>
      <c r="JT26" s="67">
        <v>0</v>
      </c>
      <c r="JW26" s="76" t="s">
        <v>28</v>
      </c>
      <c r="JX26" s="76">
        <v>0</v>
      </c>
      <c r="JY26" s="76">
        <v>0</v>
      </c>
      <c r="JZ26" s="76">
        <v>0</v>
      </c>
      <c r="KA26" s="76">
        <v>0</v>
      </c>
      <c r="KD26" s="76" t="s">
        <v>28</v>
      </c>
      <c r="KE26" s="76">
        <v>0</v>
      </c>
      <c r="KF26" s="76">
        <v>0</v>
      </c>
      <c r="KG26" s="76">
        <v>0</v>
      </c>
      <c r="KH26" s="76">
        <v>0</v>
      </c>
      <c r="KK26" s="76" t="s">
        <v>28</v>
      </c>
      <c r="KL26" s="76">
        <v>0</v>
      </c>
      <c r="KM26" s="76">
        <v>0</v>
      </c>
      <c r="KN26" s="76">
        <v>0</v>
      </c>
      <c r="KO26" s="76">
        <v>0</v>
      </c>
      <c r="KR26" s="76" t="s">
        <v>28</v>
      </c>
      <c r="KS26" s="76">
        <v>0</v>
      </c>
      <c r="KT26" s="76">
        <v>0</v>
      </c>
      <c r="KU26" s="76">
        <v>0</v>
      </c>
      <c r="KV26" s="76">
        <v>0</v>
      </c>
      <c r="KY26" s="76" t="s">
        <v>28</v>
      </c>
      <c r="KZ26" s="76">
        <v>0</v>
      </c>
      <c r="LA26" s="76">
        <v>0</v>
      </c>
      <c r="LB26" s="76">
        <v>0</v>
      </c>
      <c r="LC26" s="76">
        <v>0</v>
      </c>
      <c r="LF26" s="76" t="s">
        <v>28</v>
      </c>
      <c r="LG26" s="76">
        <v>0</v>
      </c>
      <c r="LH26" s="76">
        <v>0</v>
      </c>
      <c r="LI26" s="76">
        <v>0</v>
      </c>
      <c r="LJ26" s="76">
        <v>0</v>
      </c>
      <c r="LM26" s="76" t="s">
        <v>28</v>
      </c>
      <c r="LN26" s="76">
        <v>0</v>
      </c>
      <c r="LO26" s="76">
        <v>0</v>
      </c>
      <c r="LP26" s="76">
        <v>0</v>
      </c>
      <c r="LQ26" s="76">
        <v>0</v>
      </c>
      <c r="LR26" s="76"/>
      <c r="LS26" s="76"/>
      <c r="LT26" s="76" t="s">
        <v>28</v>
      </c>
      <c r="LU26" s="76">
        <v>0</v>
      </c>
      <c r="LV26" s="76">
        <v>0</v>
      </c>
      <c r="LW26" s="76">
        <v>0</v>
      </c>
      <c r="LX26" s="76">
        <v>0</v>
      </c>
      <c r="LY26" s="76"/>
      <c r="LZ26" s="76"/>
      <c r="MA26" s="76" t="s">
        <v>28</v>
      </c>
      <c r="MB26" s="76">
        <v>0</v>
      </c>
      <c r="MC26" s="76">
        <v>0</v>
      </c>
      <c r="MD26" s="76">
        <v>0</v>
      </c>
      <c r="ME26" s="76">
        <v>0</v>
      </c>
    </row>
    <row r="27" spans="1:343"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0" t="s">
        <v>29</v>
      </c>
      <c r="GY27" s="60">
        <v>0</v>
      </c>
      <c r="GZ27" s="60">
        <v>0</v>
      </c>
      <c r="HA27" s="60">
        <v>0</v>
      </c>
      <c r="HB27" s="60">
        <v>0</v>
      </c>
      <c r="HE27" s="64" t="s">
        <v>29</v>
      </c>
      <c r="HF27" s="64">
        <v>0</v>
      </c>
      <c r="HG27" s="64">
        <v>0</v>
      </c>
      <c r="HH27" s="64">
        <v>0</v>
      </c>
      <c r="HI27" s="64">
        <v>0</v>
      </c>
      <c r="HL27" s="64" t="s">
        <v>29</v>
      </c>
      <c r="HM27" s="64">
        <v>0</v>
      </c>
      <c r="HN27" s="64">
        <v>0</v>
      </c>
      <c r="HO27" s="64">
        <v>0</v>
      </c>
      <c r="HP27" s="64">
        <v>0</v>
      </c>
      <c r="HS27" s="64" t="s">
        <v>29</v>
      </c>
      <c r="HT27" s="64">
        <v>0.22</v>
      </c>
      <c r="HU27" s="64">
        <v>0</v>
      </c>
      <c r="HV27" s="64">
        <v>0</v>
      </c>
      <c r="HW27" s="64">
        <v>0</v>
      </c>
      <c r="HZ27" s="64" t="s">
        <v>29</v>
      </c>
      <c r="IA27" s="64">
        <v>0.02</v>
      </c>
      <c r="IB27" s="64">
        <v>0</v>
      </c>
      <c r="IC27" s="64">
        <v>0</v>
      </c>
      <c r="ID27" s="64">
        <v>0</v>
      </c>
      <c r="IG27" s="64" t="s">
        <v>29</v>
      </c>
      <c r="IH27" s="64">
        <v>0</v>
      </c>
      <c r="II27" s="64">
        <v>0</v>
      </c>
      <c r="IJ27" s="64">
        <v>0</v>
      </c>
      <c r="IK27" s="64">
        <v>0</v>
      </c>
      <c r="IN27" s="64" t="s">
        <v>29</v>
      </c>
      <c r="IO27" s="64">
        <v>0</v>
      </c>
      <c r="IP27" s="64">
        <v>0</v>
      </c>
      <c r="IQ27" s="64">
        <v>0</v>
      </c>
      <c r="IR27" s="64">
        <v>0</v>
      </c>
      <c r="IU27" t="s">
        <v>29</v>
      </c>
      <c r="IV27">
        <v>0</v>
      </c>
      <c r="IW27">
        <v>0</v>
      </c>
      <c r="IX27">
        <v>0</v>
      </c>
      <c r="IY27">
        <v>0</v>
      </c>
      <c r="JB27" t="s">
        <v>29</v>
      </c>
      <c r="JC27">
        <v>0</v>
      </c>
      <c r="JD27">
        <v>0</v>
      </c>
      <c r="JE27">
        <v>0</v>
      </c>
      <c r="JF27">
        <v>0</v>
      </c>
      <c r="JI27" s="64" t="s">
        <v>29</v>
      </c>
      <c r="JJ27" s="64">
        <v>0</v>
      </c>
      <c r="JK27" s="64">
        <v>0</v>
      </c>
      <c r="JL27" s="64">
        <v>0</v>
      </c>
      <c r="JM27" s="64">
        <v>0</v>
      </c>
      <c r="JP27" s="67" t="s">
        <v>29</v>
      </c>
      <c r="JQ27" s="67">
        <v>0</v>
      </c>
      <c r="JR27" s="67">
        <v>0</v>
      </c>
      <c r="JS27" s="67">
        <v>0</v>
      </c>
      <c r="JT27" s="67">
        <v>0</v>
      </c>
      <c r="JW27" s="76" t="s">
        <v>29</v>
      </c>
      <c r="JX27" s="76">
        <v>0</v>
      </c>
      <c r="JY27" s="76">
        <v>0</v>
      </c>
      <c r="JZ27" s="76">
        <v>0</v>
      </c>
      <c r="KA27" s="76">
        <v>0</v>
      </c>
      <c r="KD27" s="76" t="s">
        <v>29</v>
      </c>
      <c r="KE27" s="76">
        <v>0</v>
      </c>
      <c r="KF27" s="76">
        <v>0</v>
      </c>
      <c r="KG27" s="76">
        <v>0</v>
      </c>
      <c r="KH27" s="76">
        <v>0</v>
      </c>
      <c r="KK27" s="76" t="s">
        <v>29</v>
      </c>
      <c r="KL27" s="76">
        <v>0</v>
      </c>
      <c r="KM27" s="76">
        <v>0</v>
      </c>
      <c r="KN27" s="76">
        <v>0</v>
      </c>
      <c r="KO27" s="76">
        <v>0</v>
      </c>
      <c r="KR27" s="76" t="s">
        <v>29</v>
      </c>
      <c r="KS27" s="76">
        <v>0</v>
      </c>
      <c r="KT27" s="76">
        <v>0</v>
      </c>
      <c r="KU27" s="76">
        <v>0</v>
      </c>
      <c r="KV27" s="76">
        <v>0</v>
      </c>
      <c r="KY27" s="76" t="s">
        <v>29</v>
      </c>
      <c r="KZ27" s="76">
        <v>0.13</v>
      </c>
      <c r="LA27" s="76">
        <v>0.74</v>
      </c>
      <c r="LB27" s="76">
        <v>0</v>
      </c>
      <c r="LC27" s="76">
        <v>0</v>
      </c>
      <c r="LF27" s="76" t="s">
        <v>29</v>
      </c>
      <c r="LG27" s="76">
        <v>0.08</v>
      </c>
      <c r="LH27" s="76">
        <v>0</v>
      </c>
      <c r="LI27" s="76">
        <v>0.13</v>
      </c>
      <c r="LJ27" s="76">
        <v>0</v>
      </c>
      <c r="LM27" s="76" t="s">
        <v>29</v>
      </c>
      <c r="LN27" s="76">
        <v>0.2</v>
      </c>
      <c r="LO27" s="76">
        <v>0</v>
      </c>
      <c r="LP27" s="76">
        <v>0.35</v>
      </c>
      <c r="LQ27" s="76">
        <v>0</v>
      </c>
      <c r="LR27" s="76"/>
      <c r="LS27" s="76"/>
      <c r="LT27" s="76" t="s">
        <v>29</v>
      </c>
      <c r="LU27" s="76">
        <v>0</v>
      </c>
      <c r="LV27" s="76">
        <v>0</v>
      </c>
      <c r="LW27" s="76">
        <v>0</v>
      </c>
      <c r="LX27" s="76">
        <v>0</v>
      </c>
      <c r="LY27" s="76"/>
      <c r="LZ27" s="76"/>
      <c r="MA27" s="76" t="s">
        <v>29</v>
      </c>
      <c r="MB27" s="76">
        <v>0</v>
      </c>
      <c r="MC27" s="76">
        <v>0</v>
      </c>
      <c r="MD27" s="76">
        <v>0</v>
      </c>
      <c r="ME27" s="76">
        <v>0</v>
      </c>
    </row>
    <row r="28" spans="1:343"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0" t="s">
        <v>30</v>
      </c>
      <c r="GY28" s="60">
        <v>0</v>
      </c>
      <c r="GZ28" s="60">
        <v>0</v>
      </c>
      <c r="HA28" s="60">
        <v>0</v>
      </c>
      <c r="HB28" s="60">
        <v>0</v>
      </c>
      <c r="HE28" s="64" t="s">
        <v>30</v>
      </c>
      <c r="HF28" s="64">
        <v>0</v>
      </c>
      <c r="HG28" s="64">
        <v>0</v>
      </c>
      <c r="HH28" s="64">
        <v>0</v>
      </c>
      <c r="HI28" s="64">
        <v>0</v>
      </c>
      <c r="HL28" s="64" t="s">
        <v>30</v>
      </c>
      <c r="HM28" s="64">
        <v>0.03</v>
      </c>
      <c r="HN28" s="64">
        <v>0.12</v>
      </c>
      <c r="HO28" s="64">
        <v>0</v>
      </c>
      <c r="HP28" s="64">
        <v>0</v>
      </c>
      <c r="HS28" s="64" t="s">
        <v>30</v>
      </c>
      <c r="HT28" s="64">
        <v>0</v>
      </c>
      <c r="HU28" s="64">
        <v>0</v>
      </c>
      <c r="HV28" s="64">
        <v>0</v>
      </c>
      <c r="HW28" s="64">
        <v>0</v>
      </c>
      <c r="HZ28" s="64" t="s">
        <v>30</v>
      </c>
      <c r="IA28" s="64">
        <v>0.02</v>
      </c>
      <c r="IB28" s="64">
        <v>0</v>
      </c>
      <c r="IC28" s="64">
        <v>0.04</v>
      </c>
      <c r="ID28" s="64">
        <v>0</v>
      </c>
      <c r="IG28" s="64" t="s">
        <v>30</v>
      </c>
      <c r="IH28" s="64">
        <v>0</v>
      </c>
      <c r="II28" s="64">
        <v>0</v>
      </c>
      <c r="IJ28" s="64">
        <v>0</v>
      </c>
      <c r="IK28" s="64">
        <v>0</v>
      </c>
      <c r="IN28" s="64" t="s">
        <v>30</v>
      </c>
      <c r="IO28" s="64">
        <v>0</v>
      </c>
      <c r="IP28" s="64">
        <v>0</v>
      </c>
      <c r="IQ28" s="64">
        <v>0</v>
      </c>
      <c r="IR28" s="64">
        <v>0</v>
      </c>
      <c r="IU28" t="s">
        <v>30</v>
      </c>
      <c r="IV28">
        <v>0</v>
      </c>
      <c r="IW28">
        <v>0</v>
      </c>
      <c r="IX28">
        <v>0</v>
      </c>
      <c r="IY28">
        <v>0</v>
      </c>
      <c r="JB28" t="s">
        <v>30</v>
      </c>
      <c r="JC28">
        <v>0.08</v>
      </c>
      <c r="JD28">
        <v>0</v>
      </c>
      <c r="JE28">
        <v>0</v>
      </c>
      <c r="JF28">
        <v>0</v>
      </c>
      <c r="JI28" s="64" t="s">
        <v>30</v>
      </c>
      <c r="JJ28" s="64">
        <v>0</v>
      </c>
      <c r="JK28" s="64">
        <v>0</v>
      </c>
      <c r="JL28" s="64">
        <v>0</v>
      </c>
      <c r="JM28" s="64">
        <v>0</v>
      </c>
      <c r="JP28" s="67" t="s">
        <v>30</v>
      </c>
      <c r="JQ28" s="67">
        <v>0</v>
      </c>
      <c r="JR28" s="67">
        <v>0</v>
      </c>
      <c r="JS28" s="67">
        <v>0</v>
      </c>
      <c r="JT28" s="67">
        <v>0</v>
      </c>
      <c r="JW28" s="76" t="s">
        <v>30</v>
      </c>
      <c r="JX28" s="76">
        <v>0</v>
      </c>
      <c r="JY28" s="76">
        <v>0</v>
      </c>
      <c r="JZ28" s="76">
        <v>0</v>
      </c>
      <c r="KA28" s="76">
        <v>0</v>
      </c>
      <c r="KD28" s="76" t="s">
        <v>30</v>
      </c>
      <c r="KE28" s="76">
        <v>0.14000000000000001</v>
      </c>
      <c r="KF28" s="76">
        <v>0</v>
      </c>
      <c r="KG28" s="76">
        <v>0</v>
      </c>
      <c r="KH28" s="76">
        <v>0.27</v>
      </c>
      <c r="KK28" s="76" t="s">
        <v>30</v>
      </c>
      <c r="KL28" s="76">
        <v>0.1</v>
      </c>
      <c r="KM28" s="76">
        <v>0</v>
      </c>
      <c r="KN28" s="76">
        <v>0</v>
      </c>
      <c r="KO28" s="76">
        <v>0</v>
      </c>
      <c r="KR28" s="76" t="s">
        <v>30</v>
      </c>
      <c r="KS28" s="76">
        <v>7.0000000000000007E-2</v>
      </c>
      <c r="KT28" s="76">
        <v>0</v>
      </c>
      <c r="KU28" s="76">
        <v>0.12</v>
      </c>
      <c r="KV28" s="76">
        <v>0</v>
      </c>
      <c r="KY28" s="76" t="s">
        <v>30</v>
      </c>
      <c r="KZ28" s="76">
        <v>0.05</v>
      </c>
      <c r="LA28" s="76">
        <v>0</v>
      </c>
      <c r="LB28" s="76">
        <v>0</v>
      </c>
      <c r="LC28" s="76">
        <v>0</v>
      </c>
      <c r="LF28" s="76" t="s">
        <v>30</v>
      </c>
      <c r="LG28" s="76">
        <v>0.1</v>
      </c>
      <c r="LH28" s="76">
        <v>0</v>
      </c>
      <c r="LI28" s="76">
        <v>0</v>
      </c>
      <c r="LJ28" s="76">
        <v>0</v>
      </c>
      <c r="LM28" s="76" t="s">
        <v>30</v>
      </c>
      <c r="LN28" s="76">
        <v>0.11</v>
      </c>
      <c r="LO28" s="76">
        <v>0</v>
      </c>
      <c r="LP28" s="76">
        <v>0.19</v>
      </c>
      <c r="LQ28" s="76">
        <v>0</v>
      </c>
      <c r="LR28" s="76"/>
      <c r="LS28" s="76"/>
      <c r="LT28" s="76" t="s">
        <v>30</v>
      </c>
      <c r="LU28" s="76">
        <v>0</v>
      </c>
      <c r="LV28" s="76">
        <v>0</v>
      </c>
      <c r="LW28" s="76">
        <v>0</v>
      </c>
      <c r="LX28" s="76">
        <v>0</v>
      </c>
      <c r="LY28" s="76"/>
      <c r="LZ28" s="76"/>
      <c r="MA28" s="76" t="s">
        <v>30</v>
      </c>
      <c r="MB28" s="76">
        <v>0</v>
      </c>
      <c r="MC28" s="76">
        <v>0</v>
      </c>
      <c r="MD28" s="76">
        <v>0</v>
      </c>
      <c r="ME28" s="76">
        <v>0</v>
      </c>
    </row>
    <row r="29" spans="1:343"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c r="GX29" s="60" t="s">
        <v>31</v>
      </c>
      <c r="GY29" s="60">
        <v>0.03</v>
      </c>
      <c r="GZ29" s="60">
        <v>0</v>
      </c>
      <c r="HA29" s="60">
        <v>0</v>
      </c>
      <c r="HB29" s="60">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t="s">
        <v>31</v>
      </c>
      <c r="IV29">
        <v>0</v>
      </c>
      <c r="IW29">
        <v>0</v>
      </c>
      <c r="IX29">
        <v>0</v>
      </c>
      <c r="IY29">
        <v>0</v>
      </c>
      <c r="JB29" t="s">
        <v>31</v>
      </c>
      <c r="JC29">
        <v>0</v>
      </c>
      <c r="JD29">
        <v>0</v>
      </c>
      <c r="JE29">
        <v>0</v>
      </c>
      <c r="JF29">
        <v>0</v>
      </c>
      <c r="JI29" s="64" t="s">
        <v>31</v>
      </c>
      <c r="JJ29" s="64">
        <v>0</v>
      </c>
      <c r="JK29" s="64">
        <v>0</v>
      </c>
      <c r="JL29" s="64">
        <v>0</v>
      </c>
      <c r="JM29" s="64">
        <v>0</v>
      </c>
      <c r="JP29" s="67" t="s">
        <v>31</v>
      </c>
      <c r="JQ29" s="67">
        <v>0.06</v>
      </c>
      <c r="JR29" s="67">
        <v>0</v>
      </c>
      <c r="JS29" s="67">
        <v>0</v>
      </c>
      <c r="JT29" s="67">
        <v>0</v>
      </c>
      <c r="JW29" s="76" t="s">
        <v>31</v>
      </c>
      <c r="JX29" s="76">
        <v>0</v>
      </c>
      <c r="JY29" s="76">
        <v>0</v>
      </c>
      <c r="JZ29" s="76">
        <v>0</v>
      </c>
      <c r="KA29" s="76">
        <v>0</v>
      </c>
      <c r="KD29" s="76" t="s">
        <v>31</v>
      </c>
      <c r="KE29" s="76">
        <v>0</v>
      </c>
      <c r="KF29" s="76">
        <v>0</v>
      </c>
      <c r="KG29" s="76">
        <v>0</v>
      </c>
      <c r="KH29" s="76">
        <v>0</v>
      </c>
      <c r="KK29" s="76" t="s">
        <v>31</v>
      </c>
      <c r="KL29" s="76">
        <v>0.05</v>
      </c>
      <c r="KM29" s="76">
        <v>0</v>
      </c>
      <c r="KN29" s="76">
        <v>0</v>
      </c>
      <c r="KO29" s="76">
        <v>0</v>
      </c>
      <c r="KR29" s="76" t="s">
        <v>31</v>
      </c>
      <c r="KS29" s="76">
        <v>0</v>
      </c>
      <c r="KT29" s="76">
        <v>0</v>
      </c>
      <c r="KU29" s="76">
        <v>0</v>
      </c>
      <c r="KV29" s="76">
        <v>0</v>
      </c>
      <c r="KY29" s="76" t="s">
        <v>31</v>
      </c>
      <c r="KZ29" s="76">
        <v>0</v>
      </c>
      <c r="LA29" s="76">
        <v>0</v>
      </c>
      <c r="LB29" s="76">
        <v>0</v>
      </c>
      <c r="LC29" s="76">
        <v>0</v>
      </c>
      <c r="LF29" s="76" t="s">
        <v>31</v>
      </c>
      <c r="LG29" s="76">
        <v>0.08</v>
      </c>
      <c r="LH29" s="76">
        <v>0</v>
      </c>
      <c r="LI29" s="76">
        <v>0</v>
      </c>
      <c r="LJ29" s="76">
        <v>0.59</v>
      </c>
      <c r="LM29" s="76" t="s">
        <v>31</v>
      </c>
      <c r="LN29" s="76">
        <v>7.0000000000000007E-2</v>
      </c>
      <c r="LO29" s="76">
        <v>0</v>
      </c>
      <c r="LP29" s="76">
        <v>0</v>
      </c>
      <c r="LQ29" s="76">
        <v>0.43</v>
      </c>
      <c r="LR29" s="76"/>
      <c r="LS29" s="76"/>
      <c r="LT29" s="76" t="s">
        <v>31</v>
      </c>
      <c r="LU29" s="76">
        <v>0</v>
      </c>
      <c r="LV29" s="76">
        <v>0</v>
      </c>
      <c r="LW29" s="76">
        <v>0</v>
      </c>
      <c r="LX29" s="76">
        <v>0</v>
      </c>
      <c r="LY29" s="76"/>
      <c r="LZ29" s="76"/>
      <c r="MA29" s="76" t="s">
        <v>31</v>
      </c>
      <c r="MB29" s="76">
        <v>0</v>
      </c>
      <c r="MC29" s="76">
        <v>0</v>
      </c>
      <c r="MD29" s="76">
        <v>0</v>
      </c>
      <c r="ME29" s="76">
        <v>0</v>
      </c>
    </row>
    <row r="30" spans="1:343"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0" t="s">
        <v>32</v>
      </c>
      <c r="GY30" s="60">
        <v>0</v>
      </c>
      <c r="GZ30" s="60">
        <v>0</v>
      </c>
      <c r="HA30" s="60">
        <v>0</v>
      </c>
      <c r="HB30" s="60">
        <v>0</v>
      </c>
      <c r="HE30" s="64" t="s">
        <v>32</v>
      </c>
      <c r="HF30" s="64">
        <v>0</v>
      </c>
      <c r="HG30" s="64">
        <v>0</v>
      </c>
      <c r="HH30" s="64">
        <v>0</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0.03</v>
      </c>
      <c r="II30" s="64">
        <v>0</v>
      </c>
      <c r="IJ30" s="64">
        <v>0</v>
      </c>
      <c r="IK30" s="64">
        <v>0.18</v>
      </c>
      <c r="IN30" s="64" t="s">
        <v>32</v>
      </c>
      <c r="IO30" s="64">
        <v>0</v>
      </c>
      <c r="IP30" s="64">
        <v>0</v>
      </c>
      <c r="IQ30" s="64">
        <v>0</v>
      </c>
      <c r="IR30" s="64">
        <v>0</v>
      </c>
      <c r="IU30" t="s">
        <v>32</v>
      </c>
      <c r="IV30">
        <v>0</v>
      </c>
      <c r="IW30">
        <v>0</v>
      </c>
      <c r="IX30">
        <v>0</v>
      </c>
      <c r="IY30">
        <v>0</v>
      </c>
      <c r="JB30" t="s">
        <v>32</v>
      </c>
      <c r="JC30">
        <v>0.17</v>
      </c>
      <c r="JD30">
        <v>0</v>
      </c>
      <c r="JE30">
        <v>0</v>
      </c>
      <c r="JF30">
        <v>1.1399999999999999</v>
      </c>
      <c r="JI30" s="64" t="s">
        <v>32</v>
      </c>
      <c r="JJ30" s="64">
        <v>0</v>
      </c>
      <c r="JK30" s="64">
        <v>0</v>
      </c>
      <c r="JL30" s="64">
        <v>0</v>
      </c>
      <c r="JM30" s="64">
        <v>0</v>
      </c>
      <c r="JP30" s="67" t="s">
        <v>32</v>
      </c>
      <c r="JQ30" s="67">
        <v>0</v>
      </c>
      <c r="JR30" s="67">
        <v>0</v>
      </c>
      <c r="JS30" s="67">
        <v>0</v>
      </c>
      <c r="JT30" s="67">
        <v>0</v>
      </c>
      <c r="JW30" s="76" t="s">
        <v>32</v>
      </c>
      <c r="JX30" s="76">
        <v>0</v>
      </c>
      <c r="JY30" s="76">
        <v>0</v>
      </c>
      <c r="JZ30" s="76">
        <v>0</v>
      </c>
      <c r="KA30" s="76">
        <v>0</v>
      </c>
      <c r="KD30" s="76" t="s">
        <v>32</v>
      </c>
      <c r="KE30" s="76">
        <v>0</v>
      </c>
      <c r="KF30" s="76">
        <v>0</v>
      </c>
      <c r="KG30" s="76">
        <v>0</v>
      </c>
      <c r="KH30" s="76">
        <v>0</v>
      </c>
      <c r="KK30" s="76" t="s">
        <v>32</v>
      </c>
      <c r="KL30" s="76">
        <v>0</v>
      </c>
      <c r="KM30" s="76">
        <v>0</v>
      </c>
      <c r="KN30" s="76">
        <v>0</v>
      </c>
      <c r="KO30" s="76">
        <v>0</v>
      </c>
      <c r="KR30" s="76" t="s">
        <v>32</v>
      </c>
      <c r="KS30" s="76">
        <v>0.03</v>
      </c>
      <c r="KT30" s="76">
        <v>0</v>
      </c>
      <c r="KU30" s="76">
        <v>0.06</v>
      </c>
      <c r="KV30" s="76">
        <v>0</v>
      </c>
      <c r="KY30" s="76" t="s">
        <v>32</v>
      </c>
      <c r="KZ30" s="76">
        <v>0</v>
      </c>
      <c r="LA30" s="76">
        <v>0</v>
      </c>
      <c r="LB30" s="76">
        <v>0</v>
      </c>
      <c r="LC30" s="76">
        <v>0</v>
      </c>
      <c r="LF30" s="76" t="s">
        <v>32</v>
      </c>
      <c r="LG30" s="76">
        <v>0.03</v>
      </c>
      <c r="LH30" s="76">
        <v>0.16</v>
      </c>
      <c r="LI30" s="76">
        <v>0</v>
      </c>
      <c r="LJ30" s="76">
        <v>0</v>
      </c>
      <c r="LM30" s="76" t="s">
        <v>32</v>
      </c>
      <c r="LN30" s="76">
        <v>0</v>
      </c>
      <c r="LO30" s="76">
        <v>0</v>
      </c>
      <c r="LP30" s="76">
        <v>0</v>
      </c>
      <c r="LQ30" s="76">
        <v>0</v>
      </c>
      <c r="LR30" s="76"/>
      <c r="LS30" s="76"/>
      <c r="LT30" s="76" t="s">
        <v>32</v>
      </c>
      <c r="LU30" s="76">
        <v>0</v>
      </c>
      <c r="LV30" s="76">
        <v>0</v>
      </c>
      <c r="LW30" s="76">
        <v>0</v>
      </c>
      <c r="LX30" s="76">
        <v>0</v>
      </c>
      <c r="LY30" s="76"/>
      <c r="LZ30" s="76"/>
      <c r="MA30" s="76" t="s">
        <v>32</v>
      </c>
      <c r="MB30" s="76">
        <v>0.08</v>
      </c>
      <c r="MC30" s="76">
        <v>0</v>
      </c>
      <c r="MD30" s="76">
        <v>0.08</v>
      </c>
      <c r="ME30" s="76">
        <v>0</v>
      </c>
    </row>
    <row r="31" spans="1:343"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0" t="s">
        <v>33</v>
      </c>
      <c r="GY31" s="60">
        <v>0</v>
      </c>
      <c r="GZ31" s="60">
        <v>0</v>
      </c>
      <c r="HA31" s="60">
        <v>0</v>
      </c>
      <c r="HB31" s="60">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v>
      </c>
      <c r="II31" s="64">
        <v>0</v>
      </c>
      <c r="IJ31" s="64">
        <v>0</v>
      </c>
      <c r="IK31" s="64">
        <v>0</v>
      </c>
      <c r="IN31" s="64" t="s">
        <v>33</v>
      </c>
      <c r="IO31" s="64">
        <v>0.05</v>
      </c>
      <c r="IP31" s="64">
        <v>0</v>
      </c>
      <c r="IQ31" s="64">
        <v>0</v>
      </c>
      <c r="IR31" s="64">
        <v>0</v>
      </c>
      <c r="IU31" t="s">
        <v>33</v>
      </c>
      <c r="IV31">
        <v>0</v>
      </c>
      <c r="IW31">
        <v>0</v>
      </c>
      <c r="IX31">
        <v>0</v>
      </c>
      <c r="IY31">
        <v>0</v>
      </c>
      <c r="JB31" t="s">
        <v>33</v>
      </c>
      <c r="JC31">
        <v>0</v>
      </c>
      <c r="JD31">
        <v>0</v>
      </c>
      <c r="JE31">
        <v>0</v>
      </c>
      <c r="JF31">
        <v>0</v>
      </c>
      <c r="JI31" s="64" t="s">
        <v>33</v>
      </c>
      <c r="JJ31" s="64">
        <v>0</v>
      </c>
      <c r="JK31" s="64">
        <v>0</v>
      </c>
      <c r="JL31" s="64">
        <v>0</v>
      </c>
      <c r="JM31" s="64">
        <v>0</v>
      </c>
      <c r="JP31" s="67" t="s">
        <v>33</v>
      </c>
      <c r="JQ31" s="67">
        <v>0</v>
      </c>
      <c r="JR31" s="67">
        <v>0</v>
      </c>
      <c r="JS31" s="67">
        <v>0</v>
      </c>
      <c r="JT31" s="67">
        <v>0</v>
      </c>
      <c r="JW31" s="76" t="s">
        <v>33</v>
      </c>
      <c r="JX31" s="76">
        <v>0</v>
      </c>
      <c r="JY31" s="76">
        <v>0</v>
      </c>
      <c r="JZ31" s="76">
        <v>0</v>
      </c>
      <c r="KA31" s="76">
        <v>0</v>
      </c>
      <c r="KD31" s="76" t="s">
        <v>33</v>
      </c>
      <c r="KE31" s="76">
        <v>7.0000000000000007E-2</v>
      </c>
      <c r="KF31" s="76">
        <v>0</v>
      </c>
      <c r="KG31" s="76">
        <v>0</v>
      </c>
      <c r="KH31" s="76">
        <v>0</v>
      </c>
      <c r="KK31" s="76" t="s">
        <v>33</v>
      </c>
      <c r="KL31" s="76">
        <v>0</v>
      </c>
      <c r="KM31" s="76">
        <v>0</v>
      </c>
      <c r="KN31" s="76">
        <v>0</v>
      </c>
      <c r="KO31" s="76">
        <v>0</v>
      </c>
      <c r="KR31" s="76" t="s">
        <v>33</v>
      </c>
      <c r="KS31" s="76">
        <v>0.12</v>
      </c>
      <c r="KT31" s="76">
        <v>0</v>
      </c>
      <c r="KU31" s="76">
        <v>0.21</v>
      </c>
      <c r="KV31" s="76">
        <v>0</v>
      </c>
      <c r="KY31" s="76" t="s">
        <v>33</v>
      </c>
      <c r="KZ31" s="76">
        <v>7.0000000000000007E-2</v>
      </c>
      <c r="LA31" s="76">
        <v>0</v>
      </c>
      <c r="LB31" s="76">
        <v>0</v>
      </c>
      <c r="LC31" s="76">
        <v>0</v>
      </c>
      <c r="LF31" s="76" t="s">
        <v>33</v>
      </c>
      <c r="LG31" s="76">
        <v>0</v>
      </c>
      <c r="LH31" s="76">
        <v>0</v>
      </c>
      <c r="LI31" s="76">
        <v>0</v>
      </c>
      <c r="LJ31" s="76">
        <v>0</v>
      </c>
      <c r="LM31" s="76" t="s">
        <v>33</v>
      </c>
      <c r="LN31" s="76">
        <v>0</v>
      </c>
      <c r="LO31" s="76">
        <v>0</v>
      </c>
      <c r="LP31" s="76">
        <v>0</v>
      </c>
      <c r="LQ31" s="76">
        <v>0</v>
      </c>
      <c r="LR31" s="76"/>
      <c r="LS31" s="76"/>
      <c r="LT31" s="76" t="s">
        <v>33</v>
      </c>
      <c r="LU31" s="76">
        <v>0</v>
      </c>
      <c r="LV31" s="76">
        <v>0</v>
      </c>
      <c r="LW31" s="76">
        <v>0</v>
      </c>
      <c r="LX31" s="76">
        <v>0</v>
      </c>
      <c r="LY31" s="76"/>
      <c r="LZ31" s="76"/>
      <c r="MA31" s="76" t="s">
        <v>33</v>
      </c>
      <c r="MB31" s="76">
        <v>0</v>
      </c>
      <c r="MC31" s="76">
        <v>0</v>
      </c>
      <c r="MD31" s="76">
        <v>0</v>
      </c>
      <c r="ME31" s="76">
        <v>0</v>
      </c>
    </row>
    <row r="32" spans="1:343"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0" t="s">
        <v>34</v>
      </c>
      <c r="GY32" s="60">
        <v>0</v>
      </c>
      <c r="GZ32" s="60">
        <v>0</v>
      </c>
      <c r="HA32" s="60">
        <v>0</v>
      </c>
      <c r="HB32" s="60">
        <v>0</v>
      </c>
      <c r="HE32" s="64" t="s">
        <v>34</v>
      </c>
      <c r="HF32" s="64">
        <v>0</v>
      </c>
      <c r="HG32" s="64">
        <v>0</v>
      </c>
      <c r="HH32" s="64">
        <v>0</v>
      </c>
      <c r="HI32" s="64">
        <v>0</v>
      </c>
      <c r="HL32" s="64" t="s">
        <v>34</v>
      </c>
      <c r="HM32" s="64">
        <v>0</v>
      </c>
      <c r="HN32" s="64">
        <v>0</v>
      </c>
      <c r="HO32" s="64">
        <v>0</v>
      </c>
      <c r="HP32" s="64">
        <v>0</v>
      </c>
      <c r="HS32" s="64" t="s">
        <v>34</v>
      </c>
      <c r="HT32" s="64">
        <v>0.03</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t="s">
        <v>34</v>
      </c>
      <c r="IV32">
        <v>0</v>
      </c>
      <c r="IW32">
        <v>0</v>
      </c>
      <c r="IX32">
        <v>0</v>
      </c>
      <c r="IY32">
        <v>0</v>
      </c>
      <c r="JB32" t="s">
        <v>34</v>
      </c>
      <c r="JC32">
        <v>0</v>
      </c>
      <c r="JD32">
        <v>0</v>
      </c>
      <c r="JE32">
        <v>0</v>
      </c>
      <c r="JF32">
        <v>0</v>
      </c>
      <c r="JI32" s="64" t="s">
        <v>34</v>
      </c>
      <c r="JJ32" s="64">
        <v>0.03</v>
      </c>
      <c r="JK32" s="64">
        <v>0.18</v>
      </c>
      <c r="JL32" s="64">
        <v>0</v>
      </c>
      <c r="JM32" s="64">
        <v>0</v>
      </c>
      <c r="JP32" s="67" t="s">
        <v>34</v>
      </c>
      <c r="JQ32" s="67">
        <v>0</v>
      </c>
      <c r="JR32" s="67">
        <v>0</v>
      </c>
      <c r="JS32" s="67">
        <v>0</v>
      </c>
      <c r="JT32" s="67">
        <v>0</v>
      </c>
      <c r="JW32" s="76" t="s">
        <v>34</v>
      </c>
      <c r="JX32" s="76">
        <v>0.08</v>
      </c>
      <c r="JY32" s="76">
        <v>0</v>
      </c>
      <c r="JZ32" s="76">
        <v>0.1</v>
      </c>
      <c r="KA32" s="76">
        <v>0.18</v>
      </c>
      <c r="KD32" s="76" t="s">
        <v>34</v>
      </c>
      <c r="KE32" s="76">
        <v>0</v>
      </c>
      <c r="KF32" s="76">
        <v>0</v>
      </c>
      <c r="KG32" s="76">
        <v>0</v>
      </c>
      <c r="KH32" s="76">
        <v>0</v>
      </c>
      <c r="KK32" s="76" t="s">
        <v>34</v>
      </c>
      <c r="KL32" s="76">
        <v>0</v>
      </c>
      <c r="KM32" s="76">
        <v>0</v>
      </c>
      <c r="KN32" s="76">
        <v>0</v>
      </c>
      <c r="KO32" s="76">
        <v>0</v>
      </c>
      <c r="KR32" s="76" t="s">
        <v>34</v>
      </c>
      <c r="KS32" s="76">
        <v>0</v>
      </c>
      <c r="KT32" s="76">
        <v>0</v>
      </c>
      <c r="KU32" s="76">
        <v>0</v>
      </c>
      <c r="KV32" s="76">
        <v>0</v>
      </c>
      <c r="KY32" s="76" t="s">
        <v>34</v>
      </c>
      <c r="KZ32" s="76">
        <v>0</v>
      </c>
      <c r="LA32" s="76">
        <v>0</v>
      </c>
      <c r="LB32" s="76">
        <v>0</v>
      </c>
      <c r="LC32" s="76">
        <v>0</v>
      </c>
      <c r="LF32" s="76" t="s">
        <v>34</v>
      </c>
      <c r="LG32" s="76">
        <v>0</v>
      </c>
      <c r="LH32" s="76">
        <v>0</v>
      </c>
      <c r="LI32" s="76">
        <v>0</v>
      </c>
      <c r="LJ32" s="76">
        <v>0</v>
      </c>
      <c r="LM32" s="76" t="s">
        <v>34</v>
      </c>
      <c r="LN32" s="76">
        <v>0.05</v>
      </c>
      <c r="LO32" s="76">
        <v>0</v>
      </c>
      <c r="LP32" s="76">
        <v>0</v>
      </c>
      <c r="LQ32" s="76">
        <v>0.3</v>
      </c>
      <c r="LR32" s="76"/>
      <c r="LS32" s="76"/>
      <c r="LT32" s="76" t="s">
        <v>34</v>
      </c>
      <c r="LU32" s="76">
        <v>0.19</v>
      </c>
      <c r="LV32" s="76">
        <v>0</v>
      </c>
      <c r="LW32" s="76">
        <v>0</v>
      </c>
      <c r="LX32" s="76">
        <v>0.86</v>
      </c>
      <c r="LY32" s="76"/>
      <c r="LZ32" s="76"/>
      <c r="MA32" s="76" t="s">
        <v>34</v>
      </c>
      <c r="MB32" s="76">
        <v>0</v>
      </c>
      <c r="MC32" s="76">
        <v>0</v>
      </c>
      <c r="MD32" s="76">
        <v>0</v>
      </c>
      <c r="ME32" s="76">
        <v>0</v>
      </c>
    </row>
    <row r="33" spans="1:343"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0" t="s">
        <v>35</v>
      </c>
      <c r="GY33" s="60">
        <v>0</v>
      </c>
      <c r="GZ33" s="60">
        <v>0</v>
      </c>
      <c r="HA33" s="60">
        <v>0</v>
      </c>
      <c r="HB33" s="60">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t="s">
        <v>35</v>
      </c>
      <c r="IV33">
        <v>0</v>
      </c>
      <c r="IW33">
        <v>0</v>
      </c>
      <c r="IX33">
        <v>0</v>
      </c>
      <c r="IY33">
        <v>0</v>
      </c>
      <c r="JB33" t="s">
        <v>35</v>
      </c>
      <c r="JC33">
        <v>0</v>
      </c>
      <c r="JD33">
        <v>0</v>
      </c>
      <c r="JE33">
        <v>0</v>
      </c>
      <c r="JF33">
        <v>0</v>
      </c>
      <c r="JI33" s="64" t="s">
        <v>35</v>
      </c>
      <c r="JJ33" s="64">
        <v>0.18</v>
      </c>
      <c r="JK33" s="64">
        <v>0</v>
      </c>
      <c r="JL33" s="64">
        <v>0</v>
      </c>
      <c r="JM33" s="64">
        <v>0</v>
      </c>
      <c r="JP33" s="67" t="s">
        <v>35</v>
      </c>
      <c r="JQ33" s="67">
        <v>0</v>
      </c>
      <c r="JR33" s="67">
        <v>0</v>
      </c>
      <c r="JS33" s="67">
        <v>0</v>
      </c>
      <c r="JT33" s="67">
        <v>0</v>
      </c>
      <c r="JW33" s="76" t="s">
        <v>35</v>
      </c>
      <c r="JX33" s="76">
        <v>0</v>
      </c>
      <c r="JY33" s="76">
        <v>0</v>
      </c>
      <c r="JZ33" s="76">
        <v>0</v>
      </c>
      <c r="KA33" s="76">
        <v>0</v>
      </c>
      <c r="KD33" s="76" t="s">
        <v>35</v>
      </c>
      <c r="KE33" s="76">
        <v>0.22</v>
      </c>
      <c r="KF33" s="76">
        <v>0</v>
      </c>
      <c r="KG33" s="76">
        <v>0</v>
      </c>
      <c r="KH33" s="76">
        <v>1.1299999999999999</v>
      </c>
      <c r="KK33" s="76" t="s">
        <v>35</v>
      </c>
      <c r="KL33" s="76">
        <v>0</v>
      </c>
      <c r="KM33" s="76">
        <v>0</v>
      </c>
      <c r="KN33" s="76">
        <v>0</v>
      </c>
      <c r="KO33" s="76">
        <v>0</v>
      </c>
      <c r="KR33" s="76" t="s">
        <v>35</v>
      </c>
      <c r="KS33" s="76">
        <v>0.41</v>
      </c>
      <c r="KT33" s="76">
        <v>0</v>
      </c>
      <c r="KU33" s="76">
        <v>0</v>
      </c>
      <c r="KV33" s="76">
        <v>0</v>
      </c>
      <c r="KY33" s="76" t="s">
        <v>35</v>
      </c>
      <c r="KZ33" s="76">
        <v>0</v>
      </c>
      <c r="LA33" s="76">
        <v>0</v>
      </c>
      <c r="LB33" s="76">
        <v>0</v>
      </c>
      <c r="LC33" s="76">
        <v>0</v>
      </c>
      <c r="LF33" s="76" t="s">
        <v>35</v>
      </c>
      <c r="LG33" s="76">
        <v>0.05</v>
      </c>
      <c r="LH33" s="76">
        <v>0</v>
      </c>
      <c r="LI33" s="76">
        <v>0</v>
      </c>
      <c r="LJ33" s="76">
        <v>0.38</v>
      </c>
      <c r="LM33" s="76" t="s">
        <v>35</v>
      </c>
      <c r="LN33" s="76">
        <v>0</v>
      </c>
      <c r="LO33" s="76">
        <v>0</v>
      </c>
      <c r="LP33" s="76">
        <v>0</v>
      </c>
      <c r="LQ33" s="76">
        <v>0</v>
      </c>
      <c r="LR33" s="76"/>
      <c r="LS33" s="76"/>
      <c r="LT33" s="76" t="s">
        <v>35</v>
      </c>
      <c r="LU33" s="76">
        <v>0</v>
      </c>
      <c r="LV33" s="76">
        <v>0</v>
      </c>
      <c r="LW33" s="76">
        <v>0</v>
      </c>
      <c r="LX33" s="76">
        <v>0</v>
      </c>
      <c r="LY33" s="76"/>
      <c r="LZ33" s="76"/>
      <c r="MA33" s="76" t="s">
        <v>35</v>
      </c>
      <c r="MB33" s="76">
        <v>0</v>
      </c>
      <c r="MC33" s="76">
        <v>0</v>
      </c>
      <c r="MD33" s="76">
        <v>0</v>
      </c>
      <c r="ME33" s="76">
        <v>0</v>
      </c>
    </row>
    <row r="34" spans="1:343"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c r="GX34" s="60" t="s">
        <v>36</v>
      </c>
      <c r="GY34" s="60">
        <v>0</v>
      </c>
      <c r="GZ34" s="60">
        <v>0</v>
      </c>
      <c r="HA34" s="60">
        <v>0</v>
      </c>
      <c r="HB34" s="60">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0.05</v>
      </c>
      <c r="II34" s="64">
        <v>0</v>
      </c>
      <c r="IJ34" s="64">
        <v>0.08</v>
      </c>
      <c r="IK34" s="64">
        <v>0</v>
      </c>
      <c r="IN34" s="64" t="s">
        <v>36</v>
      </c>
      <c r="IO34" s="64">
        <v>0</v>
      </c>
      <c r="IP34" s="64">
        <v>0</v>
      </c>
      <c r="IQ34" s="64">
        <v>0</v>
      </c>
      <c r="IR34" s="64">
        <v>0</v>
      </c>
      <c r="IU34" t="s">
        <v>36</v>
      </c>
      <c r="IV34">
        <v>0</v>
      </c>
      <c r="IW34">
        <v>0</v>
      </c>
      <c r="IX34">
        <v>0</v>
      </c>
      <c r="IY34">
        <v>0</v>
      </c>
      <c r="JB34" t="s">
        <v>36</v>
      </c>
      <c r="JC34">
        <v>0</v>
      </c>
      <c r="JD34">
        <v>0</v>
      </c>
      <c r="JE34">
        <v>0</v>
      </c>
      <c r="JF34">
        <v>0</v>
      </c>
      <c r="JI34" s="64" t="s">
        <v>36</v>
      </c>
      <c r="JJ34" s="64">
        <v>0</v>
      </c>
      <c r="JK34" s="64">
        <v>0</v>
      </c>
      <c r="JL34" s="64">
        <v>0</v>
      </c>
      <c r="JM34" s="64">
        <v>0</v>
      </c>
      <c r="JP34" s="67" t="s">
        <v>36</v>
      </c>
      <c r="JQ34" s="67">
        <v>0</v>
      </c>
      <c r="JR34" s="67">
        <v>0</v>
      </c>
      <c r="JS34" s="67">
        <v>0</v>
      </c>
      <c r="JT34" s="67">
        <v>0</v>
      </c>
      <c r="JW34" s="76" t="s">
        <v>36</v>
      </c>
      <c r="JX34" s="76">
        <v>0.04</v>
      </c>
      <c r="JY34" s="76">
        <v>0</v>
      </c>
      <c r="JZ34" s="76">
        <v>0</v>
      </c>
      <c r="KA34" s="76">
        <v>0</v>
      </c>
      <c r="KD34" s="76" t="s">
        <v>36</v>
      </c>
      <c r="KE34" s="76">
        <v>0.24</v>
      </c>
      <c r="KF34" s="76">
        <v>0</v>
      </c>
      <c r="KG34" s="76">
        <v>0</v>
      </c>
      <c r="KH34" s="76">
        <v>0.84</v>
      </c>
      <c r="KK34" s="76" t="s">
        <v>36</v>
      </c>
      <c r="KL34" s="76">
        <v>0</v>
      </c>
      <c r="KM34" s="76">
        <v>0</v>
      </c>
      <c r="KN34" s="76">
        <v>0</v>
      </c>
      <c r="KO34" s="76">
        <v>0</v>
      </c>
      <c r="KR34" s="76" t="s">
        <v>36</v>
      </c>
      <c r="KS34" s="76">
        <v>0.03</v>
      </c>
      <c r="KT34" s="76">
        <v>0</v>
      </c>
      <c r="KU34" s="76">
        <v>0.05</v>
      </c>
      <c r="KV34" s="76">
        <v>0</v>
      </c>
      <c r="KY34" s="76" t="s">
        <v>36</v>
      </c>
      <c r="KZ34" s="76">
        <v>0.04</v>
      </c>
      <c r="LA34" s="76">
        <v>0</v>
      </c>
      <c r="LB34" s="76">
        <v>7.0000000000000007E-2</v>
      </c>
      <c r="LC34" s="76">
        <v>0</v>
      </c>
      <c r="LF34" s="76" t="s">
        <v>36</v>
      </c>
      <c r="LG34" s="76">
        <v>0</v>
      </c>
      <c r="LH34" s="76">
        <v>0</v>
      </c>
      <c r="LI34" s="76">
        <v>0</v>
      </c>
      <c r="LJ34" s="76">
        <v>0</v>
      </c>
      <c r="LM34" s="76" t="s">
        <v>36</v>
      </c>
      <c r="LN34" s="76">
        <v>0.05</v>
      </c>
      <c r="LO34" s="76">
        <v>0</v>
      </c>
      <c r="LP34" s="76">
        <v>0</v>
      </c>
      <c r="LQ34" s="76">
        <v>0.33</v>
      </c>
      <c r="LR34" s="76"/>
      <c r="LS34" s="76"/>
      <c r="LT34" s="76" t="s">
        <v>36</v>
      </c>
      <c r="LU34" s="76">
        <v>0</v>
      </c>
      <c r="LV34" s="76">
        <v>0</v>
      </c>
      <c r="LW34" s="76">
        <v>0</v>
      </c>
      <c r="LX34" s="76">
        <v>0</v>
      </c>
      <c r="LY34" s="76"/>
      <c r="LZ34" s="76"/>
      <c r="MA34" s="76" t="s">
        <v>36</v>
      </c>
      <c r="MB34" s="76">
        <v>0</v>
      </c>
      <c r="MC34" s="76">
        <v>0</v>
      </c>
      <c r="MD34" s="76">
        <v>0</v>
      </c>
      <c r="ME34" s="76">
        <v>0</v>
      </c>
    </row>
    <row r="35" spans="1:343"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0" t="s">
        <v>37</v>
      </c>
      <c r="GY35" s="60">
        <v>0</v>
      </c>
      <c r="GZ35" s="60">
        <v>0</v>
      </c>
      <c r="HA35" s="60">
        <v>0</v>
      </c>
      <c r="HB35" s="60">
        <v>0</v>
      </c>
      <c r="HE35" s="64" t="s">
        <v>37</v>
      </c>
      <c r="HF35" s="64">
        <v>0</v>
      </c>
      <c r="HG35" s="64">
        <v>0</v>
      </c>
      <c r="HH35" s="64">
        <v>0</v>
      </c>
      <c r="HI35" s="64">
        <v>0</v>
      </c>
      <c r="HL35" s="64" t="s">
        <v>37</v>
      </c>
      <c r="HM35" s="64">
        <v>0</v>
      </c>
      <c r="HN35" s="64">
        <v>0</v>
      </c>
      <c r="HO35" s="64">
        <v>0</v>
      </c>
      <c r="HP35" s="64">
        <v>0</v>
      </c>
      <c r="HS35" s="64" t="s">
        <v>37</v>
      </c>
      <c r="HT35" s="64">
        <v>0</v>
      </c>
      <c r="HU35" s="64">
        <v>0</v>
      </c>
      <c r="HV35" s="64">
        <v>0</v>
      </c>
      <c r="HW35" s="64">
        <v>0</v>
      </c>
      <c r="HZ35" s="64" t="s">
        <v>37</v>
      </c>
      <c r="IA35" s="64">
        <v>0</v>
      </c>
      <c r="IB35" s="64">
        <v>0</v>
      </c>
      <c r="IC35" s="64">
        <v>0</v>
      </c>
      <c r="ID35" s="64">
        <v>0</v>
      </c>
      <c r="IG35" s="64" t="s">
        <v>37</v>
      </c>
      <c r="IH35" s="64">
        <v>0</v>
      </c>
      <c r="II35" s="64">
        <v>0</v>
      </c>
      <c r="IJ35" s="64">
        <v>0</v>
      </c>
      <c r="IK35" s="64">
        <v>0</v>
      </c>
      <c r="IN35" s="64" t="s">
        <v>37</v>
      </c>
      <c r="IO35" s="64">
        <v>0</v>
      </c>
      <c r="IP35" s="64">
        <v>0</v>
      </c>
      <c r="IQ35" s="64">
        <v>0</v>
      </c>
      <c r="IR35" s="64">
        <v>0</v>
      </c>
      <c r="IU35" t="s">
        <v>37</v>
      </c>
      <c r="IV35">
        <v>0</v>
      </c>
      <c r="IW35">
        <v>0</v>
      </c>
      <c r="IX35">
        <v>0</v>
      </c>
      <c r="IY35">
        <v>0</v>
      </c>
      <c r="JB35" t="s">
        <v>37</v>
      </c>
      <c r="JC35">
        <v>0</v>
      </c>
      <c r="JD35">
        <v>0</v>
      </c>
      <c r="JE35">
        <v>0</v>
      </c>
      <c r="JF35">
        <v>0</v>
      </c>
      <c r="JI35" s="64" t="s">
        <v>37</v>
      </c>
      <c r="JJ35" s="64">
        <v>0.03</v>
      </c>
      <c r="JK35" s="64">
        <v>0</v>
      </c>
      <c r="JL35" s="64">
        <v>0</v>
      </c>
      <c r="JM35" s="64">
        <v>0.18</v>
      </c>
      <c r="JP35" s="67" t="s">
        <v>37</v>
      </c>
      <c r="JQ35" s="67">
        <v>0</v>
      </c>
      <c r="JR35" s="67">
        <v>0</v>
      </c>
      <c r="JS35" s="67">
        <v>0</v>
      </c>
      <c r="JT35" s="67">
        <v>0</v>
      </c>
      <c r="JW35" s="76" t="s">
        <v>37</v>
      </c>
      <c r="JX35" s="76">
        <v>0</v>
      </c>
      <c r="JY35" s="76">
        <v>0</v>
      </c>
      <c r="JZ35" s="76">
        <v>0</v>
      </c>
      <c r="KA35" s="76">
        <v>0</v>
      </c>
      <c r="KD35" s="76" t="s">
        <v>37</v>
      </c>
      <c r="KE35" s="76">
        <v>0</v>
      </c>
      <c r="KF35" s="76">
        <v>0</v>
      </c>
      <c r="KG35" s="76">
        <v>0</v>
      </c>
      <c r="KH35" s="76">
        <v>0</v>
      </c>
      <c r="KK35" s="76" t="s">
        <v>37</v>
      </c>
      <c r="KL35" s="76">
        <v>0</v>
      </c>
      <c r="KM35" s="76">
        <v>0</v>
      </c>
      <c r="KN35" s="76">
        <v>0</v>
      </c>
      <c r="KO35" s="76">
        <v>0</v>
      </c>
      <c r="KR35" s="76" t="s">
        <v>37</v>
      </c>
      <c r="KS35" s="76">
        <v>0</v>
      </c>
      <c r="KT35" s="76">
        <v>0</v>
      </c>
      <c r="KU35" s="76">
        <v>0</v>
      </c>
      <c r="KV35" s="76">
        <v>0</v>
      </c>
      <c r="KY35" s="76" t="s">
        <v>37</v>
      </c>
      <c r="KZ35" s="76">
        <v>0.03</v>
      </c>
      <c r="LA35" s="76">
        <v>0.18</v>
      </c>
      <c r="LB35" s="76">
        <v>0</v>
      </c>
      <c r="LC35" s="76">
        <v>0</v>
      </c>
      <c r="LF35" s="76" t="s">
        <v>37</v>
      </c>
      <c r="LG35" s="76">
        <v>0</v>
      </c>
      <c r="LH35" s="76">
        <v>0</v>
      </c>
      <c r="LI35" s="76">
        <v>0</v>
      </c>
      <c r="LJ35" s="76">
        <v>0</v>
      </c>
      <c r="LM35" s="76" t="s">
        <v>37</v>
      </c>
      <c r="LN35" s="76">
        <v>0.11</v>
      </c>
      <c r="LO35" s="76">
        <v>0</v>
      </c>
      <c r="LP35" s="76">
        <v>0</v>
      </c>
      <c r="LQ35" s="76">
        <v>0.7</v>
      </c>
      <c r="LR35" s="76"/>
      <c r="LS35" s="76"/>
      <c r="LT35" s="76" t="s">
        <v>37</v>
      </c>
      <c r="LU35" s="76">
        <v>0.45</v>
      </c>
      <c r="LV35" s="76">
        <v>0</v>
      </c>
      <c r="LW35" s="76">
        <v>0</v>
      </c>
      <c r="LX35" s="76">
        <v>3.15</v>
      </c>
      <c r="LY35" s="76"/>
      <c r="LZ35" s="76"/>
      <c r="MA35" s="76" t="s">
        <v>37</v>
      </c>
      <c r="MB35" s="76">
        <v>0.24</v>
      </c>
      <c r="MC35" s="76">
        <v>0</v>
      </c>
      <c r="MD35" s="76">
        <v>0</v>
      </c>
      <c r="ME35" s="76">
        <v>1.59</v>
      </c>
    </row>
    <row r="36" spans="1:343"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0" t="s">
        <v>38</v>
      </c>
      <c r="GY36" s="60">
        <v>0</v>
      </c>
      <c r="GZ36" s="60">
        <v>0</v>
      </c>
      <c r="HA36" s="60">
        <v>0</v>
      </c>
      <c r="HB36" s="60">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0.05</v>
      </c>
      <c r="IB36" s="64">
        <v>0</v>
      </c>
      <c r="IC36" s="64">
        <v>0</v>
      </c>
      <c r="ID36" s="64">
        <v>0.28000000000000003</v>
      </c>
      <c r="IG36" s="64" t="s">
        <v>38</v>
      </c>
      <c r="IH36" s="64">
        <v>0.05</v>
      </c>
      <c r="II36" s="64">
        <v>0</v>
      </c>
      <c r="IJ36" s="64">
        <v>0.08</v>
      </c>
      <c r="IK36" s="64">
        <v>0</v>
      </c>
      <c r="IN36" s="64" t="s">
        <v>38</v>
      </c>
      <c r="IO36" s="64">
        <v>0</v>
      </c>
      <c r="IP36" s="64">
        <v>0</v>
      </c>
      <c r="IQ36" s="64">
        <v>0</v>
      </c>
      <c r="IR36" s="64">
        <v>0</v>
      </c>
      <c r="IU36" t="s">
        <v>38</v>
      </c>
      <c r="IV36">
        <v>0.11</v>
      </c>
      <c r="IW36">
        <v>0</v>
      </c>
      <c r="IX36">
        <v>0.08</v>
      </c>
      <c r="IY36">
        <v>0</v>
      </c>
      <c r="JB36" t="s">
        <v>38</v>
      </c>
      <c r="JC36">
        <v>0</v>
      </c>
      <c r="JD36">
        <v>0</v>
      </c>
      <c r="JE36">
        <v>0</v>
      </c>
      <c r="JF36">
        <v>0</v>
      </c>
      <c r="JI36" s="64" t="s">
        <v>38</v>
      </c>
      <c r="JJ36" s="64">
        <v>0.03</v>
      </c>
      <c r="JK36" s="64">
        <v>0</v>
      </c>
      <c r="JL36" s="64">
        <v>0</v>
      </c>
      <c r="JM36" s="64">
        <v>0.19</v>
      </c>
      <c r="JP36" s="67" t="s">
        <v>38</v>
      </c>
      <c r="JQ36" s="67">
        <v>0.04</v>
      </c>
      <c r="JR36" s="67">
        <v>0.19</v>
      </c>
      <c r="JS36" s="67">
        <v>0</v>
      </c>
      <c r="JT36" s="67">
        <v>0</v>
      </c>
      <c r="JW36" s="76" t="s">
        <v>38</v>
      </c>
      <c r="JX36" s="76">
        <v>0</v>
      </c>
      <c r="JY36" s="76">
        <v>0</v>
      </c>
      <c r="JZ36" s="76">
        <v>0</v>
      </c>
      <c r="KA36" s="76">
        <v>0</v>
      </c>
      <c r="KD36" s="76" t="s">
        <v>38</v>
      </c>
      <c r="KE36" s="76">
        <v>0</v>
      </c>
      <c r="KF36" s="76">
        <v>0</v>
      </c>
      <c r="KG36" s="76">
        <v>0</v>
      </c>
      <c r="KH36" s="76">
        <v>0</v>
      </c>
      <c r="KK36" s="76" t="s">
        <v>38</v>
      </c>
      <c r="KL36" s="76">
        <v>0.1</v>
      </c>
      <c r="KM36" s="76">
        <v>0</v>
      </c>
      <c r="KN36" s="76">
        <v>0</v>
      </c>
      <c r="KO36" s="76">
        <v>0.66</v>
      </c>
      <c r="KR36" s="76" t="s">
        <v>38</v>
      </c>
      <c r="KS36" s="76">
        <v>0.03</v>
      </c>
      <c r="KT36" s="76">
        <v>0</v>
      </c>
      <c r="KU36" s="76">
        <v>0.04</v>
      </c>
      <c r="KV36" s="76">
        <v>0.1</v>
      </c>
      <c r="KY36" s="76" t="s">
        <v>38</v>
      </c>
      <c r="KZ36" s="76">
        <v>0</v>
      </c>
      <c r="LA36" s="76">
        <v>0</v>
      </c>
      <c r="LB36" s="76">
        <v>0</v>
      </c>
      <c r="LC36" s="76">
        <v>0</v>
      </c>
      <c r="LF36" s="76" t="s">
        <v>38</v>
      </c>
      <c r="LG36" s="76">
        <v>0.03</v>
      </c>
      <c r="LH36" s="76">
        <v>0.13</v>
      </c>
      <c r="LI36" s="76">
        <v>0</v>
      </c>
      <c r="LJ36" s="76">
        <v>0</v>
      </c>
      <c r="LM36" s="76" t="s">
        <v>38</v>
      </c>
      <c r="LN36" s="76">
        <v>0.13</v>
      </c>
      <c r="LO36" s="76">
        <v>0</v>
      </c>
      <c r="LP36" s="76">
        <v>0.04</v>
      </c>
      <c r="LQ36" s="76">
        <v>0.65</v>
      </c>
      <c r="LR36" s="76"/>
      <c r="LS36" s="76"/>
      <c r="LT36" s="76" t="s">
        <v>38</v>
      </c>
      <c r="LU36" s="76">
        <v>0</v>
      </c>
      <c r="LV36" s="76">
        <v>0</v>
      </c>
      <c r="LW36" s="76">
        <v>0</v>
      </c>
      <c r="LX36" s="76">
        <v>0</v>
      </c>
      <c r="LY36" s="76"/>
      <c r="LZ36" s="76"/>
      <c r="MA36" s="76" t="s">
        <v>38</v>
      </c>
      <c r="MB36" s="76">
        <v>0.06</v>
      </c>
      <c r="MC36" s="76">
        <v>0</v>
      </c>
      <c r="MD36" s="76">
        <v>0</v>
      </c>
      <c r="ME36" s="76">
        <v>0.37</v>
      </c>
    </row>
    <row r="37" spans="1:343"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0" t="s">
        <v>39</v>
      </c>
      <c r="GY37" s="60">
        <v>0.12</v>
      </c>
      <c r="GZ37" s="60">
        <v>0</v>
      </c>
      <c r="HA37" s="60">
        <v>0</v>
      </c>
      <c r="HB37" s="60">
        <v>0</v>
      </c>
      <c r="HE37" s="64" t="s">
        <v>39</v>
      </c>
      <c r="HF37" s="64">
        <v>0</v>
      </c>
      <c r="HG37" s="64">
        <v>0</v>
      </c>
      <c r="HH37" s="64">
        <v>0</v>
      </c>
      <c r="HI37" s="64">
        <v>0</v>
      </c>
      <c r="HL37" s="64" t="s">
        <v>39</v>
      </c>
      <c r="HM37" s="64">
        <v>0</v>
      </c>
      <c r="HN37" s="64">
        <v>0</v>
      </c>
      <c r="HO37" s="64">
        <v>0</v>
      </c>
      <c r="HP37" s="64">
        <v>0</v>
      </c>
      <c r="HS37" s="64" t="s">
        <v>39</v>
      </c>
      <c r="HT37" s="64">
        <v>0.05</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t="s">
        <v>39</v>
      </c>
      <c r="IV37">
        <v>0.3</v>
      </c>
      <c r="IW37">
        <v>0</v>
      </c>
      <c r="IX37">
        <v>0</v>
      </c>
      <c r="IY37">
        <v>0</v>
      </c>
      <c r="JB37" t="s">
        <v>39</v>
      </c>
      <c r="JC37">
        <v>0.06</v>
      </c>
      <c r="JD37">
        <v>0</v>
      </c>
      <c r="JE37">
        <v>0</v>
      </c>
      <c r="JF37">
        <v>0</v>
      </c>
      <c r="JI37" s="64" t="s">
        <v>39</v>
      </c>
      <c r="JJ37" s="64">
        <v>0</v>
      </c>
      <c r="JK37" s="64">
        <v>0</v>
      </c>
      <c r="JL37" s="64">
        <v>0</v>
      </c>
      <c r="JM37" s="64">
        <v>0</v>
      </c>
      <c r="JP37" s="67" t="s">
        <v>39</v>
      </c>
      <c r="JQ37" s="67">
        <v>0.16</v>
      </c>
      <c r="JR37" s="67">
        <v>0.48</v>
      </c>
      <c r="JS37" s="67">
        <v>0.12</v>
      </c>
      <c r="JT37" s="67">
        <v>0</v>
      </c>
      <c r="JW37" s="76" t="s">
        <v>39</v>
      </c>
      <c r="JX37" s="76">
        <v>0.03</v>
      </c>
      <c r="JY37" s="76">
        <v>0</v>
      </c>
      <c r="JZ37" s="76">
        <v>0</v>
      </c>
      <c r="KA37" s="76">
        <v>0</v>
      </c>
      <c r="KD37" s="76" t="s">
        <v>39</v>
      </c>
      <c r="KE37" s="76">
        <v>0</v>
      </c>
      <c r="KF37" s="76">
        <v>0</v>
      </c>
      <c r="KG37" s="76">
        <v>0</v>
      </c>
      <c r="KH37" s="76">
        <v>0</v>
      </c>
      <c r="KK37" s="76" t="s">
        <v>39</v>
      </c>
      <c r="KL37" s="76">
        <v>0</v>
      </c>
      <c r="KM37" s="76">
        <v>0</v>
      </c>
      <c r="KN37" s="76">
        <v>0</v>
      </c>
      <c r="KO37" s="76">
        <v>0</v>
      </c>
      <c r="KR37" s="76" t="s">
        <v>39</v>
      </c>
      <c r="KS37" s="76">
        <v>0</v>
      </c>
      <c r="KT37" s="76">
        <v>0</v>
      </c>
      <c r="KU37" s="76">
        <v>0</v>
      </c>
      <c r="KV37" s="76">
        <v>0</v>
      </c>
      <c r="KY37" s="76" t="s">
        <v>39</v>
      </c>
      <c r="KZ37" s="76">
        <v>0</v>
      </c>
      <c r="LA37" s="76">
        <v>0</v>
      </c>
      <c r="LB37" s="76">
        <v>0</v>
      </c>
      <c r="LC37" s="76">
        <v>0</v>
      </c>
      <c r="LF37" s="76" t="s">
        <v>39</v>
      </c>
      <c r="LG37" s="76">
        <v>0</v>
      </c>
      <c r="LH37" s="76">
        <v>0</v>
      </c>
      <c r="LI37" s="76">
        <v>0</v>
      </c>
      <c r="LJ37" s="76">
        <v>0</v>
      </c>
      <c r="LM37" s="76" t="s">
        <v>39</v>
      </c>
      <c r="LN37" s="76">
        <v>0</v>
      </c>
      <c r="LO37" s="76">
        <v>0</v>
      </c>
      <c r="LP37" s="76">
        <v>0</v>
      </c>
      <c r="LQ37" s="76">
        <v>0</v>
      </c>
      <c r="LR37" s="76"/>
      <c r="LS37" s="76"/>
      <c r="LT37" s="76" t="s">
        <v>39</v>
      </c>
      <c r="LU37" s="76">
        <v>0.14000000000000001</v>
      </c>
      <c r="LV37" s="76">
        <v>0</v>
      </c>
      <c r="LW37" s="76">
        <v>0.23</v>
      </c>
      <c r="LX37" s="76">
        <v>0</v>
      </c>
      <c r="LY37" s="76"/>
      <c r="LZ37" s="76"/>
      <c r="MA37" s="76" t="s">
        <v>39</v>
      </c>
      <c r="MB37" s="76">
        <v>0</v>
      </c>
      <c r="MC37" s="76">
        <v>0</v>
      </c>
      <c r="MD37" s="76">
        <v>0</v>
      </c>
      <c r="ME37" s="76">
        <v>0</v>
      </c>
    </row>
    <row r="38" spans="1:343"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0" t="s">
        <v>40</v>
      </c>
      <c r="GY38" s="60">
        <v>0</v>
      </c>
      <c r="GZ38" s="60">
        <v>0</v>
      </c>
      <c r="HA38" s="60">
        <v>0</v>
      </c>
      <c r="HB38" s="60">
        <v>0</v>
      </c>
      <c r="HE38" s="64" t="s">
        <v>40</v>
      </c>
      <c r="HF38" s="64">
        <v>0</v>
      </c>
      <c r="HG38" s="64">
        <v>0</v>
      </c>
      <c r="HH38" s="64">
        <v>0</v>
      </c>
      <c r="HI38" s="64">
        <v>0</v>
      </c>
      <c r="HL38" s="64" t="s">
        <v>40</v>
      </c>
      <c r="HM38" s="64">
        <v>0.05</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t="s">
        <v>40</v>
      </c>
      <c r="IV38">
        <v>0</v>
      </c>
      <c r="IW38">
        <v>0</v>
      </c>
      <c r="IX38">
        <v>0</v>
      </c>
      <c r="IY38">
        <v>0</v>
      </c>
      <c r="JB38" t="s">
        <v>40</v>
      </c>
      <c r="JC38">
        <v>0</v>
      </c>
      <c r="JD38">
        <v>0</v>
      </c>
      <c r="JE38">
        <v>0</v>
      </c>
      <c r="JF38">
        <v>0</v>
      </c>
      <c r="JI38" s="64" t="s">
        <v>40</v>
      </c>
      <c r="JJ38" s="64">
        <v>0</v>
      </c>
      <c r="JK38" s="64">
        <v>0</v>
      </c>
      <c r="JL38" s="64">
        <v>0</v>
      </c>
      <c r="JM38" s="64">
        <v>0</v>
      </c>
      <c r="JP38" s="67" t="s">
        <v>40</v>
      </c>
      <c r="JQ38" s="67">
        <v>0.05</v>
      </c>
      <c r="JR38" s="67">
        <v>0</v>
      </c>
      <c r="JS38" s="67">
        <v>0</v>
      </c>
      <c r="JT38" s="67">
        <v>0</v>
      </c>
      <c r="JW38" s="76" t="s">
        <v>40</v>
      </c>
      <c r="JX38" s="76">
        <v>0</v>
      </c>
      <c r="JY38" s="76">
        <v>0</v>
      </c>
      <c r="JZ38" s="76">
        <v>0</v>
      </c>
      <c r="KA38" s="76">
        <v>0</v>
      </c>
      <c r="KD38" s="76" t="s">
        <v>40</v>
      </c>
      <c r="KE38" s="76">
        <v>0.11</v>
      </c>
      <c r="KF38" s="76">
        <v>0</v>
      </c>
      <c r="KG38" s="76">
        <v>0</v>
      </c>
      <c r="KH38" s="76">
        <v>0.55000000000000004</v>
      </c>
      <c r="KK38" s="76" t="s">
        <v>40</v>
      </c>
      <c r="KL38" s="76">
        <v>0</v>
      </c>
      <c r="KM38" s="76">
        <v>0</v>
      </c>
      <c r="KN38" s="76">
        <v>0</v>
      </c>
      <c r="KO38" s="76">
        <v>0</v>
      </c>
      <c r="KR38" s="76" t="s">
        <v>40</v>
      </c>
      <c r="KS38" s="76">
        <v>0.04</v>
      </c>
      <c r="KT38" s="76">
        <v>0</v>
      </c>
      <c r="KU38" s="76">
        <v>0</v>
      </c>
      <c r="KV38" s="76">
        <v>0</v>
      </c>
      <c r="KY38" s="76" t="s">
        <v>40</v>
      </c>
      <c r="KZ38" s="76">
        <v>0.13</v>
      </c>
      <c r="LA38" s="76">
        <v>0.74</v>
      </c>
      <c r="LB38" s="76">
        <v>0</v>
      </c>
      <c r="LC38" s="76">
        <v>0</v>
      </c>
      <c r="LF38" s="76" t="s">
        <v>40</v>
      </c>
      <c r="LG38" s="76">
        <v>0</v>
      </c>
      <c r="LH38" s="76">
        <v>0</v>
      </c>
      <c r="LI38" s="76">
        <v>0</v>
      </c>
      <c r="LJ38" s="76">
        <v>0</v>
      </c>
      <c r="LM38" s="76" t="s">
        <v>40</v>
      </c>
      <c r="LN38" s="76">
        <v>0.06</v>
      </c>
      <c r="LO38" s="76">
        <v>0</v>
      </c>
      <c r="LP38" s="76">
        <v>0.11</v>
      </c>
      <c r="LQ38" s="76">
        <v>0</v>
      </c>
      <c r="LR38" s="76"/>
      <c r="LS38" s="76"/>
      <c r="LT38" s="76" t="s">
        <v>40</v>
      </c>
      <c r="LU38" s="76">
        <v>0</v>
      </c>
      <c r="LV38" s="76">
        <v>0</v>
      </c>
      <c r="LW38" s="76">
        <v>0</v>
      </c>
      <c r="LX38" s="76">
        <v>0</v>
      </c>
      <c r="LY38" s="76"/>
      <c r="LZ38" s="76"/>
      <c r="MA38" s="76" t="s">
        <v>40</v>
      </c>
      <c r="MB38" s="76">
        <v>0</v>
      </c>
      <c r="MC38" s="76">
        <v>0</v>
      </c>
      <c r="MD38" s="76">
        <v>0</v>
      </c>
      <c r="ME38" s="76">
        <v>0</v>
      </c>
    </row>
    <row r="39" spans="1:343"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0" t="s">
        <v>41</v>
      </c>
      <c r="GY39" s="60">
        <v>0</v>
      </c>
      <c r="GZ39" s="60">
        <v>0</v>
      </c>
      <c r="HA39" s="60">
        <v>0</v>
      </c>
      <c r="HB39" s="60">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t="s">
        <v>41</v>
      </c>
      <c r="IV39">
        <v>0</v>
      </c>
      <c r="IW39">
        <v>0</v>
      </c>
      <c r="IX39">
        <v>0</v>
      </c>
      <c r="IY39">
        <v>0</v>
      </c>
      <c r="JB39" t="s">
        <v>41</v>
      </c>
      <c r="JC39">
        <v>0</v>
      </c>
      <c r="JD39">
        <v>0</v>
      </c>
      <c r="JE39">
        <v>0</v>
      </c>
      <c r="JF39">
        <v>0</v>
      </c>
      <c r="JI39" s="64" t="s">
        <v>41</v>
      </c>
      <c r="JJ39" s="64">
        <v>0</v>
      </c>
      <c r="JK39" s="64">
        <v>0</v>
      </c>
      <c r="JL39" s="64">
        <v>0</v>
      </c>
      <c r="JM39" s="64">
        <v>0</v>
      </c>
      <c r="JP39" s="67" t="s">
        <v>41</v>
      </c>
      <c r="JQ39" s="67">
        <v>0</v>
      </c>
      <c r="JR39" s="67">
        <v>0</v>
      </c>
      <c r="JS39" s="67">
        <v>0</v>
      </c>
      <c r="JT39" s="67">
        <v>0</v>
      </c>
      <c r="JW39" s="76" t="s">
        <v>41</v>
      </c>
      <c r="JX39" s="76">
        <v>0</v>
      </c>
      <c r="JY39" s="76">
        <v>0</v>
      </c>
      <c r="JZ39" s="76">
        <v>0</v>
      </c>
      <c r="KA39" s="76">
        <v>0</v>
      </c>
      <c r="KD39" s="76" t="s">
        <v>41</v>
      </c>
      <c r="KE39" s="76">
        <v>0</v>
      </c>
      <c r="KF39" s="76">
        <v>0</v>
      </c>
      <c r="KG39" s="76">
        <v>0</v>
      </c>
      <c r="KH39" s="76">
        <v>0</v>
      </c>
      <c r="KK39" s="76" t="s">
        <v>41</v>
      </c>
      <c r="KL39" s="76">
        <v>0</v>
      </c>
      <c r="KM39" s="76">
        <v>0</v>
      </c>
      <c r="KN39" s="76">
        <v>0</v>
      </c>
      <c r="KO39" s="76">
        <v>0</v>
      </c>
      <c r="KR39" s="76" t="s">
        <v>41</v>
      </c>
      <c r="KS39" s="76">
        <v>0</v>
      </c>
      <c r="KT39" s="76">
        <v>0</v>
      </c>
      <c r="KU39" s="76">
        <v>0</v>
      </c>
      <c r="KV39" s="76">
        <v>0</v>
      </c>
      <c r="KY39" s="76" t="s">
        <v>41</v>
      </c>
      <c r="KZ39" s="76">
        <v>0.05</v>
      </c>
      <c r="LA39" s="76">
        <v>0</v>
      </c>
      <c r="LB39" s="76">
        <v>0.04</v>
      </c>
      <c r="LC39" s="76">
        <v>0</v>
      </c>
      <c r="LF39" s="76" t="s">
        <v>41</v>
      </c>
      <c r="LG39" s="76">
        <v>0</v>
      </c>
      <c r="LH39" s="76">
        <v>0</v>
      </c>
      <c r="LI39" s="76">
        <v>0</v>
      </c>
      <c r="LJ39" s="76">
        <v>0</v>
      </c>
      <c r="LM39" s="76" t="s">
        <v>41</v>
      </c>
      <c r="LN39" s="76">
        <v>0.03</v>
      </c>
      <c r="LO39" s="76">
        <v>0</v>
      </c>
      <c r="LP39" s="76">
        <v>0.05</v>
      </c>
      <c r="LQ39" s="76">
        <v>0</v>
      </c>
      <c r="LR39" s="76"/>
      <c r="LS39" s="76"/>
      <c r="LT39" s="76" t="s">
        <v>41</v>
      </c>
      <c r="LU39" s="76">
        <v>0.05</v>
      </c>
      <c r="LV39" s="76">
        <v>0</v>
      </c>
      <c r="LW39" s="76">
        <v>0</v>
      </c>
      <c r="LX39" s="76">
        <v>0</v>
      </c>
      <c r="LY39" s="76"/>
      <c r="LZ39" s="76"/>
      <c r="MA39" s="76" t="s">
        <v>41</v>
      </c>
      <c r="MB39" s="76">
        <v>0.03</v>
      </c>
      <c r="MC39" s="76">
        <v>0</v>
      </c>
      <c r="MD39" s="76">
        <v>0.06</v>
      </c>
      <c r="ME39" s="76">
        <v>0</v>
      </c>
    </row>
    <row r="40" spans="1:343"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0" t="s">
        <v>42</v>
      </c>
      <c r="GY40" s="60">
        <v>0</v>
      </c>
      <c r="GZ40" s="60">
        <v>0</v>
      </c>
      <c r="HA40" s="60">
        <v>0</v>
      </c>
      <c r="HB40" s="60">
        <v>0</v>
      </c>
      <c r="HE40" s="64" t="s">
        <v>42</v>
      </c>
      <c r="HF40" s="64">
        <v>0</v>
      </c>
      <c r="HG40" s="64">
        <v>0</v>
      </c>
      <c r="HH40" s="64">
        <v>0</v>
      </c>
      <c r="HI40" s="64">
        <v>0</v>
      </c>
      <c r="HL40" s="64" t="s">
        <v>42</v>
      </c>
      <c r="HM40" s="64">
        <v>0</v>
      </c>
      <c r="HN40" s="64">
        <v>0</v>
      </c>
      <c r="HO40" s="64">
        <v>0</v>
      </c>
      <c r="HP40" s="64">
        <v>0</v>
      </c>
      <c r="HS40" s="64" t="s">
        <v>42</v>
      </c>
      <c r="HT40" s="64">
        <v>0.22</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t="s">
        <v>42</v>
      </c>
      <c r="IV40">
        <v>0</v>
      </c>
      <c r="IW40">
        <v>0</v>
      </c>
      <c r="IX40">
        <v>0</v>
      </c>
      <c r="IY40">
        <v>0</v>
      </c>
      <c r="JB40" t="s">
        <v>42</v>
      </c>
      <c r="JC40">
        <v>0.04</v>
      </c>
      <c r="JD40">
        <v>0</v>
      </c>
      <c r="JE40">
        <v>0</v>
      </c>
      <c r="JF40">
        <v>0</v>
      </c>
      <c r="JI40" s="64" t="s">
        <v>42</v>
      </c>
      <c r="JJ40" s="64">
        <v>0.19</v>
      </c>
      <c r="JK40" s="64">
        <v>0</v>
      </c>
      <c r="JL40" s="64">
        <v>0.33</v>
      </c>
      <c r="JM40" s="64">
        <v>0</v>
      </c>
      <c r="JP40" s="67" t="s">
        <v>42</v>
      </c>
      <c r="JQ40" s="67">
        <v>0.3</v>
      </c>
      <c r="JR40" s="67">
        <v>0.86</v>
      </c>
      <c r="JS40" s="67">
        <v>0.24</v>
      </c>
      <c r="JT40" s="67">
        <v>0</v>
      </c>
      <c r="JW40" s="76" t="s">
        <v>42</v>
      </c>
      <c r="JX40" s="76">
        <v>0.46</v>
      </c>
      <c r="JY40" s="76">
        <v>0.21</v>
      </c>
      <c r="JZ40" s="76">
        <v>0.73</v>
      </c>
      <c r="KA40" s="76">
        <v>0</v>
      </c>
      <c r="KD40" s="76" t="s">
        <v>42</v>
      </c>
      <c r="KE40" s="76">
        <v>0.48</v>
      </c>
      <c r="KF40" s="76">
        <v>0</v>
      </c>
      <c r="KG40" s="76">
        <v>0.9</v>
      </c>
      <c r="KH40" s="76">
        <v>0</v>
      </c>
      <c r="KK40" s="76" t="s">
        <v>42</v>
      </c>
      <c r="KL40" s="76">
        <v>0.21</v>
      </c>
      <c r="KM40" s="76">
        <v>0</v>
      </c>
      <c r="KN40" s="76">
        <v>0.35</v>
      </c>
      <c r="KO40" s="76">
        <v>0</v>
      </c>
      <c r="KR40" s="76" t="s">
        <v>42</v>
      </c>
      <c r="KS40" s="76">
        <v>0.24</v>
      </c>
      <c r="KT40" s="76">
        <v>0</v>
      </c>
      <c r="KU40" s="76">
        <v>0.42</v>
      </c>
      <c r="KV40" s="76">
        <v>0</v>
      </c>
      <c r="KY40" s="76" t="s">
        <v>42</v>
      </c>
      <c r="KZ40" s="76">
        <v>0</v>
      </c>
      <c r="LA40" s="76">
        <v>0</v>
      </c>
      <c r="LB40" s="76">
        <v>0</v>
      </c>
      <c r="LC40" s="76">
        <v>0</v>
      </c>
      <c r="LF40" s="76" t="s">
        <v>42</v>
      </c>
      <c r="LG40" s="76">
        <v>0.03</v>
      </c>
      <c r="LH40" s="76">
        <v>0.12</v>
      </c>
      <c r="LI40" s="76">
        <v>0</v>
      </c>
      <c r="LJ40" s="76">
        <v>0</v>
      </c>
      <c r="LM40" s="76" t="s">
        <v>42</v>
      </c>
      <c r="LN40" s="76">
        <v>0</v>
      </c>
      <c r="LO40" s="76">
        <v>0</v>
      </c>
      <c r="LP40" s="76">
        <v>0</v>
      </c>
      <c r="LQ40" s="76">
        <v>0</v>
      </c>
      <c r="LR40" s="76"/>
      <c r="LS40" s="76"/>
      <c r="LT40" s="76" t="s">
        <v>42</v>
      </c>
      <c r="LU40" s="76">
        <v>0.04</v>
      </c>
      <c r="LV40" s="76">
        <v>0.2</v>
      </c>
      <c r="LW40" s="76">
        <v>0</v>
      </c>
      <c r="LX40" s="76">
        <v>0</v>
      </c>
      <c r="LY40" s="76"/>
      <c r="LZ40" s="76"/>
      <c r="MA40" s="76" t="s">
        <v>42</v>
      </c>
      <c r="MB40" s="76">
        <v>0</v>
      </c>
      <c r="MC40" s="76">
        <v>0</v>
      </c>
      <c r="MD40" s="76">
        <v>0</v>
      </c>
      <c r="ME40" s="76">
        <v>0</v>
      </c>
    </row>
    <row r="41" spans="1:343"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c r="GX41" s="60" t="s">
        <v>43</v>
      </c>
      <c r="GY41" s="60">
        <v>0</v>
      </c>
      <c r="GZ41" s="60">
        <v>0</v>
      </c>
      <c r="HA41" s="60">
        <v>0</v>
      </c>
      <c r="HB41" s="60">
        <v>0</v>
      </c>
      <c r="HE41" s="64" t="s">
        <v>43</v>
      </c>
      <c r="HF41" s="64">
        <v>0.03</v>
      </c>
      <c r="HG41" s="64">
        <v>0.16</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t="s">
        <v>43</v>
      </c>
      <c r="IV41">
        <v>0.1</v>
      </c>
      <c r="IW41">
        <v>0</v>
      </c>
      <c r="IX41">
        <v>0.17</v>
      </c>
      <c r="IY41">
        <v>0</v>
      </c>
      <c r="JB41" t="s">
        <v>43</v>
      </c>
      <c r="JC41">
        <v>0.02</v>
      </c>
      <c r="JD41">
        <v>0</v>
      </c>
      <c r="JE41">
        <v>0.04</v>
      </c>
      <c r="JF41">
        <v>0</v>
      </c>
      <c r="JI41" s="64" t="s">
        <v>43</v>
      </c>
      <c r="JJ41" s="64">
        <v>0</v>
      </c>
      <c r="JK41" s="64">
        <v>0</v>
      </c>
      <c r="JL41" s="64">
        <v>0</v>
      </c>
      <c r="JM41" s="64">
        <v>0</v>
      </c>
      <c r="JP41" s="67" t="s">
        <v>43</v>
      </c>
      <c r="JQ41" s="67">
        <v>0</v>
      </c>
      <c r="JR41" s="67">
        <v>0</v>
      </c>
      <c r="JS41" s="67">
        <v>0</v>
      </c>
      <c r="JT41" s="67">
        <v>0</v>
      </c>
      <c r="JW41" s="76" t="s">
        <v>43</v>
      </c>
      <c r="JX41" s="76">
        <v>0</v>
      </c>
      <c r="JY41" s="76">
        <v>0</v>
      </c>
      <c r="JZ41" s="76">
        <v>0</v>
      </c>
      <c r="KA41" s="76">
        <v>0</v>
      </c>
      <c r="KD41" s="76" t="s">
        <v>43</v>
      </c>
      <c r="KE41" s="76">
        <v>0.56000000000000005</v>
      </c>
      <c r="KF41" s="76">
        <v>0</v>
      </c>
      <c r="KG41" s="76">
        <v>0</v>
      </c>
      <c r="KH41" s="76">
        <v>2.87</v>
      </c>
      <c r="KK41" s="76" t="s">
        <v>43</v>
      </c>
      <c r="KL41" s="76">
        <v>0.21</v>
      </c>
      <c r="KM41" s="76">
        <v>0</v>
      </c>
      <c r="KN41" s="76">
        <v>0</v>
      </c>
      <c r="KO41" s="76">
        <v>0.82</v>
      </c>
      <c r="KR41" s="76" t="s">
        <v>43</v>
      </c>
      <c r="KS41" s="76">
        <v>0.21</v>
      </c>
      <c r="KT41" s="76">
        <v>0.34</v>
      </c>
      <c r="KU41" s="76">
        <v>0.15</v>
      </c>
      <c r="KV41" s="76">
        <v>0</v>
      </c>
      <c r="KY41" s="76" t="s">
        <v>43</v>
      </c>
      <c r="KZ41" s="76">
        <v>0</v>
      </c>
      <c r="LA41" s="76">
        <v>0</v>
      </c>
      <c r="LB41" s="76">
        <v>0</v>
      </c>
      <c r="LC41" s="76">
        <v>0</v>
      </c>
      <c r="LF41" s="76" t="s">
        <v>43</v>
      </c>
      <c r="LG41" s="76">
        <v>0.11</v>
      </c>
      <c r="LH41" s="76">
        <v>0</v>
      </c>
      <c r="LI41" s="76">
        <v>0</v>
      </c>
      <c r="LJ41" s="76">
        <v>0</v>
      </c>
      <c r="LM41" s="76" t="s">
        <v>43</v>
      </c>
      <c r="LN41" s="76">
        <v>0.34</v>
      </c>
      <c r="LO41" s="76">
        <v>0</v>
      </c>
      <c r="LP41" s="76">
        <v>0.25</v>
      </c>
      <c r="LQ41" s="76">
        <v>0.34</v>
      </c>
      <c r="LR41" s="76"/>
      <c r="LS41" s="76"/>
      <c r="LT41" s="76" t="s">
        <v>43</v>
      </c>
      <c r="LU41" s="76">
        <v>0.39</v>
      </c>
      <c r="LV41" s="76">
        <v>0</v>
      </c>
      <c r="LW41" s="76">
        <v>0</v>
      </c>
      <c r="LX41" s="76">
        <v>2.73</v>
      </c>
      <c r="LY41" s="76"/>
      <c r="LZ41" s="76"/>
      <c r="MA41" s="76" t="s">
        <v>43</v>
      </c>
      <c r="MB41" s="76">
        <v>0</v>
      </c>
      <c r="MC41" s="76">
        <v>0</v>
      </c>
      <c r="MD41" s="76">
        <v>0</v>
      </c>
      <c r="ME41" s="76">
        <v>0</v>
      </c>
    </row>
    <row r="42" spans="1:343"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0" t="s">
        <v>44</v>
      </c>
      <c r="GY42" s="60">
        <v>0</v>
      </c>
      <c r="GZ42" s="60">
        <v>0</v>
      </c>
      <c r="HA42" s="60">
        <v>0</v>
      </c>
      <c r="HB42" s="60">
        <v>0</v>
      </c>
      <c r="HE42" s="64" t="s">
        <v>44</v>
      </c>
      <c r="HF42" s="64">
        <v>0</v>
      </c>
      <c r="HG42" s="64">
        <v>0</v>
      </c>
      <c r="HH42" s="64">
        <v>0</v>
      </c>
      <c r="HI42" s="64">
        <v>0</v>
      </c>
      <c r="HL42" s="64" t="s">
        <v>44</v>
      </c>
      <c r="HM42" s="64">
        <v>0</v>
      </c>
      <c r="HN42" s="64">
        <v>0</v>
      </c>
      <c r="HO42" s="64">
        <v>0</v>
      </c>
      <c r="HP42" s="64">
        <v>0</v>
      </c>
      <c r="HS42" s="64" t="s">
        <v>44</v>
      </c>
      <c r="HT42" s="64">
        <v>0.05</v>
      </c>
      <c r="HU42" s="64">
        <v>0.28999999999999998</v>
      </c>
      <c r="HV42" s="64">
        <v>0</v>
      </c>
      <c r="HW42" s="64">
        <v>0</v>
      </c>
      <c r="HZ42" s="64" t="s">
        <v>44</v>
      </c>
      <c r="IA42" s="64">
        <v>0.14000000000000001</v>
      </c>
      <c r="IB42" s="64">
        <v>0.84</v>
      </c>
      <c r="IC42" s="64">
        <v>0</v>
      </c>
      <c r="ID42" s="64">
        <v>0</v>
      </c>
      <c r="IG42" s="64" t="s">
        <v>44</v>
      </c>
      <c r="IH42" s="64">
        <v>0</v>
      </c>
      <c r="II42" s="64">
        <v>0</v>
      </c>
      <c r="IJ42" s="64">
        <v>0</v>
      </c>
      <c r="IK42" s="64">
        <v>0</v>
      </c>
      <c r="IN42" s="64" t="s">
        <v>44</v>
      </c>
      <c r="IO42" s="64">
        <v>0.02</v>
      </c>
      <c r="IP42" s="64">
        <v>0.14000000000000001</v>
      </c>
      <c r="IQ42" s="64">
        <v>0</v>
      </c>
      <c r="IR42" s="64">
        <v>0</v>
      </c>
      <c r="IU42" t="s">
        <v>44</v>
      </c>
      <c r="IV42">
        <v>7.0000000000000007E-2</v>
      </c>
      <c r="IW42">
        <v>0.37</v>
      </c>
      <c r="IX42">
        <v>0</v>
      </c>
      <c r="IY42">
        <v>0</v>
      </c>
      <c r="JB42" t="s">
        <v>44</v>
      </c>
      <c r="JC42">
        <v>0.11</v>
      </c>
      <c r="JD42">
        <v>0.63</v>
      </c>
      <c r="JE42">
        <v>0</v>
      </c>
      <c r="JF42">
        <v>0</v>
      </c>
      <c r="JI42" s="64" t="s">
        <v>44</v>
      </c>
      <c r="JJ42" s="64">
        <v>1.25</v>
      </c>
      <c r="JK42" s="64">
        <v>6.06</v>
      </c>
      <c r="JL42" s="64">
        <v>0.26</v>
      </c>
      <c r="JM42" s="64">
        <v>0</v>
      </c>
      <c r="JP42" s="67" t="s">
        <v>44</v>
      </c>
      <c r="JQ42" s="67">
        <v>0.44</v>
      </c>
      <c r="JR42" s="67">
        <v>1.9</v>
      </c>
      <c r="JS42" s="67">
        <v>0.14000000000000001</v>
      </c>
      <c r="JT42" s="67">
        <v>0</v>
      </c>
      <c r="JW42" s="76" t="s">
        <v>44</v>
      </c>
      <c r="JX42" s="76">
        <v>0.28000000000000003</v>
      </c>
      <c r="JY42" s="76">
        <v>1.47</v>
      </c>
      <c r="JZ42" s="76">
        <v>0</v>
      </c>
      <c r="KA42" s="76">
        <v>0</v>
      </c>
      <c r="KD42" s="76" t="s">
        <v>44</v>
      </c>
      <c r="KE42" s="76">
        <v>0.39</v>
      </c>
      <c r="KF42" s="76">
        <v>1.7</v>
      </c>
      <c r="KG42" s="76">
        <v>0</v>
      </c>
      <c r="KH42" s="76">
        <v>0</v>
      </c>
      <c r="KK42" s="76" t="s">
        <v>44</v>
      </c>
      <c r="KL42" s="76">
        <v>0.17</v>
      </c>
      <c r="KM42" s="76">
        <v>0.79</v>
      </c>
      <c r="KN42" s="76">
        <v>0.06</v>
      </c>
      <c r="KO42" s="76">
        <v>0</v>
      </c>
      <c r="KR42" s="76" t="s">
        <v>44</v>
      </c>
      <c r="KS42" s="76">
        <v>0.03</v>
      </c>
      <c r="KT42" s="76">
        <v>0</v>
      </c>
      <c r="KU42" s="76">
        <v>0.05</v>
      </c>
      <c r="KV42" s="76">
        <v>0</v>
      </c>
      <c r="KY42" s="76" t="s">
        <v>44</v>
      </c>
      <c r="KZ42" s="76">
        <v>0</v>
      </c>
      <c r="LA42" s="76">
        <v>0</v>
      </c>
      <c r="LB42" s="76">
        <v>0</v>
      </c>
      <c r="LC42" s="76">
        <v>0</v>
      </c>
      <c r="LF42" s="76" t="s">
        <v>44</v>
      </c>
      <c r="LG42" s="76">
        <v>0.05</v>
      </c>
      <c r="LH42" s="76">
        <v>0.25</v>
      </c>
      <c r="LI42" s="76">
        <v>0</v>
      </c>
      <c r="LJ42" s="76">
        <v>0</v>
      </c>
      <c r="LM42" s="76" t="s">
        <v>44</v>
      </c>
      <c r="LN42" s="76">
        <v>0.27</v>
      </c>
      <c r="LO42" s="76">
        <v>0.49</v>
      </c>
      <c r="LP42" s="76">
        <v>0.3</v>
      </c>
      <c r="LQ42" s="76">
        <v>0</v>
      </c>
      <c r="LR42" s="76"/>
      <c r="LS42" s="76"/>
      <c r="LT42" s="76" t="s">
        <v>44</v>
      </c>
      <c r="LU42" s="76">
        <v>0.17</v>
      </c>
      <c r="LV42" s="76">
        <v>0</v>
      </c>
      <c r="LW42" s="76">
        <v>0.09</v>
      </c>
      <c r="LX42" s="76">
        <v>0</v>
      </c>
      <c r="LY42" s="76"/>
      <c r="LZ42" s="76"/>
      <c r="MA42" s="76" t="s">
        <v>44</v>
      </c>
      <c r="MB42" s="76">
        <v>0.05</v>
      </c>
      <c r="MC42" s="76">
        <v>0.25</v>
      </c>
      <c r="MD42" s="76">
        <v>0</v>
      </c>
      <c r="ME42" s="76">
        <v>0</v>
      </c>
    </row>
    <row r="43" spans="1:343"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c r="GX43" s="60" t="s">
        <v>45</v>
      </c>
      <c r="GY43" s="60">
        <v>0.17</v>
      </c>
      <c r="GZ43" s="60">
        <v>0</v>
      </c>
      <c r="HA43" s="60">
        <v>0</v>
      </c>
      <c r="HB43" s="60">
        <v>0.9</v>
      </c>
      <c r="HE43" s="64" t="s">
        <v>45</v>
      </c>
      <c r="HF43" s="64">
        <v>0.03</v>
      </c>
      <c r="HG43" s="64">
        <v>0</v>
      </c>
      <c r="HH43" s="64">
        <v>0</v>
      </c>
      <c r="HI43" s="64">
        <v>0.14000000000000001</v>
      </c>
      <c r="HL43" s="64" t="s">
        <v>45</v>
      </c>
      <c r="HM43" s="64">
        <v>0.22</v>
      </c>
      <c r="HN43" s="64">
        <v>0</v>
      </c>
      <c r="HO43" s="64">
        <v>0</v>
      </c>
      <c r="HP43" s="64">
        <v>0.7</v>
      </c>
      <c r="HS43" s="64" t="s">
        <v>45</v>
      </c>
      <c r="HT43" s="64">
        <v>0.27</v>
      </c>
      <c r="HU43" s="64">
        <v>0</v>
      </c>
      <c r="HV43" s="64">
        <v>0.15</v>
      </c>
      <c r="HW43" s="64">
        <v>0.52</v>
      </c>
      <c r="HZ43" s="64" t="s">
        <v>45</v>
      </c>
      <c r="IA43" s="64">
        <v>0.14000000000000001</v>
      </c>
      <c r="IB43" s="64">
        <v>0</v>
      </c>
      <c r="IC43" s="64">
        <v>0</v>
      </c>
      <c r="ID43" s="64">
        <v>0</v>
      </c>
      <c r="IG43" s="64" t="s">
        <v>45</v>
      </c>
      <c r="IH43" s="64">
        <v>0</v>
      </c>
      <c r="II43" s="64">
        <v>0</v>
      </c>
      <c r="IJ43" s="64">
        <v>0</v>
      </c>
      <c r="IK43" s="64">
        <v>0</v>
      </c>
      <c r="IN43" s="64" t="s">
        <v>45</v>
      </c>
      <c r="IO43" s="64">
        <v>0</v>
      </c>
      <c r="IP43" s="64">
        <v>0</v>
      </c>
      <c r="IQ43" s="64">
        <v>0</v>
      </c>
      <c r="IR43" s="64">
        <v>0</v>
      </c>
      <c r="IU43" t="s">
        <v>45</v>
      </c>
      <c r="IV43">
        <v>0.03</v>
      </c>
      <c r="IW43">
        <v>0</v>
      </c>
      <c r="IX43">
        <v>0.06</v>
      </c>
      <c r="IY43">
        <v>0</v>
      </c>
      <c r="JB43" t="s">
        <v>45</v>
      </c>
      <c r="JC43">
        <v>7.0000000000000007E-2</v>
      </c>
      <c r="JD43">
        <v>0</v>
      </c>
      <c r="JE43">
        <v>0.12</v>
      </c>
      <c r="JF43">
        <v>0</v>
      </c>
      <c r="JI43" s="64" t="s">
        <v>45</v>
      </c>
      <c r="JJ43" s="64">
        <v>0.42</v>
      </c>
      <c r="JK43" s="64">
        <v>1.71</v>
      </c>
      <c r="JL43" s="64">
        <v>0.2</v>
      </c>
      <c r="JM43" s="64">
        <v>0</v>
      </c>
      <c r="JP43" s="67" t="s">
        <v>45</v>
      </c>
      <c r="JQ43" s="67">
        <v>0.02</v>
      </c>
      <c r="JR43" s="67">
        <v>0</v>
      </c>
      <c r="JS43" s="67">
        <v>0.04</v>
      </c>
      <c r="JT43" s="67">
        <v>0</v>
      </c>
      <c r="JW43" s="76" t="s">
        <v>45</v>
      </c>
      <c r="JX43" s="76">
        <v>0.15</v>
      </c>
      <c r="JY43" s="76">
        <v>0</v>
      </c>
      <c r="JZ43" s="76">
        <v>0.26</v>
      </c>
      <c r="KA43" s="76">
        <v>0</v>
      </c>
      <c r="KD43" s="76" t="s">
        <v>45</v>
      </c>
      <c r="KE43" s="76">
        <v>0.14000000000000001</v>
      </c>
      <c r="KF43" s="76">
        <v>0.4</v>
      </c>
      <c r="KG43" s="76">
        <v>0.08</v>
      </c>
      <c r="KH43" s="76">
        <v>0.13</v>
      </c>
      <c r="KK43" s="76" t="s">
        <v>45</v>
      </c>
      <c r="KL43" s="76">
        <v>0.16</v>
      </c>
      <c r="KM43" s="76">
        <v>0</v>
      </c>
      <c r="KN43" s="76">
        <v>0.28000000000000003</v>
      </c>
      <c r="KO43" s="76">
        <v>0</v>
      </c>
      <c r="KR43" s="76" t="s">
        <v>45</v>
      </c>
      <c r="KS43" s="76">
        <v>7.0000000000000007E-2</v>
      </c>
      <c r="KT43" s="76">
        <v>0</v>
      </c>
      <c r="KU43" s="76">
        <v>0</v>
      </c>
      <c r="KV43" s="76">
        <v>0.45</v>
      </c>
      <c r="KY43" s="76" t="s">
        <v>45</v>
      </c>
      <c r="KZ43" s="76">
        <v>0.2</v>
      </c>
      <c r="LA43" s="76">
        <v>0</v>
      </c>
      <c r="LB43" s="76">
        <v>0.34</v>
      </c>
      <c r="LC43" s="76">
        <v>0</v>
      </c>
      <c r="LF43" s="76" t="s">
        <v>45</v>
      </c>
      <c r="LG43" s="76">
        <v>0.11</v>
      </c>
      <c r="LH43" s="76">
        <v>0</v>
      </c>
      <c r="LI43" s="76">
        <v>0.2</v>
      </c>
      <c r="LJ43" s="76">
        <v>0</v>
      </c>
      <c r="LM43" s="76" t="s">
        <v>45</v>
      </c>
      <c r="LN43" s="76">
        <v>0.11</v>
      </c>
      <c r="LO43" s="76">
        <v>0</v>
      </c>
      <c r="LP43" s="76">
        <v>0.08</v>
      </c>
      <c r="LQ43" s="76">
        <v>0.37</v>
      </c>
      <c r="LR43" s="76"/>
      <c r="LS43" s="76"/>
      <c r="LT43" s="76" t="s">
        <v>45</v>
      </c>
      <c r="LU43" s="76">
        <v>0.11</v>
      </c>
      <c r="LV43" s="76">
        <v>0</v>
      </c>
      <c r="LW43" s="76">
        <v>0.18</v>
      </c>
      <c r="LX43" s="76">
        <v>0</v>
      </c>
      <c r="LY43" s="76"/>
      <c r="LZ43" s="76"/>
      <c r="MA43" s="76" t="s">
        <v>45</v>
      </c>
      <c r="MB43" s="76">
        <v>0.09</v>
      </c>
      <c r="MC43" s="76">
        <v>0</v>
      </c>
      <c r="MD43" s="76">
        <v>0</v>
      </c>
      <c r="ME43" s="76">
        <v>0</v>
      </c>
    </row>
    <row r="44" spans="1:343"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c r="GX44" s="60" t="s">
        <v>46</v>
      </c>
      <c r="GY44" s="60">
        <v>0.63</v>
      </c>
      <c r="GZ44" s="60">
        <v>0.67</v>
      </c>
      <c r="HA44" s="60">
        <v>0.67</v>
      </c>
      <c r="HB44" s="60">
        <v>0.68</v>
      </c>
      <c r="HE44" s="64" t="s">
        <v>46</v>
      </c>
      <c r="HF44" s="64">
        <v>1.29</v>
      </c>
      <c r="HG44" s="64">
        <v>0.85</v>
      </c>
      <c r="HH44" s="64">
        <v>1.55</v>
      </c>
      <c r="HI44" s="64">
        <v>1.29</v>
      </c>
      <c r="HL44" s="64" t="s">
        <v>46</v>
      </c>
      <c r="HM44" s="64">
        <v>1.1499999999999999</v>
      </c>
      <c r="HN44" s="64">
        <v>0.22</v>
      </c>
      <c r="HO44" s="64">
        <v>1.92</v>
      </c>
      <c r="HP44" s="64">
        <v>0.37</v>
      </c>
      <c r="HS44" s="64" t="s">
        <v>46</v>
      </c>
      <c r="HT44" s="64">
        <v>0.89</v>
      </c>
      <c r="HU44" s="64">
        <v>0.12</v>
      </c>
      <c r="HV44" s="64">
        <v>0.85</v>
      </c>
      <c r="HW44" s="64">
        <v>2.0499999999999998</v>
      </c>
      <c r="HZ44" s="64" t="s">
        <v>46</v>
      </c>
      <c r="IA44" s="64">
        <v>1.79</v>
      </c>
      <c r="IB44" s="64">
        <v>1.77</v>
      </c>
      <c r="IC44" s="64">
        <v>1.8</v>
      </c>
      <c r="ID44" s="64">
        <v>2.5299999999999998</v>
      </c>
      <c r="IG44" s="64" t="s">
        <v>46</v>
      </c>
      <c r="IH44" s="64">
        <v>2.81</v>
      </c>
      <c r="II44" s="64">
        <v>6.75</v>
      </c>
      <c r="IJ44" s="64">
        <v>1.82</v>
      </c>
      <c r="IK44" s="64">
        <v>3.11</v>
      </c>
      <c r="IN44" s="64" t="s">
        <v>46</v>
      </c>
      <c r="IO44" s="64">
        <v>1.4</v>
      </c>
      <c r="IP44" s="64">
        <v>3.86</v>
      </c>
      <c r="IQ44" s="64">
        <v>0.89</v>
      </c>
      <c r="IR44" s="64">
        <v>1.34</v>
      </c>
      <c r="IU44" t="s">
        <v>46</v>
      </c>
      <c r="IV44">
        <v>3.43</v>
      </c>
      <c r="IW44">
        <v>10.71</v>
      </c>
      <c r="IX44">
        <v>1.83</v>
      </c>
      <c r="IY44">
        <v>2.0299999999999998</v>
      </c>
      <c r="JB44" t="s">
        <v>46</v>
      </c>
      <c r="JC44">
        <v>2.36</v>
      </c>
      <c r="JD44">
        <v>6.16</v>
      </c>
      <c r="JE44">
        <v>1.71</v>
      </c>
      <c r="JF44">
        <v>1.5</v>
      </c>
      <c r="JI44" s="64" t="s">
        <v>46</v>
      </c>
      <c r="JJ44" s="64">
        <v>1.48</v>
      </c>
      <c r="JK44" s="64">
        <v>3.98</v>
      </c>
      <c r="JL44" s="64">
        <v>1.01</v>
      </c>
      <c r="JM44" s="64">
        <v>0</v>
      </c>
      <c r="JP44" s="67" t="s">
        <v>46</v>
      </c>
      <c r="JQ44" s="67">
        <v>3.46</v>
      </c>
      <c r="JR44" s="67">
        <v>11.69</v>
      </c>
      <c r="JS44" s="67">
        <v>0.98</v>
      </c>
      <c r="JT44" s="67">
        <v>2.04</v>
      </c>
      <c r="JW44" s="76" t="s">
        <v>46</v>
      </c>
      <c r="JX44" s="76">
        <v>2.4500000000000002</v>
      </c>
      <c r="JY44" s="76">
        <v>6.34</v>
      </c>
      <c r="JZ44" s="76">
        <v>1.59</v>
      </c>
      <c r="KA44" s="76">
        <v>0.41</v>
      </c>
      <c r="KD44" s="76" t="s">
        <v>46</v>
      </c>
      <c r="KE44" s="76">
        <v>1.46</v>
      </c>
      <c r="KF44" s="76">
        <v>5.68</v>
      </c>
      <c r="KG44" s="76">
        <v>0.44</v>
      </c>
      <c r="KH44" s="76">
        <v>0.84</v>
      </c>
      <c r="KK44" s="76" t="s">
        <v>46</v>
      </c>
      <c r="KL44" s="76">
        <v>1.38</v>
      </c>
      <c r="KM44" s="76">
        <v>2.77</v>
      </c>
      <c r="KN44" s="76">
        <v>0.6</v>
      </c>
      <c r="KO44" s="76">
        <v>3.25</v>
      </c>
      <c r="KR44" s="76" t="s">
        <v>46</v>
      </c>
      <c r="KS44" s="76">
        <v>2.02</v>
      </c>
      <c r="KT44" s="76">
        <v>3.57</v>
      </c>
      <c r="KU44" s="76">
        <v>1.3</v>
      </c>
      <c r="KV44" s="76">
        <v>3.63</v>
      </c>
      <c r="KY44" s="76" t="s">
        <v>46</v>
      </c>
      <c r="KZ44" s="76">
        <v>1.56</v>
      </c>
      <c r="LA44" s="76">
        <v>4.24</v>
      </c>
      <c r="LB44" s="76">
        <v>0.76</v>
      </c>
      <c r="LC44" s="76">
        <v>2.37</v>
      </c>
      <c r="LF44" s="76" t="s">
        <v>46</v>
      </c>
      <c r="LG44" s="76">
        <v>2.46</v>
      </c>
      <c r="LH44" s="76">
        <v>3.47</v>
      </c>
      <c r="LI44" s="76">
        <v>1.58</v>
      </c>
      <c r="LJ44" s="76">
        <v>5.83</v>
      </c>
      <c r="LM44" s="76" t="s">
        <v>46</v>
      </c>
      <c r="LN44" s="76">
        <v>0.75</v>
      </c>
      <c r="LO44" s="76">
        <v>0.83</v>
      </c>
      <c r="LP44" s="76">
        <v>1.02</v>
      </c>
      <c r="LQ44" s="76">
        <v>0</v>
      </c>
      <c r="LR44" s="76"/>
      <c r="LS44" s="76"/>
      <c r="LT44" s="76" t="s">
        <v>46</v>
      </c>
      <c r="LU44" s="76">
        <v>1.21</v>
      </c>
      <c r="LV44" s="76">
        <v>1.2</v>
      </c>
      <c r="LW44" s="76">
        <v>1.48</v>
      </c>
      <c r="LX44" s="76">
        <v>0.7</v>
      </c>
      <c r="LY44" s="76"/>
      <c r="LZ44" s="76"/>
      <c r="MA44" s="76" t="s">
        <v>46</v>
      </c>
      <c r="MB44" s="76">
        <v>0.85</v>
      </c>
      <c r="MC44" s="76">
        <v>0.95</v>
      </c>
      <c r="MD44" s="76">
        <v>0.77</v>
      </c>
      <c r="ME44" s="76">
        <v>1.45</v>
      </c>
    </row>
    <row r="45" spans="1:343"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c r="GX45" s="60" t="s">
        <v>47</v>
      </c>
      <c r="GY45" s="60">
        <v>0.03</v>
      </c>
      <c r="GZ45" s="60">
        <v>0.17</v>
      </c>
      <c r="HA45" s="60">
        <v>0</v>
      </c>
      <c r="HB45" s="60">
        <v>0</v>
      </c>
      <c r="HE45" s="64" t="s">
        <v>47</v>
      </c>
      <c r="HF45" s="64">
        <v>0.08</v>
      </c>
      <c r="HG45" s="64">
        <v>0.14000000000000001</v>
      </c>
      <c r="HH45" s="64">
        <v>0</v>
      </c>
      <c r="HI45" s="64">
        <v>0</v>
      </c>
      <c r="HL45" s="64" t="s">
        <v>47</v>
      </c>
      <c r="HM45" s="64">
        <v>0.19</v>
      </c>
      <c r="HN45" s="64">
        <v>0</v>
      </c>
      <c r="HO45" s="64">
        <v>0</v>
      </c>
      <c r="HP45" s="64">
        <v>0</v>
      </c>
      <c r="HS45" s="64" t="s">
        <v>47</v>
      </c>
      <c r="HT45" s="64">
        <v>0.04</v>
      </c>
      <c r="HU45" s="64">
        <v>0.26</v>
      </c>
      <c r="HV45" s="64">
        <v>0</v>
      </c>
      <c r="HW45" s="64">
        <v>0</v>
      </c>
      <c r="HZ45" s="64" t="s">
        <v>47</v>
      </c>
      <c r="IA45" s="64">
        <v>0.15</v>
      </c>
      <c r="IB45" s="64">
        <v>0.66</v>
      </c>
      <c r="IC45" s="64">
        <v>0</v>
      </c>
      <c r="ID45" s="64">
        <v>0</v>
      </c>
      <c r="IG45" s="64" t="s">
        <v>47</v>
      </c>
      <c r="IH45" s="64">
        <v>0.08</v>
      </c>
      <c r="II45" s="64">
        <v>0.54</v>
      </c>
      <c r="IJ45" s="64">
        <v>0</v>
      </c>
      <c r="IK45" s="64">
        <v>0</v>
      </c>
      <c r="IN45" s="64" t="s">
        <v>47</v>
      </c>
      <c r="IO45" s="64">
        <v>0.13</v>
      </c>
      <c r="IP45" s="64">
        <v>0.13</v>
      </c>
      <c r="IQ45" s="64">
        <v>0</v>
      </c>
      <c r="IR45" s="64">
        <v>0.77</v>
      </c>
      <c r="IU45" t="s">
        <v>47</v>
      </c>
      <c r="IV45">
        <v>0.45</v>
      </c>
      <c r="IW45">
        <v>1.43</v>
      </c>
      <c r="IX45">
        <v>0.03</v>
      </c>
      <c r="IY45">
        <v>1.1599999999999999</v>
      </c>
      <c r="JB45" t="s">
        <v>47</v>
      </c>
      <c r="JC45">
        <v>0.17</v>
      </c>
      <c r="JD45">
        <v>0</v>
      </c>
      <c r="JE45">
        <v>0</v>
      </c>
      <c r="JF45">
        <v>0.13</v>
      </c>
      <c r="JI45" s="64" t="s">
        <v>47</v>
      </c>
      <c r="JJ45" s="64">
        <v>0.78</v>
      </c>
      <c r="JK45" s="64">
        <v>0.27</v>
      </c>
      <c r="JL45" s="64">
        <v>0.56999999999999995</v>
      </c>
      <c r="JM45" s="64">
        <v>0</v>
      </c>
      <c r="JP45" s="67" t="s">
        <v>47</v>
      </c>
      <c r="JQ45" s="67">
        <v>0.3</v>
      </c>
      <c r="JR45" s="67">
        <v>0.15</v>
      </c>
      <c r="JS45" s="67">
        <v>0.08</v>
      </c>
      <c r="JT45" s="67">
        <v>0</v>
      </c>
      <c r="JW45" s="76" t="s">
        <v>47</v>
      </c>
      <c r="JX45" s="76">
        <v>0.41</v>
      </c>
      <c r="JY45" s="76">
        <v>1.45</v>
      </c>
      <c r="JZ45" s="76">
        <v>0.08</v>
      </c>
      <c r="KA45" s="76">
        <v>0</v>
      </c>
      <c r="KD45" s="76" t="s">
        <v>47</v>
      </c>
      <c r="KE45" s="76">
        <v>0.67</v>
      </c>
      <c r="KF45" s="76">
        <v>1.69</v>
      </c>
      <c r="KG45" s="76">
        <v>0.39</v>
      </c>
      <c r="KH45" s="76">
        <v>0.41</v>
      </c>
      <c r="KK45" s="76" t="s">
        <v>47</v>
      </c>
      <c r="KL45" s="76">
        <v>0.18</v>
      </c>
      <c r="KM45" s="76">
        <v>0.32</v>
      </c>
      <c r="KN45" s="76">
        <v>0.11</v>
      </c>
      <c r="KO45" s="76">
        <v>0</v>
      </c>
      <c r="KR45" s="76" t="s">
        <v>47</v>
      </c>
      <c r="KS45" s="76">
        <v>0.21</v>
      </c>
      <c r="KT45" s="76">
        <v>0.13</v>
      </c>
      <c r="KU45" s="76">
        <v>0.18</v>
      </c>
      <c r="KV45" s="76">
        <v>0</v>
      </c>
      <c r="KY45" s="76" t="s">
        <v>47</v>
      </c>
      <c r="KZ45" s="76">
        <v>0.22</v>
      </c>
      <c r="LA45" s="76">
        <v>0.72</v>
      </c>
      <c r="LB45" s="76">
        <v>0.09</v>
      </c>
      <c r="LC45" s="76">
        <v>0</v>
      </c>
      <c r="LF45" s="76" t="s">
        <v>47</v>
      </c>
      <c r="LG45" s="76">
        <v>0.3</v>
      </c>
      <c r="LH45" s="76">
        <v>0.25</v>
      </c>
      <c r="LI45" s="76">
        <v>0</v>
      </c>
      <c r="LJ45" s="76">
        <v>0.46</v>
      </c>
      <c r="LM45" s="76" t="s">
        <v>47</v>
      </c>
      <c r="LN45" s="76">
        <v>0.11</v>
      </c>
      <c r="LO45" s="76">
        <v>0.3</v>
      </c>
      <c r="LP45" s="76">
        <v>0</v>
      </c>
      <c r="LQ45" s="76">
        <v>0</v>
      </c>
      <c r="LR45" s="76"/>
      <c r="LS45" s="76"/>
      <c r="LT45" s="76" t="s">
        <v>47</v>
      </c>
      <c r="LU45" s="76">
        <v>0.75</v>
      </c>
      <c r="LV45" s="76">
        <v>1</v>
      </c>
      <c r="LW45" s="76">
        <v>0.15</v>
      </c>
      <c r="LX45" s="76">
        <v>0</v>
      </c>
      <c r="LY45" s="76"/>
      <c r="LZ45" s="76"/>
      <c r="MA45" s="76" t="s">
        <v>47</v>
      </c>
      <c r="MB45" s="76">
        <v>0.19</v>
      </c>
      <c r="MC45" s="76">
        <v>0.42</v>
      </c>
      <c r="MD45" s="76">
        <v>0.1</v>
      </c>
      <c r="ME45" s="76">
        <v>0</v>
      </c>
    </row>
    <row r="46" spans="1:343"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c r="GX46" s="60" t="s">
        <v>48</v>
      </c>
      <c r="GY46" s="60">
        <v>0.08</v>
      </c>
      <c r="GZ46" s="60">
        <v>0.27</v>
      </c>
      <c r="HA46" s="60">
        <v>0.06</v>
      </c>
      <c r="HB46" s="60">
        <v>0</v>
      </c>
      <c r="HE46" s="64" t="s">
        <v>48</v>
      </c>
      <c r="HF46" s="64">
        <v>0.03</v>
      </c>
      <c r="HG46" s="64">
        <v>0.15</v>
      </c>
      <c r="HH46" s="64">
        <v>0</v>
      </c>
      <c r="HI46" s="64">
        <v>0</v>
      </c>
      <c r="HL46" s="64" t="s">
        <v>48</v>
      </c>
      <c r="HM46" s="64">
        <v>0</v>
      </c>
      <c r="HN46" s="64">
        <v>0</v>
      </c>
      <c r="HO46" s="64">
        <v>0</v>
      </c>
      <c r="HP46" s="64">
        <v>0</v>
      </c>
      <c r="HS46" s="64" t="s">
        <v>48</v>
      </c>
      <c r="HT46" s="64">
        <v>1.86</v>
      </c>
      <c r="HU46" s="64">
        <v>5.9</v>
      </c>
      <c r="HV46" s="64">
        <v>1.03</v>
      </c>
      <c r="HW46" s="64">
        <v>1.06</v>
      </c>
      <c r="HZ46" s="64" t="s">
        <v>48</v>
      </c>
      <c r="IA46" s="64">
        <v>1.65</v>
      </c>
      <c r="IB46" s="64">
        <v>9.0299999999999994</v>
      </c>
      <c r="IC46" s="64">
        <v>0.03</v>
      </c>
      <c r="ID46" s="64">
        <v>0.88</v>
      </c>
      <c r="IG46" s="64" t="s">
        <v>48</v>
      </c>
      <c r="IH46" s="64">
        <v>2.42</v>
      </c>
      <c r="II46" s="64">
        <v>10.32</v>
      </c>
      <c r="IJ46" s="64">
        <v>0.12</v>
      </c>
      <c r="IK46" s="64">
        <v>4.28</v>
      </c>
      <c r="IN46" s="64" t="s">
        <v>48</v>
      </c>
      <c r="IO46" s="64">
        <v>1.61</v>
      </c>
      <c r="IP46" s="64">
        <v>4.5199999999999996</v>
      </c>
      <c r="IQ46" s="64">
        <v>0.1</v>
      </c>
      <c r="IR46" s="64">
        <v>4.68</v>
      </c>
      <c r="IU46" t="s">
        <v>48</v>
      </c>
      <c r="IV46">
        <v>2.04</v>
      </c>
      <c r="IW46">
        <v>8.65</v>
      </c>
      <c r="IX46">
        <v>0.21</v>
      </c>
      <c r="IY46">
        <v>0.19</v>
      </c>
      <c r="JB46" t="s">
        <v>48</v>
      </c>
      <c r="JC46">
        <v>2.25</v>
      </c>
      <c r="JD46">
        <v>10.029999999999999</v>
      </c>
      <c r="JE46">
        <v>0.28999999999999998</v>
      </c>
      <c r="JF46">
        <v>0.64</v>
      </c>
      <c r="JI46" s="64" t="s">
        <v>48</v>
      </c>
      <c r="JJ46" s="64">
        <v>3.01</v>
      </c>
      <c r="JK46" s="64">
        <v>11.91</v>
      </c>
      <c r="JL46" s="64">
        <v>0.92</v>
      </c>
      <c r="JM46" s="64">
        <v>1.74</v>
      </c>
      <c r="JP46" s="67" t="s">
        <v>48</v>
      </c>
      <c r="JQ46" s="67">
        <v>3.43</v>
      </c>
      <c r="JR46" s="67">
        <v>14.94</v>
      </c>
      <c r="JS46" s="67">
        <v>0.77</v>
      </c>
      <c r="JT46" s="67">
        <v>0.47</v>
      </c>
      <c r="JW46" s="76" t="s">
        <v>48</v>
      </c>
      <c r="JX46" s="76">
        <v>4.43</v>
      </c>
      <c r="JY46" s="76">
        <v>17.64</v>
      </c>
      <c r="JZ46" s="76">
        <v>0.65</v>
      </c>
      <c r="KA46" s="76">
        <v>2.3199999999999998</v>
      </c>
      <c r="KD46" s="76" t="s">
        <v>48</v>
      </c>
      <c r="KE46" s="76">
        <v>4.83</v>
      </c>
      <c r="KF46" s="76">
        <v>19.18</v>
      </c>
      <c r="KG46" s="76">
        <v>1.23</v>
      </c>
      <c r="KH46" s="76">
        <v>2.08</v>
      </c>
      <c r="KK46" s="76" t="s">
        <v>48</v>
      </c>
      <c r="KL46" s="76">
        <v>4.12</v>
      </c>
      <c r="KM46" s="76">
        <v>17.32</v>
      </c>
      <c r="KN46" s="76">
        <v>0.17</v>
      </c>
      <c r="KO46" s="76">
        <v>4.2</v>
      </c>
      <c r="KR46" s="76" t="s">
        <v>48</v>
      </c>
      <c r="KS46" s="76">
        <v>3.9</v>
      </c>
      <c r="KT46" s="76">
        <v>15.34</v>
      </c>
      <c r="KU46" s="76">
        <v>0.4</v>
      </c>
      <c r="KV46" s="76">
        <v>1.83</v>
      </c>
      <c r="KY46" s="76" t="s">
        <v>48</v>
      </c>
      <c r="KZ46" s="76">
        <v>3.45</v>
      </c>
      <c r="LA46" s="76">
        <v>15.49</v>
      </c>
      <c r="LB46" s="76">
        <v>0.16</v>
      </c>
      <c r="LC46" s="76">
        <v>3.07</v>
      </c>
      <c r="LF46" s="76" t="s">
        <v>48</v>
      </c>
      <c r="LG46" s="76">
        <v>3.18</v>
      </c>
      <c r="LH46" s="76">
        <v>12.36</v>
      </c>
      <c r="LI46" s="76">
        <v>0.54</v>
      </c>
      <c r="LJ46" s="76">
        <v>0.49</v>
      </c>
      <c r="LM46" s="76" t="s">
        <v>48</v>
      </c>
      <c r="LN46" s="76">
        <v>3.91</v>
      </c>
      <c r="LO46" s="76">
        <v>16.36</v>
      </c>
      <c r="LP46" s="76">
        <v>0.48</v>
      </c>
      <c r="LQ46" s="76">
        <v>1.7</v>
      </c>
      <c r="LR46" s="76"/>
      <c r="LS46" s="76"/>
      <c r="LT46" s="76" t="s">
        <v>48</v>
      </c>
      <c r="LU46" s="76">
        <v>1.62</v>
      </c>
      <c r="LV46" s="76">
        <v>4.42</v>
      </c>
      <c r="LW46" s="76">
        <v>0.15</v>
      </c>
      <c r="LX46" s="76">
        <v>3.92</v>
      </c>
      <c r="LY46" s="76"/>
      <c r="LZ46" s="76"/>
      <c r="MA46" s="76" t="s">
        <v>48</v>
      </c>
      <c r="MB46" s="76">
        <v>0.26</v>
      </c>
      <c r="MC46" s="76">
        <v>0.49</v>
      </c>
      <c r="MD46" s="76">
        <v>0</v>
      </c>
      <c r="ME46" s="76">
        <v>0.79</v>
      </c>
    </row>
    <row r="47" spans="1:343"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c r="GX47" s="60" t="s">
        <v>49</v>
      </c>
      <c r="GY47" s="60">
        <v>0.32</v>
      </c>
      <c r="GZ47" s="60">
        <v>1.1200000000000001</v>
      </c>
      <c r="HA47" s="60">
        <v>0</v>
      </c>
      <c r="HB47" s="60">
        <v>0.66</v>
      </c>
      <c r="HE47" s="64" t="s">
        <v>49</v>
      </c>
      <c r="HF47" s="64">
        <v>0.54</v>
      </c>
      <c r="HG47" s="64">
        <v>0</v>
      </c>
      <c r="HH47" s="64">
        <v>0</v>
      </c>
      <c r="HI47" s="64">
        <v>3.02</v>
      </c>
      <c r="HL47" s="64" t="s">
        <v>49</v>
      </c>
      <c r="HM47" s="64">
        <v>1.04</v>
      </c>
      <c r="HN47" s="64">
        <v>0.92</v>
      </c>
      <c r="HO47" s="64">
        <v>0.66</v>
      </c>
      <c r="HP47" s="64">
        <v>2.3199999999999998</v>
      </c>
      <c r="HS47" s="64" t="s">
        <v>49</v>
      </c>
      <c r="HT47" s="64">
        <v>1.33</v>
      </c>
      <c r="HU47" s="64">
        <v>4.9000000000000004</v>
      </c>
      <c r="HV47" s="64">
        <v>0.86</v>
      </c>
      <c r="HW47" s="64">
        <v>0</v>
      </c>
      <c r="HZ47" s="64" t="s">
        <v>49</v>
      </c>
      <c r="IA47" s="64">
        <v>1.35</v>
      </c>
      <c r="IB47" s="64">
        <v>3.63</v>
      </c>
      <c r="IC47" s="64">
        <v>1.18</v>
      </c>
      <c r="ID47" s="64">
        <v>0</v>
      </c>
      <c r="IG47" s="64" t="s">
        <v>49</v>
      </c>
      <c r="IH47" s="64">
        <v>1.52</v>
      </c>
      <c r="II47" s="64">
        <v>2.98</v>
      </c>
      <c r="IJ47" s="64">
        <v>1.63</v>
      </c>
      <c r="IK47" s="64">
        <v>0</v>
      </c>
      <c r="IN47" s="64" t="s">
        <v>49</v>
      </c>
      <c r="IO47" s="64">
        <v>1.67</v>
      </c>
      <c r="IP47" s="64">
        <v>3.29</v>
      </c>
      <c r="IQ47" s="64">
        <v>1.84</v>
      </c>
      <c r="IR47" s="64">
        <v>0</v>
      </c>
      <c r="IU47" t="s">
        <v>49</v>
      </c>
      <c r="IV47">
        <v>9.4</v>
      </c>
      <c r="IW47">
        <v>0.93</v>
      </c>
      <c r="IX47">
        <v>14.28</v>
      </c>
      <c r="IY47">
        <v>3.28</v>
      </c>
      <c r="JB47" t="s">
        <v>49</v>
      </c>
      <c r="JC47">
        <v>11.3</v>
      </c>
      <c r="JD47">
        <v>1.36</v>
      </c>
      <c r="JE47">
        <v>15.94</v>
      </c>
      <c r="JF47">
        <v>7.5</v>
      </c>
      <c r="JI47" s="64" t="s">
        <v>49</v>
      </c>
      <c r="JJ47" s="64">
        <v>12.68</v>
      </c>
      <c r="JK47" s="64">
        <v>3.72</v>
      </c>
      <c r="JL47" s="64">
        <v>14.75</v>
      </c>
      <c r="JM47" s="64">
        <v>18.34</v>
      </c>
      <c r="JP47" s="67" t="s">
        <v>49</v>
      </c>
      <c r="JQ47" s="67">
        <v>8.7100000000000009</v>
      </c>
      <c r="JR47" s="67">
        <v>2.2200000000000002</v>
      </c>
      <c r="JS47" s="67">
        <v>10.71</v>
      </c>
      <c r="JT47" s="67">
        <v>10.74</v>
      </c>
      <c r="JW47" s="76" t="s">
        <v>49</v>
      </c>
      <c r="JX47" s="76">
        <v>11.38</v>
      </c>
      <c r="JY47" s="76">
        <v>1.72</v>
      </c>
      <c r="JZ47" s="76">
        <v>14.83</v>
      </c>
      <c r="KA47" s="76">
        <v>14.32</v>
      </c>
      <c r="KD47" s="76" t="s">
        <v>49</v>
      </c>
      <c r="KE47" s="76">
        <v>13.1</v>
      </c>
      <c r="KF47" s="76">
        <v>2.11</v>
      </c>
      <c r="KG47" s="76">
        <v>16.54</v>
      </c>
      <c r="KH47" s="76">
        <v>18.36</v>
      </c>
      <c r="KK47" s="76" t="s">
        <v>49</v>
      </c>
      <c r="KL47" s="76">
        <v>11.44</v>
      </c>
      <c r="KM47" s="76">
        <v>1.85</v>
      </c>
      <c r="KN47" s="76">
        <v>14.45</v>
      </c>
      <c r="KO47" s="76">
        <v>14.18</v>
      </c>
      <c r="KR47" s="76" t="s">
        <v>49</v>
      </c>
      <c r="KS47" s="76">
        <v>11.85</v>
      </c>
      <c r="KT47" s="76">
        <v>2.1</v>
      </c>
      <c r="KU47" s="76">
        <v>14.93</v>
      </c>
      <c r="KV47" s="76">
        <v>17.940000000000001</v>
      </c>
      <c r="KY47" s="76" t="s">
        <v>49</v>
      </c>
      <c r="KZ47" s="76">
        <v>11.71</v>
      </c>
      <c r="LA47" s="76">
        <v>3.25</v>
      </c>
      <c r="LB47" s="76">
        <v>13.4</v>
      </c>
      <c r="LC47" s="76">
        <v>18.29</v>
      </c>
      <c r="LF47" s="76" t="s">
        <v>49</v>
      </c>
      <c r="LG47" s="76">
        <v>10.67</v>
      </c>
      <c r="LH47" s="76">
        <v>1.02</v>
      </c>
      <c r="LI47" s="76">
        <v>14.18</v>
      </c>
      <c r="LJ47" s="76">
        <v>13.06</v>
      </c>
      <c r="LM47" s="76" t="s">
        <v>49</v>
      </c>
      <c r="LN47" s="76">
        <v>11.27</v>
      </c>
      <c r="LO47" s="76">
        <v>2.13</v>
      </c>
      <c r="LP47" s="76">
        <v>15.17</v>
      </c>
      <c r="LQ47" s="76">
        <v>8.66</v>
      </c>
      <c r="LR47" s="76"/>
      <c r="LS47" s="76"/>
      <c r="LT47" s="76" t="s">
        <v>49</v>
      </c>
      <c r="LU47" s="76">
        <v>4.5999999999999996</v>
      </c>
      <c r="LV47" s="76">
        <v>0</v>
      </c>
      <c r="LW47" s="76">
        <v>6.37</v>
      </c>
      <c r="LX47" s="76">
        <v>4.04</v>
      </c>
      <c r="LY47" s="76"/>
      <c r="LZ47" s="76"/>
      <c r="MA47" s="76" t="s">
        <v>49</v>
      </c>
      <c r="MB47" s="76">
        <v>0.78</v>
      </c>
      <c r="MC47" s="76">
        <v>0.85</v>
      </c>
      <c r="MD47" s="76">
        <v>0.51</v>
      </c>
      <c r="ME47" s="76">
        <v>1.92</v>
      </c>
    </row>
    <row r="48" spans="1:343"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c r="GX48" s="60" t="s">
        <v>50</v>
      </c>
      <c r="GY48" s="60">
        <v>7.96</v>
      </c>
      <c r="GZ48" s="60">
        <v>22.85</v>
      </c>
      <c r="HA48" s="60">
        <v>2.82</v>
      </c>
      <c r="HB48" s="60">
        <v>10.63</v>
      </c>
      <c r="HE48" s="64" t="s">
        <v>50</v>
      </c>
      <c r="HF48" s="64">
        <v>5.22</v>
      </c>
      <c r="HG48" s="64">
        <v>14.65</v>
      </c>
      <c r="HH48" s="64">
        <v>1.24</v>
      </c>
      <c r="HI48" s="64">
        <v>10.16</v>
      </c>
      <c r="HL48" s="64" t="s">
        <v>50</v>
      </c>
      <c r="HM48" s="64">
        <v>8.2799999999999994</v>
      </c>
      <c r="HN48" s="64">
        <v>18.97</v>
      </c>
      <c r="HO48" s="64">
        <v>1.41</v>
      </c>
      <c r="HP48" s="64">
        <v>15.37</v>
      </c>
      <c r="HS48" s="64" t="s">
        <v>50</v>
      </c>
      <c r="HT48" s="64">
        <v>6.12</v>
      </c>
      <c r="HU48" s="64">
        <v>15.2</v>
      </c>
      <c r="HV48" s="64">
        <v>0.64</v>
      </c>
      <c r="HW48" s="64">
        <v>15.18</v>
      </c>
      <c r="HZ48" s="64" t="s">
        <v>50</v>
      </c>
      <c r="IA48" s="64">
        <v>4.75</v>
      </c>
      <c r="IB48" s="64">
        <v>7.86</v>
      </c>
      <c r="IC48" s="64">
        <v>0.4</v>
      </c>
      <c r="ID48" s="64">
        <v>18.43</v>
      </c>
      <c r="IG48" s="64" t="s">
        <v>50</v>
      </c>
      <c r="IH48" s="64">
        <v>3.57</v>
      </c>
      <c r="II48" s="64">
        <v>6.29</v>
      </c>
      <c r="IJ48" s="64">
        <v>1.26</v>
      </c>
      <c r="IK48" s="64">
        <v>9.42</v>
      </c>
      <c r="IN48" s="64" t="s">
        <v>50</v>
      </c>
      <c r="IO48" s="64">
        <v>3.66</v>
      </c>
      <c r="IP48" s="64">
        <v>8.52</v>
      </c>
      <c r="IQ48" s="64">
        <v>0.7</v>
      </c>
      <c r="IR48" s="64">
        <v>10.53</v>
      </c>
      <c r="IU48" t="s">
        <v>50</v>
      </c>
      <c r="IV48">
        <v>4.0199999999999996</v>
      </c>
      <c r="IW48">
        <v>8.5500000000000007</v>
      </c>
      <c r="IX48">
        <v>1.55</v>
      </c>
      <c r="IY48">
        <v>9.41</v>
      </c>
      <c r="JB48" t="s">
        <v>50</v>
      </c>
      <c r="JC48">
        <v>2.8</v>
      </c>
      <c r="JD48">
        <v>6.49</v>
      </c>
      <c r="JE48">
        <v>1.06</v>
      </c>
      <c r="JF48">
        <v>5.25</v>
      </c>
      <c r="JI48" s="64" t="s">
        <v>50</v>
      </c>
      <c r="JJ48" s="64">
        <v>1.84</v>
      </c>
      <c r="JK48" s="64">
        <v>3.76</v>
      </c>
      <c r="JL48" s="64">
        <v>1.1399999999999999</v>
      </c>
      <c r="JM48" s="64">
        <v>1.99</v>
      </c>
      <c r="JP48" s="67" t="s">
        <v>50</v>
      </c>
      <c r="JQ48" s="67">
        <v>2.35</v>
      </c>
      <c r="JR48" s="67">
        <v>3.07</v>
      </c>
      <c r="JS48" s="67">
        <v>2.5</v>
      </c>
      <c r="JT48" s="67">
        <v>1.62</v>
      </c>
      <c r="JW48" s="76" t="s">
        <v>50</v>
      </c>
      <c r="JX48" s="76">
        <v>3.23</v>
      </c>
      <c r="JY48" s="76">
        <v>10.94</v>
      </c>
      <c r="JZ48" s="76">
        <v>1.1599999999999999</v>
      </c>
      <c r="KA48" s="76">
        <v>1.1299999999999999</v>
      </c>
      <c r="KD48" s="76" t="s">
        <v>50</v>
      </c>
      <c r="KE48" s="76">
        <v>3.74</v>
      </c>
      <c r="KF48" s="76">
        <v>14.96</v>
      </c>
      <c r="KG48" s="76">
        <v>0.92</v>
      </c>
      <c r="KH48" s="76">
        <v>1.1000000000000001</v>
      </c>
      <c r="KK48" s="76" t="s">
        <v>50</v>
      </c>
      <c r="KL48" s="76">
        <v>2.04</v>
      </c>
      <c r="KM48" s="76">
        <v>8.14</v>
      </c>
      <c r="KN48" s="76">
        <v>0.6</v>
      </c>
      <c r="KO48" s="76">
        <v>1.24</v>
      </c>
      <c r="KR48" s="76" t="s">
        <v>50</v>
      </c>
      <c r="KS48" s="76">
        <v>3.07</v>
      </c>
      <c r="KT48" s="76">
        <v>8.8699999999999992</v>
      </c>
      <c r="KU48" s="76">
        <v>1.26</v>
      </c>
      <c r="KV48" s="76">
        <v>2.23</v>
      </c>
      <c r="KY48" s="76" t="s">
        <v>50</v>
      </c>
      <c r="KZ48" s="76">
        <v>2.66</v>
      </c>
      <c r="LA48" s="76">
        <v>9.81</v>
      </c>
      <c r="LB48" s="76">
        <v>1.1100000000000001</v>
      </c>
      <c r="LC48" s="76">
        <v>1.1000000000000001</v>
      </c>
      <c r="LF48" s="76" t="s">
        <v>50</v>
      </c>
      <c r="LG48" s="76">
        <v>2.1800000000000002</v>
      </c>
      <c r="LH48" s="76">
        <v>6.62</v>
      </c>
      <c r="LI48" s="76">
        <v>0.71</v>
      </c>
      <c r="LJ48" s="76">
        <v>2.37</v>
      </c>
      <c r="LM48" s="76" t="s">
        <v>50</v>
      </c>
      <c r="LN48" s="76">
        <v>0.79</v>
      </c>
      <c r="LO48" s="76">
        <v>3.07</v>
      </c>
      <c r="LP48" s="76">
        <v>0.11</v>
      </c>
      <c r="LQ48" s="76">
        <v>0.71</v>
      </c>
      <c r="LR48" s="76"/>
      <c r="LS48" s="76"/>
      <c r="LT48" s="76" t="s">
        <v>50</v>
      </c>
      <c r="LU48" s="76">
        <v>0.47</v>
      </c>
      <c r="LV48" s="76">
        <v>2.11</v>
      </c>
      <c r="LW48" s="76">
        <v>0.06</v>
      </c>
      <c r="LX48" s="76">
        <v>0.31</v>
      </c>
      <c r="LY48" s="76"/>
      <c r="LZ48" s="76"/>
      <c r="MA48" s="76" t="s">
        <v>50</v>
      </c>
      <c r="MB48" s="76">
        <v>0.02</v>
      </c>
      <c r="MC48" s="76">
        <v>0</v>
      </c>
      <c r="MD48" s="76">
        <v>0</v>
      </c>
      <c r="ME48" s="76">
        <v>0</v>
      </c>
    </row>
    <row r="49" spans="1:343"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c r="GX49" s="60" t="s">
        <v>51</v>
      </c>
      <c r="GY49" s="60">
        <v>11.44</v>
      </c>
      <c r="GZ49" s="60">
        <v>0.94</v>
      </c>
      <c r="HA49" s="60">
        <v>17.7</v>
      </c>
      <c r="HB49" s="60">
        <v>5.27</v>
      </c>
      <c r="HE49" s="64" t="s">
        <v>51</v>
      </c>
      <c r="HF49" s="64">
        <v>8.18</v>
      </c>
      <c r="HG49" s="64">
        <v>0.17</v>
      </c>
      <c r="HH49" s="64">
        <v>12.26</v>
      </c>
      <c r="HI49" s="64">
        <v>4.04</v>
      </c>
      <c r="HL49" s="64" t="s">
        <v>51</v>
      </c>
      <c r="HM49" s="64">
        <v>8.4499999999999993</v>
      </c>
      <c r="HN49" s="64">
        <v>0.17</v>
      </c>
      <c r="HO49" s="64">
        <v>12.56</v>
      </c>
      <c r="HP49" s="64">
        <v>7.13</v>
      </c>
      <c r="HS49" s="64" t="s">
        <v>51</v>
      </c>
      <c r="HT49" s="64">
        <v>9.5299999999999994</v>
      </c>
      <c r="HU49" s="64">
        <v>2.41</v>
      </c>
      <c r="HV49" s="64">
        <v>13.04</v>
      </c>
      <c r="HW49" s="64">
        <v>5.55</v>
      </c>
      <c r="HZ49" s="64" t="s">
        <v>51</v>
      </c>
      <c r="IA49" s="64">
        <v>8.84</v>
      </c>
      <c r="IB49" s="64">
        <v>1.19</v>
      </c>
      <c r="IC49" s="64">
        <v>11.7</v>
      </c>
      <c r="ID49" s="64">
        <v>7.65</v>
      </c>
      <c r="IG49" s="64" t="s">
        <v>51</v>
      </c>
      <c r="IH49" s="64">
        <v>8.27</v>
      </c>
      <c r="II49" s="64">
        <v>0.31</v>
      </c>
      <c r="IJ49" s="64">
        <v>11.03</v>
      </c>
      <c r="IK49" s="64">
        <v>7.79</v>
      </c>
      <c r="IN49" s="64" t="s">
        <v>51</v>
      </c>
      <c r="IO49" s="64">
        <v>8.74</v>
      </c>
      <c r="IP49" s="64">
        <v>0.26</v>
      </c>
      <c r="IQ49" s="64">
        <v>12.35</v>
      </c>
      <c r="IR49" s="64">
        <v>7.21</v>
      </c>
      <c r="IU49" t="s">
        <v>51</v>
      </c>
      <c r="IV49">
        <v>1.8</v>
      </c>
      <c r="IW49">
        <v>1.73</v>
      </c>
      <c r="IX49">
        <v>1.35</v>
      </c>
      <c r="IY49">
        <v>4.16</v>
      </c>
      <c r="JB49" t="s">
        <v>51</v>
      </c>
      <c r="JC49">
        <v>1.26</v>
      </c>
      <c r="JD49">
        <v>1.41</v>
      </c>
      <c r="JE49">
        <v>1.01</v>
      </c>
      <c r="JF49">
        <v>2.12</v>
      </c>
      <c r="JI49" s="64" t="s">
        <v>51</v>
      </c>
      <c r="JJ49" s="64">
        <v>0.92</v>
      </c>
      <c r="JK49" s="64">
        <v>1.95</v>
      </c>
      <c r="JL49" s="64">
        <v>0.7</v>
      </c>
      <c r="JM49" s="64">
        <v>0</v>
      </c>
      <c r="JP49" s="67" t="s">
        <v>51</v>
      </c>
      <c r="JQ49" s="67">
        <v>1.38</v>
      </c>
      <c r="JR49" s="67">
        <v>1.95</v>
      </c>
      <c r="JS49" s="67">
        <v>1.21</v>
      </c>
      <c r="JT49" s="67">
        <v>1.69</v>
      </c>
      <c r="JW49" s="76" t="s">
        <v>51</v>
      </c>
      <c r="JX49" s="76">
        <v>1.39</v>
      </c>
      <c r="JY49" s="76">
        <v>1.9</v>
      </c>
      <c r="JZ49" s="76">
        <v>1.63</v>
      </c>
      <c r="KA49" s="76">
        <v>0.59</v>
      </c>
      <c r="KD49" s="76" t="s">
        <v>51</v>
      </c>
      <c r="KE49" s="76">
        <v>1.73</v>
      </c>
      <c r="KF49" s="76">
        <v>0.46</v>
      </c>
      <c r="KG49" s="76">
        <v>2.61</v>
      </c>
      <c r="KH49" s="76">
        <v>0.17</v>
      </c>
      <c r="KK49" s="76" t="s">
        <v>51</v>
      </c>
      <c r="KL49" s="76">
        <v>1.91</v>
      </c>
      <c r="KM49" s="76">
        <v>1.53</v>
      </c>
      <c r="KN49" s="76">
        <v>2.21</v>
      </c>
      <c r="KO49" s="76">
        <v>1.78</v>
      </c>
      <c r="KR49" s="76" t="s">
        <v>51</v>
      </c>
      <c r="KS49" s="76">
        <v>1.93</v>
      </c>
      <c r="KT49" s="76">
        <v>2.02</v>
      </c>
      <c r="KU49" s="76">
        <v>2.17</v>
      </c>
      <c r="KV49" s="76">
        <v>1.1100000000000001</v>
      </c>
      <c r="KY49" s="76" t="s">
        <v>51</v>
      </c>
      <c r="KZ49" s="76">
        <v>2.79</v>
      </c>
      <c r="LA49" s="76">
        <v>1.51</v>
      </c>
      <c r="LB49" s="76">
        <v>3.71</v>
      </c>
      <c r="LC49" s="76">
        <v>1.39</v>
      </c>
      <c r="LF49" s="76" t="s">
        <v>51</v>
      </c>
      <c r="LG49" s="76">
        <v>0.8</v>
      </c>
      <c r="LH49" s="76">
        <v>1.77</v>
      </c>
      <c r="LI49" s="76">
        <v>0.57999999999999996</v>
      </c>
      <c r="LJ49" s="76">
        <v>0.44</v>
      </c>
      <c r="LM49" s="76" t="s">
        <v>51</v>
      </c>
      <c r="LN49" s="76">
        <v>0.31</v>
      </c>
      <c r="LO49" s="76">
        <v>0.5</v>
      </c>
      <c r="LP49" s="76">
        <v>0.28999999999999998</v>
      </c>
      <c r="LQ49" s="76">
        <v>0.31</v>
      </c>
      <c r="LR49" s="76"/>
      <c r="LS49" s="76"/>
      <c r="LT49" s="76" t="s">
        <v>51</v>
      </c>
      <c r="LU49" s="76">
        <v>0.28999999999999998</v>
      </c>
      <c r="LV49" s="76">
        <v>0.36</v>
      </c>
      <c r="LW49" s="76">
        <v>0.19</v>
      </c>
      <c r="LX49" s="76">
        <v>0.79</v>
      </c>
      <c r="LY49" s="76"/>
      <c r="LZ49" s="76"/>
      <c r="MA49" s="76" t="s">
        <v>51</v>
      </c>
      <c r="MB49" s="76">
        <v>0.41</v>
      </c>
      <c r="MC49" s="76">
        <v>0</v>
      </c>
      <c r="MD49" s="76">
        <v>0.2</v>
      </c>
      <c r="ME49" s="76">
        <v>0</v>
      </c>
    </row>
    <row r="50" spans="1:343"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c r="GX50" s="60" t="s">
        <v>52</v>
      </c>
      <c r="GY50" s="60">
        <v>0.69</v>
      </c>
      <c r="GZ50" s="60">
        <v>0.44</v>
      </c>
      <c r="HA50" s="60">
        <v>0.72</v>
      </c>
      <c r="HB50" s="60">
        <v>1.0900000000000001</v>
      </c>
      <c r="HE50" s="64" t="s">
        <v>52</v>
      </c>
      <c r="HF50" s="64">
        <v>4.58</v>
      </c>
      <c r="HG50" s="64">
        <v>16.52</v>
      </c>
      <c r="HH50" s="64">
        <v>0.67</v>
      </c>
      <c r="HI50" s="64">
        <v>5.64</v>
      </c>
      <c r="HL50" s="64" t="s">
        <v>52</v>
      </c>
      <c r="HM50" s="64">
        <v>2.4</v>
      </c>
      <c r="HN50" s="64">
        <v>1.7</v>
      </c>
      <c r="HO50" s="64">
        <v>2.87</v>
      </c>
      <c r="HP50" s="64">
        <v>1.03</v>
      </c>
      <c r="HS50" s="64" t="s">
        <v>52</v>
      </c>
      <c r="HT50" s="64">
        <v>2.11</v>
      </c>
      <c r="HU50" s="64">
        <v>0.71</v>
      </c>
      <c r="HV50" s="64">
        <v>2.46</v>
      </c>
      <c r="HW50" s="64">
        <v>2.76</v>
      </c>
      <c r="HZ50" s="64" t="s">
        <v>52</v>
      </c>
      <c r="IA50" s="64">
        <v>2.27</v>
      </c>
      <c r="IB50" s="64">
        <v>4.58</v>
      </c>
      <c r="IC50" s="64">
        <v>2.11</v>
      </c>
      <c r="ID50" s="64">
        <v>1.22</v>
      </c>
      <c r="IG50" s="64" t="s">
        <v>52</v>
      </c>
      <c r="IH50" s="64">
        <v>1.2</v>
      </c>
      <c r="II50" s="64">
        <v>4.3499999999999996</v>
      </c>
      <c r="IJ50" s="64">
        <v>0.4</v>
      </c>
      <c r="IK50" s="64">
        <v>0.74</v>
      </c>
      <c r="IN50" s="64" t="s">
        <v>52</v>
      </c>
      <c r="IO50" s="64">
        <v>2.87</v>
      </c>
      <c r="IP50" s="64">
        <v>6.57</v>
      </c>
      <c r="IQ50" s="64">
        <v>2.29</v>
      </c>
      <c r="IR50" s="64">
        <v>0.67</v>
      </c>
      <c r="IU50" t="s">
        <v>52</v>
      </c>
      <c r="IV50">
        <v>2.58</v>
      </c>
      <c r="IW50">
        <v>2.75</v>
      </c>
      <c r="IX50">
        <v>2.4700000000000002</v>
      </c>
      <c r="IY50">
        <v>1.78</v>
      </c>
      <c r="JB50" t="s">
        <v>52</v>
      </c>
      <c r="JC50">
        <v>1.72</v>
      </c>
      <c r="JD50">
        <v>2.42</v>
      </c>
      <c r="JE50">
        <v>1.9</v>
      </c>
      <c r="JF50">
        <v>1</v>
      </c>
      <c r="JI50" s="64" t="s">
        <v>52</v>
      </c>
      <c r="JJ50" s="64">
        <v>4.43</v>
      </c>
      <c r="JK50" s="64">
        <v>2.62</v>
      </c>
      <c r="JL50" s="64">
        <v>5.78</v>
      </c>
      <c r="JM50" s="64">
        <v>2.1800000000000002</v>
      </c>
      <c r="JP50" s="67" t="s">
        <v>52</v>
      </c>
      <c r="JQ50" s="67">
        <v>6.47</v>
      </c>
      <c r="JR50" s="67">
        <v>5.5</v>
      </c>
      <c r="JS50" s="67">
        <v>8.11</v>
      </c>
      <c r="JT50" s="67">
        <v>1.2</v>
      </c>
      <c r="JW50" s="76" t="s">
        <v>52</v>
      </c>
      <c r="JX50" s="76">
        <v>3.25</v>
      </c>
      <c r="JY50" s="76">
        <v>3.53</v>
      </c>
      <c r="JZ50" s="76">
        <v>3.6</v>
      </c>
      <c r="KA50" s="76">
        <v>1.1000000000000001</v>
      </c>
      <c r="KD50" s="76" t="s">
        <v>52</v>
      </c>
      <c r="KE50" s="76">
        <v>3.07</v>
      </c>
      <c r="KF50" s="76">
        <v>4.1900000000000004</v>
      </c>
      <c r="KG50" s="76">
        <v>3.79</v>
      </c>
      <c r="KH50" s="76">
        <v>0.27</v>
      </c>
      <c r="KK50" s="76" t="s">
        <v>52</v>
      </c>
      <c r="KL50" s="76">
        <v>2.68</v>
      </c>
      <c r="KM50" s="76">
        <v>10.53</v>
      </c>
      <c r="KN50" s="76">
        <v>1.25</v>
      </c>
      <c r="KO50" s="76">
        <v>0</v>
      </c>
      <c r="KR50" s="76" t="s">
        <v>52</v>
      </c>
      <c r="KS50" s="76">
        <v>6.26</v>
      </c>
      <c r="KT50" s="76">
        <v>14.99</v>
      </c>
      <c r="KU50" s="76">
        <v>2.95</v>
      </c>
      <c r="KV50" s="76">
        <v>6.6</v>
      </c>
      <c r="KY50" s="76" t="s">
        <v>52</v>
      </c>
      <c r="KZ50" s="76">
        <v>8.7100000000000009</v>
      </c>
      <c r="LA50" s="76">
        <v>19.63</v>
      </c>
      <c r="LB50" s="76">
        <v>2.88</v>
      </c>
      <c r="LC50" s="76">
        <v>19.09</v>
      </c>
      <c r="LF50" s="76" t="s">
        <v>52</v>
      </c>
      <c r="LG50" s="76">
        <v>7.79</v>
      </c>
      <c r="LH50" s="76">
        <v>17.850000000000001</v>
      </c>
      <c r="LI50" s="76">
        <v>3.01</v>
      </c>
      <c r="LJ50" s="76">
        <v>13.04</v>
      </c>
      <c r="LM50" s="76" t="s">
        <v>52</v>
      </c>
      <c r="LN50" s="76">
        <v>9.4600000000000009</v>
      </c>
      <c r="LO50" s="76">
        <v>19.84</v>
      </c>
      <c r="LP50" s="76">
        <v>1.51</v>
      </c>
      <c r="LQ50" s="76">
        <v>27.2</v>
      </c>
      <c r="LR50" s="76"/>
      <c r="LS50" s="76"/>
      <c r="LT50" s="76" t="s">
        <v>52</v>
      </c>
      <c r="LU50" s="76">
        <v>3.51</v>
      </c>
      <c r="LV50" s="76">
        <v>5.01</v>
      </c>
      <c r="LW50" s="76">
        <v>0.3</v>
      </c>
      <c r="LX50" s="76">
        <v>16.649999999999999</v>
      </c>
      <c r="LY50" s="76"/>
      <c r="LZ50" s="76"/>
      <c r="MA50" s="76" t="s">
        <v>52</v>
      </c>
      <c r="MB50" s="76">
        <v>0.52</v>
      </c>
      <c r="MC50" s="76">
        <v>1.44</v>
      </c>
      <c r="MD50" s="76">
        <v>0.3</v>
      </c>
      <c r="ME50" s="76">
        <v>0.34</v>
      </c>
    </row>
    <row r="51" spans="1:343"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c r="GX51" s="60" t="s">
        <v>53</v>
      </c>
      <c r="GY51" s="60">
        <v>1.19</v>
      </c>
      <c r="GZ51" s="60">
        <v>3.4</v>
      </c>
      <c r="HA51" s="60">
        <v>1.05</v>
      </c>
      <c r="HB51" s="60">
        <v>0</v>
      </c>
      <c r="HE51" s="64" t="s">
        <v>53</v>
      </c>
      <c r="HF51" s="64">
        <v>0.4</v>
      </c>
      <c r="HG51" s="64">
        <v>1.25</v>
      </c>
      <c r="HH51" s="64">
        <v>0.14000000000000001</v>
      </c>
      <c r="HI51" s="64">
        <v>0.34</v>
      </c>
      <c r="HL51" s="64" t="s">
        <v>53</v>
      </c>
      <c r="HM51" s="64">
        <v>1.2</v>
      </c>
      <c r="HN51" s="64">
        <v>4.0199999999999996</v>
      </c>
      <c r="HO51" s="64">
        <v>0.56999999999999995</v>
      </c>
      <c r="HP51" s="64">
        <v>0.11</v>
      </c>
      <c r="HS51" s="64" t="s">
        <v>53</v>
      </c>
      <c r="HT51" s="64">
        <v>0.44</v>
      </c>
      <c r="HU51" s="64">
        <v>2</v>
      </c>
      <c r="HV51" s="64">
        <v>0</v>
      </c>
      <c r="HW51" s="64">
        <v>0</v>
      </c>
      <c r="HZ51" s="64" t="s">
        <v>53</v>
      </c>
      <c r="IA51" s="64">
        <v>0.96</v>
      </c>
      <c r="IB51" s="64">
        <v>0.87</v>
      </c>
      <c r="IC51" s="64">
        <v>0.55000000000000004</v>
      </c>
      <c r="ID51" s="64">
        <v>2.23</v>
      </c>
      <c r="IG51" s="64" t="s">
        <v>53</v>
      </c>
      <c r="IH51" s="64">
        <v>0.57999999999999996</v>
      </c>
      <c r="II51" s="64">
        <v>2.4</v>
      </c>
      <c r="IJ51" s="64">
        <v>0.28999999999999998</v>
      </c>
      <c r="IK51" s="64">
        <v>0</v>
      </c>
      <c r="IN51" s="64" t="s">
        <v>53</v>
      </c>
      <c r="IO51" s="64">
        <v>1.31</v>
      </c>
      <c r="IP51" s="64">
        <v>5.69</v>
      </c>
      <c r="IQ51" s="64">
        <v>0.33</v>
      </c>
      <c r="IR51" s="64">
        <v>0.17</v>
      </c>
      <c r="IU51" t="s">
        <v>53</v>
      </c>
      <c r="IV51">
        <v>1.02</v>
      </c>
      <c r="IW51">
        <v>2.4900000000000002</v>
      </c>
      <c r="IX51">
        <v>0.69</v>
      </c>
      <c r="IY51">
        <v>0</v>
      </c>
      <c r="JB51" t="s">
        <v>53</v>
      </c>
      <c r="JC51">
        <v>0.71</v>
      </c>
      <c r="JD51">
        <v>2.11</v>
      </c>
      <c r="JE51">
        <v>0.44</v>
      </c>
      <c r="JF51">
        <v>0</v>
      </c>
      <c r="JI51" s="64" t="s">
        <v>53</v>
      </c>
      <c r="JJ51" s="64">
        <v>0.91</v>
      </c>
      <c r="JK51" s="64">
        <v>1.58</v>
      </c>
      <c r="JL51" s="64">
        <v>0.8</v>
      </c>
      <c r="JM51" s="64">
        <v>0</v>
      </c>
      <c r="JP51" s="67" t="s">
        <v>53</v>
      </c>
      <c r="JQ51" s="67">
        <v>2.17</v>
      </c>
      <c r="JR51" s="67">
        <v>5.07</v>
      </c>
      <c r="JS51" s="67">
        <v>1.52</v>
      </c>
      <c r="JT51" s="67">
        <v>0</v>
      </c>
      <c r="JW51" s="76" t="s">
        <v>53</v>
      </c>
      <c r="JX51" s="76">
        <v>3.98</v>
      </c>
      <c r="JY51" s="76">
        <v>10.95</v>
      </c>
      <c r="JZ51" s="76">
        <v>2.96</v>
      </c>
      <c r="KA51" s="76">
        <v>0.17</v>
      </c>
      <c r="KD51" s="76" t="s">
        <v>53</v>
      </c>
      <c r="KE51" s="76">
        <v>5.38</v>
      </c>
      <c r="KF51" s="76">
        <v>7.93</v>
      </c>
      <c r="KG51" s="76">
        <v>2</v>
      </c>
      <c r="KH51" s="76">
        <v>12.27</v>
      </c>
      <c r="KK51" s="76" t="s">
        <v>53</v>
      </c>
      <c r="KL51" s="76">
        <v>3.9</v>
      </c>
      <c r="KM51" s="76">
        <v>12.2</v>
      </c>
      <c r="KN51" s="76">
        <v>1.34</v>
      </c>
      <c r="KO51" s="76">
        <v>4.76</v>
      </c>
      <c r="KR51" s="76" t="s">
        <v>53</v>
      </c>
      <c r="KS51" s="76">
        <v>17.21</v>
      </c>
      <c r="KT51" s="76">
        <v>3.79</v>
      </c>
      <c r="KU51" s="76">
        <v>28.55</v>
      </c>
      <c r="KV51" s="76">
        <v>0</v>
      </c>
      <c r="KY51" s="76" t="s">
        <v>53</v>
      </c>
      <c r="KZ51" s="76">
        <v>24.07</v>
      </c>
      <c r="LA51" s="76">
        <v>5.22</v>
      </c>
      <c r="LB51" s="76">
        <v>36.54</v>
      </c>
      <c r="LC51" s="76">
        <v>6.9</v>
      </c>
      <c r="LF51" s="76" t="s">
        <v>53</v>
      </c>
      <c r="LG51" s="76">
        <v>22.17</v>
      </c>
      <c r="LH51" s="76">
        <v>2.59</v>
      </c>
      <c r="LI51" s="76">
        <v>36.450000000000003</v>
      </c>
      <c r="LJ51" s="76">
        <v>2.2200000000000002</v>
      </c>
      <c r="LM51" s="76" t="s">
        <v>53</v>
      </c>
      <c r="LN51" s="76">
        <v>24.96</v>
      </c>
      <c r="LO51" s="76">
        <v>4.05</v>
      </c>
      <c r="LP51" s="76">
        <v>39.950000000000003</v>
      </c>
      <c r="LQ51" s="76">
        <v>2.63</v>
      </c>
      <c r="LR51" s="76"/>
      <c r="LS51" s="76"/>
      <c r="LT51" s="76" t="s">
        <v>53</v>
      </c>
      <c r="LU51" s="76">
        <v>5.9</v>
      </c>
      <c r="LV51" s="76">
        <v>2.69</v>
      </c>
      <c r="LW51" s="76">
        <v>8.68</v>
      </c>
      <c r="LX51" s="76">
        <v>0.71</v>
      </c>
      <c r="LY51" s="76"/>
      <c r="LZ51" s="76"/>
      <c r="MA51" s="76" t="s">
        <v>53</v>
      </c>
      <c r="MB51" s="76">
        <v>0.5</v>
      </c>
      <c r="MC51" s="76">
        <v>0.62</v>
      </c>
      <c r="MD51" s="76">
        <v>0.65</v>
      </c>
      <c r="ME51" s="76">
        <v>0</v>
      </c>
    </row>
    <row r="52" spans="1:343"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c r="GX52" s="60" t="s">
        <v>54</v>
      </c>
      <c r="GY52" s="60">
        <v>0.9</v>
      </c>
      <c r="GZ52" s="60">
        <v>0.74</v>
      </c>
      <c r="HA52" s="60">
        <v>0.27</v>
      </c>
      <c r="HB52" s="60">
        <v>2.15</v>
      </c>
      <c r="HE52" s="64" t="s">
        <v>54</v>
      </c>
      <c r="HF52" s="64">
        <v>1.89</v>
      </c>
      <c r="HG52" s="64">
        <v>5.94</v>
      </c>
      <c r="HH52" s="64">
        <v>1.18</v>
      </c>
      <c r="HI52" s="64">
        <v>0.51</v>
      </c>
      <c r="HL52" s="64" t="s">
        <v>54</v>
      </c>
      <c r="HM52" s="64">
        <v>5.44</v>
      </c>
      <c r="HN52" s="64">
        <v>7.69</v>
      </c>
      <c r="HO52" s="64">
        <v>5.91</v>
      </c>
      <c r="HP52" s="64">
        <v>2.38</v>
      </c>
      <c r="HS52" s="64" t="s">
        <v>54</v>
      </c>
      <c r="HT52" s="64">
        <v>7.27</v>
      </c>
      <c r="HU52" s="64">
        <v>8.09</v>
      </c>
      <c r="HV52" s="64">
        <v>8.6999999999999993</v>
      </c>
      <c r="HW52" s="64">
        <v>2.41</v>
      </c>
      <c r="HZ52" s="64" t="s">
        <v>54</v>
      </c>
      <c r="IA52" s="64">
        <v>6.07</v>
      </c>
      <c r="IB52" s="64">
        <v>7.61</v>
      </c>
      <c r="IC52" s="64">
        <v>7.2</v>
      </c>
      <c r="ID52" s="64">
        <v>1.5</v>
      </c>
      <c r="IG52" s="64" t="s">
        <v>54</v>
      </c>
      <c r="IH52" s="64">
        <v>6.73</v>
      </c>
      <c r="II52" s="64">
        <v>2.95</v>
      </c>
      <c r="IJ52" s="64">
        <v>8.58</v>
      </c>
      <c r="IK52" s="64">
        <v>4.33</v>
      </c>
      <c r="IN52" s="64" t="s">
        <v>54</v>
      </c>
      <c r="IO52" s="64">
        <v>7.4</v>
      </c>
      <c r="IP52" s="64">
        <v>8.14</v>
      </c>
      <c r="IQ52" s="64">
        <v>8.48</v>
      </c>
      <c r="IR52" s="64">
        <v>3.32</v>
      </c>
      <c r="IU52" t="s">
        <v>54</v>
      </c>
      <c r="IV52">
        <v>10.46</v>
      </c>
      <c r="IW52">
        <v>10.53</v>
      </c>
      <c r="IX52">
        <v>11.02</v>
      </c>
      <c r="IY52">
        <v>10.73</v>
      </c>
      <c r="JB52" t="s">
        <v>54</v>
      </c>
      <c r="JC52">
        <v>12.66</v>
      </c>
      <c r="JD52">
        <v>15.93</v>
      </c>
      <c r="JE52">
        <v>8.19</v>
      </c>
      <c r="JF52">
        <v>27.27</v>
      </c>
      <c r="JI52" s="64" t="s">
        <v>54</v>
      </c>
      <c r="JJ52" s="64">
        <v>14.06</v>
      </c>
      <c r="JK52" s="64">
        <v>17.02</v>
      </c>
      <c r="JL52" s="64">
        <v>9.41</v>
      </c>
      <c r="JM52" s="64">
        <v>29.22</v>
      </c>
      <c r="JP52" s="67" t="s">
        <v>54</v>
      </c>
      <c r="JQ52" s="67">
        <v>12.32</v>
      </c>
      <c r="JR52" s="67">
        <v>11.7</v>
      </c>
      <c r="JS52" s="67">
        <v>7.79</v>
      </c>
      <c r="JT52" s="67">
        <v>31.7</v>
      </c>
      <c r="JW52" s="76" t="s">
        <v>54</v>
      </c>
      <c r="JX52" s="76">
        <v>11.55</v>
      </c>
      <c r="JY52" s="76">
        <v>7.37</v>
      </c>
      <c r="JZ52" s="76">
        <v>10.11</v>
      </c>
      <c r="KA52" s="76">
        <v>25.63</v>
      </c>
      <c r="KD52" s="76" t="s">
        <v>54</v>
      </c>
      <c r="KE52" s="76">
        <v>10.86</v>
      </c>
      <c r="KF52" s="76">
        <v>2.0299999999999998</v>
      </c>
      <c r="KG52" s="76">
        <v>8.82</v>
      </c>
      <c r="KH52" s="76">
        <v>26.26</v>
      </c>
      <c r="KK52" s="76" t="s">
        <v>54</v>
      </c>
      <c r="KL52" s="76">
        <v>10.3</v>
      </c>
      <c r="KM52" s="76">
        <v>6.98</v>
      </c>
      <c r="KN52" s="76">
        <v>7.45</v>
      </c>
      <c r="KO52" s="76">
        <v>29.13</v>
      </c>
      <c r="KR52" s="76" t="s">
        <v>54</v>
      </c>
      <c r="KS52" s="76">
        <v>9.19</v>
      </c>
      <c r="KT52" s="76">
        <v>6.34</v>
      </c>
      <c r="KU52" s="76">
        <v>7.06</v>
      </c>
      <c r="KV52" s="76">
        <v>24.68</v>
      </c>
      <c r="KY52" s="76" t="s">
        <v>54</v>
      </c>
      <c r="KZ52" s="76">
        <v>4.68</v>
      </c>
      <c r="LA52" s="76">
        <v>0.69</v>
      </c>
      <c r="LB52" s="76">
        <v>5.04</v>
      </c>
      <c r="LC52" s="76">
        <v>7.45</v>
      </c>
      <c r="LF52" s="76" t="s">
        <v>54</v>
      </c>
      <c r="LG52" s="76">
        <v>2.36</v>
      </c>
      <c r="LH52" s="76">
        <v>3.44</v>
      </c>
      <c r="LI52" s="76">
        <v>1.23</v>
      </c>
      <c r="LJ52" s="76">
        <v>4.1900000000000004</v>
      </c>
      <c r="LM52" s="76" t="s">
        <v>54</v>
      </c>
      <c r="LN52" s="76">
        <v>2.6</v>
      </c>
      <c r="LO52" s="76">
        <v>4.5199999999999996</v>
      </c>
      <c r="LP52" s="76">
        <v>1.97</v>
      </c>
      <c r="LQ52" s="76">
        <v>3.54</v>
      </c>
      <c r="LR52" s="76"/>
      <c r="LS52" s="76"/>
      <c r="LT52" s="76" t="s">
        <v>54</v>
      </c>
      <c r="LU52" s="76">
        <v>0.62</v>
      </c>
      <c r="LV52" s="76">
        <v>1.39</v>
      </c>
      <c r="LW52" s="76">
        <v>0.45</v>
      </c>
      <c r="LX52" s="76">
        <v>0.45</v>
      </c>
      <c r="LY52" s="76"/>
      <c r="LZ52" s="76"/>
      <c r="MA52" s="76" t="s">
        <v>54</v>
      </c>
      <c r="MB52" s="76">
        <v>0.76</v>
      </c>
      <c r="MC52" s="76">
        <v>2.12</v>
      </c>
      <c r="MD52" s="76">
        <v>0.35</v>
      </c>
      <c r="ME52" s="76">
        <v>0.42</v>
      </c>
    </row>
    <row r="53" spans="1:343"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c r="GX53" s="60" t="s">
        <v>55</v>
      </c>
      <c r="GY53" s="60">
        <v>0.22</v>
      </c>
      <c r="GZ53" s="60">
        <v>1</v>
      </c>
      <c r="HA53" s="60">
        <v>0.04</v>
      </c>
      <c r="HB53" s="60">
        <v>0</v>
      </c>
      <c r="HE53" s="64" t="s">
        <v>55</v>
      </c>
      <c r="HF53" s="64">
        <v>0.42</v>
      </c>
      <c r="HG53" s="64">
        <v>0.41</v>
      </c>
      <c r="HH53" s="64">
        <v>0.23</v>
      </c>
      <c r="HI53" s="64">
        <v>0.67</v>
      </c>
      <c r="HL53" s="64" t="s">
        <v>55</v>
      </c>
      <c r="HM53" s="64">
        <v>1.2</v>
      </c>
      <c r="HN53" s="64">
        <v>3.02</v>
      </c>
      <c r="HO53" s="64">
        <v>0.64</v>
      </c>
      <c r="HP53" s="64">
        <v>0</v>
      </c>
      <c r="HS53" s="64" t="s">
        <v>55</v>
      </c>
      <c r="HT53" s="64">
        <v>0.94</v>
      </c>
      <c r="HU53" s="64">
        <v>1.89</v>
      </c>
      <c r="HV53" s="64">
        <v>0.62</v>
      </c>
      <c r="HW53" s="64">
        <v>0</v>
      </c>
      <c r="HZ53" s="64" t="s">
        <v>55</v>
      </c>
      <c r="IA53" s="64">
        <v>1.1499999999999999</v>
      </c>
      <c r="IB53" s="64">
        <v>4.8</v>
      </c>
      <c r="IC53" s="64">
        <v>0.28999999999999998</v>
      </c>
      <c r="ID53" s="64">
        <v>0.48</v>
      </c>
      <c r="IG53" s="64" t="s">
        <v>55</v>
      </c>
      <c r="IH53" s="64">
        <v>3.07</v>
      </c>
      <c r="II53" s="64">
        <v>6.83</v>
      </c>
      <c r="IJ53" s="64">
        <v>2.39</v>
      </c>
      <c r="IK53" s="64">
        <v>2.0499999999999998</v>
      </c>
      <c r="IN53" s="64" t="s">
        <v>55</v>
      </c>
      <c r="IO53" s="64">
        <v>3.35</v>
      </c>
      <c r="IP53" s="64">
        <v>6.64</v>
      </c>
      <c r="IQ53" s="64">
        <v>2.67</v>
      </c>
      <c r="IR53" s="64">
        <v>0.23</v>
      </c>
      <c r="IU53" t="s">
        <v>55</v>
      </c>
      <c r="IV53">
        <v>20.36</v>
      </c>
      <c r="IW53">
        <v>4.7699999999999996</v>
      </c>
      <c r="IX53">
        <v>27.28</v>
      </c>
      <c r="IY53">
        <v>17.600000000000001</v>
      </c>
      <c r="JB53" t="s">
        <v>55</v>
      </c>
      <c r="JC53">
        <v>24.02</v>
      </c>
      <c r="JD53">
        <v>4.13</v>
      </c>
      <c r="JE53">
        <v>29.64</v>
      </c>
      <c r="JF53">
        <v>30.18</v>
      </c>
      <c r="JI53" s="64" t="s">
        <v>55</v>
      </c>
      <c r="JJ53" s="64">
        <v>25.19</v>
      </c>
      <c r="JK53" s="64">
        <v>4.6500000000000004</v>
      </c>
      <c r="JL53" s="64">
        <v>32.18</v>
      </c>
      <c r="JM53" s="64">
        <v>29.39</v>
      </c>
      <c r="JP53" s="67" t="s">
        <v>55</v>
      </c>
      <c r="JQ53" s="67">
        <v>23.11</v>
      </c>
      <c r="JR53" s="67">
        <v>2.0099999999999998</v>
      </c>
      <c r="JS53" s="67">
        <v>29.96</v>
      </c>
      <c r="JT53" s="67">
        <v>28.55</v>
      </c>
      <c r="JW53" s="76" t="s">
        <v>55</v>
      </c>
      <c r="JX53" s="76">
        <v>23.2</v>
      </c>
      <c r="JY53" s="76">
        <v>1.76</v>
      </c>
      <c r="JZ53" s="76">
        <v>30.15</v>
      </c>
      <c r="KA53" s="76">
        <v>29.25</v>
      </c>
      <c r="KD53" s="76" t="s">
        <v>55</v>
      </c>
      <c r="KE53" s="76">
        <v>23.04</v>
      </c>
      <c r="KF53" s="76">
        <v>5.16</v>
      </c>
      <c r="KG53" s="76">
        <v>31.47</v>
      </c>
      <c r="KH53" s="76">
        <v>21.2</v>
      </c>
      <c r="KK53" s="76" t="s">
        <v>55</v>
      </c>
      <c r="KL53" s="76">
        <v>26.93</v>
      </c>
      <c r="KM53" s="76">
        <v>3.42</v>
      </c>
      <c r="KN53" s="76">
        <v>36.35</v>
      </c>
      <c r="KO53" s="76">
        <v>24.48</v>
      </c>
      <c r="KR53" s="76" t="s">
        <v>55</v>
      </c>
      <c r="KS53" s="76">
        <v>8.56</v>
      </c>
      <c r="KT53" s="76">
        <v>1</v>
      </c>
      <c r="KU53" s="76">
        <v>6.62</v>
      </c>
      <c r="KV53" s="76">
        <v>24.57</v>
      </c>
      <c r="KY53" s="76" t="s">
        <v>55</v>
      </c>
      <c r="KZ53" s="76">
        <v>6.75</v>
      </c>
      <c r="LA53" s="76">
        <v>2.31</v>
      </c>
      <c r="LB53" s="76">
        <v>3.18</v>
      </c>
      <c r="LC53" s="76">
        <v>26.75</v>
      </c>
      <c r="LF53" s="76" t="s">
        <v>55</v>
      </c>
      <c r="LG53" s="76">
        <v>6.64</v>
      </c>
      <c r="LH53" s="76">
        <v>2.36</v>
      </c>
      <c r="LI53" s="76">
        <v>3.59</v>
      </c>
      <c r="LJ53" s="76">
        <v>25.65</v>
      </c>
      <c r="LM53" s="76" t="s">
        <v>55</v>
      </c>
      <c r="LN53" s="76">
        <v>1.81</v>
      </c>
      <c r="LO53" s="76">
        <v>1.07</v>
      </c>
      <c r="LP53" s="76">
        <v>2.41</v>
      </c>
      <c r="LQ53" s="76">
        <v>0</v>
      </c>
      <c r="LR53" s="76"/>
      <c r="LS53" s="76"/>
      <c r="LT53" s="76" t="s">
        <v>55</v>
      </c>
      <c r="LU53" s="76">
        <v>1.92</v>
      </c>
      <c r="LV53" s="76">
        <v>0.99</v>
      </c>
      <c r="LW53" s="76">
        <v>2.25</v>
      </c>
      <c r="LX53" s="76">
        <v>0</v>
      </c>
      <c r="LY53" s="76"/>
      <c r="LZ53" s="76"/>
      <c r="MA53" s="76" t="s">
        <v>55</v>
      </c>
      <c r="MB53" s="76">
        <v>1.54</v>
      </c>
      <c r="MC53" s="76">
        <v>0.43</v>
      </c>
      <c r="MD53" s="76">
        <v>2.02</v>
      </c>
      <c r="ME53" s="76">
        <v>0</v>
      </c>
    </row>
    <row r="54" spans="1:343"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c r="GX54" s="60" t="s">
        <v>56</v>
      </c>
      <c r="GY54" s="60">
        <v>7.33</v>
      </c>
      <c r="GZ54" s="60">
        <v>3.95</v>
      </c>
      <c r="HA54" s="60">
        <v>7.72</v>
      </c>
      <c r="HB54" s="60">
        <v>10.23</v>
      </c>
      <c r="HE54" s="64" t="s">
        <v>56</v>
      </c>
      <c r="HF54" s="64">
        <v>5.96</v>
      </c>
      <c r="HG54" s="64">
        <v>10.3</v>
      </c>
      <c r="HH54" s="64">
        <v>5.41</v>
      </c>
      <c r="HI54" s="64">
        <v>3.21</v>
      </c>
      <c r="HL54" s="64" t="s">
        <v>56</v>
      </c>
      <c r="HM54" s="64">
        <v>11.15</v>
      </c>
      <c r="HN54" s="64">
        <v>9.82</v>
      </c>
      <c r="HO54" s="64">
        <v>10.02</v>
      </c>
      <c r="HP54" s="64">
        <v>17.149999999999999</v>
      </c>
      <c r="HS54" s="64" t="s">
        <v>56</v>
      </c>
      <c r="HT54" s="64">
        <v>14.13</v>
      </c>
      <c r="HU54" s="64">
        <v>7.55</v>
      </c>
      <c r="HV54" s="64">
        <v>14.62</v>
      </c>
      <c r="HW54" s="64">
        <v>21.62</v>
      </c>
      <c r="HZ54" s="64" t="s">
        <v>56</v>
      </c>
      <c r="IA54" s="64">
        <v>15.25</v>
      </c>
      <c r="IB54" s="64">
        <v>15.76</v>
      </c>
      <c r="IC54" s="64">
        <v>14.26</v>
      </c>
      <c r="ID54" s="64">
        <v>21.6</v>
      </c>
      <c r="IG54" s="64" t="s">
        <v>56</v>
      </c>
      <c r="IH54" s="64">
        <v>14.62</v>
      </c>
      <c r="II54" s="64">
        <v>17.59</v>
      </c>
      <c r="IJ54" s="64">
        <v>13.1</v>
      </c>
      <c r="IK54" s="64">
        <v>20.260000000000002</v>
      </c>
      <c r="IN54" s="64" t="s">
        <v>56</v>
      </c>
      <c r="IO54" s="64">
        <v>14</v>
      </c>
      <c r="IP54" s="64">
        <v>15.13</v>
      </c>
      <c r="IQ54" s="64">
        <v>12.9</v>
      </c>
      <c r="IR54" s="64">
        <v>21.89</v>
      </c>
      <c r="IU54" t="s">
        <v>56</v>
      </c>
      <c r="IV54">
        <v>9.8800000000000008</v>
      </c>
      <c r="IW54">
        <v>8.2899999999999991</v>
      </c>
      <c r="IX54">
        <v>8.89</v>
      </c>
      <c r="IY54">
        <v>16.600000000000001</v>
      </c>
      <c r="JB54" t="s">
        <v>56</v>
      </c>
      <c r="JC54">
        <v>7.85</v>
      </c>
      <c r="JD54">
        <v>3.85</v>
      </c>
      <c r="JE54">
        <v>10.36</v>
      </c>
      <c r="JF54">
        <v>1.64</v>
      </c>
      <c r="JI54" s="64" t="s">
        <v>56</v>
      </c>
      <c r="JJ54" s="64">
        <v>6.67</v>
      </c>
      <c r="JK54" s="64">
        <v>3.54</v>
      </c>
      <c r="JL54" s="64">
        <v>8.09</v>
      </c>
      <c r="JM54" s="64">
        <v>6.35</v>
      </c>
      <c r="JP54" s="67" t="s">
        <v>56</v>
      </c>
      <c r="JQ54" s="67">
        <v>7.58</v>
      </c>
      <c r="JR54" s="67">
        <v>4.21</v>
      </c>
      <c r="JS54" s="67">
        <v>10.130000000000001</v>
      </c>
      <c r="JT54" s="67">
        <v>2.0699999999999998</v>
      </c>
      <c r="JW54" s="76" t="s">
        <v>56</v>
      </c>
      <c r="JX54" s="76">
        <v>4.92</v>
      </c>
      <c r="JY54" s="76">
        <v>5.57</v>
      </c>
      <c r="JZ54" s="76">
        <v>5.36</v>
      </c>
      <c r="KA54" s="76">
        <v>3.34</v>
      </c>
      <c r="KD54" s="76" t="s">
        <v>56</v>
      </c>
      <c r="KE54" s="76">
        <v>3.73</v>
      </c>
      <c r="KF54" s="76">
        <v>2.44</v>
      </c>
      <c r="KG54" s="76">
        <v>3.97</v>
      </c>
      <c r="KH54" s="76">
        <v>3.58</v>
      </c>
      <c r="KK54" s="76" t="s">
        <v>56</v>
      </c>
      <c r="KL54" s="76">
        <v>10.050000000000001</v>
      </c>
      <c r="KM54" s="76">
        <v>8.14</v>
      </c>
      <c r="KN54" s="76">
        <v>12.76</v>
      </c>
      <c r="KO54" s="76">
        <v>2.86</v>
      </c>
      <c r="KR54" s="76" t="s">
        <v>56</v>
      </c>
      <c r="KS54" s="76">
        <v>5.55</v>
      </c>
      <c r="KT54" s="76">
        <v>3.08</v>
      </c>
      <c r="KU54" s="76">
        <v>7.4</v>
      </c>
      <c r="KV54" s="76">
        <v>2.17</v>
      </c>
      <c r="KY54" s="76" t="s">
        <v>56</v>
      </c>
      <c r="KZ54" s="76">
        <v>3.96</v>
      </c>
      <c r="LA54" s="76">
        <v>2.3199999999999998</v>
      </c>
      <c r="LB54" s="76">
        <v>5.39</v>
      </c>
      <c r="LC54" s="76">
        <v>0.87</v>
      </c>
      <c r="LF54" s="76" t="s">
        <v>56</v>
      </c>
      <c r="LG54" s="76">
        <v>5.83</v>
      </c>
      <c r="LH54" s="76">
        <v>4.62</v>
      </c>
      <c r="LI54" s="76">
        <v>5.88</v>
      </c>
      <c r="LJ54" s="76">
        <v>9.86</v>
      </c>
      <c r="LM54" s="76" t="s">
        <v>56</v>
      </c>
      <c r="LN54" s="76">
        <v>4.84</v>
      </c>
      <c r="LO54" s="76">
        <v>1.68</v>
      </c>
      <c r="LP54" s="76">
        <v>1.76</v>
      </c>
      <c r="LQ54" s="76">
        <v>19.850000000000001</v>
      </c>
      <c r="LR54" s="76"/>
      <c r="LS54" s="76"/>
      <c r="LT54" s="76" t="s">
        <v>56</v>
      </c>
      <c r="LU54" s="76">
        <v>2.19</v>
      </c>
      <c r="LV54" s="76">
        <v>2.91</v>
      </c>
      <c r="LW54" s="76">
        <v>1.59</v>
      </c>
      <c r="LX54" s="76">
        <v>4.1900000000000004</v>
      </c>
      <c r="LY54" s="76"/>
      <c r="LZ54" s="76"/>
      <c r="MA54" s="76" t="s">
        <v>56</v>
      </c>
      <c r="MB54" s="76">
        <v>0.84</v>
      </c>
      <c r="MC54" s="76">
        <v>1.44</v>
      </c>
      <c r="MD54" s="76">
        <v>0.66</v>
      </c>
      <c r="ME54" s="76">
        <v>0.78</v>
      </c>
    </row>
    <row r="55" spans="1:343"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c r="GX55" s="60" t="s">
        <v>57</v>
      </c>
      <c r="GY55" s="60">
        <v>0.57999999999999996</v>
      </c>
      <c r="GZ55" s="60">
        <v>0</v>
      </c>
      <c r="HA55" s="60">
        <v>0.76</v>
      </c>
      <c r="HB55" s="60">
        <v>0</v>
      </c>
      <c r="HE55" s="64" t="s">
        <v>57</v>
      </c>
      <c r="HF55" s="64">
        <v>6.3</v>
      </c>
      <c r="HG55" s="64">
        <v>1.33</v>
      </c>
      <c r="HH55" s="64">
        <v>9.67</v>
      </c>
      <c r="HI55" s="64">
        <v>0.37</v>
      </c>
      <c r="HL55" s="64" t="s">
        <v>57</v>
      </c>
      <c r="HM55" s="64">
        <v>15.91</v>
      </c>
      <c r="HN55" s="64">
        <v>2.4900000000000002</v>
      </c>
      <c r="HO55" s="64">
        <v>28.19</v>
      </c>
      <c r="HP55" s="64">
        <v>0.14000000000000001</v>
      </c>
      <c r="HS55" s="64" t="s">
        <v>57</v>
      </c>
      <c r="HT55" s="64">
        <v>19.079999999999998</v>
      </c>
      <c r="HU55" s="64">
        <v>0.95</v>
      </c>
      <c r="HV55" s="64">
        <v>26.95</v>
      </c>
      <c r="HW55" s="64">
        <v>15.34</v>
      </c>
      <c r="HZ55" s="64" t="s">
        <v>57</v>
      </c>
      <c r="IA55" s="64">
        <v>23.07</v>
      </c>
      <c r="IB55" s="64">
        <v>1.08</v>
      </c>
      <c r="IC55" s="64">
        <v>27.46</v>
      </c>
      <c r="ID55" s="64">
        <v>33.68</v>
      </c>
      <c r="IG55" s="64" t="s">
        <v>57</v>
      </c>
      <c r="IH55" s="64">
        <v>23.42</v>
      </c>
      <c r="II55" s="64">
        <v>3.96</v>
      </c>
      <c r="IJ55" s="64">
        <v>27.17</v>
      </c>
      <c r="IK55" s="64">
        <v>32.58</v>
      </c>
      <c r="IN55" s="64" t="s">
        <v>57</v>
      </c>
      <c r="IO55" s="64">
        <v>22.78</v>
      </c>
      <c r="IP55" s="64">
        <v>2</v>
      </c>
      <c r="IQ55" s="64">
        <v>28.94</v>
      </c>
      <c r="IR55" s="64">
        <v>29.19</v>
      </c>
      <c r="IU55" t="s">
        <v>57</v>
      </c>
      <c r="IV55">
        <v>6.16</v>
      </c>
      <c r="IW55">
        <v>2.75</v>
      </c>
      <c r="IX55">
        <v>4.99</v>
      </c>
      <c r="IY55">
        <v>16.29</v>
      </c>
      <c r="JB55" t="s">
        <v>57</v>
      </c>
      <c r="JC55">
        <v>2.86</v>
      </c>
      <c r="JD55">
        <v>3.3</v>
      </c>
      <c r="JE55">
        <v>2.5499999999999998</v>
      </c>
      <c r="JF55">
        <v>3.15</v>
      </c>
      <c r="JI55" s="64" t="s">
        <v>57</v>
      </c>
      <c r="JJ55" s="64">
        <v>1.66</v>
      </c>
      <c r="JK55" s="64">
        <v>1.06</v>
      </c>
      <c r="JL55" s="64">
        <v>1.86</v>
      </c>
      <c r="JM55" s="64">
        <v>0</v>
      </c>
      <c r="JP55" s="67" t="s">
        <v>57</v>
      </c>
      <c r="JQ55" s="67">
        <v>1.6</v>
      </c>
      <c r="JR55" s="67">
        <v>0.9</v>
      </c>
      <c r="JS55" s="67">
        <v>1.58</v>
      </c>
      <c r="JT55" s="67">
        <v>2.54</v>
      </c>
      <c r="JW55" s="76" t="s">
        <v>57</v>
      </c>
      <c r="JX55" s="76">
        <v>3.2</v>
      </c>
      <c r="JY55" s="76">
        <v>0.7</v>
      </c>
      <c r="JZ55" s="76">
        <v>4</v>
      </c>
      <c r="KA55" s="76">
        <v>3.3</v>
      </c>
      <c r="KD55" s="76" t="s">
        <v>57</v>
      </c>
      <c r="KE55" s="76">
        <v>3.42</v>
      </c>
      <c r="KF55" s="76">
        <v>1.96</v>
      </c>
      <c r="KG55" s="76">
        <v>5.25</v>
      </c>
      <c r="KH55" s="76">
        <v>0</v>
      </c>
      <c r="KK55" s="76" t="s">
        <v>57</v>
      </c>
      <c r="KL55" s="76">
        <v>3.12</v>
      </c>
      <c r="KM55" s="76">
        <v>3.23</v>
      </c>
      <c r="KN55" s="76">
        <v>4</v>
      </c>
      <c r="KO55" s="76">
        <v>0.57999999999999996</v>
      </c>
      <c r="KR55" s="76" t="s">
        <v>57</v>
      </c>
      <c r="KS55" s="76">
        <v>2.2400000000000002</v>
      </c>
      <c r="KT55" s="76">
        <v>0.28000000000000003</v>
      </c>
      <c r="KU55" s="76">
        <v>3.36</v>
      </c>
      <c r="KV55" s="76">
        <v>0.84</v>
      </c>
      <c r="KY55" s="76" t="s">
        <v>57</v>
      </c>
      <c r="KZ55" s="76">
        <v>2.1</v>
      </c>
      <c r="LA55" s="76">
        <v>0.33</v>
      </c>
      <c r="LB55" s="76">
        <v>3.34</v>
      </c>
      <c r="LC55" s="76">
        <v>0.27</v>
      </c>
      <c r="LF55" s="76" t="s">
        <v>57</v>
      </c>
      <c r="LG55" s="76">
        <v>2.29</v>
      </c>
      <c r="LH55" s="76">
        <v>2.58</v>
      </c>
      <c r="LI55" s="76">
        <v>2.69</v>
      </c>
      <c r="LJ55" s="76">
        <v>0.3</v>
      </c>
      <c r="LM55" s="76" t="s">
        <v>57</v>
      </c>
      <c r="LN55" s="76">
        <v>2.19</v>
      </c>
      <c r="LO55" s="76">
        <v>1.89</v>
      </c>
      <c r="LP55" s="76">
        <v>3.17</v>
      </c>
      <c r="LQ55" s="76">
        <v>0</v>
      </c>
      <c r="LR55" s="76"/>
      <c r="LS55" s="76"/>
      <c r="LT55" s="76" t="s">
        <v>57</v>
      </c>
      <c r="LU55" s="76">
        <v>2.1</v>
      </c>
      <c r="LV55" s="76">
        <v>5.74</v>
      </c>
      <c r="LW55" s="76">
        <v>1.69</v>
      </c>
      <c r="LX55" s="76">
        <v>0</v>
      </c>
      <c r="LY55" s="76"/>
      <c r="LZ55" s="76"/>
      <c r="MA55" s="76" t="s">
        <v>57</v>
      </c>
      <c r="MB55" s="76">
        <v>1.39</v>
      </c>
      <c r="MC55" s="76">
        <v>2.39</v>
      </c>
      <c r="MD55" s="76">
        <v>1.4</v>
      </c>
      <c r="ME55" s="76">
        <v>0.56000000000000005</v>
      </c>
    </row>
    <row r="56" spans="1:343"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c r="GX56" s="60" t="s">
        <v>58</v>
      </c>
      <c r="GY56" s="60">
        <v>5.51</v>
      </c>
      <c r="GZ56" s="60">
        <v>15.92</v>
      </c>
      <c r="HA56" s="60">
        <v>3.84</v>
      </c>
      <c r="HB56" s="60">
        <v>1.04</v>
      </c>
      <c r="HE56" s="64" t="s">
        <v>58</v>
      </c>
      <c r="HF56" s="64">
        <v>6.07</v>
      </c>
      <c r="HG56" s="64">
        <v>15.09</v>
      </c>
      <c r="HH56" s="64">
        <v>4.6900000000000004</v>
      </c>
      <c r="HI56" s="64">
        <v>1.06</v>
      </c>
      <c r="HL56" s="64" t="s">
        <v>58</v>
      </c>
      <c r="HM56" s="64">
        <v>4.9400000000000004</v>
      </c>
      <c r="HN56" s="64">
        <v>8.86</v>
      </c>
      <c r="HO56" s="64">
        <v>3.81</v>
      </c>
      <c r="HP56" s="64">
        <v>3.1</v>
      </c>
      <c r="HS56" s="64" t="s">
        <v>58</v>
      </c>
      <c r="HT56" s="64">
        <v>2.37</v>
      </c>
      <c r="HU56" s="64">
        <v>4.2699999999999996</v>
      </c>
      <c r="HV56" s="64">
        <v>2.66</v>
      </c>
      <c r="HW56" s="64">
        <v>0</v>
      </c>
      <c r="HZ56" s="64" t="s">
        <v>58</v>
      </c>
      <c r="IA56" s="64">
        <v>2.57</v>
      </c>
      <c r="IB56" s="64">
        <v>1.73</v>
      </c>
      <c r="IC56" s="64">
        <v>3.34</v>
      </c>
      <c r="ID56" s="64">
        <v>0.16</v>
      </c>
      <c r="IG56" s="64" t="s">
        <v>58</v>
      </c>
      <c r="IH56" s="64">
        <v>2.25</v>
      </c>
      <c r="II56" s="64">
        <v>0.56000000000000005</v>
      </c>
      <c r="IJ56" s="64">
        <v>2.4300000000000002</v>
      </c>
      <c r="IK56" s="64">
        <v>1.85</v>
      </c>
      <c r="IN56" s="64" t="s">
        <v>58</v>
      </c>
      <c r="IO56" s="64">
        <v>3.76</v>
      </c>
      <c r="IP56" s="64">
        <v>3</v>
      </c>
      <c r="IQ56" s="64">
        <v>4.1100000000000003</v>
      </c>
      <c r="IR56" s="64">
        <v>0.97</v>
      </c>
      <c r="IU56" t="s">
        <v>58</v>
      </c>
      <c r="IV56">
        <v>2.2599999999999998</v>
      </c>
      <c r="IW56">
        <v>2.93</v>
      </c>
      <c r="IX56">
        <v>2.75</v>
      </c>
      <c r="IY56">
        <v>0</v>
      </c>
      <c r="JB56" t="s">
        <v>58</v>
      </c>
      <c r="JC56">
        <v>1.27</v>
      </c>
      <c r="JD56">
        <v>2.48</v>
      </c>
      <c r="JE56">
        <v>1.1000000000000001</v>
      </c>
      <c r="JF56">
        <v>0.55000000000000004</v>
      </c>
      <c r="JI56" s="64" t="s">
        <v>58</v>
      </c>
      <c r="JJ56" s="64">
        <v>1.36</v>
      </c>
      <c r="JK56" s="64">
        <v>1.59</v>
      </c>
      <c r="JL56" s="64">
        <v>1.47</v>
      </c>
      <c r="JM56" s="64">
        <v>0</v>
      </c>
      <c r="JP56" s="67" t="s">
        <v>58</v>
      </c>
      <c r="JQ56" s="67">
        <v>0.96</v>
      </c>
      <c r="JR56" s="67">
        <v>1.9</v>
      </c>
      <c r="JS56" s="67">
        <v>0.76</v>
      </c>
      <c r="JT56" s="67">
        <v>0.22</v>
      </c>
      <c r="JW56" s="76" t="s">
        <v>58</v>
      </c>
      <c r="JX56" s="76">
        <v>0.78</v>
      </c>
      <c r="JY56" s="76">
        <v>1.44</v>
      </c>
      <c r="JZ56" s="76">
        <v>0.61</v>
      </c>
      <c r="KA56" s="76">
        <v>0.32</v>
      </c>
      <c r="KD56" s="76" t="s">
        <v>58</v>
      </c>
      <c r="KE56" s="76">
        <v>0.28999999999999998</v>
      </c>
      <c r="KF56" s="76">
        <v>0.83</v>
      </c>
      <c r="KG56" s="76">
        <v>0.09</v>
      </c>
      <c r="KH56" s="76">
        <v>0.16</v>
      </c>
      <c r="KK56" s="76" t="s">
        <v>58</v>
      </c>
      <c r="KL56" s="76">
        <v>0.91</v>
      </c>
      <c r="KM56" s="76">
        <v>1.65</v>
      </c>
      <c r="KN56" s="76">
        <v>0.84</v>
      </c>
      <c r="KO56" s="76">
        <v>0.19</v>
      </c>
      <c r="KR56" s="76" t="s">
        <v>58</v>
      </c>
      <c r="KS56" s="76">
        <v>1.99</v>
      </c>
      <c r="KT56" s="76">
        <v>2.87</v>
      </c>
      <c r="KU56" s="76">
        <v>2.08</v>
      </c>
      <c r="KV56" s="76">
        <v>0</v>
      </c>
      <c r="KY56" s="76" t="s">
        <v>58</v>
      </c>
      <c r="KZ56" s="76">
        <v>2.94</v>
      </c>
      <c r="LA56" s="76">
        <v>1.48</v>
      </c>
      <c r="LB56" s="76">
        <v>3.47</v>
      </c>
      <c r="LC56" s="76">
        <v>1.6</v>
      </c>
      <c r="LF56" s="76" t="s">
        <v>58</v>
      </c>
      <c r="LG56" s="76">
        <v>3.91</v>
      </c>
      <c r="LH56" s="76">
        <v>0.99</v>
      </c>
      <c r="LI56" s="76">
        <v>4.5</v>
      </c>
      <c r="LJ56" s="76">
        <v>6.82</v>
      </c>
      <c r="LM56" s="76" t="s">
        <v>58</v>
      </c>
      <c r="LN56" s="76">
        <v>6.65</v>
      </c>
      <c r="LO56" s="76">
        <v>3.04</v>
      </c>
      <c r="LP56" s="76">
        <v>4.66</v>
      </c>
      <c r="LQ56" s="76">
        <v>17.510000000000002</v>
      </c>
      <c r="LR56" s="76"/>
      <c r="LS56" s="76"/>
      <c r="LT56" s="76" t="s">
        <v>58</v>
      </c>
      <c r="LU56" s="76">
        <v>8.23</v>
      </c>
      <c r="LV56" s="76">
        <v>10.52</v>
      </c>
      <c r="LW56" s="76">
        <v>8.43</v>
      </c>
      <c r="LX56" s="76">
        <v>6.7</v>
      </c>
      <c r="LY56" s="76"/>
      <c r="LZ56" s="76"/>
      <c r="MA56" s="76" t="s">
        <v>58</v>
      </c>
      <c r="MB56" s="76">
        <v>11.12</v>
      </c>
      <c r="MC56" s="76">
        <v>10.26</v>
      </c>
      <c r="MD56" s="76">
        <v>12.94</v>
      </c>
      <c r="ME56" s="76">
        <v>6.63</v>
      </c>
    </row>
    <row r="57" spans="1:343"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c r="GX57" s="60" t="s">
        <v>59</v>
      </c>
      <c r="GY57" s="60">
        <v>0.7</v>
      </c>
      <c r="GZ57" s="60">
        <v>0.99</v>
      </c>
      <c r="HA57" s="60">
        <v>0.82</v>
      </c>
      <c r="HB57" s="60">
        <v>0.14000000000000001</v>
      </c>
      <c r="HE57" s="64" t="s">
        <v>59</v>
      </c>
      <c r="HF57" s="64">
        <v>0.54</v>
      </c>
      <c r="HG57" s="64">
        <v>0.79</v>
      </c>
      <c r="HH57" s="64">
        <v>0.56000000000000005</v>
      </c>
      <c r="HI57" s="64">
        <v>0.2</v>
      </c>
      <c r="HL57" s="64" t="s">
        <v>59</v>
      </c>
      <c r="HM57" s="64">
        <v>0.82</v>
      </c>
      <c r="HN57" s="64">
        <v>1.43</v>
      </c>
      <c r="HO57" s="64">
        <v>0.7</v>
      </c>
      <c r="HP57" s="64">
        <v>0.41</v>
      </c>
      <c r="HS57" s="64" t="s">
        <v>59</v>
      </c>
      <c r="HT57" s="64">
        <v>1.1100000000000001</v>
      </c>
      <c r="HU57" s="64">
        <v>2.0299999999999998</v>
      </c>
      <c r="HV57" s="64">
        <v>1.05</v>
      </c>
      <c r="HW57" s="64">
        <v>0.32</v>
      </c>
      <c r="HZ57" s="64" t="s">
        <v>59</v>
      </c>
      <c r="IA57" s="64">
        <v>0.7</v>
      </c>
      <c r="IB57" s="64">
        <v>1.79</v>
      </c>
      <c r="IC57" s="64">
        <v>0.57999999999999996</v>
      </c>
      <c r="ID57" s="64">
        <v>0</v>
      </c>
      <c r="IG57" s="64" t="s">
        <v>59</v>
      </c>
      <c r="IH57" s="64">
        <v>1.06</v>
      </c>
      <c r="II57" s="64">
        <v>4.3099999999999996</v>
      </c>
      <c r="IJ57" s="64">
        <v>0.47</v>
      </c>
      <c r="IK57" s="64">
        <v>0.25</v>
      </c>
      <c r="IN57" s="64" t="s">
        <v>59</v>
      </c>
      <c r="IO57" s="64">
        <v>1.33</v>
      </c>
      <c r="IP57" s="64">
        <v>4.08</v>
      </c>
      <c r="IQ57" s="64">
        <v>0.91</v>
      </c>
      <c r="IR57" s="64">
        <v>0</v>
      </c>
      <c r="IU57" t="s">
        <v>59</v>
      </c>
      <c r="IV57">
        <v>1.03</v>
      </c>
      <c r="IW57">
        <v>2.89</v>
      </c>
      <c r="IX57">
        <v>0.82</v>
      </c>
      <c r="IY57">
        <v>0</v>
      </c>
      <c r="JB57" t="s">
        <v>59</v>
      </c>
      <c r="JC57">
        <v>1.1399999999999999</v>
      </c>
      <c r="JD57">
        <v>1.55</v>
      </c>
      <c r="JE57">
        <v>1.22</v>
      </c>
      <c r="JF57">
        <v>0</v>
      </c>
      <c r="JI57" s="64" t="s">
        <v>59</v>
      </c>
      <c r="JJ57" s="64">
        <v>0.12</v>
      </c>
      <c r="JK57" s="64">
        <v>0</v>
      </c>
      <c r="JL57" s="64">
        <v>0.2</v>
      </c>
      <c r="JM57" s="64">
        <v>0</v>
      </c>
      <c r="JP57" s="67" t="s">
        <v>59</v>
      </c>
      <c r="JQ57" s="67">
        <v>0.36</v>
      </c>
      <c r="JR57" s="67">
        <v>0.47</v>
      </c>
      <c r="JS57" s="67">
        <v>0.47</v>
      </c>
      <c r="JT57" s="67">
        <v>0</v>
      </c>
      <c r="JW57" s="76" t="s">
        <v>59</v>
      </c>
      <c r="JX57" s="76">
        <v>0.33</v>
      </c>
      <c r="JY57" s="76">
        <v>0.13</v>
      </c>
      <c r="JZ57" s="76">
        <v>0.41</v>
      </c>
      <c r="KA57" s="76">
        <v>0</v>
      </c>
      <c r="KD57" s="76" t="s">
        <v>59</v>
      </c>
      <c r="KE57" s="76">
        <v>0.21</v>
      </c>
      <c r="KF57" s="76">
        <v>0.14000000000000001</v>
      </c>
      <c r="KG57" s="76">
        <v>0.3</v>
      </c>
      <c r="KH57" s="76">
        <v>0</v>
      </c>
      <c r="KK57" s="76" t="s">
        <v>59</v>
      </c>
      <c r="KL57" s="76">
        <v>0.47</v>
      </c>
      <c r="KM57" s="76">
        <v>1.1499999999999999</v>
      </c>
      <c r="KN57" s="76">
        <v>0.47</v>
      </c>
      <c r="KO57" s="76">
        <v>0</v>
      </c>
      <c r="KR57" s="76" t="s">
        <v>59</v>
      </c>
      <c r="KS57" s="76">
        <v>0.98</v>
      </c>
      <c r="KT57" s="76">
        <v>1.66</v>
      </c>
      <c r="KU57" s="76">
        <v>0.51</v>
      </c>
      <c r="KV57" s="76">
        <v>0</v>
      </c>
      <c r="KY57" s="76" t="s">
        <v>59</v>
      </c>
      <c r="KZ57" s="76">
        <v>1.1599999999999999</v>
      </c>
      <c r="LA57" s="76">
        <v>0.32</v>
      </c>
      <c r="LB57" s="76">
        <v>1.43</v>
      </c>
      <c r="LC57" s="76">
        <v>0</v>
      </c>
      <c r="LF57" s="76" t="s">
        <v>59</v>
      </c>
      <c r="LG57" s="76">
        <v>0.32</v>
      </c>
      <c r="LH57" s="76">
        <v>0.75</v>
      </c>
      <c r="LI57" s="76">
        <v>0.12</v>
      </c>
      <c r="LJ57" s="76">
        <v>0</v>
      </c>
      <c r="LM57" s="76" t="s">
        <v>59</v>
      </c>
      <c r="LN57" s="76">
        <v>0.03</v>
      </c>
      <c r="LO57" s="76">
        <v>0</v>
      </c>
      <c r="LP57" s="76">
        <v>0</v>
      </c>
      <c r="LQ57" s="76">
        <v>0</v>
      </c>
      <c r="LR57" s="76"/>
      <c r="LS57" s="76"/>
      <c r="LT57" s="76" t="s">
        <v>59</v>
      </c>
      <c r="LU57" s="76">
        <v>0.69</v>
      </c>
      <c r="LV57" s="76">
        <v>0.7</v>
      </c>
      <c r="LW57" s="76">
        <v>0.78</v>
      </c>
      <c r="LX57" s="76">
        <v>0.47</v>
      </c>
      <c r="LY57" s="76"/>
      <c r="LZ57" s="76"/>
      <c r="MA57" s="76" t="s">
        <v>59</v>
      </c>
      <c r="MB57" s="76">
        <v>0.56000000000000005</v>
      </c>
      <c r="MC57" s="76">
        <v>1.19</v>
      </c>
      <c r="MD57" s="76">
        <v>0.52</v>
      </c>
      <c r="ME57" s="76">
        <v>0</v>
      </c>
    </row>
    <row r="58" spans="1:343"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c r="GX58" s="60" t="s">
        <v>60</v>
      </c>
      <c r="GY58" s="60">
        <v>30.47</v>
      </c>
      <c r="GZ58" s="60">
        <v>5.99</v>
      </c>
      <c r="HA58" s="60">
        <v>34.6</v>
      </c>
      <c r="HB58" s="60">
        <v>48.69</v>
      </c>
      <c r="HE58" s="64" t="s">
        <v>60</v>
      </c>
      <c r="HF58" s="64">
        <v>29.85</v>
      </c>
      <c r="HG58" s="64">
        <v>7.8</v>
      </c>
      <c r="HH58" s="64">
        <v>30.73</v>
      </c>
      <c r="HI58" s="64">
        <v>52.76</v>
      </c>
      <c r="HL58" s="64" t="s">
        <v>60</v>
      </c>
      <c r="HM58" s="64">
        <v>13.81</v>
      </c>
      <c r="HN58" s="64">
        <v>13.93</v>
      </c>
      <c r="HO58" s="64">
        <v>7.96</v>
      </c>
      <c r="HP58" s="64">
        <v>31.79</v>
      </c>
      <c r="HS58" s="64" t="s">
        <v>60</v>
      </c>
      <c r="HT58" s="64">
        <v>7.44</v>
      </c>
      <c r="HU58" s="64">
        <v>3.6</v>
      </c>
      <c r="HV58" s="64">
        <v>4.8899999999999997</v>
      </c>
      <c r="HW58" s="64">
        <v>20.64</v>
      </c>
      <c r="HZ58" s="64" t="s">
        <v>60</v>
      </c>
      <c r="IA58" s="64">
        <v>3.22</v>
      </c>
      <c r="IB58" s="64">
        <v>2.9</v>
      </c>
      <c r="IC58" s="64">
        <v>3.9</v>
      </c>
      <c r="ID58" s="64">
        <v>0</v>
      </c>
      <c r="IG58" s="64" t="s">
        <v>60</v>
      </c>
      <c r="IH58" s="64">
        <v>2.12</v>
      </c>
      <c r="II58" s="64">
        <v>2.29</v>
      </c>
      <c r="IJ58" s="64">
        <v>2.5099999999999998</v>
      </c>
      <c r="IK58" s="64">
        <v>0.11</v>
      </c>
      <c r="IN58" s="64" t="s">
        <v>60</v>
      </c>
      <c r="IO58" s="64">
        <v>2.4900000000000002</v>
      </c>
      <c r="IP58" s="64">
        <v>3.21</v>
      </c>
      <c r="IQ58" s="64">
        <v>2.71</v>
      </c>
      <c r="IR58" s="64">
        <v>0.83</v>
      </c>
      <c r="IU58" t="s">
        <v>60</v>
      </c>
      <c r="IV58">
        <v>1.31</v>
      </c>
      <c r="IW58">
        <v>1.88</v>
      </c>
      <c r="IX58">
        <v>1.34</v>
      </c>
      <c r="IY58">
        <v>1.1599999999999999</v>
      </c>
      <c r="JB58" t="s">
        <v>60</v>
      </c>
      <c r="JC58">
        <v>2.15</v>
      </c>
      <c r="JD58">
        <v>0.87</v>
      </c>
      <c r="JE58">
        <v>3.19</v>
      </c>
      <c r="JF58">
        <v>0</v>
      </c>
      <c r="JI58" s="64" t="s">
        <v>60</v>
      </c>
      <c r="JJ58" s="64">
        <v>1.05</v>
      </c>
      <c r="JK58" s="64">
        <v>1.1000000000000001</v>
      </c>
      <c r="JL58" s="64">
        <v>1.27</v>
      </c>
      <c r="JM58" s="64">
        <v>0</v>
      </c>
      <c r="JP58" s="67" t="s">
        <v>60</v>
      </c>
      <c r="JQ58" s="67">
        <v>1.82</v>
      </c>
      <c r="JR58" s="67">
        <v>1.98</v>
      </c>
      <c r="JS58" s="67">
        <v>2.33</v>
      </c>
      <c r="JT58" s="67">
        <v>0.16</v>
      </c>
      <c r="JW58" s="76" t="s">
        <v>60</v>
      </c>
      <c r="JX58" s="76">
        <v>1.75</v>
      </c>
      <c r="JY58" s="76">
        <v>1.1100000000000001</v>
      </c>
      <c r="JZ58" s="76">
        <v>2.5</v>
      </c>
      <c r="KA58" s="76">
        <v>0.16</v>
      </c>
      <c r="KD58" s="76" t="s">
        <v>60</v>
      </c>
      <c r="KE58" s="76">
        <v>1.1399999999999999</v>
      </c>
      <c r="KF58" s="76">
        <v>1.04</v>
      </c>
      <c r="KG58" s="76">
        <v>1.1599999999999999</v>
      </c>
      <c r="KH58" s="76">
        <v>0.85</v>
      </c>
      <c r="KK58" s="76" t="s">
        <v>60</v>
      </c>
      <c r="KL58" s="76">
        <v>1.68</v>
      </c>
      <c r="KM58" s="76">
        <v>1.75</v>
      </c>
      <c r="KN58" s="76">
        <v>2.06</v>
      </c>
      <c r="KO58" s="76">
        <v>0.46</v>
      </c>
      <c r="KR58" s="76" t="s">
        <v>60</v>
      </c>
      <c r="KS58" s="76">
        <v>1.64</v>
      </c>
      <c r="KT58" s="76">
        <v>0.11</v>
      </c>
      <c r="KU58" s="76">
        <v>2.1</v>
      </c>
      <c r="KV58" s="76">
        <v>1.43</v>
      </c>
      <c r="KY58" s="76" t="s">
        <v>60</v>
      </c>
      <c r="KZ58" s="76">
        <v>2.11</v>
      </c>
      <c r="LA58" s="76">
        <v>2</v>
      </c>
      <c r="LB58" s="76">
        <v>1.85</v>
      </c>
      <c r="LC58" s="76">
        <v>1.64</v>
      </c>
      <c r="LF58" s="76" t="s">
        <v>60</v>
      </c>
      <c r="LG58" s="76">
        <v>3.02</v>
      </c>
      <c r="LH58" s="76">
        <v>2.2200000000000002</v>
      </c>
      <c r="LI58" s="76">
        <v>3.51</v>
      </c>
      <c r="LJ58" s="76">
        <v>1.58</v>
      </c>
      <c r="LM58" s="76" t="s">
        <v>60</v>
      </c>
      <c r="LN58" s="76">
        <v>1.83</v>
      </c>
      <c r="LO58" s="76">
        <v>3.95</v>
      </c>
      <c r="LP58" s="76">
        <v>0.98</v>
      </c>
      <c r="LQ58" s="76">
        <v>2.34</v>
      </c>
      <c r="LR58" s="76"/>
      <c r="LS58" s="76"/>
      <c r="LT58" s="76" t="s">
        <v>60</v>
      </c>
      <c r="LU58" s="76">
        <v>5.27</v>
      </c>
      <c r="LV58" s="76">
        <v>1.98</v>
      </c>
      <c r="LW58" s="76">
        <v>3.29</v>
      </c>
      <c r="LX58" s="76">
        <v>19.420000000000002</v>
      </c>
      <c r="LY58" s="76"/>
      <c r="LZ58" s="76"/>
      <c r="MA58" s="76" t="s">
        <v>60</v>
      </c>
      <c r="MB58" s="76">
        <v>6.91</v>
      </c>
      <c r="MC58" s="76">
        <v>3.86</v>
      </c>
      <c r="MD58" s="76">
        <v>3.45</v>
      </c>
      <c r="ME58" s="76">
        <v>26.25</v>
      </c>
    </row>
    <row r="59" spans="1:343"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c r="GX59" s="60" t="s">
        <v>61</v>
      </c>
      <c r="GY59" s="60">
        <v>1.9</v>
      </c>
      <c r="GZ59" s="60">
        <v>1.68</v>
      </c>
      <c r="HA59" s="60">
        <v>1.66</v>
      </c>
      <c r="HB59" s="60">
        <v>1.26</v>
      </c>
      <c r="HE59" s="64" t="s">
        <v>61</v>
      </c>
      <c r="HF59" s="64">
        <v>0.87</v>
      </c>
      <c r="HG59" s="64">
        <v>0.44</v>
      </c>
      <c r="HH59" s="64">
        <v>1.21</v>
      </c>
      <c r="HI59" s="64">
        <v>0</v>
      </c>
      <c r="HL59" s="64" t="s">
        <v>61</v>
      </c>
      <c r="HM59" s="64">
        <v>0.28999999999999998</v>
      </c>
      <c r="HN59" s="64">
        <v>0.27</v>
      </c>
      <c r="HO59" s="64">
        <v>0.38</v>
      </c>
      <c r="HP59" s="64">
        <v>0</v>
      </c>
      <c r="HS59" s="64" t="s">
        <v>61</v>
      </c>
      <c r="HT59" s="64">
        <v>1.32</v>
      </c>
      <c r="HU59" s="64">
        <v>3.75</v>
      </c>
      <c r="HV59" s="64">
        <v>1.0900000000000001</v>
      </c>
      <c r="HW59" s="64">
        <v>0.24</v>
      </c>
      <c r="HZ59" s="64" t="s">
        <v>61</v>
      </c>
      <c r="IA59" s="64">
        <v>0.44</v>
      </c>
      <c r="IB59" s="64">
        <v>0.91</v>
      </c>
      <c r="IC59" s="64">
        <v>0.48</v>
      </c>
      <c r="ID59" s="64">
        <v>0</v>
      </c>
      <c r="IG59" s="64" t="s">
        <v>61</v>
      </c>
      <c r="IH59" s="64">
        <v>0.63</v>
      </c>
      <c r="II59" s="64">
        <v>0.3</v>
      </c>
      <c r="IJ59" s="64">
        <v>0.94</v>
      </c>
      <c r="IK59" s="64">
        <v>0</v>
      </c>
      <c r="IN59" s="64" t="s">
        <v>61</v>
      </c>
      <c r="IO59" s="64">
        <v>0.28999999999999998</v>
      </c>
      <c r="IP59" s="64">
        <v>0.5</v>
      </c>
      <c r="IQ59" s="64">
        <v>0.28999999999999998</v>
      </c>
      <c r="IR59" s="64">
        <v>0</v>
      </c>
      <c r="IU59" t="s">
        <v>61</v>
      </c>
      <c r="IV59">
        <v>0.08</v>
      </c>
      <c r="IW59">
        <v>0</v>
      </c>
      <c r="IX59">
        <v>0.14000000000000001</v>
      </c>
      <c r="IY59">
        <v>0</v>
      </c>
      <c r="JB59" t="s">
        <v>61</v>
      </c>
      <c r="JC59">
        <v>0.41</v>
      </c>
      <c r="JD59">
        <v>0</v>
      </c>
      <c r="JE59">
        <v>0.62</v>
      </c>
      <c r="JF59">
        <v>0</v>
      </c>
      <c r="JI59" s="64" t="s">
        <v>61</v>
      </c>
      <c r="JJ59" s="64">
        <v>0.5</v>
      </c>
      <c r="JK59" s="64">
        <v>0.77</v>
      </c>
      <c r="JL59" s="64">
        <v>0.47</v>
      </c>
      <c r="JM59" s="64">
        <v>0.4</v>
      </c>
      <c r="JP59" s="67" t="s">
        <v>61</v>
      </c>
      <c r="JQ59" s="67">
        <v>0.81</v>
      </c>
      <c r="JR59" s="67">
        <v>1.48</v>
      </c>
      <c r="JS59" s="67">
        <v>0.67</v>
      </c>
      <c r="JT59" s="67">
        <v>0.87</v>
      </c>
      <c r="JW59" s="76" t="s">
        <v>61</v>
      </c>
      <c r="JX59" s="76">
        <v>0.38</v>
      </c>
      <c r="JY59" s="76">
        <v>0.12</v>
      </c>
      <c r="JZ59" s="76">
        <v>0.62</v>
      </c>
      <c r="KA59" s="76">
        <v>0</v>
      </c>
      <c r="KD59" s="76" t="s">
        <v>61</v>
      </c>
      <c r="KE59" s="76">
        <v>0.57999999999999996</v>
      </c>
      <c r="KF59" s="76">
        <v>0.28000000000000003</v>
      </c>
      <c r="KG59" s="76">
        <v>0.92</v>
      </c>
      <c r="KH59" s="76">
        <v>0</v>
      </c>
      <c r="KK59" s="76" t="s">
        <v>61</v>
      </c>
      <c r="KL59" s="76">
        <v>0.41</v>
      </c>
      <c r="KM59" s="76">
        <v>0.4</v>
      </c>
      <c r="KN59" s="76">
        <v>0.56999999999999995</v>
      </c>
      <c r="KO59" s="76">
        <v>0</v>
      </c>
      <c r="KR59" s="76" t="s">
        <v>61</v>
      </c>
      <c r="KS59" s="76">
        <v>0.69</v>
      </c>
      <c r="KT59" s="76">
        <v>0</v>
      </c>
      <c r="KU59" s="76">
        <v>0.89</v>
      </c>
      <c r="KV59" s="76">
        <v>0.26</v>
      </c>
      <c r="KY59" s="76" t="s">
        <v>61</v>
      </c>
      <c r="KZ59" s="76">
        <v>0.61</v>
      </c>
      <c r="LA59" s="76">
        <v>0.45</v>
      </c>
      <c r="LB59" s="76">
        <v>0.9</v>
      </c>
      <c r="LC59" s="76">
        <v>0</v>
      </c>
      <c r="LF59" s="76" t="s">
        <v>61</v>
      </c>
      <c r="LG59" s="76">
        <v>1.29</v>
      </c>
      <c r="LH59" s="76">
        <v>1.59</v>
      </c>
      <c r="LI59" s="76">
        <v>0.99</v>
      </c>
      <c r="LJ59" s="76">
        <v>0.21</v>
      </c>
      <c r="LM59" s="76" t="s">
        <v>61</v>
      </c>
      <c r="LN59" s="76">
        <v>0.64</v>
      </c>
      <c r="LO59" s="76">
        <v>1.36</v>
      </c>
      <c r="LP59" s="76">
        <v>0.65</v>
      </c>
      <c r="LQ59" s="76">
        <v>0</v>
      </c>
      <c r="LR59" s="76"/>
      <c r="LS59" s="76"/>
      <c r="LT59" s="76" t="s">
        <v>61</v>
      </c>
      <c r="LU59" s="76">
        <v>22.11</v>
      </c>
      <c r="LV59" s="76">
        <v>15.85</v>
      </c>
      <c r="LW59" s="76">
        <v>30.17</v>
      </c>
      <c r="LX59" s="76">
        <v>1.19</v>
      </c>
      <c r="LY59" s="76"/>
      <c r="LZ59" s="76"/>
      <c r="MA59" s="76" t="s">
        <v>61</v>
      </c>
      <c r="MB59" s="76">
        <v>29.33</v>
      </c>
      <c r="MC59" s="76">
        <v>22.6</v>
      </c>
      <c r="MD59" s="76">
        <v>40.46</v>
      </c>
      <c r="ME59" s="76">
        <v>1.1200000000000001</v>
      </c>
    </row>
    <row r="60" spans="1:343"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c r="GX60" s="60" t="s">
        <v>62</v>
      </c>
      <c r="GY60" s="60">
        <v>2.67</v>
      </c>
      <c r="GZ60" s="60">
        <v>2.87</v>
      </c>
      <c r="HA60" s="60">
        <v>2.98</v>
      </c>
      <c r="HB60" s="60">
        <v>0.69</v>
      </c>
      <c r="HE60" s="64" t="s">
        <v>62</v>
      </c>
      <c r="HF60" s="64">
        <v>2.68</v>
      </c>
      <c r="HG60" s="64">
        <v>1</v>
      </c>
      <c r="HH60" s="64">
        <v>3.64</v>
      </c>
      <c r="HI60" s="64">
        <v>0.3</v>
      </c>
      <c r="HL60" s="64" t="s">
        <v>62</v>
      </c>
      <c r="HM60" s="64">
        <v>1.92</v>
      </c>
      <c r="HN60" s="64">
        <v>1.02</v>
      </c>
      <c r="HO60" s="64">
        <v>2.67</v>
      </c>
      <c r="HP60" s="64">
        <v>0</v>
      </c>
      <c r="HS60" s="64" t="s">
        <v>62</v>
      </c>
      <c r="HT60" s="64">
        <v>0.85</v>
      </c>
      <c r="HU60" s="64">
        <v>1.68</v>
      </c>
      <c r="HV60" s="64">
        <v>0.74</v>
      </c>
      <c r="HW60" s="64">
        <v>0.54</v>
      </c>
      <c r="HZ60" s="64" t="s">
        <v>62</v>
      </c>
      <c r="IA60" s="64">
        <v>1.2</v>
      </c>
      <c r="IB60" s="64">
        <v>2.37</v>
      </c>
      <c r="IC60" s="64">
        <v>0.8</v>
      </c>
      <c r="ID60" s="64">
        <v>0.34</v>
      </c>
      <c r="IG60" s="64" t="s">
        <v>62</v>
      </c>
      <c r="IH60" s="64">
        <v>0.86</v>
      </c>
      <c r="II60" s="64">
        <v>2.21</v>
      </c>
      <c r="IJ60" s="64">
        <v>0.54</v>
      </c>
      <c r="IK60" s="64">
        <v>0.26</v>
      </c>
      <c r="IN60" s="64" t="s">
        <v>62</v>
      </c>
      <c r="IO60" s="64">
        <v>0.85</v>
      </c>
      <c r="IP60" s="64">
        <v>0.17</v>
      </c>
      <c r="IQ60" s="64">
        <v>0.87</v>
      </c>
      <c r="IR60" s="64">
        <v>1.82</v>
      </c>
      <c r="IU60" t="s">
        <v>62</v>
      </c>
      <c r="IV60">
        <v>0.63</v>
      </c>
      <c r="IW60">
        <v>1.5</v>
      </c>
      <c r="IX60">
        <v>0.43</v>
      </c>
      <c r="IY60">
        <v>0</v>
      </c>
      <c r="JB60" t="s">
        <v>62</v>
      </c>
      <c r="JC60">
        <v>2.91</v>
      </c>
      <c r="JD60">
        <v>2.94</v>
      </c>
      <c r="JE60">
        <v>3.91</v>
      </c>
      <c r="JF60">
        <v>0</v>
      </c>
      <c r="JI60" s="64" t="s">
        <v>62</v>
      </c>
      <c r="JJ60" s="64">
        <v>2.23</v>
      </c>
      <c r="JK60" s="64">
        <v>0.37</v>
      </c>
      <c r="JL60" s="64">
        <v>3.3</v>
      </c>
      <c r="JM60" s="64">
        <v>1.37</v>
      </c>
      <c r="JP60" s="67" t="s">
        <v>62</v>
      </c>
      <c r="JQ60" s="67">
        <v>3.33</v>
      </c>
      <c r="JR60" s="67">
        <v>2.77</v>
      </c>
      <c r="JS60" s="67">
        <v>3.58</v>
      </c>
      <c r="JT60" s="67">
        <v>2.74</v>
      </c>
      <c r="JW60" s="76" t="s">
        <v>62</v>
      </c>
      <c r="JX60" s="76">
        <v>4</v>
      </c>
      <c r="JY60" s="76">
        <v>3.4</v>
      </c>
      <c r="JZ60" s="76">
        <v>3.46</v>
      </c>
      <c r="KA60" s="76">
        <v>3.85</v>
      </c>
      <c r="KD60" s="76" t="s">
        <v>62</v>
      </c>
      <c r="KE60" s="76">
        <v>2.56</v>
      </c>
      <c r="KF60" s="76">
        <v>4.46</v>
      </c>
      <c r="KG60" s="76">
        <v>2.67</v>
      </c>
      <c r="KH60" s="76">
        <v>0.38</v>
      </c>
      <c r="KK60" s="76" t="s">
        <v>62</v>
      </c>
      <c r="KL60" s="76">
        <v>2.0499999999999998</v>
      </c>
      <c r="KM60" s="76">
        <v>2.94</v>
      </c>
      <c r="KN60" s="76">
        <v>1.73</v>
      </c>
      <c r="KO60" s="76">
        <v>1.88</v>
      </c>
      <c r="KR60" s="76" t="s">
        <v>62</v>
      </c>
      <c r="KS60" s="76">
        <v>1.06</v>
      </c>
      <c r="KT60" s="76">
        <v>1.33</v>
      </c>
      <c r="KU60" s="76">
        <v>0.99</v>
      </c>
      <c r="KV60" s="76">
        <v>0</v>
      </c>
      <c r="KY60" s="76" t="s">
        <v>62</v>
      </c>
      <c r="KZ60" s="76">
        <v>1.05</v>
      </c>
      <c r="LA60" s="76">
        <v>2.2000000000000002</v>
      </c>
      <c r="LB60" s="76">
        <v>0.77</v>
      </c>
      <c r="LC60" s="76">
        <v>0</v>
      </c>
      <c r="LF60" s="76" t="s">
        <v>62</v>
      </c>
      <c r="LG60" s="76">
        <v>0.84</v>
      </c>
      <c r="LH60" s="76">
        <v>2.5</v>
      </c>
      <c r="LI60" s="76">
        <v>0.55000000000000004</v>
      </c>
      <c r="LJ60" s="76">
        <v>0</v>
      </c>
      <c r="LM60" s="76" t="s">
        <v>62</v>
      </c>
      <c r="LN60" s="76">
        <v>1.4</v>
      </c>
      <c r="LO60" s="76">
        <v>2.3199999999999998</v>
      </c>
      <c r="LP60" s="76">
        <v>1.22</v>
      </c>
      <c r="LQ60" s="76">
        <v>0.82</v>
      </c>
      <c r="LR60" s="76"/>
      <c r="LS60" s="76"/>
      <c r="LT60" s="76" t="s">
        <v>62</v>
      </c>
      <c r="LU60" s="76">
        <v>3.92</v>
      </c>
      <c r="LV60" s="76">
        <v>0.7</v>
      </c>
      <c r="LW60" s="76">
        <v>2.0099999999999998</v>
      </c>
      <c r="LX60" s="76">
        <v>15.83</v>
      </c>
      <c r="LY60" s="76"/>
      <c r="LZ60" s="76"/>
      <c r="MA60" s="76" t="s">
        <v>62</v>
      </c>
      <c r="MB60" s="76">
        <v>2.94</v>
      </c>
      <c r="MC60" s="76">
        <v>1.76</v>
      </c>
      <c r="MD60" s="76">
        <v>1.85</v>
      </c>
      <c r="ME60" s="76">
        <v>7.45</v>
      </c>
    </row>
    <row r="61" spans="1:343"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c r="GX61" s="60" t="s">
        <v>63</v>
      </c>
      <c r="GY61" s="60">
        <v>0.93</v>
      </c>
      <c r="GZ61" s="60">
        <v>2.11</v>
      </c>
      <c r="HA61" s="60">
        <v>0.69</v>
      </c>
      <c r="HB61" s="60">
        <v>0.9</v>
      </c>
      <c r="HE61" s="64" t="s">
        <v>63</v>
      </c>
      <c r="HF61" s="64">
        <v>0.83</v>
      </c>
      <c r="HG61" s="64">
        <v>2.92</v>
      </c>
      <c r="HH61" s="64">
        <v>0.31</v>
      </c>
      <c r="HI61" s="64">
        <v>0.7</v>
      </c>
      <c r="HL61" s="64" t="s">
        <v>63</v>
      </c>
      <c r="HM61" s="64">
        <v>0.54</v>
      </c>
      <c r="HN61" s="64">
        <v>1.58</v>
      </c>
      <c r="HO61" s="64">
        <v>0.17</v>
      </c>
      <c r="HP61" s="64">
        <v>0.56999999999999995</v>
      </c>
      <c r="HS61" s="64" t="s">
        <v>63</v>
      </c>
      <c r="HT61" s="64">
        <v>0.38</v>
      </c>
      <c r="HU61" s="64">
        <v>0.56000000000000005</v>
      </c>
      <c r="HV61" s="64">
        <v>0.41</v>
      </c>
      <c r="HW61" s="64">
        <v>0.24</v>
      </c>
      <c r="HZ61" s="64" t="s">
        <v>63</v>
      </c>
      <c r="IA61" s="64">
        <v>1.07</v>
      </c>
      <c r="IB61" s="64">
        <v>1.04</v>
      </c>
      <c r="IC61" s="64">
        <v>0.86</v>
      </c>
      <c r="ID61" s="64">
        <v>1.1499999999999999</v>
      </c>
      <c r="IG61" s="64" t="s">
        <v>63</v>
      </c>
      <c r="IH61" s="64">
        <v>0.52</v>
      </c>
      <c r="II61" s="64">
        <v>0.78</v>
      </c>
      <c r="IJ61" s="64">
        <v>0.21</v>
      </c>
      <c r="IK61" s="64">
        <v>0.81</v>
      </c>
      <c r="IN61" s="64" t="s">
        <v>63</v>
      </c>
      <c r="IO61" s="64">
        <v>0.62</v>
      </c>
      <c r="IP61" s="64">
        <v>1.35</v>
      </c>
      <c r="IQ61" s="64">
        <v>0.17</v>
      </c>
      <c r="IR61" s="64">
        <v>1.44</v>
      </c>
      <c r="IU61" t="s">
        <v>63</v>
      </c>
      <c r="IV61">
        <v>0.28999999999999998</v>
      </c>
      <c r="IW61">
        <v>0.27</v>
      </c>
      <c r="IX61">
        <v>0.06</v>
      </c>
      <c r="IY61">
        <v>1.29</v>
      </c>
      <c r="JB61" t="s">
        <v>63</v>
      </c>
      <c r="JC61">
        <v>0.77</v>
      </c>
      <c r="JD61">
        <v>0.87</v>
      </c>
      <c r="JE61">
        <v>0.54</v>
      </c>
      <c r="JF61">
        <v>1.78</v>
      </c>
      <c r="JI61" s="64" t="s">
        <v>63</v>
      </c>
      <c r="JJ61" s="64">
        <v>0.41</v>
      </c>
      <c r="JK61" s="64">
        <v>0.21</v>
      </c>
      <c r="JL61" s="64">
        <v>0.18</v>
      </c>
      <c r="JM61" s="64">
        <v>0.64</v>
      </c>
      <c r="JP61" s="67" t="s">
        <v>63</v>
      </c>
      <c r="JQ61" s="67">
        <v>0.36</v>
      </c>
      <c r="JR61" s="67">
        <v>0.24</v>
      </c>
      <c r="JS61" s="67">
        <v>0.24</v>
      </c>
      <c r="JT61" s="67">
        <v>1.08</v>
      </c>
      <c r="JW61" s="76" t="s">
        <v>63</v>
      </c>
      <c r="JX61" s="76">
        <v>0.67</v>
      </c>
      <c r="JY61" s="76">
        <v>1.63</v>
      </c>
      <c r="JZ61" s="76">
        <v>0.46</v>
      </c>
      <c r="KA61" s="76">
        <v>0.26</v>
      </c>
      <c r="KD61" s="76" t="s">
        <v>63</v>
      </c>
      <c r="KE61" s="76">
        <v>0.76</v>
      </c>
      <c r="KF61" s="76">
        <v>2.4</v>
      </c>
      <c r="KG61" s="76">
        <v>0.5</v>
      </c>
      <c r="KH61" s="76">
        <v>0</v>
      </c>
      <c r="KK61" s="76" t="s">
        <v>63</v>
      </c>
      <c r="KL61" s="76">
        <v>0.36</v>
      </c>
      <c r="KM61" s="76">
        <v>0.7</v>
      </c>
      <c r="KN61" s="76">
        <v>0.19</v>
      </c>
      <c r="KO61" s="76">
        <v>0</v>
      </c>
      <c r="KR61" s="76" t="s">
        <v>63</v>
      </c>
      <c r="KS61" s="76">
        <v>0.53</v>
      </c>
      <c r="KT61" s="76">
        <v>2.2000000000000002</v>
      </c>
      <c r="KU61" s="76">
        <v>0.06</v>
      </c>
      <c r="KV61" s="76">
        <v>0.2</v>
      </c>
      <c r="KY61" s="76" t="s">
        <v>63</v>
      </c>
      <c r="KZ61" s="76">
        <v>0.08</v>
      </c>
      <c r="LA61" s="76">
        <v>0.28999999999999998</v>
      </c>
      <c r="LB61" s="76">
        <v>0</v>
      </c>
      <c r="LC61" s="76">
        <v>0.17</v>
      </c>
      <c r="LF61" s="76" t="s">
        <v>63</v>
      </c>
      <c r="LG61" s="76">
        <v>0.53</v>
      </c>
      <c r="LH61" s="76">
        <v>2.12</v>
      </c>
      <c r="LI61" s="76">
        <v>0</v>
      </c>
      <c r="LJ61" s="76">
        <v>0.56999999999999995</v>
      </c>
      <c r="LM61" s="76" t="s">
        <v>63</v>
      </c>
      <c r="LN61" s="76">
        <v>1.19</v>
      </c>
      <c r="LO61" s="76">
        <v>5</v>
      </c>
      <c r="LP61" s="76">
        <v>0.06</v>
      </c>
      <c r="LQ61" s="76">
        <v>0.6</v>
      </c>
      <c r="LR61" s="76"/>
      <c r="LS61" s="76"/>
      <c r="LT61" s="76" t="s">
        <v>63</v>
      </c>
      <c r="LU61" s="76">
        <v>0.32</v>
      </c>
      <c r="LV61" s="76">
        <v>1.53</v>
      </c>
      <c r="LW61" s="76">
        <v>0</v>
      </c>
      <c r="LX61" s="76">
        <v>0.28000000000000003</v>
      </c>
      <c r="LY61" s="76"/>
      <c r="LZ61" s="76"/>
      <c r="MA61" s="76" t="s">
        <v>63</v>
      </c>
      <c r="MB61" s="76">
        <v>0.42</v>
      </c>
      <c r="MC61" s="76">
        <v>0</v>
      </c>
      <c r="MD61" s="76">
        <v>0.04</v>
      </c>
      <c r="ME61" s="76">
        <v>1.44</v>
      </c>
    </row>
    <row r="62" spans="1:343"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c r="GX62" s="60" t="s">
        <v>64</v>
      </c>
      <c r="GY62" s="60">
        <v>1.52</v>
      </c>
      <c r="GZ62" s="60">
        <v>0</v>
      </c>
      <c r="HA62" s="60">
        <v>2.46</v>
      </c>
      <c r="HB62" s="60">
        <v>0.48</v>
      </c>
      <c r="HE62" s="64" t="s">
        <v>64</v>
      </c>
      <c r="HF62" s="64">
        <v>1.69</v>
      </c>
      <c r="HG62" s="64">
        <v>1.1499999999999999</v>
      </c>
      <c r="HH62" s="64">
        <v>1.58</v>
      </c>
      <c r="HI62" s="64">
        <v>1.89</v>
      </c>
      <c r="HL62" s="64" t="s">
        <v>64</v>
      </c>
      <c r="HM62" s="64">
        <v>2.96</v>
      </c>
      <c r="HN62" s="64">
        <v>1.42</v>
      </c>
      <c r="HO62" s="64">
        <v>3.67</v>
      </c>
      <c r="HP62" s="64">
        <v>1.94</v>
      </c>
      <c r="HS62" s="64" t="s">
        <v>64</v>
      </c>
      <c r="HT62" s="64">
        <v>2.66</v>
      </c>
      <c r="HU62" s="64">
        <v>2.5499999999999998</v>
      </c>
      <c r="HV62" s="64">
        <v>3.18</v>
      </c>
      <c r="HW62" s="64">
        <v>0.28999999999999998</v>
      </c>
      <c r="HZ62" s="64" t="s">
        <v>64</v>
      </c>
      <c r="IA62" s="64">
        <v>2.87</v>
      </c>
      <c r="IB62" s="64">
        <v>1.17</v>
      </c>
      <c r="IC62" s="64">
        <v>3.77</v>
      </c>
      <c r="ID62" s="64">
        <v>1.19</v>
      </c>
      <c r="IG62" s="64" t="s">
        <v>64</v>
      </c>
      <c r="IH62" s="64">
        <v>1.74</v>
      </c>
      <c r="II62" s="64">
        <v>1.41</v>
      </c>
      <c r="IJ62" s="64">
        <v>2.27</v>
      </c>
      <c r="IK62" s="64">
        <v>0</v>
      </c>
      <c r="IN62" s="64" t="s">
        <v>64</v>
      </c>
      <c r="IO62" s="64">
        <v>1.86</v>
      </c>
      <c r="IP62" s="64">
        <v>1.61</v>
      </c>
      <c r="IQ62" s="64">
        <v>2.2400000000000002</v>
      </c>
      <c r="IR62" s="64">
        <v>0.56000000000000005</v>
      </c>
      <c r="IU62" t="s">
        <v>64</v>
      </c>
      <c r="IV62">
        <v>2.23</v>
      </c>
      <c r="IW62">
        <v>0.44</v>
      </c>
      <c r="IX62">
        <v>2.92</v>
      </c>
      <c r="IY62">
        <v>1.4</v>
      </c>
      <c r="JB62" t="s">
        <v>64</v>
      </c>
      <c r="JC62">
        <v>1.61</v>
      </c>
      <c r="JD62">
        <v>0.7</v>
      </c>
      <c r="JE62">
        <v>1.6</v>
      </c>
      <c r="JF62">
        <v>2.85</v>
      </c>
      <c r="JI62" s="64" t="s">
        <v>64</v>
      </c>
      <c r="JJ62" s="64">
        <v>0.93</v>
      </c>
      <c r="JK62" s="64">
        <v>0.2</v>
      </c>
      <c r="JL62" s="64">
        <v>1.06</v>
      </c>
      <c r="JM62" s="64">
        <v>1.32</v>
      </c>
      <c r="JP62" s="67" t="s">
        <v>64</v>
      </c>
      <c r="JQ62" s="67">
        <v>1.73</v>
      </c>
      <c r="JR62" s="67">
        <v>3.19</v>
      </c>
      <c r="JS62" s="67">
        <v>1.38</v>
      </c>
      <c r="JT62" s="67">
        <v>0.66</v>
      </c>
      <c r="JW62" s="76" t="s">
        <v>64</v>
      </c>
      <c r="JX62" s="76">
        <v>0.76</v>
      </c>
      <c r="JY62" s="76">
        <v>0.24</v>
      </c>
      <c r="JZ62" s="76">
        <v>0.64</v>
      </c>
      <c r="KA62" s="76">
        <v>0.26</v>
      </c>
      <c r="KD62" s="76" t="s">
        <v>64</v>
      </c>
      <c r="KE62" s="76">
        <v>1.26</v>
      </c>
      <c r="KF62" s="76">
        <v>0.64</v>
      </c>
      <c r="KG62" s="76">
        <v>1.99</v>
      </c>
      <c r="KH62" s="76">
        <v>0.36</v>
      </c>
      <c r="KK62" s="76" t="s">
        <v>64</v>
      </c>
      <c r="KL62" s="76">
        <v>0.57999999999999996</v>
      </c>
      <c r="KM62" s="76">
        <v>0</v>
      </c>
      <c r="KN62" s="76">
        <v>0.66</v>
      </c>
      <c r="KO62" s="76">
        <v>0</v>
      </c>
      <c r="KR62" s="76" t="s">
        <v>64</v>
      </c>
      <c r="KS62" s="76">
        <v>0.64</v>
      </c>
      <c r="KT62" s="76">
        <v>1.45</v>
      </c>
      <c r="KU62" s="76">
        <v>0.59</v>
      </c>
      <c r="KV62" s="76">
        <v>0</v>
      </c>
      <c r="KY62" s="76" t="s">
        <v>64</v>
      </c>
      <c r="KZ62" s="76">
        <v>0.35</v>
      </c>
      <c r="LA62" s="76">
        <v>0.15</v>
      </c>
      <c r="LB62" s="76">
        <v>0.49</v>
      </c>
      <c r="LC62" s="76">
        <v>0</v>
      </c>
      <c r="LF62" s="76" t="s">
        <v>64</v>
      </c>
      <c r="LG62" s="76">
        <v>2.2000000000000002</v>
      </c>
      <c r="LH62" s="76">
        <v>0.67</v>
      </c>
      <c r="LI62" s="76">
        <v>2.84</v>
      </c>
      <c r="LJ62" s="76">
        <v>2.59</v>
      </c>
      <c r="LM62" s="76" t="s">
        <v>64</v>
      </c>
      <c r="LN62" s="76">
        <v>3.08</v>
      </c>
      <c r="LO62" s="76">
        <v>3.24</v>
      </c>
      <c r="LP62" s="76">
        <v>3.24</v>
      </c>
      <c r="LQ62" s="76">
        <v>0.99</v>
      </c>
      <c r="LR62" s="76"/>
      <c r="LS62" s="76"/>
      <c r="LT62" s="76" t="s">
        <v>64</v>
      </c>
      <c r="LU62" s="76">
        <v>5.45</v>
      </c>
      <c r="LV62" s="76">
        <v>7.87</v>
      </c>
      <c r="LW62" s="76">
        <v>5.52</v>
      </c>
      <c r="LX62" s="76">
        <v>1.86</v>
      </c>
      <c r="LY62" s="76"/>
      <c r="LZ62" s="76"/>
      <c r="MA62" s="76" t="s">
        <v>64</v>
      </c>
      <c r="MB62" s="76">
        <v>3.35</v>
      </c>
      <c r="MC62" s="76">
        <v>7.77</v>
      </c>
      <c r="MD62" s="76">
        <v>1.94</v>
      </c>
      <c r="ME62" s="76">
        <v>4.84</v>
      </c>
    </row>
    <row r="63" spans="1:343"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c r="GX63" s="60" t="s">
        <v>65</v>
      </c>
      <c r="GY63" s="60">
        <v>0.51</v>
      </c>
      <c r="GZ63" s="60">
        <v>0</v>
      </c>
      <c r="HA63" s="60">
        <v>0.72</v>
      </c>
      <c r="HB63" s="60">
        <v>0</v>
      </c>
      <c r="HE63" s="64" t="s">
        <v>65</v>
      </c>
      <c r="HF63" s="64">
        <v>0.61</v>
      </c>
      <c r="HG63" s="64">
        <v>0.72</v>
      </c>
      <c r="HH63" s="64">
        <v>0.81</v>
      </c>
      <c r="HI63" s="64">
        <v>0</v>
      </c>
      <c r="HL63" s="64" t="s">
        <v>65</v>
      </c>
      <c r="HM63" s="64">
        <v>0.48</v>
      </c>
      <c r="HN63" s="64">
        <v>0.65</v>
      </c>
      <c r="HO63" s="64">
        <v>0.47</v>
      </c>
      <c r="HP63" s="64">
        <v>0</v>
      </c>
      <c r="HS63" s="64" t="s">
        <v>65</v>
      </c>
      <c r="HT63" s="64">
        <v>0.61</v>
      </c>
      <c r="HU63" s="64">
        <v>1.52</v>
      </c>
      <c r="HV63" s="64">
        <v>0.17</v>
      </c>
      <c r="HW63" s="64">
        <v>0.37</v>
      </c>
      <c r="HZ63" s="64" t="s">
        <v>65</v>
      </c>
      <c r="IA63" s="64">
        <v>0.56999999999999995</v>
      </c>
      <c r="IB63" s="64">
        <v>1.55</v>
      </c>
      <c r="IC63" s="64">
        <v>0.1</v>
      </c>
      <c r="ID63" s="64">
        <v>1.05</v>
      </c>
      <c r="IG63" s="64" t="s">
        <v>65</v>
      </c>
      <c r="IH63" s="64">
        <v>0.63</v>
      </c>
      <c r="II63" s="64">
        <v>0.62</v>
      </c>
      <c r="IJ63" s="64">
        <v>0.43</v>
      </c>
      <c r="IK63" s="64">
        <v>1.1599999999999999</v>
      </c>
      <c r="IN63" s="64" t="s">
        <v>65</v>
      </c>
      <c r="IO63" s="64">
        <v>0.72</v>
      </c>
      <c r="IP63" s="64">
        <v>0</v>
      </c>
      <c r="IQ63" s="64">
        <v>0.6</v>
      </c>
      <c r="IR63" s="64">
        <v>1.1200000000000001</v>
      </c>
      <c r="IU63" t="s">
        <v>65</v>
      </c>
      <c r="IV63">
        <v>1.1399999999999999</v>
      </c>
      <c r="IW63">
        <v>2.1800000000000002</v>
      </c>
      <c r="IX63">
        <v>0.54</v>
      </c>
      <c r="IY63">
        <v>0.16</v>
      </c>
      <c r="JB63" t="s">
        <v>65</v>
      </c>
      <c r="JC63">
        <v>0.56999999999999995</v>
      </c>
      <c r="JD63">
        <v>1.25</v>
      </c>
      <c r="JE63">
        <v>0.08</v>
      </c>
      <c r="JF63">
        <v>1.1200000000000001</v>
      </c>
      <c r="JI63" s="64" t="s">
        <v>65</v>
      </c>
      <c r="JJ63" s="64">
        <v>0.39</v>
      </c>
      <c r="JK63" s="64">
        <v>1.59</v>
      </c>
      <c r="JL63" s="64">
        <v>0.17</v>
      </c>
      <c r="JM63" s="64">
        <v>0</v>
      </c>
      <c r="JP63" s="67" t="s">
        <v>65</v>
      </c>
      <c r="JQ63" s="67">
        <v>0.23</v>
      </c>
      <c r="JR63" s="67">
        <v>0</v>
      </c>
      <c r="JS63" s="67">
        <v>0.21</v>
      </c>
      <c r="JT63" s="67">
        <v>0</v>
      </c>
      <c r="JW63" s="76" t="s">
        <v>65</v>
      </c>
      <c r="JX63" s="76">
        <v>0.05</v>
      </c>
      <c r="JY63" s="76">
        <v>0</v>
      </c>
      <c r="JZ63" s="76">
        <v>0</v>
      </c>
      <c r="KA63" s="76">
        <v>0</v>
      </c>
      <c r="KD63" s="76" t="s">
        <v>65</v>
      </c>
      <c r="KE63" s="76">
        <v>0.18</v>
      </c>
      <c r="KF63" s="76">
        <v>0.47</v>
      </c>
      <c r="KG63" s="76">
        <v>0.11</v>
      </c>
      <c r="KH63" s="76">
        <v>0</v>
      </c>
      <c r="KK63" s="76" t="s">
        <v>65</v>
      </c>
      <c r="KL63" s="76">
        <v>0.44</v>
      </c>
      <c r="KM63" s="76">
        <v>0</v>
      </c>
      <c r="KN63" s="76">
        <v>0.66</v>
      </c>
      <c r="KO63" s="76">
        <v>0</v>
      </c>
      <c r="KR63" s="76" t="s">
        <v>65</v>
      </c>
      <c r="KS63" s="76">
        <v>0.18</v>
      </c>
      <c r="KT63" s="76">
        <v>0.6</v>
      </c>
      <c r="KU63" s="76">
        <v>0.09</v>
      </c>
      <c r="KV63" s="76">
        <v>0</v>
      </c>
      <c r="KY63" s="76" t="s">
        <v>65</v>
      </c>
      <c r="KZ63" s="76">
        <v>0.94</v>
      </c>
      <c r="LA63" s="76">
        <v>4</v>
      </c>
      <c r="LB63" s="76">
        <v>0.22</v>
      </c>
      <c r="LC63" s="76">
        <v>0.36</v>
      </c>
      <c r="LF63" s="76" t="s">
        <v>65</v>
      </c>
      <c r="LG63" s="76">
        <v>0.17</v>
      </c>
      <c r="LH63" s="76">
        <v>0.15</v>
      </c>
      <c r="LI63" s="76">
        <v>0.19</v>
      </c>
      <c r="LJ63" s="76">
        <v>0</v>
      </c>
      <c r="LM63" s="76" t="s">
        <v>65</v>
      </c>
      <c r="LN63" s="76">
        <v>0.87</v>
      </c>
      <c r="LO63" s="76">
        <v>0.67</v>
      </c>
      <c r="LP63" s="76">
        <v>1.27</v>
      </c>
      <c r="LQ63" s="76">
        <v>0</v>
      </c>
      <c r="LR63" s="76"/>
      <c r="LS63" s="76"/>
      <c r="LT63" s="76" t="s">
        <v>65</v>
      </c>
      <c r="LU63" s="76">
        <v>0.7</v>
      </c>
      <c r="LV63" s="76">
        <v>2.42</v>
      </c>
      <c r="LW63" s="76">
        <v>0.35</v>
      </c>
      <c r="LX63" s="76">
        <v>0</v>
      </c>
      <c r="LY63" s="76"/>
      <c r="LZ63" s="76"/>
      <c r="MA63" s="76" t="s">
        <v>65</v>
      </c>
      <c r="MB63" s="76">
        <v>0.93</v>
      </c>
      <c r="MC63" s="76">
        <v>1.57</v>
      </c>
      <c r="MD63" s="76">
        <v>0.35</v>
      </c>
      <c r="ME63" s="76">
        <v>1.7</v>
      </c>
    </row>
    <row r="64" spans="1:343"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c r="GX64" s="60" t="s">
        <v>66</v>
      </c>
      <c r="GY64" s="60">
        <v>6.27</v>
      </c>
      <c r="GZ64" s="60">
        <v>11.51</v>
      </c>
      <c r="HA64" s="60">
        <v>5.52</v>
      </c>
      <c r="HB64" s="60">
        <v>1.57</v>
      </c>
      <c r="HE64" s="64" t="s">
        <v>66</v>
      </c>
      <c r="HF64" s="64">
        <v>4.7699999999999996</v>
      </c>
      <c r="HG64" s="64">
        <v>3.17</v>
      </c>
      <c r="HH64" s="64">
        <v>6.03</v>
      </c>
      <c r="HI64" s="64">
        <v>3.04</v>
      </c>
      <c r="HL64" s="64" t="s">
        <v>66</v>
      </c>
      <c r="HM64" s="64">
        <v>3.54</v>
      </c>
      <c r="HN64" s="64">
        <v>2.2000000000000002</v>
      </c>
      <c r="HO64" s="64">
        <v>4.05</v>
      </c>
      <c r="HP64" s="64">
        <v>3.24</v>
      </c>
      <c r="HS64" s="64" t="s">
        <v>66</v>
      </c>
      <c r="HT64" s="64">
        <v>2.16</v>
      </c>
      <c r="HU64" s="64">
        <v>5.13</v>
      </c>
      <c r="HV64" s="64">
        <v>1.36</v>
      </c>
      <c r="HW64" s="64">
        <v>0.81</v>
      </c>
      <c r="HZ64" s="64" t="s">
        <v>66</v>
      </c>
      <c r="IA64" s="64">
        <v>4.3899999999999997</v>
      </c>
      <c r="IB64" s="64">
        <v>6.22</v>
      </c>
      <c r="IC64" s="64">
        <v>4.34</v>
      </c>
      <c r="ID64" s="64">
        <v>1.8</v>
      </c>
      <c r="IG64" s="64" t="s">
        <v>66</v>
      </c>
      <c r="IH64" s="64">
        <v>3.59</v>
      </c>
      <c r="II64" s="64">
        <v>4.3899999999999997</v>
      </c>
      <c r="IJ64" s="64">
        <v>3.87</v>
      </c>
      <c r="IK64" s="64">
        <v>0.4</v>
      </c>
      <c r="IN64" s="64" t="s">
        <v>66</v>
      </c>
      <c r="IO64" s="64">
        <v>3.65</v>
      </c>
      <c r="IP64" s="64">
        <v>3</v>
      </c>
      <c r="IQ64" s="64">
        <v>3.69</v>
      </c>
      <c r="IR64" s="64">
        <v>4.58</v>
      </c>
      <c r="IU64" t="s">
        <v>66</v>
      </c>
      <c r="IV64">
        <v>3.8</v>
      </c>
      <c r="IW64">
        <v>3.3</v>
      </c>
      <c r="IX64">
        <v>4.72</v>
      </c>
      <c r="IY64">
        <v>1.42</v>
      </c>
      <c r="JB64" t="s">
        <v>66</v>
      </c>
      <c r="JC64">
        <v>3.71</v>
      </c>
      <c r="JD64">
        <v>6.97</v>
      </c>
      <c r="JE64">
        <v>3.31</v>
      </c>
      <c r="JF64">
        <v>1.44</v>
      </c>
      <c r="JI64" s="64" t="s">
        <v>66</v>
      </c>
      <c r="JJ64" s="64">
        <v>2.71</v>
      </c>
      <c r="JK64" s="64">
        <v>1.08</v>
      </c>
      <c r="JL64" s="64">
        <v>2.78</v>
      </c>
      <c r="JM64" s="64">
        <v>1.75</v>
      </c>
      <c r="JP64" s="67" t="s">
        <v>66</v>
      </c>
      <c r="JQ64" s="67">
        <v>2.4300000000000002</v>
      </c>
      <c r="JR64" s="67">
        <v>1.67</v>
      </c>
      <c r="JS64" s="67">
        <v>1.66</v>
      </c>
      <c r="JT64" s="67">
        <v>4.3499999999999996</v>
      </c>
      <c r="JW64" s="76" t="s">
        <v>66</v>
      </c>
      <c r="JX64" s="76">
        <v>2.36</v>
      </c>
      <c r="JY64" s="76">
        <v>0.82</v>
      </c>
      <c r="JZ64" s="76">
        <v>2</v>
      </c>
      <c r="KA64" s="76">
        <v>4.24</v>
      </c>
      <c r="KD64" s="76" t="s">
        <v>66</v>
      </c>
      <c r="KE64" s="76">
        <v>1.73</v>
      </c>
      <c r="KF64" s="76">
        <v>2.52</v>
      </c>
      <c r="KG64" s="76">
        <v>1.22</v>
      </c>
      <c r="KH64" s="76">
        <v>1.1399999999999999</v>
      </c>
      <c r="KK64" s="76" t="s">
        <v>66</v>
      </c>
      <c r="KL64" s="76">
        <v>1.98</v>
      </c>
      <c r="KM64" s="76">
        <v>2.96</v>
      </c>
      <c r="KN64" s="76">
        <v>1.55</v>
      </c>
      <c r="KO64" s="76">
        <v>2.85</v>
      </c>
      <c r="KR64" s="76" t="s">
        <v>66</v>
      </c>
      <c r="KS64" s="76">
        <v>6.51</v>
      </c>
      <c r="KT64" s="76">
        <v>11.94</v>
      </c>
      <c r="KU64" s="76">
        <v>5.75</v>
      </c>
      <c r="KV64" s="76">
        <v>2.86</v>
      </c>
      <c r="KY64" s="76" t="s">
        <v>66</v>
      </c>
      <c r="KZ64" s="76">
        <v>4.6900000000000004</v>
      </c>
      <c r="LA64" s="76">
        <v>5.13</v>
      </c>
      <c r="LB64" s="76">
        <v>4.88</v>
      </c>
      <c r="LC64" s="76">
        <v>2.31</v>
      </c>
      <c r="LF64" s="76" t="s">
        <v>66</v>
      </c>
      <c r="LG64" s="76">
        <v>5.17</v>
      </c>
      <c r="LH64" s="76">
        <v>4.24</v>
      </c>
      <c r="LI64" s="76">
        <v>5.15</v>
      </c>
      <c r="LJ64" s="76">
        <v>5.54</v>
      </c>
      <c r="LM64" s="76" t="s">
        <v>66</v>
      </c>
      <c r="LN64" s="76">
        <v>4.76</v>
      </c>
      <c r="LO64" s="76">
        <v>2.99</v>
      </c>
      <c r="LP64" s="76">
        <v>5.87</v>
      </c>
      <c r="LQ64" s="76">
        <v>4.47</v>
      </c>
      <c r="LR64" s="76"/>
      <c r="LS64" s="76"/>
      <c r="LT64" s="76" t="s">
        <v>66</v>
      </c>
      <c r="LU64" s="76">
        <v>5.46</v>
      </c>
      <c r="LV64" s="76">
        <v>6.58</v>
      </c>
      <c r="LW64" s="76">
        <v>5.65</v>
      </c>
      <c r="LX64" s="76">
        <v>4.2699999999999996</v>
      </c>
      <c r="LY64" s="76"/>
      <c r="LZ64" s="76"/>
      <c r="MA64" s="76" t="s">
        <v>66</v>
      </c>
      <c r="MB64" s="76">
        <v>9.39</v>
      </c>
      <c r="MC64" s="76">
        <v>7.51</v>
      </c>
      <c r="MD64" s="76">
        <v>5.28</v>
      </c>
      <c r="ME64" s="76">
        <v>28.5</v>
      </c>
    </row>
    <row r="65" spans="1:343"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c r="GX65" s="60" t="s">
        <v>67</v>
      </c>
      <c r="GY65" s="60">
        <v>0.22</v>
      </c>
      <c r="GZ65" s="60">
        <v>1.1299999999999999</v>
      </c>
      <c r="HA65" s="60">
        <v>0</v>
      </c>
      <c r="HB65" s="60">
        <v>0.15</v>
      </c>
      <c r="HE65" s="64" t="s">
        <v>67</v>
      </c>
      <c r="HF65" s="64">
        <v>0.49</v>
      </c>
      <c r="HG65" s="64">
        <v>0.66</v>
      </c>
      <c r="HH65" s="64">
        <v>0.46</v>
      </c>
      <c r="HI65" s="64">
        <v>0.17</v>
      </c>
      <c r="HL65" s="64" t="s">
        <v>67</v>
      </c>
      <c r="HM65" s="64">
        <v>0.16</v>
      </c>
      <c r="HN65" s="64">
        <v>0.11</v>
      </c>
      <c r="HO65" s="64">
        <v>0.14000000000000001</v>
      </c>
      <c r="HP65" s="64">
        <v>0.2</v>
      </c>
      <c r="HS65" s="64" t="s">
        <v>67</v>
      </c>
      <c r="HT65" s="64">
        <v>0.34</v>
      </c>
      <c r="HU65" s="64">
        <v>0.81</v>
      </c>
      <c r="HV65" s="64">
        <v>0.28999999999999998</v>
      </c>
      <c r="HW65" s="64">
        <v>0</v>
      </c>
      <c r="HZ65" s="64" t="s">
        <v>67</v>
      </c>
      <c r="IA65" s="64">
        <v>0.35</v>
      </c>
      <c r="IB65" s="64">
        <v>0.53</v>
      </c>
      <c r="IC65" s="64">
        <v>0.18</v>
      </c>
      <c r="ID65" s="64">
        <v>0.68</v>
      </c>
      <c r="IG65" s="64" t="s">
        <v>67</v>
      </c>
      <c r="IH65" s="64">
        <v>0.49</v>
      </c>
      <c r="II65" s="64">
        <v>0.5</v>
      </c>
      <c r="IJ65" s="64">
        <v>0.54</v>
      </c>
      <c r="IK65" s="64">
        <v>0</v>
      </c>
      <c r="IN65" s="64" t="s">
        <v>67</v>
      </c>
      <c r="IO65" s="64">
        <v>0.5</v>
      </c>
      <c r="IP65" s="64">
        <v>0</v>
      </c>
      <c r="IQ65" s="64">
        <v>0.72</v>
      </c>
      <c r="IR65" s="64">
        <v>0</v>
      </c>
      <c r="IU65" t="s">
        <v>67</v>
      </c>
      <c r="IV65">
        <v>1.01</v>
      </c>
      <c r="IW65">
        <v>1.94</v>
      </c>
      <c r="IX65">
        <v>0.64</v>
      </c>
      <c r="IY65">
        <v>1.45</v>
      </c>
      <c r="JB65" t="s">
        <v>67</v>
      </c>
      <c r="JC65">
        <v>0.85</v>
      </c>
      <c r="JD65">
        <v>0.68</v>
      </c>
      <c r="JE65">
        <v>0.86</v>
      </c>
      <c r="JF65">
        <v>1.44</v>
      </c>
      <c r="JI65" s="64" t="s">
        <v>67</v>
      </c>
      <c r="JJ65" s="64">
        <v>0.47</v>
      </c>
      <c r="JK65" s="64">
        <v>1.1200000000000001</v>
      </c>
      <c r="JL65" s="64">
        <v>0.39</v>
      </c>
      <c r="JM65" s="64">
        <v>0.23</v>
      </c>
      <c r="JP65" s="67" t="s">
        <v>67</v>
      </c>
      <c r="JQ65" s="67">
        <v>0.42</v>
      </c>
      <c r="JR65" s="67">
        <v>1.1200000000000001</v>
      </c>
      <c r="JS65" s="67">
        <v>0.3</v>
      </c>
      <c r="JT65" s="67">
        <v>0.22</v>
      </c>
      <c r="JW65" s="76" t="s">
        <v>67</v>
      </c>
      <c r="JX65" s="76">
        <v>0.61</v>
      </c>
      <c r="JY65" s="76">
        <v>0.11</v>
      </c>
      <c r="JZ65" s="76">
        <v>0.69</v>
      </c>
      <c r="KA65" s="76">
        <v>0.47</v>
      </c>
      <c r="KD65" s="76" t="s">
        <v>67</v>
      </c>
      <c r="KE65" s="76">
        <v>0.4</v>
      </c>
      <c r="KF65" s="76">
        <v>0</v>
      </c>
      <c r="KG65" s="76">
        <v>0.75</v>
      </c>
      <c r="KH65" s="76">
        <v>0</v>
      </c>
      <c r="KK65" s="76" t="s">
        <v>67</v>
      </c>
      <c r="KL65" s="76">
        <v>0.96</v>
      </c>
      <c r="KM65" s="76">
        <v>0.42</v>
      </c>
      <c r="KN65" s="76">
        <v>0.4</v>
      </c>
      <c r="KO65" s="76">
        <v>0</v>
      </c>
      <c r="KR65" s="76" t="s">
        <v>67</v>
      </c>
      <c r="KS65" s="76">
        <v>0.38</v>
      </c>
      <c r="KT65" s="76">
        <v>0</v>
      </c>
      <c r="KU65" s="76">
        <v>0.36</v>
      </c>
      <c r="KV65" s="76">
        <v>0</v>
      </c>
      <c r="KY65" s="76" t="s">
        <v>67</v>
      </c>
      <c r="KZ65" s="76">
        <v>0.53</v>
      </c>
      <c r="LA65" s="76">
        <v>0.54</v>
      </c>
      <c r="LB65" s="76">
        <v>0.64</v>
      </c>
      <c r="LC65" s="76">
        <v>0.16</v>
      </c>
      <c r="LF65" s="76" t="s">
        <v>67</v>
      </c>
      <c r="LG65" s="76">
        <v>0.85</v>
      </c>
      <c r="LH65" s="76">
        <v>0.12</v>
      </c>
      <c r="LI65" s="76">
        <v>0.89</v>
      </c>
      <c r="LJ65" s="76">
        <v>0.23</v>
      </c>
      <c r="LM65" s="76" t="s">
        <v>67</v>
      </c>
      <c r="LN65" s="76">
        <v>0.59</v>
      </c>
      <c r="LO65" s="76">
        <v>0.17</v>
      </c>
      <c r="LP65" s="76">
        <v>0.56000000000000005</v>
      </c>
      <c r="LQ65" s="76">
        <v>0.37</v>
      </c>
      <c r="LR65" s="76"/>
      <c r="LS65" s="76"/>
      <c r="LT65" s="76" t="s">
        <v>67</v>
      </c>
      <c r="LU65" s="76">
        <v>0.89</v>
      </c>
      <c r="LV65" s="76">
        <v>0.31</v>
      </c>
      <c r="LW65" s="76">
        <v>1.02</v>
      </c>
      <c r="LX65" s="76">
        <v>0</v>
      </c>
      <c r="LY65" s="76"/>
      <c r="LZ65" s="76"/>
      <c r="MA65" s="76" t="s">
        <v>67</v>
      </c>
      <c r="MB65" s="76">
        <v>1.1399999999999999</v>
      </c>
      <c r="MC65" s="76">
        <v>0.4</v>
      </c>
      <c r="MD65" s="76">
        <v>1.51</v>
      </c>
      <c r="ME65" s="76">
        <v>0.88</v>
      </c>
    </row>
    <row r="66" spans="1:343"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c r="GX66" s="60" t="s">
        <v>68</v>
      </c>
      <c r="GY66" s="60">
        <v>0.97</v>
      </c>
      <c r="GZ66" s="60">
        <v>0.93</v>
      </c>
      <c r="HA66" s="60">
        <v>0.79</v>
      </c>
      <c r="HB66" s="60">
        <v>0.38</v>
      </c>
      <c r="HE66" s="64" t="s">
        <v>68</v>
      </c>
      <c r="HF66" s="64">
        <v>0.5</v>
      </c>
      <c r="HG66" s="64">
        <v>0.3</v>
      </c>
      <c r="HH66" s="64">
        <v>0.57999999999999996</v>
      </c>
      <c r="HI66" s="64">
        <v>0.45</v>
      </c>
      <c r="HL66" s="64" t="s">
        <v>68</v>
      </c>
      <c r="HM66" s="64">
        <v>0.76</v>
      </c>
      <c r="HN66" s="64">
        <v>0.26</v>
      </c>
      <c r="HO66" s="64">
        <v>0.98</v>
      </c>
      <c r="HP66" s="64">
        <v>0.15</v>
      </c>
      <c r="HS66" s="64" t="s">
        <v>68</v>
      </c>
      <c r="HT66" s="64">
        <v>0.98</v>
      </c>
      <c r="HU66" s="64">
        <v>3.34</v>
      </c>
      <c r="HV66" s="64">
        <v>0.51</v>
      </c>
      <c r="HW66" s="64">
        <v>0.16</v>
      </c>
      <c r="HZ66" s="64" t="s">
        <v>68</v>
      </c>
      <c r="IA66" s="64">
        <v>0.28000000000000003</v>
      </c>
      <c r="IB66" s="64">
        <v>0.98</v>
      </c>
      <c r="IC66" s="64">
        <v>0.2</v>
      </c>
      <c r="ID66" s="64">
        <v>0</v>
      </c>
      <c r="IG66" s="64" t="s">
        <v>68</v>
      </c>
      <c r="IH66" s="64">
        <v>0.27</v>
      </c>
      <c r="II66" s="64">
        <v>0</v>
      </c>
      <c r="IJ66" s="64">
        <v>0.44</v>
      </c>
      <c r="IK66" s="64">
        <v>0</v>
      </c>
      <c r="IN66" s="64" t="s">
        <v>68</v>
      </c>
      <c r="IO66" s="64">
        <v>0.86</v>
      </c>
      <c r="IP66" s="64">
        <v>0</v>
      </c>
      <c r="IQ66" s="64">
        <v>1.32</v>
      </c>
      <c r="IR66" s="64">
        <v>0</v>
      </c>
      <c r="IU66" t="s">
        <v>68</v>
      </c>
      <c r="IV66">
        <v>0.09</v>
      </c>
      <c r="IW66">
        <v>0.16</v>
      </c>
      <c r="IX66">
        <v>0.09</v>
      </c>
      <c r="IY66">
        <v>0</v>
      </c>
      <c r="JB66" t="s">
        <v>68</v>
      </c>
      <c r="JC66">
        <v>0.15</v>
      </c>
      <c r="JD66">
        <v>0.15</v>
      </c>
      <c r="JE66">
        <v>0.2</v>
      </c>
      <c r="JF66">
        <v>0</v>
      </c>
      <c r="JI66" s="64" t="s">
        <v>68</v>
      </c>
      <c r="JJ66" s="64">
        <v>0.66</v>
      </c>
      <c r="JK66" s="64">
        <v>0.77</v>
      </c>
      <c r="JL66" s="64">
        <v>0.61</v>
      </c>
      <c r="JM66" s="64">
        <v>0.67</v>
      </c>
      <c r="JP66" s="67" t="s">
        <v>68</v>
      </c>
      <c r="JQ66" s="67">
        <v>0.09</v>
      </c>
      <c r="JR66" s="67">
        <v>0</v>
      </c>
      <c r="JS66" s="67">
        <v>0.15</v>
      </c>
      <c r="JT66" s="67">
        <v>0</v>
      </c>
      <c r="JW66" s="76" t="s">
        <v>68</v>
      </c>
      <c r="JX66" s="76">
        <v>0.11</v>
      </c>
      <c r="JY66" s="76">
        <v>0</v>
      </c>
      <c r="JZ66" s="76">
        <v>0.2</v>
      </c>
      <c r="KA66" s="76">
        <v>0</v>
      </c>
      <c r="KD66" s="76" t="s">
        <v>68</v>
      </c>
      <c r="KE66" s="76">
        <v>0.26</v>
      </c>
      <c r="KF66" s="76">
        <v>0</v>
      </c>
      <c r="KG66" s="76">
        <v>0.28999999999999998</v>
      </c>
      <c r="KH66" s="76">
        <v>0.51</v>
      </c>
      <c r="KK66" s="76" t="s">
        <v>68</v>
      </c>
      <c r="KL66" s="76">
        <v>0.4</v>
      </c>
      <c r="KM66" s="76">
        <v>0</v>
      </c>
      <c r="KN66" s="76">
        <v>0.68</v>
      </c>
      <c r="KO66" s="76">
        <v>0</v>
      </c>
      <c r="KR66" s="76" t="s">
        <v>68</v>
      </c>
      <c r="KS66" s="76">
        <v>0.06</v>
      </c>
      <c r="KT66" s="76">
        <v>0.13</v>
      </c>
      <c r="KU66" s="76">
        <v>0</v>
      </c>
      <c r="KV66" s="76">
        <v>0</v>
      </c>
      <c r="KY66" s="76" t="s">
        <v>68</v>
      </c>
      <c r="KZ66" s="76">
        <v>0.15</v>
      </c>
      <c r="LA66" s="76">
        <v>0.17</v>
      </c>
      <c r="LB66" s="76">
        <v>0.2</v>
      </c>
      <c r="LC66" s="76">
        <v>0</v>
      </c>
      <c r="LF66" s="76" t="s">
        <v>68</v>
      </c>
      <c r="LG66" s="76">
        <v>0.57999999999999996</v>
      </c>
      <c r="LH66" s="76">
        <v>0</v>
      </c>
      <c r="LI66" s="76">
        <v>0.97</v>
      </c>
      <c r="LJ66" s="76">
        <v>0.17</v>
      </c>
      <c r="LM66" s="76" t="s">
        <v>68</v>
      </c>
      <c r="LN66" s="76">
        <v>0.59</v>
      </c>
      <c r="LO66" s="76">
        <v>0.24</v>
      </c>
      <c r="LP66" s="76">
        <v>0.88</v>
      </c>
      <c r="LQ66" s="76">
        <v>0</v>
      </c>
      <c r="LR66" s="76"/>
      <c r="LS66" s="76"/>
      <c r="LT66" s="76" t="s">
        <v>68</v>
      </c>
      <c r="LU66" s="76">
        <v>0.59</v>
      </c>
      <c r="LV66" s="76">
        <v>1.81</v>
      </c>
      <c r="LW66" s="76">
        <v>0.24</v>
      </c>
      <c r="LX66" s="76">
        <v>0</v>
      </c>
      <c r="LY66" s="76"/>
      <c r="LZ66" s="76"/>
      <c r="MA66" s="76" t="s">
        <v>68</v>
      </c>
      <c r="MB66" s="76">
        <v>0.38</v>
      </c>
      <c r="MC66" s="76">
        <v>0</v>
      </c>
      <c r="MD66" s="76">
        <v>0.28000000000000003</v>
      </c>
      <c r="ME66" s="76">
        <v>1.08</v>
      </c>
    </row>
    <row r="67" spans="1:343"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c r="GX67" s="60" t="s">
        <v>69</v>
      </c>
      <c r="GY67" s="60">
        <v>0.54</v>
      </c>
      <c r="GZ67" s="60">
        <v>0.83</v>
      </c>
      <c r="HA67" s="60">
        <v>0.44</v>
      </c>
      <c r="HB67" s="60">
        <v>0.75</v>
      </c>
      <c r="HE67" s="64" t="s">
        <v>69</v>
      </c>
      <c r="HF67" s="64">
        <v>0.33</v>
      </c>
      <c r="HG67" s="64">
        <v>0</v>
      </c>
      <c r="HH67" s="64">
        <v>0.56999999999999995</v>
      </c>
      <c r="HI67" s="64">
        <v>0</v>
      </c>
      <c r="HL67" s="64" t="s">
        <v>69</v>
      </c>
      <c r="HM67" s="64">
        <v>0.27</v>
      </c>
      <c r="HN67" s="64">
        <v>0</v>
      </c>
      <c r="HO67" s="64">
        <v>0.5</v>
      </c>
      <c r="HP67" s="64">
        <v>0</v>
      </c>
      <c r="HS67" s="64" t="s">
        <v>69</v>
      </c>
      <c r="HT67" s="64">
        <v>0.34</v>
      </c>
      <c r="HU67" s="64">
        <v>0</v>
      </c>
      <c r="HV67" s="64">
        <v>0.27</v>
      </c>
      <c r="HW67" s="64">
        <v>0.72</v>
      </c>
      <c r="HZ67" s="64" t="s">
        <v>69</v>
      </c>
      <c r="IA67" s="64">
        <v>0.1</v>
      </c>
      <c r="IB67" s="64">
        <v>0.11</v>
      </c>
      <c r="IC67" s="64">
        <v>0</v>
      </c>
      <c r="ID67" s="64">
        <v>0.48</v>
      </c>
      <c r="IG67" s="64" t="s">
        <v>69</v>
      </c>
      <c r="IH67" s="64">
        <v>0.6</v>
      </c>
      <c r="II67" s="64">
        <v>0.17</v>
      </c>
      <c r="IJ67" s="64">
        <v>0.93</v>
      </c>
      <c r="IK67" s="64">
        <v>0</v>
      </c>
      <c r="IN67" s="64" t="s">
        <v>69</v>
      </c>
      <c r="IO67" s="64">
        <v>0.13</v>
      </c>
      <c r="IP67" s="64">
        <v>0.14000000000000001</v>
      </c>
      <c r="IQ67" s="64">
        <v>0.04</v>
      </c>
      <c r="IR67" s="64">
        <v>0</v>
      </c>
      <c r="IU67" t="s">
        <v>69</v>
      </c>
      <c r="IV67">
        <v>0.41</v>
      </c>
      <c r="IW67">
        <v>0.08</v>
      </c>
      <c r="IX67">
        <v>0.42</v>
      </c>
      <c r="IY67">
        <v>0</v>
      </c>
      <c r="JB67" t="s">
        <v>69</v>
      </c>
      <c r="JC67">
        <v>0.37</v>
      </c>
      <c r="JD67">
        <v>0.09</v>
      </c>
      <c r="JE67">
        <v>0.3</v>
      </c>
      <c r="JF67">
        <v>0</v>
      </c>
      <c r="JI67" s="64" t="s">
        <v>69</v>
      </c>
      <c r="JJ67" s="64">
        <v>0.24</v>
      </c>
      <c r="JK67" s="64">
        <v>0.64</v>
      </c>
      <c r="JL67" s="64">
        <v>0.22</v>
      </c>
      <c r="JM67" s="64">
        <v>0</v>
      </c>
      <c r="JP67" s="67" t="s">
        <v>69</v>
      </c>
      <c r="JQ67" s="67">
        <v>0.41</v>
      </c>
      <c r="JR67" s="67">
        <v>0</v>
      </c>
      <c r="JS67" s="67">
        <v>0.57999999999999996</v>
      </c>
      <c r="JT67" s="67">
        <v>0.19</v>
      </c>
      <c r="JW67" s="76" t="s">
        <v>69</v>
      </c>
      <c r="JX67" s="76">
        <v>0.27</v>
      </c>
      <c r="JY67" s="76">
        <v>0.84</v>
      </c>
      <c r="JZ67" s="76">
        <v>0.18</v>
      </c>
      <c r="KA67" s="76">
        <v>0</v>
      </c>
      <c r="KD67" s="76" t="s">
        <v>69</v>
      </c>
      <c r="KE67" s="76">
        <v>0.46</v>
      </c>
      <c r="KF67" s="76">
        <v>0.92</v>
      </c>
      <c r="KG67" s="76">
        <v>0.45</v>
      </c>
      <c r="KH67" s="76">
        <v>0.23</v>
      </c>
      <c r="KK67" s="76" t="s">
        <v>69</v>
      </c>
      <c r="KL67" s="76">
        <v>0.14000000000000001</v>
      </c>
      <c r="KM67" s="76">
        <v>0</v>
      </c>
      <c r="KN67" s="76">
        <v>0.21</v>
      </c>
      <c r="KO67" s="76">
        <v>0</v>
      </c>
      <c r="KR67" s="76" t="s">
        <v>69</v>
      </c>
      <c r="KS67" s="76">
        <v>0.74</v>
      </c>
      <c r="KT67" s="76">
        <v>0.28999999999999998</v>
      </c>
      <c r="KU67" s="76">
        <v>0.11</v>
      </c>
      <c r="KV67" s="76">
        <v>3.96</v>
      </c>
      <c r="KY67" s="76" t="s">
        <v>69</v>
      </c>
      <c r="KZ67" s="76">
        <v>0.44</v>
      </c>
      <c r="LA67" s="76">
        <v>1.59</v>
      </c>
      <c r="LB67" s="76">
        <v>0.12</v>
      </c>
      <c r="LC67" s="76">
        <v>0</v>
      </c>
      <c r="LF67" s="76" t="s">
        <v>69</v>
      </c>
      <c r="LG67" s="76">
        <v>0.18</v>
      </c>
      <c r="LH67" s="76">
        <v>0.12</v>
      </c>
      <c r="LI67" s="76">
        <v>0.09</v>
      </c>
      <c r="LJ67" s="76">
        <v>0</v>
      </c>
      <c r="LM67" s="76" t="s">
        <v>69</v>
      </c>
      <c r="LN67" s="76">
        <v>0.4</v>
      </c>
      <c r="LO67" s="76">
        <v>0.19</v>
      </c>
      <c r="LP67" s="76">
        <v>0.37</v>
      </c>
      <c r="LQ67" s="76">
        <v>0</v>
      </c>
      <c r="LR67" s="76"/>
      <c r="LS67" s="76"/>
      <c r="LT67" s="76" t="s">
        <v>69</v>
      </c>
      <c r="LU67" s="76">
        <v>0.34</v>
      </c>
      <c r="LV67" s="76">
        <v>0</v>
      </c>
      <c r="LW67" s="76">
        <v>0.35</v>
      </c>
      <c r="LX67" s="76">
        <v>0.4</v>
      </c>
      <c r="LY67" s="76"/>
      <c r="LZ67" s="76"/>
      <c r="MA67" s="76" t="s">
        <v>69</v>
      </c>
      <c r="MB67" s="76">
        <v>1.2</v>
      </c>
      <c r="MC67" s="76">
        <v>1.26</v>
      </c>
      <c r="MD67" s="76">
        <v>1.18</v>
      </c>
      <c r="ME67" s="76">
        <v>0</v>
      </c>
    </row>
    <row r="68" spans="1:343"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c r="GX68" s="60" t="s">
        <v>70</v>
      </c>
      <c r="GY68" s="60">
        <v>0.25</v>
      </c>
      <c r="GZ68" s="60">
        <v>0.97</v>
      </c>
      <c r="HA68" s="60">
        <v>0.13</v>
      </c>
      <c r="HB68" s="60">
        <v>0</v>
      </c>
      <c r="HE68" s="64" t="s">
        <v>70</v>
      </c>
      <c r="HF68" s="64">
        <v>0.31</v>
      </c>
      <c r="HG68" s="64">
        <v>0</v>
      </c>
      <c r="HH68" s="64">
        <v>0.46</v>
      </c>
      <c r="HI68" s="64">
        <v>0</v>
      </c>
      <c r="HL68" s="64" t="s">
        <v>70</v>
      </c>
      <c r="HM68" s="64">
        <v>0.18</v>
      </c>
      <c r="HN68" s="64">
        <v>0</v>
      </c>
      <c r="HO68" s="64">
        <v>0.11</v>
      </c>
      <c r="HP68" s="64">
        <v>0.2</v>
      </c>
      <c r="HS68" s="64" t="s">
        <v>70</v>
      </c>
      <c r="HT68" s="64">
        <v>0.68</v>
      </c>
      <c r="HU68" s="64">
        <v>0</v>
      </c>
      <c r="HV68" s="64">
        <v>0.94</v>
      </c>
      <c r="HW68" s="64">
        <v>0.25</v>
      </c>
      <c r="HZ68" s="64" t="s">
        <v>70</v>
      </c>
      <c r="IA68" s="64">
        <v>1.02</v>
      </c>
      <c r="IB68" s="64">
        <v>1.1499999999999999</v>
      </c>
      <c r="IC68" s="64">
        <v>1.01</v>
      </c>
      <c r="ID68" s="64">
        <v>0</v>
      </c>
      <c r="IG68" s="64" t="s">
        <v>70</v>
      </c>
      <c r="IH68" s="64">
        <v>1.95</v>
      </c>
      <c r="II68" s="64">
        <v>0.21</v>
      </c>
      <c r="IJ68" s="64">
        <v>2.31</v>
      </c>
      <c r="IK68" s="64">
        <v>0.28000000000000003</v>
      </c>
      <c r="IN68" s="64" t="s">
        <v>70</v>
      </c>
      <c r="IO68" s="64">
        <v>1</v>
      </c>
      <c r="IP68" s="64">
        <v>0</v>
      </c>
      <c r="IQ68" s="64">
        <v>1.23</v>
      </c>
      <c r="IR68" s="64">
        <v>0</v>
      </c>
      <c r="IU68" t="s">
        <v>70</v>
      </c>
      <c r="IV68">
        <v>0.5</v>
      </c>
      <c r="IW68">
        <v>0</v>
      </c>
      <c r="IX68">
        <v>0.38</v>
      </c>
      <c r="IY68">
        <v>1.72</v>
      </c>
      <c r="JB68" t="s">
        <v>70</v>
      </c>
      <c r="JC68">
        <v>0.28999999999999998</v>
      </c>
      <c r="JD68">
        <v>0</v>
      </c>
      <c r="JE68">
        <v>0.4</v>
      </c>
      <c r="JF68">
        <v>0</v>
      </c>
      <c r="JI68" s="64" t="s">
        <v>70</v>
      </c>
      <c r="JJ68" s="64">
        <v>0.18</v>
      </c>
      <c r="JK68" s="64">
        <v>0.14000000000000001</v>
      </c>
      <c r="JL68" s="64">
        <v>0.27</v>
      </c>
      <c r="JM68" s="64">
        <v>0</v>
      </c>
      <c r="JP68" s="67" t="s">
        <v>70</v>
      </c>
      <c r="JQ68" s="67">
        <v>0.6</v>
      </c>
      <c r="JR68" s="67">
        <v>0</v>
      </c>
      <c r="JS68" s="67">
        <v>1.03</v>
      </c>
      <c r="JT68" s="67">
        <v>0</v>
      </c>
      <c r="JW68" s="76" t="s">
        <v>70</v>
      </c>
      <c r="JX68" s="76">
        <v>0.37</v>
      </c>
      <c r="JY68" s="76">
        <v>1</v>
      </c>
      <c r="JZ68" s="76">
        <v>0.26</v>
      </c>
      <c r="KA68" s="76">
        <v>0</v>
      </c>
      <c r="KD68" s="76" t="s">
        <v>70</v>
      </c>
      <c r="KE68" s="76">
        <v>0.66</v>
      </c>
      <c r="KF68" s="76">
        <v>0.17</v>
      </c>
      <c r="KG68" s="76">
        <v>1</v>
      </c>
      <c r="KH68" s="76">
        <v>0</v>
      </c>
      <c r="KK68" s="76" t="s">
        <v>70</v>
      </c>
      <c r="KL68" s="76">
        <v>0.44</v>
      </c>
      <c r="KM68" s="76">
        <v>0.32</v>
      </c>
      <c r="KN68" s="76">
        <v>0.43</v>
      </c>
      <c r="KO68" s="76">
        <v>0.89</v>
      </c>
      <c r="KR68" s="76" t="s">
        <v>70</v>
      </c>
      <c r="KS68" s="76">
        <v>0.22</v>
      </c>
      <c r="KT68" s="76">
        <v>0.44</v>
      </c>
      <c r="KU68" s="76">
        <v>0.23</v>
      </c>
      <c r="KV68" s="76">
        <v>0</v>
      </c>
      <c r="KY68" s="76" t="s">
        <v>70</v>
      </c>
      <c r="KZ68" s="76">
        <v>0.15</v>
      </c>
      <c r="LA68" s="76">
        <v>0</v>
      </c>
      <c r="LB68" s="76">
        <v>0</v>
      </c>
      <c r="LC68" s="76">
        <v>0</v>
      </c>
      <c r="LF68" s="76" t="s">
        <v>70</v>
      </c>
      <c r="LG68" s="76">
        <v>0.22</v>
      </c>
      <c r="LH68" s="76">
        <v>0.55000000000000004</v>
      </c>
      <c r="LI68" s="76">
        <v>0.13</v>
      </c>
      <c r="LJ68" s="76">
        <v>0</v>
      </c>
      <c r="LM68" s="76" t="s">
        <v>70</v>
      </c>
      <c r="LN68" s="76">
        <v>0.44</v>
      </c>
      <c r="LO68" s="76">
        <v>0.14000000000000001</v>
      </c>
      <c r="LP68" s="76">
        <v>0.67</v>
      </c>
      <c r="LQ68" s="76">
        <v>0.17</v>
      </c>
      <c r="LR68" s="76"/>
      <c r="LS68" s="76"/>
      <c r="LT68" s="76" t="s">
        <v>70</v>
      </c>
      <c r="LU68" s="76">
        <v>1.59</v>
      </c>
      <c r="LV68" s="76">
        <v>0</v>
      </c>
      <c r="LW68" s="76">
        <v>1.97</v>
      </c>
      <c r="LX68" s="76">
        <v>1.25</v>
      </c>
      <c r="LY68" s="76"/>
      <c r="LZ68" s="76"/>
      <c r="MA68" s="76" t="s">
        <v>70</v>
      </c>
      <c r="MB68" s="76">
        <v>1.04</v>
      </c>
      <c r="MC68" s="76">
        <v>0.68</v>
      </c>
      <c r="MD68" s="76">
        <v>1.1200000000000001</v>
      </c>
      <c r="ME68" s="76">
        <v>1.26</v>
      </c>
    </row>
    <row r="69" spans="1:343"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c r="GX69" s="60" t="s">
        <v>71</v>
      </c>
      <c r="GY69" s="60">
        <v>0</v>
      </c>
      <c r="GZ69" s="60">
        <v>0</v>
      </c>
      <c r="HA69" s="60">
        <v>0</v>
      </c>
      <c r="HB69" s="60">
        <v>0</v>
      </c>
      <c r="HE69" s="64" t="s">
        <v>71</v>
      </c>
      <c r="HF69" s="64">
        <v>0.04</v>
      </c>
      <c r="HG69" s="64">
        <v>0.22</v>
      </c>
      <c r="HH69" s="64">
        <v>0</v>
      </c>
      <c r="HI69" s="64">
        <v>0</v>
      </c>
      <c r="HL69" s="64" t="s">
        <v>71</v>
      </c>
      <c r="HM69" s="64">
        <v>0.57999999999999996</v>
      </c>
      <c r="HN69" s="64">
        <v>2.5099999999999998</v>
      </c>
      <c r="HO69" s="64">
        <v>0</v>
      </c>
      <c r="HP69" s="64">
        <v>0.19</v>
      </c>
      <c r="HS69" s="64" t="s">
        <v>71</v>
      </c>
      <c r="HT69" s="64">
        <v>0.34</v>
      </c>
      <c r="HU69" s="64">
        <v>1.02</v>
      </c>
      <c r="HV69" s="64">
        <v>0.11</v>
      </c>
      <c r="HW69" s="64">
        <v>0.2</v>
      </c>
      <c r="HZ69" s="64" t="s">
        <v>71</v>
      </c>
      <c r="IA69" s="64">
        <v>0.44</v>
      </c>
      <c r="IB69" s="64">
        <v>0.66</v>
      </c>
      <c r="IC69" s="64">
        <v>0.37</v>
      </c>
      <c r="ID69" s="64">
        <v>0.09</v>
      </c>
      <c r="IG69" s="64" t="s">
        <v>71</v>
      </c>
      <c r="IH69" s="64">
        <v>0.47</v>
      </c>
      <c r="II69" s="64">
        <v>0.15</v>
      </c>
      <c r="IJ69" s="64">
        <v>0.62</v>
      </c>
      <c r="IK69" s="64">
        <v>0</v>
      </c>
      <c r="IN69" s="64" t="s">
        <v>71</v>
      </c>
      <c r="IO69" s="64">
        <v>0.09</v>
      </c>
      <c r="IP69" s="64">
        <v>0.09</v>
      </c>
      <c r="IQ69" s="64">
        <v>0</v>
      </c>
      <c r="IR69" s="64">
        <v>0.31</v>
      </c>
      <c r="IU69" t="s">
        <v>71</v>
      </c>
      <c r="IV69">
        <v>0.06</v>
      </c>
      <c r="IW69">
        <v>0</v>
      </c>
      <c r="IX69">
        <v>0.04</v>
      </c>
      <c r="IY69">
        <v>0</v>
      </c>
      <c r="JB69" t="s">
        <v>71</v>
      </c>
      <c r="JC69">
        <v>0.26</v>
      </c>
      <c r="JD69">
        <v>0</v>
      </c>
      <c r="JE69">
        <v>0.35</v>
      </c>
      <c r="JF69">
        <v>0.36</v>
      </c>
      <c r="JI69" s="64" t="s">
        <v>71</v>
      </c>
      <c r="JJ69" s="64">
        <v>0.45</v>
      </c>
      <c r="JK69" s="64">
        <v>1.32</v>
      </c>
      <c r="JL69" s="64">
        <v>0.28000000000000003</v>
      </c>
      <c r="JM69" s="64">
        <v>0</v>
      </c>
      <c r="JP69" s="67" t="s">
        <v>71</v>
      </c>
      <c r="JQ69" s="67">
        <v>0.23</v>
      </c>
      <c r="JR69" s="67">
        <v>0.59</v>
      </c>
      <c r="JS69" s="67">
        <v>0.2</v>
      </c>
      <c r="JT69" s="67">
        <v>0</v>
      </c>
      <c r="JW69" s="76" t="s">
        <v>71</v>
      </c>
      <c r="JX69" s="76">
        <v>0.71</v>
      </c>
      <c r="JY69" s="76">
        <v>0.16</v>
      </c>
      <c r="JZ69" s="76">
        <v>0.93</v>
      </c>
      <c r="KA69" s="76">
        <v>0.34</v>
      </c>
      <c r="KD69" s="76" t="s">
        <v>71</v>
      </c>
      <c r="KE69" s="76">
        <v>0.96</v>
      </c>
      <c r="KF69" s="76">
        <v>0.14000000000000001</v>
      </c>
      <c r="KG69" s="76">
        <v>0.93</v>
      </c>
      <c r="KH69" s="76">
        <v>0.22</v>
      </c>
      <c r="KK69" s="76" t="s">
        <v>71</v>
      </c>
      <c r="KL69" s="76">
        <v>0.15</v>
      </c>
      <c r="KM69" s="76">
        <v>0.19</v>
      </c>
      <c r="KN69" s="76">
        <v>0.19</v>
      </c>
      <c r="KO69" s="76">
        <v>0</v>
      </c>
      <c r="KR69" s="76" t="s">
        <v>71</v>
      </c>
      <c r="KS69" s="76">
        <v>0.14000000000000001</v>
      </c>
      <c r="KT69" s="76">
        <v>0</v>
      </c>
      <c r="KU69" s="76">
        <v>0.24</v>
      </c>
      <c r="KV69" s="76">
        <v>0</v>
      </c>
      <c r="KY69" s="76" t="s">
        <v>71</v>
      </c>
      <c r="KZ69" s="76">
        <v>0.55000000000000004</v>
      </c>
      <c r="LA69" s="76">
        <v>0.35</v>
      </c>
      <c r="LB69" s="76">
        <v>0.56999999999999995</v>
      </c>
      <c r="LC69" s="76">
        <v>0.23</v>
      </c>
      <c r="LF69" s="76" t="s">
        <v>71</v>
      </c>
      <c r="LG69" s="76">
        <v>0.13</v>
      </c>
      <c r="LH69" s="76">
        <v>0</v>
      </c>
      <c r="LI69" s="76">
        <v>0.23</v>
      </c>
      <c r="LJ69" s="76">
        <v>0</v>
      </c>
      <c r="LM69" s="76" t="s">
        <v>71</v>
      </c>
      <c r="LN69" s="76">
        <v>0.09</v>
      </c>
      <c r="LO69" s="76">
        <v>0.16</v>
      </c>
      <c r="LP69" s="76">
        <v>0.08</v>
      </c>
      <c r="LQ69" s="76">
        <v>0</v>
      </c>
      <c r="LR69" s="76"/>
      <c r="LS69" s="76"/>
      <c r="LT69" s="76" t="s">
        <v>71</v>
      </c>
      <c r="LU69" s="76">
        <v>0.62</v>
      </c>
      <c r="LV69" s="76">
        <v>0.6</v>
      </c>
      <c r="LW69" s="76">
        <v>0.57999999999999996</v>
      </c>
      <c r="LX69" s="76">
        <v>0</v>
      </c>
      <c r="LY69" s="76"/>
      <c r="LZ69" s="76"/>
      <c r="MA69" s="76" t="s">
        <v>71</v>
      </c>
      <c r="MB69" s="76">
        <v>1.77</v>
      </c>
      <c r="MC69" s="76">
        <v>0.72</v>
      </c>
      <c r="MD69" s="76">
        <v>2.52</v>
      </c>
      <c r="ME69" s="76">
        <v>0.78</v>
      </c>
    </row>
    <row r="70" spans="1:343"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c r="GX70" s="60" t="s">
        <v>72</v>
      </c>
      <c r="GY70" s="60">
        <v>1.4</v>
      </c>
      <c r="GZ70" s="60">
        <v>1.31</v>
      </c>
      <c r="HA70" s="60">
        <v>1.81</v>
      </c>
      <c r="HB70" s="60">
        <v>0.12</v>
      </c>
      <c r="HE70" s="64" t="s">
        <v>72</v>
      </c>
      <c r="HF70" s="64">
        <v>0.34</v>
      </c>
      <c r="HG70" s="64">
        <v>0.84</v>
      </c>
      <c r="HH70" s="64">
        <v>0.28000000000000003</v>
      </c>
      <c r="HI70" s="64">
        <v>0</v>
      </c>
      <c r="HL70" s="64" t="s">
        <v>72</v>
      </c>
      <c r="HM70" s="64">
        <v>0.84</v>
      </c>
      <c r="HN70" s="64">
        <v>1.21</v>
      </c>
      <c r="HO70" s="64">
        <v>1.04</v>
      </c>
      <c r="HP70" s="64">
        <v>7.0000000000000007E-2</v>
      </c>
      <c r="HS70" s="64" t="s">
        <v>72</v>
      </c>
      <c r="HT70" s="64">
        <v>0.57999999999999996</v>
      </c>
      <c r="HU70" s="64">
        <v>0.4</v>
      </c>
      <c r="HV70" s="64">
        <v>0.8</v>
      </c>
      <c r="HW70" s="64">
        <v>0</v>
      </c>
      <c r="HZ70" s="64" t="s">
        <v>72</v>
      </c>
      <c r="IA70" s="64">
        <v>0.91</v>
      </c>
      <c r="IB70" s="64">
        <v>1.1200000000000001</v>
      </c>
      <c r="IC70" s="64">
        <v>1.22</v>
      </c>
      <c r="ID70" s="64">
        <v>0</v>
      </c>
      <c r="IG70" s="64" t="s">
        <v>72</v>
      </c>
      <c r="IH70" s="64">
        <v>1.43</v>
      </c>
      <c r="II70" s="64">
        <v>0</v>
      </c>
      <c r="IJ70" s="64">
        <v>0.56999999999999995</v>
      </c>
      <c r="IK70" s="64">
        <v>5.82</v>
      </c>
      <c r="IN70" s="64" t="s">
        <v>72</v>
      </c>
      <c r="IO70" s="64">
        <v>0.63</v>
      </c>
      <c r="IP70" s="64">
        <v>0.09</v>
      </c>
      <c r="IQ70" s="64">
        <v>0.39</v>
      </c>
      <c r="IR70" s="64">
        <v>1.85</v>
      </c>
      <c r="IU70" t="s">
        <v>72</v>
      </c>
      <c r="IV70">
        <v>0.68</v>
      </c>
      <c r="IW70">
        <v>0</v>
      </c>
      <c r="IX70">
        <v>1.04</v>
      </c>
      <c r="IY70">
        <v>0.14000000000000001</v>
      </c>
      <c r="JB70" t="s">
        <v>72</v>
      </c>
      <c r="JC70">
        <v>0.24</v>
      </c>
      <c r="JD70">
        <v>0</v>
      </c>
      <c r="JE70">
        <v>0.39</v>
      </c>
      <c r="JF70">
        <v>0</v>
      </c>
      <c r="JI70" s="64" t="s">
        <v>72</v>
      </c>
      <c r="JJ70" s="64">
        <v>0.54</v>
      </c>
      <c r="JK70" s="64">
        <v>1.02</v>
      </c>
      <c r="JL70" s="64">
        <v>0.36</v>
      </c>
      <c r="JM70" s="64">
        <v>0.72</v>
      </c>
      <c r="JP70" s="67" t="s">
        <v>72</v>
      </c>
      <c r="JQ70" s="67">
        <v>0.77</v>
      </c>
      <c r="JR70" s="67">
        <v>0.4</v>
      </c>
      <c r="JS70" s="67">
        <v>1.1299999999999999</v>
      </c>
      <c r="JT70" s="67">
        <v>0</v>
      </c>
      <c r="JW70" s="76" t="s">
        <v>72</v>
      </c>
      <c r="JX70" s="76">
        <v>0.16</v>
      </c>
      <c r="JY70" s="76">
        <v>0.28000000000000003</v>
      </c>
      <c r="JZ70" s="76">
        <v>0.09</v>
      </c>
      <c r="KA70" s="76">
        <v>0.36</v>
      </c>
      <c r="KD70" s="76" t="s">
        <v>72</v>
      </c>
      <c r="KE70" s="76">
        <v>0.33</v>
      </c>
      <c r="KF70" s="76">
        <v>0.15</v>
      </c>
      <c r="KG70" s="76">
        <v>0.5</v>
      </c>
      <c r="KH70" s="76">
        <v>0</v>
      </c>
      <c r="KK70" s="76" t="s">
        <v>72</v>
      </c>
      <c r="KL70" s="76">
        <v>0.39</v>
      </c>
      <c r="KM70" s="76">
        <v>1.08</v>
      </c>
      <c r="KN70" s="76">
        <v>0.35</v>
      </c>
      <c r="KO70" s="76">
        <v>0</v>
      </c>
      <c r="KR70" s="76" t="s">
        <v>72</v>
      </c>
      <c r="KS70" s="76">
        <v>0.52</v>
      </c>
      <c r="KT70" s="76">
        <v>0.61</v>
      </c>
      <c r="KU70" s="76">
        <v>0.46</v>
      </c>
      <c r="KV70" s="76">
        <v>0.71</v>
      </c>
      <c r="KY70" s="76" t="s">
        <v>72</v>
      </c>
      <c r="KZ70" s="76">
        <v>0.22</v>
      </c>
      <c r="LA70" s="76">
        <v>0.34</v>
      </c>
      <c r="LB70" s="76">
        <v>0.05</v>
      </c>
      <c r="LC70" s="76">
        <v>0.28000000000000003</v>
      </c>
      <c r="LF70" s="76" t="s">
        <v>72</v>
      </c>
      <c r="LG70" s="76">
        <v>0.76</v>
      </c>
      <c r="LH70" s="76">
        <v>0.2</v>
      </c>
      <c r="LI70" s="76">
        <v>0.9</v>
      </c>
      <c r="LJ70" s="76">
        <v>0</v>
      </c>
      <c r="LM70" s="76" t="s">
        <v>72</v>
      </c>
      <c r="LN70" s="76">
        <v>0.95</v>
      </c>
      <c r="LO70" s="76">
        <v>1.1599999999999999</v>
      </c>
      <c r="LP70" s="76">
        <v>0.89</v>
      </c>
      <c r="LQ70" s="76">
        <v>0.16</v>
      </c>
      <c r="LR70" s="76"/>
      <c r="LS70" s="76"/>
      <c r="LT70" s="76" t="s">
        <v>72</v>
      </c>
      <c r="LU70" s="76">
        <v>1.77</v>
      </c>
      <c r="LV70" s="76">
        <v>1.1200000000000001</v>
      </c>
      <c r="LW70" s="76">
        <v>2.16</v>
      </c>
      <c r="LX70" s="76">
        <v>0.89</v>
      </c>
      <c r="LY70" s="76"/>
      <c r="LZ70" s="76"/>
      <c r="MA70" s="76" t="s">
        <v>72</v>
      </c>
      <c r="MB70" s="76">
        <v>3.14</v>
      </c>
      <c r="MC70" s="76">
        <v>0.46</v>
      </c>
      <c r="MD70" s="76">
        <v>4.54</v>
      </c>
      <c r="ME70" s="76">
        <v>0.54</v>
      </c>
    </row>
    <row r="71" spans="1:343"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c r="GX71" s="60" t="s">
        <v>73</v>
      </c>
      <c r="GY71" s="60">
        <v>0.55000000000000004</v>
      </c>
      <c r="GZ71" s="60">
        <v>0.27</v>
      </c>
      <c r="HA71" s="60">
        <v>0.77</v>
      </c>
      <c r="HB71" s="60">
        <v>0.18</v>
      </c>
      <c r="HE71" s="64" t="s">
        <v>73</v>
      </c>
      <c r="HF71" s="64">
        <v>0.59</v>
      </c>
      <c r="HG71" s="64">
        <v>0.85</v>
      </c>
      <c r="HH71" s="64">
        <v>0.39</v>
      </c>
      <c r="HI71" s="64">
        <v>0.98</v>
      </c>
      <c r="HL71" s="64" t="s">
        <v>73</v>
      </c>
      <c r="HM71" s="64">
        <v>0.2</v>
      </c>
      <c r="HN71" s="64">
        <v>0.13</v>
      </c>
      <c r="HO71" s="64">
        <v>0.3</v>
      </c>
      <c r="HP71" s="64">
        <v>7.0000000000000007E-2</v>
      </c>
      <c r="HS71" s="64" t="s">
        <v>73</v>
      </c>
      <c r="HT71" s="64">
        <v>0.24</v>
      </c>
      <c r="HU71" s="64">
        <v>0.36</v>
      </c>
      <c r="HV71" s="64">
        <v>0.24</v>
      </c>
      <c r="HW71" s="64">
        <v>0</v>
      </c>
      <c r="HZ71" s="64" t="s">
        <v>73</v>
      </c>
      <c r="IA71" s="64">
        <v>0.16</v>
      </c>
      <c r="IB71" s="64">
        <v>0.14000000000000001</v>
      </c>
      <c r="IC71" s="64">
        <v>0.12</v>
      </c>
      <c r="ID71" s="64">
        <v>0</v>
      </c>
      <c r="IG71" s="64" t="s">
        <v>73</v>
      </c>
      <c r="IH71" s="64">
        <v>0.14000000000000001</v>
      </c>
      <c r="II71" s="64">
        <v>0</v>
      </c>
      <c r="IJ71" s="64">
        <v>0.18</v>
      </c>
      <c r="IK71" s="64">
        <v>0</v>
      </c>
      <c r="IN71" s="64" t="s">
        <v>73</v>
      </c>
      <c r="IO71" s="64">
        <v>0.39</v>
      </c>
      <c r="IP71" s="64">
        <v>0.23</v>
      </c>
      <c r="IQ71" s="64">
        <v>0.27</v>
      </c>
      <c r="IR71" s="64">
        <v>0.8</v>
      </c>
      <c r="IU71" t="s">
        <v>73</v>
      </c>
      <c r="IV71">
        <v>0.19</v>
      </c>
      <c r="IW71">
        <v>0</v>
      </c>
      <c r="IX71">
        <v>0.19</v>
      </c>
      <c r="IY71">
        <v>0.34</v>
      </c>
      <c r="JB71" t="s">
        <v>73</v>
      </c>
      <c r="JC71">
        <v>0.36</v>
      </c>
      <c r="JD71">
        <v>0.25</v>
      </c>
      <c r="JE71">
        <v>0.32</v>
      </c>
      <c r="JF71">
        <v>0</v>
      </c>
      <c r="JI71" s="64" t="s">
        <v>73</v>
      </c>
      <c r="JJ71" s="64">
        <v>0.06</v>
      </c>
      <c r="JK71" s="64">
        <v>0</v>
      </c>
      <c r="JL71" s="64">
        <v>0.05</v>
      </c>
      <c r="JM71" s="64">
        <v>0</v>
      </c>
      <c r="JP71" s="67" t="s">
        <v>73</v>
      </c>
      <c r="JQ71" s="67">
        <v>0.26</v>
      </c>
      <c r="JR71" s="67">
        <v>0.39</v>
      </c>
      <c r="JS71" s="67">
        <v>0.32</v>
      </c>
      <c r="JT71" s="67">
        <v>0</v>
      </c>
      <c r="JW71" s="76" t="s">
        <v>73</v>
      </c>
      <c r="JX71" s="76">
        <v>0.37</v>
      </c>
      <c r="JY71" s="76">
        <v>0.59</v>
      </c>
      <c r="JZ71" s="76">
        <v>0.4</v>
      </c>
      <c r="KA71" s="76">
        <v>0</v>
      </c>
      <c r="KD71" s="76" t="s">
        <v>73</v>
      </c>
      <c r="KE71" s="76">
        <v>0.15</v>
      </c>
      <c r="KF71" s="76">
        <v>0</v>
      </c>
      <c r="KG71" s="76">
        <v>0.28000000000000003</v>
      </c>
      <c r="KH71" s="76">
        <v>0</v>
      </c>
      <c r="KK71" s="76" t="s">
        <v>73</v>
      </c>
      <c r="KL71" s="76">
        <v>0.52</v>
      </c>
      <c r="KM71" s="76">
        <v>0</v>
      </c>
      <c r="KN71" s="76">
        <v>0.53</v>
      </c>
      <c r="KO71" s="76">
        <v>0</v>
      </c>
      <c r="KR71" s="76" t="s">
        <v>73</v>
      </c>
      <c r="KS71" s="76">
        <v>0.96</v>
      </c>
      <c r="KT71" s="76">
        <v>0.31</v>
      </c>
      <c r="KU71" s="76">
        <v>1.08</v>
      </c>
      <c r="KV71" s="76">
        <v>0</v>
      </c>
      <c r="KY71" s="76" t="s">
        <v>73</v>
      </c>
      <c r="KZ71" s="76">
        <v>1.05</v>
      </c>
      <c r="LA71" s="76">
        <v>0.37</v>
      </c>
      <c r="LB71" s="76">
        <v>1.17</v>
      </c>
      <c r="LC71" s="76">
        <v>0.22</v>
      </c>
      <c r="LF71" s="76" t="s">
        <v>73</v>
      </c>
      <c r="LG71" s="76">
        <v>0.37</v>
      </c>
      <c r="LH71" s="76">
        <v>0.46</v>
      </c>
      <c r="LI71" s="76">
        <v>0.47</v>
      </c>
      <c r="LJ71" s="76">
        <v>0</v>
      </c>
      <c r="LM71" s="76" t="s">
        <v>73</v>
      </c>
      <c r="LN71" s="76">
        <v>0.63</v>
      </c>
      <c r="LO71" s="76">
        <v>0</v>
      </c>
      <c r="LP71" s="76">
        <v>0.47</v>
      </c>
      <c r="LQ71" s="76">
        <v>0</v>
      </c>
      <c r="LR71" s="76"/>
      <c r="LS71" s="76"/>
      <c r="LT71" s="76" t="s">
        <v>73</v>
      </c>
      <c r="LU71" s="76">
        <v>0.86</v>
      </c>
      <c r="LV71" s="76">
        <v>0.48</v>
      </c>
      <c r="LW71" s="76">
        <v>1.1599999999999999</v>
      </c>
      <c r="LX71" s="76">
        <v>0</v>
      </c>
      <c r="LY71" s="76"/>
      <c r="LZ71" s="76"/>
      <c r="MA71" s="76" t="s">
        <v>73</v>
      </c>
      <c r="MB71" s="76">
        <v>0.66</v>
      </c>
      <c r="MC71" s="76">
        <v>1.44</v>
      </c>
      <c r="MD71" s="76">
        <v>0.6</v>
      </c>
      <c r="ME71" s="76">
        <v>0</v>
      </c>
    </row>
    <row r="72" spans="1:343"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c r="GX72" s="60" t="s">
        <v>74</v>
      </c>
      <c r="GY72" s="60">
        <v>0.45</v>
      </c>
      <c r="GZ72" s="60">
        <v>0</v>
      </c>
      <c r="HA72" s="60">
        <v>0.38</v>
      </c>
      <c r="HB72" s="60">
        <v>0.17</v>
      </c>
      <c r="HE72" s="64" t="s">
        <v>74</v>
      </c>
      <c r="HF72" s="64">
        <v>0.27</v>
      </c>
      <c r="HG72" s="64">
        <v>0.61</v>
      </c>
      <c r="HH72" s="64">
        <v>0.27</v>
      </c>
      <c r="HI72" s="64">
        <v>0</v>
      </c>
      <c r="HL72" s="64" t="s">
        <v>74</v>
      </c>
      <c r="HM72" s="64">
        <v>0.31</v>
      </c>
      <c r="HN72" s="64">
        <v>0.3</v>
      </c>
      <c r="HO72" s="64">
        <v>0.46</v>
      </c>
      <c r="HP72" s="64">
        <v>0</v>
      </c>
      <c r="HS72" s="64" t="s">
        <v>74</v>
      </c>
      <c r="HT72" s="64">
        <v>0.91</v>
      </c>
      <c r="HU72" s="64">
        <v>1.59</v>
      </c>
      <c r="HV72" s="64">
        <v>0.98</v>
      </c>
      <c r="HW72" s="64">
        <v>0</v>
      </c>
      <c r="HZ72" s="64" t="s">
        <v>74</v>
      </c>
      <c r="IA72" s="64">
        <v>0.28000000000000003</v>
      </c>
      <c r="IB72" s="64">
        <v>0.18</v>
      </c>
      <c r="IC72" s="64">
        <v>0.35</v>
      </c>
      <c r="ID72" s="64">
        <v>0.14000000000000001</v>
      </c>
      <c r="IG72" s="64" t="s">
        <v>74</v>
      </c>
      <c r="IH72" s="64">
        <v>0.8</v>
      </c>
      <c r="II72" s="64">
        <v>1.7</v>
      </c>
      <c r="IJ72" s="64">
        <v>0.45</v>
      </c>
      <c r="IK72" s="64">
        <v>1.08</v>
      </c>
      <c r="IN72" s="64" t="s">
        <v>74</v>
      </c>
      <c r="IO72" s="64">
        <v>0.77</v>
      </c>
      <c r="IP72" s="64">
        <v>0.99</v>
      </c>
      <c r="IQ72" s="64">
        <v>0.47</v>
      </c>
      <c r="IR72" s="64">
        <v>0</v>
      </c>
      <c r="IU72" t="s">
        <v>74</v>
      </c>
      <c r="IV72">
        <v>0.27</v>
      </c>
      <c r="IW72">
        <v>0.23</v>
      </c>
      <c r="IX72">
        <v>0.12</v>
      </c>
      <c r="IY72">
        <v>0</v>
      </c>
      <c r="JB72" t="s">
        <v>74</v>
      </c>
      <c r="JC72">
        <v>0.63</v>
      </c>
      <c r="JD72">
        <v>0.8</v>
      </c>
      <c r="JE72">
        <v>0.33</v>
      </c>
      <c r="JF72">
        <v>0.56999999999999995</v>
      </c>
      <c r="JI72" s="64" t="s">
        <v>74</v>
      </c>
      <c r="JJ72" s="64">
        <v>0.35</v>
      </c>
      <c r="JK72" s="64">
        <v>1.44</v>
      </c>
      <c r="JL72" s="64">
        <v>0.05</v>
      </c>
      <c r="JM72" s="64">
        <v>0</v>
      </c>
      <c r="JP72" s="67" t="s">
        <v>74</v>
      </c>
      <c r="JQ72" s="67">
        <v>0.3</v>
      </c>
      <c r="JR72" s="67">
        <v>0.74</v>
      </c>
      <c r="JS72" s="67">
        <v>0.16</v>
      </c>
      <c r="JT72" s="67">
        <v>0</v>
      </c>
      <c r="JW72" s="76" t="s">
        <v>74</v>
      </c>
      <c r="JX72" s="76">
        <v>0.81</v>
      </c>
      <c r="JY72" s="76">
        <v>0.55000000000000004</v>
      </c>
      <c r="JZ72" s="76">
        <v>0.61</v>
      </c>
      <c r="KA72" s="76">
        <v>0</v>
      </c>
      <c r="KD72" s="76" t="s">
        <v>74</v>
      </c>
      <c r="KE72" s="76">
        <v>0.34</v>
      </c>
      <c r="KF72" s="76">
        <v>0.86</v>
      </c>
      <c r="KG72" s="76">
        <v>0.14000000000000001</v>
      </c>
      <c r="KH72" s="76">
        <v>0</v>
      </c>
      <c r="KK72" s="76" t="s">
        <v>74</v>
      </c>
      <c r="KL72" s="76">
        <v>0.82</v>
      </c>
      <c r="KM72" s="76">
        <v>0.37</v>
      </c>
      <c r="KN72" s="76">
        <v>0.57999999999999996</v>
      </c>
      <c r="KO72" s="76">
        <v>0</v>
      </c>
      <c r="KR72" s="76" t="s">
        <v>74</v>
      </c>
      <c r="KS72" s="76">
        <v>1.46</v>
      </c>
      <c r="KT72" s="76">
        <v>0.14000000000000001</v>
      </c>
      <c r="KU72" s="76">
        <v>1.75</v>
      </c>
      <c r="KV72" s="76">
        <v>1.43</v>
      </c>
      <c r="KY72" s="76" t="s">
        <v>74</v>
      </c>
      <c r="KZ72" s="76">
        <v>0.52</v>
      </c>
      <c r="LA72" s="76">
        <v>0</v>
      </c>
      <c r="LB72" s="76">
        <v>0.63</v>
      </c>
      <c r="LC72" s="76">
        <v>0</v>
      </c>
      <c r="LF72" s="76" t="s">
        <v>74</v>
      </c>
      <c r="LG72" s="76">
        <v>0.65</v>
      </c>
      <c r="LH72" s="76">
        <v>1.37</v>
      </c>
      <c r="LI72" s="76">
        <v>0.56000000000000005</v>
      </c>
      <c r="LJ72" s="76">
        <v>0</v>
      </c>
      <c r="LM72" s="76" t="s">
        <v>74</v>
      </c>
      <c r="LN72" s="76">
        <v>1.21</v>
      </c>
      <c r="LO72" s="76">
        <v>1.77</v>
      </c>
      <c r="LP72" s="76">
        <v>0.9</v>
      </c>
      <c r="LQ72" s="76">
        <v>0.25</v>
      </c>
      <c r="LR72" s="76"/>
      <c r="LS72" s="76"/>
      <c r="LT72" s="76" t="s">
        <v>74</v>
      </c>
      <c r="LU72" s="76">
        <v>1.26</v>
      </c>
      <c r="LV72" s="76">
        <v>1.1100000000000001</v>
      </c>
      <c r="LW72" s="76">
        <v>1.65</v>
      </c>
      <c r="LX72" s="76">
        <v>0.43</v>
      </c>
      <c r="LY72" s="76"/>
      <c r="LZ72" s="76"/>
      <c r="MA72" s="76" t="s">
        <v>74</v>
      </c>
      <c r="MB72" s="76">
        <v>1.66</v>
      </c>
      <c r="MC72" s="76">
        <v>0.11</v>
      </c>
      <c r="MD72" s="76">
        <v>2.06</v>
      </c>
      <c r="ME72" s="76">
        <v>0</v>
      </c>
    </row>
    <row r="73" spans="1:343"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c r="GX73" s="60" t="s">
        <v>75</v>
      </c>
      <c r="GY73" s="60">
        <v>0.45</v>
      </c>
      <c r="GZ73" s="60">
        <v>0</v>
      </c>
      <c r="HA73" s="60">
        <v>0.27</v>
      </c>
      <c r="HB73" s="60">
        <v>0.45</v>
      </c>
      <c r="HE73" s="64" t="s">
        <v>75</v>
      </c>
      <c r="HF73" s="64">
        <v>0.35</v>
      </c>
      <c r="HG73" s="64">
        <v>0</v>
      </c>
      <c r="HH73" s="64">
        <v>0.54</v>
      </c>
      <c r="HI73" s="64">
        <v>0.17</v>
      </c>
      <c r="HL73" s="64" t="s">
        <v>75</v>
      </c>
      <c r="HM73" s="64">
        <v>0.22</v>
      </c>
      <c r="HN73" s="64">
        <v>0</v>
      </c>
      <c r="HO73" s="64">
        <v>0.37</v>
      </c>
      <c r="HP73" s="64">
        <v>0</v>
      </c>
      <c r="HS73" s="64" t="s">
        <v>75</v>
      </c>
      <c r="HT73" s="64">
        <v>0.19</v>
      </c>
      <c r="HU73" s="64">
        <v>0.19</v>
      </c>
      <c r="HV73" s="64">
        <v>0.21</v>
      </c>
      <c r="HW73" s="64">
        <v>0</v>
      </c>
      <c r="HZ73" s="64" t="s">
        <v>75</v>
      </c>
      <c r="IA73" s="64">
        <v>0.27</v>
      </c>
      <c r="IB73" s="64">
        <v>0</v>
      </c>
      <c r="IC73" s="64">
        <v>0.32</v>
      </c>
      <c r="ID73" s="64">
        <v>0.15</v>
      </c>
      <c r="IG73" s="64" t="s">
        <v>75</v>
      </c>
      <c r="IH73" s="64">
        <v>0.38</v>
      </c>
      <c r="II73" s="64">
        <v>0</v>
      </c>
      <c r="IJ73" s="64">
        <v>0.35</v>
      </c>
      <c r="IK73" s="64">
        <v>0</v>
      </c>
      <c r="IN73" s="64" t="s">
        <v>75</v>
      </c>
      <c r="IO73" s="64">
        <v>0.19</v>
      </c>
      <c r="IP73" s="64">
        <v>0</v>
      </c>
      <c r="IQ73" s="64">
        <v>0.24</v>
      </c>
      <c r="IR73" s="64">
        <v>0</v>
      </c>
      <c r="IU73" t="s">
        <v>75</v>
      </c>
      <c r="IV73">
        <v>0.26</v>
      </c>
      <c r="IW73">
        <v>0</v>
      </c>
      <c r="IX73">
        <v>0.32</v>
      </c>
      <c r="IY73">
        <v>0</v>
      </c>
      <c r="JB73" t="s">
        <v>75</v>
      </c>
      <c r="JC73">
        <v>0.16</v>
      </c>
      <c r="JD73">
        <v>0</v>
      </c>
      <c r="JE73">
        <v>0.12</v>
      </c>
      <c r="JF73">
        <v>0</v>
      </c>
      <c r="JI73" s="64" t="s">
        <v>75</v>
      </c>
      <c r="JJ73" s="64">
        <v>0.18</v>
      </c>
      <c r="JK73" s="64">
        <v>0</v>
      </c>
      <c r="JL73" s="64">
        <v>0.16</v>
      </c>
      <c r="JM73" s="64">
        <v>0</v>
      </c>
      <c r="JP73" s="67" t="s">
        <v>75</v>
      </c>
      <c r="JQ73" s="67">
        <v>0.09</v>
      </c>
      <c r="JR73" s="67">
        <v>0</v>
      </c>
      <c r="JS73" s="67">
        <v>0.06</v>
      </c>
      <c r="JT73" s="67">
        <v>0</v>
      </c>
      <c r="JW73" s="76" t="s">
        <v>75</v>
      </c>
      <c r="JX73" s="76">
        <v>0.32</v>
      </c>
      <c r="JY73" s="76">
        <v>0.74</v>
      </c>
      <c r="JZ73" s="76">
        <v>0.28000000000000003</v>
      </c>
      <c r="KA73" s="76">
        <v>0</v>
      </c>
      <c r="KD73" s="76" t="s">
        <v>75</v>
      </c>
      <c r="KE73" s="76">
        <v>0.27</v>
      </c>
      <c r="KF73" s="76">
        <v>0</v>
      </c>
      <c r="KG73" s="76">
        <v>0.27</v>
      </c>
      <c r="KH73" s="76">
        <v>0</v>
      </c>
      <c r="KK73" s="76" t="s">
        <v>75</v>
      </c>
      <c r="KL73" s="76">
        <v>0.1</v>
      </c>
      <c r="KM73" s="76">
        <v>0</v>
      </c>
      <c r="KN73" s="76">
        <v>0.17</v>
      </c>
      <c r="KO73" s="76">
        <v>0</v>
      </c>
      <c r="KR73" s="76" t="s">
        <v>75</v>
      </c>
      <c r="KS73" s="76">
        <v>0.18</v>
      </c>
      <c r="KT73" s="76">
        <v>0</v>
      </c>
      <c r="KU73" s="76">
        <v>0.2</v>
      </c>
      <c r="KV73" s="76">
        <v>0</v>
      </c>
      <c r="KY73" s="76" t="s">
        <v>75</v>
      </c>
      <c r="KZ73" s="76">
        <v>0.15</v>
      </c>
      <c r="LA73" s="76">
        <v>0.32</v>
      </c>
      <c r="LB73" s="76">
        <v>0.06</v>
      </c>
      <c r="LC73" s="76">
        <v>0</v>
      </c>
      <c r="LF73" s="76" t="s">
        <v>75</v>
      </c>
      <c r="LG73" s="76">
        <v>0.42</v>
      </c>
      <c r="LH73" s="76">
        <v>0.4</v>
      </c>
      <c r="LI73" s="76">
        <v>0.33</v>
      </c>
      <c r="LJ73" s="76">
        <v>0</v>
      </c>
      <c r="LM73" s="76" t="s">
        <v>75</v>
      </c>
      <c r="LN73" s="76">
        <v>0.25</v>
      </c>
      <c r="LO73" s="76">
        <v>0.33</v>
      </c>
      <c r="LP73" s="76">
        <v>0.24</v>
      </c>
      <c r="LQ73" s="76">
        <v>0</v>
      </c>
      <c r="LR73" s="76"/>
      <c r="LS73" s="76"/>
      <c r="LT73" s="76" t="s">
        <v>75</v>
      </c>
      <c r="LU73" s="76">
        <v>0.55000000000000004</v>
      </c>
      <c r="LV73" s="76">
        <v>1.58</v>
      </c>
      <c r="LW73" s="76">
        <v>0</v>
      </c>
      <c r="LX73" s="76">
        <v>0</v>
      </c>
      <c r="LY73" s="76"/>
      <c r="LZ73" s="76"/>
      <c r="MA73" s="76" t="s">
        <v>75</v>
      </c>
      <c r="MB73" s="76">
        <v>0.15</v>
      </c>
      <c r="MC73" s="76">
        <v>0</v>
      </c>
      <c r="MD73" s="76">
        <v>0.15</v>
      </c>
      <c r="ME73" s="76">
        <v>0</v>
      </c>
    </row>
    <row r="74" spans="1:343"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c r="GX74" s="60" t="s">
        <v>76</v>
      </c>
      <c r="GY74" s="60">
        <v>0.75</v>
      </c>
      <c r="GZ74" s="60">
        <v>1.96</v>
      </c>
      <c r="HA74" s="60">
        <v>0.66</v>
      </c>
      <c r="HB74" s="60">
        <v>0</v>
      </c>
      <c r="HE74" s="64" t="s">
        <v>76</v>
      </c>
      <c r="HF74" s="64">
        <v>0.93</v>
      </c>
      <c r="HG74" s="64">
        <v>0.3</v>
      </c>
      <c r="HH74" s="64">
        <v>1.39</v>
      </c>
      <c r="HI74" s="64">
        <v>0</v>
      </c>
      <c r="HL74" s="64" t="s">
        <v>76</v>
      </c>
      <c r="HM74" s="64">
        <v>0.77</v>
      </c>
      <c r="HN74" s="64">
        <v>0.42</v>
      </c>
      <c r="HO74" s="64">
        <v>1.08</v>
      </c>
      <c r="HP74" s="64">
        <v>0.15</v>
      </c>
      <c r="HS74" s="64" t="s">
        <v>76</v>
      </c>
      <c r="HT74" s="64">
        <v>0.15</v>
      </c>
      <c r="HU74" s="64">
        <v>0.63</v>
      </c>
      <c r="HV74" s="64">
        <v>7.0000000000000007E-2</v>
      </c>
      <c r="HW74" s="64">
        <v>0</v>
      </c>
      <c r="HZ74" s="64" t="s">
        <v>76</v>
      </c>
      <c r="IA74" s="64">
        <v>0.41</v>
      </c>
      <c r="IB74" s="64">
        <v>0</v>
      </c>
      <c r="IC74" s="64">
        <v>0.52</v>
      </c>
      <c r="ID74" s="64">
        <v>0.1</v>
      </c>
      <c r="IG74" s="64" t="s">
        <v>76</v>
      </c>
      <c r="IH74" s="64">
        <v>0.31</v>
      </c>
      <c r="II74" s="64">
        <v>0.5</v>
      </c>
      <c r="IJ74" s="64">
        <v>0.25</v>
      </c>
      <c r="IK74" s="64">
        <v>0</v>
      </c>
      <c r="IN74" s="64" t="s">
        <v>76</v>
      </c>
      <c r="IO74" s="64">
        <v>0.28000000000000003</v>
      </c>
      <c r="IP74" s="64">
        <v>0.62</v>
      </c>
      <c r="IQ74" s="64">
        <v>0.25</v>
      </c>
      <c r="IR74" s="64">
        <v>0.18</v>
      </c>
      <c r="IU74" t="s">
        <v>76</v>
      </c>
      <c r="IV74">
        <v>0.2</v>
      </c>
      <c r="IW74">
        <v>0.34</v>
      </c>
      <c r="IX74">
        <v>0.22</v>
      </c>
      <c r="IY74">
        <v>0</v>
      </c>
      <c r="JB74" t="s">
        <v>76</v>
      </c>
      <c r="JC74">
        <v>0.08</v>
      </c>
      <c r="JD74">
        <v>0</v>
      </c>
      <c r="JE74">
        <v>0</v>
      </c>
      <c r="JF74">
        <v>0</v>
      </c>
      <c r="JI74" s="64" t="s">
        <v>76</v>
      </c>
      <c r="JJ74" s="64">
        <v>0.65</v>
      </c>
      <c r="JK74" s="64">
        <v>0.35</v>
      </c>
      <c r="JL74" s="64">
        <v>0.93</v>
      </c>
      <c r="JM74" s="64">
        <v>0.26</v>
      </c>
      <c r="JP74" s="67" t="s">
        <v>76</v>
      </c>
      <c r="JQ74" s="67">
        <v>0.57999999999999996</v>
      </c>
      <c r="JR74" s="67">
        <v>0</v>
      </c>
      <c r="JS74" s="67">
        <v>0.43</v>
      </c>
      <c r="JT74" s="67">
        <v>1.82</v>
      </c>
      <c r="JW74" s="76" t="s">
        <v>76</v>
      </c>
      <c r="JX74" s="76">
        <v>1.05</v>
      </c>
      <c r="JY74" s="76">
        <v>0.18</v>
      </c>
      <c r="JZ74" s="76">
        <v>0.26</v>
      </c>
      <c r="KA74" s="76">
        <v>5.85</v>
      </c>
      <c r="KD74" s="76" t="s">
        <v>76</v>
      </c>
      <c r="KE74" s="76">
        <v>0.56999999999999995</v>
      </c>
      <c r="KF74" s="76">
        <v>0</v>
      </c>
      <c r="KG74" s="76">
        <v>0.28999999999999998</v>
      </c>
      <c r="KH74" s="76">
        <v>2.09</v>
      </c>
      <c r="KK74" s="76" t="s">
        <v>76</v>
      </c>
      <c r="KL74" s="76">
        <v>0.31</v>
      </c>
      <c r="KM74" s="76">
        <v>0</v>
      </c>
      <c r="KN74" s="76">
        <v>0.1</v>
      </c>
      <c r="KO74" s="76">
        <v>1.41</v>
      </c>
      <c r="KR74" s="76" t="s">
        <v>76</v>
      </c>
      <c r="KS74" s="76">
        <v>0.45</v>
      </c>
      <c r="KT74" s="76">
        <v>0.37</v>
      </c>
      <c r="KU74" s="76">
        <v>0.18</v>
      </c>
      <c r="KV74" s="76">
        <v>0.5</v>
      </c>
      <c r="KY74" s="76" t="s">
        <v>76</v>
      </c>
      <c r="KZ74" s="76">
        <v>0.38</v>
      </c>
      <c r="LA74" s="76">
        <v>0</v>
      </c>
      <c r="LB74" s="76">
        <v>0.42</v>
      </c>
      <c r="LC74" s="76">
        <v>0.91</v>
      </c>
      <c r="LF74" s="76" t="s">
        <v>76</v>
      </c>
      <c r="LG74" s="76">
        <v>0.86</v>
      </c>
      <c r="LH74" s="76">
        <v>0.64</v>
      </c>
      <c r="LI74" s="76">
        <v>1.1599999999999999</v>
      </c>
      <c r="LJ74" s="76">
        <v>0.41</v>
      </c>
      <c r="LM74" s="76" t="s">
        <v>76</v>
      </c>
      <c r="LN74" s="76">
        <v>0.47</v>
      </c>
      <c r="LO74" s="76">
        <v>1.33</v>
      </c>
      <c r="LP74" s="76">
        <v>0.37</v>
      </c>
      <c r="LQ74" s="76">
        <v>0</v>
      </c>
      <c r="LR74" s="76"/>
      <c r="LS74" s="76"/>
      <c r="LT74" s="76" t="s">
        <v>76</v>
      </c>
      <c r="LU74" s="76">
        <v>1.04</v>
      </c>
      <c r="LV74" s="76">
        <v>1.39</v>
      </c>
      <c r="LW74" s="76">
        <v>0.92</v>
      </c>
      <c r="LX74" s="76">
        <v>1.45</v>
      </c>
      <c r="LY74" s="76"/>
      <c r="LZ74" s="76"/>
      <c r="MA74" s="76" t="s">
        <v>76</v>
      </c>
      <c r="MB74" s="76">
        <v>1.69</v>
      </c>
      <c r="MC74" s="76">
        <v>2.31</v>
      </c>
      <c r="MD74" s="76">
        <v>1.38</v>
      </c>
      <c r="ME74" s="76">
        <v>2.4300000000000002</v>
      </c>
    </row>
    <row r="75" spans="1:343"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c r="GX75" s="60" t="s">
        <v>77</v>
      </c>
      <c r="GY75" s="60">
        <v>0.33</v>
      </c>
      <c r="GZ75" s="60">
        <v>0</v>
      </c>
      <c r="HA75" s="60">
        <v>0.39</v>
      </c>
      <c r="HB75" s="60">
        <v>0.18</v>
      </c>
      <c r="HE75" s="64" t="s">
        <v>77</v>
      </c>
      <c r="HF75" s="64">
        <v>0.77</v>
      </c>
      <c r="HG75" s="64">
        <v>1.1399999999999999</v>
      </c>
      <c r="HH75" s="64">
        <v>0.67</v>
      </c>
      <c r="HI75" s="64">
        <v>0</v>
      </c>
      <c r="HL75" s="64" t="s">
        <v>77</v>
      </c>
      <c r="HM75" s="64">
        <v>0.52</v>
      </c>
      <c r="HN75" s="64">
        <v>0.99</v>
      </c>
      <c r="HO75" s="64">
        <v>0.27</v>
      </c>
      <c r="HP75" s="64">
        <v>0.85</v>
      </c>
      <c r="HS75" s="64" t="s">
        <v>77</v>
      </c>
      <c r="HT75" s="64">
        <v>2.0299999999999998</v>
      </c>
      <c r="HU75" s="64">
        <v>8.65</v>
      </c>
      <c r="HV75" s="64">
        <v>0.69</v>
      </c>
      <c r="HW75" s="64">
        <v>0.3</v>
      </c>
      <c r="HZ75" s="64" t="s">
        <v>77</v>
      </c>
      <c r="IA75" s="64">
        <v>0.74</v>
      </c>
      <c r="IB75" s="64">
        <v>2.39</v>
      </c>
      <c r="IC75" s="64">
        <v>0.37</v>
      </c>
      <c r="ID75" s="64">
        <v>0</v>
      </c>
      <c r="IG75" s="64" t="s">
        <v>77</v>
      </c>
      <c r="IH75" s="64">
        <v>0.45</v>
      </c>
      <c r="II75" s="64">
        <v>0.93</v>
      </c>
      <c r="IJ75" s="64">
        <v>0.23</v>
      </c>
      <c r="IK75" s="64">
        <v>0.2</v>
      </c>
      <c r="IN75" s="64" t="s">
        <v>77</v>
      </c>
      <c r="IO75" s="64">
        <v>0.23</v>
      </c>
      <c r="IP75" s="64">
        <v>0.11</v>
      </c>
      <c r="IQ75" s="64">
        <v>0.12</v>
      </c>
      <c r="IR75" s="64">
        <v>0.31</v>
      </c>
      <c r="IU75" t="s">
        <v>77</v>
      </c>
      <c r="IV75">
        <v>7.0000000000000007E-2</v>
      </c>
      <c r="IW75">
        <v>0</v>
      </c>
      <c r="IX75">
        <v>0.12</v>
      </c>
      <c r="IY75">
        <v>0</v>
      </c>
      <c r="JB75" t="s">
        <v>77</v>
      </c>
      <c r="JC75">
        <v>0.12</v>
      </c>
      <c r="JD75">
        <v>0</v>
      </c>
      <c r="JE75">
        <v>0.1</v>
      </c>
      <c r="JF75">
        <v>0.25</v>
      </c>
      <c r="JI75" s="64" t="s">
        <v>77</v>
      </c>
      <c r="JJ75" s="64">
        <v>0.43</v>
      </c>
      <c r="JK75" s="64">
        <v>0.43</v>
      </c>
      <c r="JL75" s="64">
        <v>0.61</v>
      </c>
      <c r="JM75" s="64">
        <v>0</v>
      </c>
      <c r="JP75" s="67" t="s">
        <v>77</v>
      </c>
      <c r="JQ75" s="67">
        <v>0.45</v>
      </c>
      <c r="JR75" s="67">
        <v>0.74</v>
      </c>
      <c r="JS75" s="67">
        <v>0.53</v>
      </c>
      <c r="JT75" s="67">
        <v>0</v>
      </c>
      <c r="JW75" s="76" t="s">
        <v>77</v>
      </c>
      <c r="JX75" s="76">
        <v>0.43</v>
      </c>
      <c r="JY75" s="76">
        <v>0.79</v>
      </c>
      <c r="JZ75" s="76">
        <v>0.39</v>
      </c>
      <c r="KA75" s="76">
        <v>0</v>
      </c>
      <c r="KD75" s="76" t="s">
        <v>77</v>
      </c>
      <c r="KE75" s="76">
        <v>0.51</v>
      </c>
      <c r="KF75" s="76">
        <v>0.34</v>
      </c>
      <c r="KG75" s="76">
        <v>0.55000000000000004</v>
      </c>
      <c r="KH75" s="76">
        <v>0</v>
      </c>
      <c r="KK75" s="76" t="s">
        <v>77</v>
      </c>
      <c r="KL75" s="76">
        <v>0.25</v>
      </c>
      <c r="KM75" s="76">
        <v>1.49</v>
      </c>
      <c r="KN75" s="76">
        <v>0</v>
      </c>
      <c r="KO75" s="76">
        <v>0</v>
      </c>
      <c r="KR75" s="76" t="s">
        <v>77</v>
      </c>
      <c r="KS75" s="76">
        <v>7.0000000000000007E-2</v>
      </c>
      <c r="KT75" s="76">
        <v>0</v>
      </c>
      <c r="KU75" s="76">
        <v>0</v>
      </c>
      <c r="KV75" s="76">
        <v>0.27</v>
      </c>
      <c r="KY75" s="76" t="s">
        <v>77</v>
      </c>
      <c r="KZ75" s="76">
        <v>0</v>
      </c>
      <c r="LA75" s="76">
        <v>0</v>
      </c>
      <c r="LB75" s="76">
        <v>0</v>
      </c>
      <c r="LC75" s="76">
        <v>0</v>
      </c>
      <c r="LF75" s="76" t="s">
        <v>77</v>
      </c>
      <c r="LG75" s="76">
        <v>0.53</v>
      </c>
      <c r="LH75" s="76">
        <v>0.75</v>
      </c>
      <c r="LI75" s="76">
        <v>0.43</v>
      </c>
      <c r="LJ75" s="76">
        <v>0</v>
      </c>
      <c r="LM75" s="76" t="s">
        <v>77</v>
      </c>
      <c r="LN75" s="76">
        <v>1.1399999999999999</v>
      </c>
      <c r="LO75" s="76">
        <v>2.84</v>
      </c>
      <c r="LP75" s="76">
        <v>0.92</v>
      </c>
      <c r="LQ75" s="76">
        <v>0</v>
      </c>
      <c r="LR75" s="76"/>
      <c r="LS75" s="76"/>
      <c r="LT75" s="76" t="s">
        <v>77</v>
      </c>
      <c r="LU75" s="76">
        <v>7.0000000000000007E-2</v>
      </c>
      <c r="LV75" s="76">
        <v>0</v>
      </c>
      <c r="LW75" s="76">
        <v>0.06</v>
      </c>
      <c r="LX75" s="76">
        <v>0</v>
      </c>
      <c r="LY75" s="76"/>
      <c r="LZ75" s="76"/>
      <c r="MA75" s="76" t="s">
        <v>77</v>
      </c>
      <c r="MB75" s="76">
        <v>0.09</v>
      </c>
      <c r="MC75" s="76">
        <v>0</v>
      </c>
      <c r="MD75" s="76">
        <v>0.16</v>
      </c>
      <c r="ME75" s="76">
        <v>0</v>
      </c>
    </row>
    <row r="76" spans="1:343"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c r="GX76" s="60" t="s">
        <v>78</v>
      </c>
      <c r="GY76" s="60">
        <v>0.49</v>
      </c>
      <c r="GZ76" s="60">
        <v>1.39</v>
      </c>
      <c r="HA76" s="60">
        <v>0.44</v>
      </c>
      <c r="HB76" s="60">
        <v>0</v>
      </c>
      <c r="HE76" s="64" t="s">
        <v>78</v>
      </c>
      <c r="HF76" s="64">
        <v>1.08</v>
      </c>
      <c r="HG76" s="64">
        <v>0.87</v>
      </c>
      <c r="HH76" s="64">
        <v>1.34</v>
      </c>
      <c r="HI76" s="64">
        <v>0</v>
      </c>
      <c r="HL76" s="64" t="s">
        <v>78</v>
      </c>
      <c r="HM76" s="64">
        <v>0.14000000000000001</v>
      </c>
      <c r="HN76" s="64">
        <v>0</v>
      </c>
      <c r="HO76" s="64">
        <v>0.27</v>
      </c>
      <c r="HP76" s="64">
        <v>0</v>
      </c>
      <c r="HS76" s="64" t="s">
        <v>78</v>
      </c>
      <c r="HT76" s="64">
        <v>0.73</v>
      </c>
      <c r="HU76" s="64">
        <v>0.16</v>
      </c>
      <c r="HV76" s="64">
        <v>1.1100000000000001</v>
      </c>
      <c r="HW76" s="64">
        <v>0</v>
      </c>
      <c r="HZ76" s="64" t="s">
        <v>78</v>
      </c>
      <c r="IA76" s="64">
        <v>0.86</v>
      </c>
      <c r="IB76" s="64">
        <v>0.28000000000000003</v>
      </c>
      <c r="IC76" s="64">
        <v>1.32</v>
      </c>
      <c r="ID76" s="64">
        <v>0</v>
      </c>
      <c r="IG76" s="64" t="s">
        <v>78</v>
      </c>
      <c r="IH76" s="64">
        <v>0.89</v>
      </c>
      <c r="II76" s="64">
        <v>0.34</v>
      </c>
      <c r="IJ76" s="64">
        <v>1.3</v>
      </c>
      <c r="IK76" s="64">
        <v>0</v>
      </c>
      <c r="IN76" s="64" t="s">
        <v>78</v>
      </c>
      <c r="IO76" s="64">
        <v>0.7</v>
      </c>
      <c r="IP76" s="64">
        <v>0.57999999999999996</v>
      </c>
      <c r="IQ76" s="64">
        <v>0.93</v>
      </c>
      <c r="IR76" s="64">
        <v>0</v>
      </c>
      <c r="IU76" t="s">
        <v>78</v>
      </c>
      <c r="IV76">
        <v>0.47</v>
      </c>
      <c r="IW76">
        <v>0.2</v>
      </c>
      <c r="IX76">
        <v>0.66</v>
      </c>
      <c r="IY76">
        <v>0</v>
      </c>
      <c r="JB76" t="s">
        <v>78</v>
      </c>
      <c r="JC76">
        <v>0.26</v>
      </c>
      <c r="JD76">
        <v>0</v>
      </c>
      <c r="JE76">
        <v>0.44</v>
      </c>
      <c r="JF76">
        <v>0</v>
      </c>
      <c r="JI76" s="64" t="s">
        <v>78</v>
      </c>
      <c r="JJ76" s="64">
        <v>0.57999999999999996</v>
      </c>
      <c r="JK76" s="64">
        <v>0.65</v>
      </c>
      <c r="JL76" s="64">
        <v>0.8</v>
      </c>
      <c r="JM76" s="64">
        <v>0</v>
      </c>
      <c r="JP76" s="67" t="s">
        <v>78</v>
      </c>
      <c r="JQ76" s="67">
        <v>0.66</v>
      </c>
      <c r="JR76" s="67">
        <v>0.72</v>
      </c>
      <c r="JS76" s="67">
        <v>0.67</v>
      </c>
      <c r="JT76" s="67">
        <v>0.86</v>
      </c>
      <c r="JW76" s="76" t="s">
        <v>78</v>
      </c>
      <c r="JX76" s="76">
        <v>0.64</v>
      </c>
      <c r="JY76" s="76">
        <v>1.1299999999999999</v>
      </c>
      <c r="JZ76" s="76">
        <v>0.74</v>
      </c>
      <c r="KA76" s="76">
        <v>0</v>
      </c>
      <c r="KD76" s="76" t="s">
        <v>78</v>
      </c>
      <c r="KE76" s="76">
        <v>0.51</v>
      </c>
      <c r="KF76" s="76">
        <v>0.31</v>
      </c>
      <c r="KG76" s="76">
        <v>0.65</v>
      </c>
      <c r="KH76" s="76">
        <v>0</v>
      </c>
      <c r="KK76" s="76" t="s">
        <v>78</v>
      </c>
      <c r="KL76" s="76">
        <v>0.28999999999999998</v>
      </c>
      <c r="KM76" s="76">
        <v>0</v>
      </c>
      <c r="KN76" s="76">
        <v>0.49</v>
      </c>
      <c r="KO76" s="76">
        <v>0</v>
      </c>
      <c r="KR76" s="76" t="s">
        <v>78</v>
      </c>
      <c r="KS76" s="76">
        <v>0.38</v>
      </c>
      <c r="KT76" s="76">
        <v>0.51</v>
      </c>
      <c r="KU76" s="76">
        <v>0.4</v>
      </c>
      <c r="KV76" s="76">
        <v>0</v>
      </c>
      <c r="KY76" s="76" t="s">
        <v>78</v>
      </c>
      <c r="KZ76" s="76">
        <v>0.39</v>
      </c>
      <c r="LA76" s="76">
        <v>0</v>
      </c>
      <c r="LB76" s="76">
        <v>0.67</v>
      </c>
      <c r="LC76" s="76">
        <v>0</v>
      </c>
      <c r="LF76" s="76" t="s">
        <v>78</v>
      </c>
      <c r="LG76" s="76">
        <v>0.27</v>
      </c>
      <c r="LH76" s="76">
        <v>0</v>
      </c>
      <c r="LI76" s="76">
        <v>0.47</v>
      </c>
      <c r="LJ76" s="76">
        <v>0</v>
      </c>
      <c r="LM76" s="76" t="s">
        <v>78</v>
      </c>
      <c r="LN76" s="76">
        <v>0.49</v>
      </c>
      <c r="LO76" s="76">
        <v>0.51</v>
      </c>
      <c r="LP76" s="76">
        <v>0.48</v>
      </c>
      <c r="LQ76" s="76">
        <v>0.71</v>
      </c>
      <c r="LR76" s="76"/>
      <c r="LS76" s="76"/>
      <c r="LT76" s="76" t="s">
        <v>78</v>
      </c>
      <c r="LU76" s="76">
        <v>1.8</v>
      </c>
      <c r="LV76" s="76">
        <v>0.82</v>
      </c>
      <c r="LW76" s="76">
        <v>2.58</v>
      </c>
      <c r="LX76" s="76">
        <v>0</v>
      </c>
      <c r="LY76" s="76"/>
      <c r="LZ76" s="76"/>
      <c r="MA76" s="76" t="s">
        <v>78</v>
      </c>
      <c r="MB76" s="76">
        <v>1.95</v>
      </c>
      <c r="MC76" s="76">
        <v>3.11</v>
      </c>
      <c r="MD76" s="76">
        <v>2.02</v>
      </c>
      <c r="ME76" s="76">
        <v>0.66</v>
      </c>
    </row>
    <row r="77" spans="1:343"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c r="GX77" s="60" t="s">
        <v>79</v>
      </c>
      <c r="GY77" s="60">
        <v>0.17</v>
      </c>
      <c r="GZ77" s="60">
        <v>0</v>
      </c>
      <c r="HA77" s="60">
        <v>0.12</v>
      </c>
      <c r="HB77" s="60">
        <v>0</v>
      </c>
      <c r="HE77" s="64" t="s">
        <v>79</v>
      </c>
      <c r="HF77" s="64">
        <v>0.27</v>
      </c>
      <c r="HG77" s="64">
        <v>0.34</v>
      </c>
      <c r="HH77" s="64">
        <v>0.16</v>
      </c>
      <c r="HI77" s="64">
        <v>0.19</v>
      </c>
      <c r="HL77" s="64" t="s">
        <v>79</v>
      </c>
      <c r="HM77" s="64">
        <v>0.27</v>
      </c>
      <c r="HN77" s="64">
        <v>0.26</v>
      </c>
      <c r="HO77" s="64">
        <v>0</v>
      </c>
      <c r="HP77" s="64">
        <v>0</v>
      </c>
      <c r="HS77" s="64" t="s">
        <v>79</v>
      </c>
      <c r="HT77" s="64">
        <v>0.3</v>
      </c>
      <c r="HU77" s="64">
        <v>0.33</v>
      </c>
      <c r="HV77" s="64">
        <v>0.4</v>
      </c>
      <c r="HW77" s="64">
        <v>0</v>
      </c>
      <c r="HZ77" s="64" t="s">
        <v>79</v>
      </c>
      <c r="IA77" s="64">
        <v>0.26</v>
      </c>
      <c r="IB77" s="64">
        <v>0.08</v>
      </c>
      <c r="IC77" s="64">
        <v>0.31</v>
      </c>
      <c r="ID77" s="64">
        <v>0</v>
      </c>
      <c r="IG77" s="64" t="s">
        <v>79</v>
      </c>
      <c r="IH77" s="64">
        <v>0.23</v>
      </c>
      <c r="II77" s="64">
        <v>0.31</v>
      </c>
      <c r="IJ77" s="64">
        <v>0.09</v>
      </c>
      <c r="IK77" s="64">
        <v>0</v>
      </c>
      <c r="IN77" s="64" t="s">
        <v>79</v>
      </c>
      <c r="IO77" s="64">
        <v>0.05</v>
      </c>
      <c r="IP77" s="64">
        <v>0.28999999999999998</v>
      </c>
      <c r="IQ77" s="64">
        <v>0</v>
      </c>
      <c r="IR77" s="64">
        <v>0</v>
      </c>
      <c r="IU77" t="s">
        <v>79</v>
      </c>
      <c r="IV77">
        <v>0.06</v>
      </c>
      <c r="IW77">
        <v>0</v>
      </c>
      <c r="IX77">
        <v>0.1</v>
      </c>
      <c r="IY77">
        <v>0</v>
      </c>
      <c r="JB77" t="s">
        <v>79</v>
      </c>
      <c r="JC77">
        <v>0.09</v>
      </c>
      <c r="JD77">
        <v>0</v>
      </c>
      <c r="JE77">
        <v>0</v>
      </c>
      <c r="JF77">
        <v>0</v>
      </c>
      <c r="JI77" s="64" t="s">
        <v>79</v>
      </c>
      <c r="JJ77" s="64">
        <v>0</v>
      </c>
      <c r="JK77" s="64">
        <v>0</v>
      </c>
      <c r="JL77" s="64">
        <v>0</v>
      </c>
      <c r="JM77" s="64">
        <v>0</v>
      </c>
      <c r="JP77" s="67" t="s">
        <v>79</v>
      </c>
      <c r="JQ77" s="67">
        <v>0.05</v>
      </c>
      <c r="JR77" s="67">
        <v>0</v>
      </c>
      <c r="JS77" s="67">
        <v>0.04</v>
      </c>
      <c r="JT77" s="67">
        <v>0</v>
      </c>
      <c r="JW77" s="76" t="s">
        <v>79</v>
      </c>
      <c r="JX77" s="76">
        <v>0.11</v>
      </c>
      <c r="JY77" s="76">
        <v>0.23</v>
      </c>
      <c r="JZ77" s="76">
        <v>0.11</v>
      </c>
      <c r="KA77" s="76">
        <v>0</v>
      </c>
      <c r="KD77" s="76" t="s">
        <v>79</v>
      </c>
      <c r="KE77" s="76">
        <v>0.08</v>
      </c>
      <c r="KF77" s="76">
        <v>0</v>
      </c>
      <c r="KG77" s="76">
        <v>0.09</v>
      </c>
      <c r="KH77" s="76">
        <v>0</v>
      </c>
      <c r="KK77" s="76" t="s">
        <v>79</v>
      </c>
      <c r="KL77" s="76">
        <v>0.21</v>
      </c>
      <c r="KM77" s="76">
        <v>0</v>
      </c>
      <c r="KN77" s="76">
        <v>0</v>
      </c>
      <c r="KO77" s="76">
        <v>0</v>
      </c>
      <c r="KR77" s="76" t="s">
        <v>79</v>
      </c>
      <c r="KS77" s="76">
        <v>0.3</v>
      </c>
      <c r="KT77" s="76">
        <v>0</v>
      </c>
      <c r="KU77" s="76">
        <v>0</v>
      </c>
      <c r="KV77" s="76">
        <v>0</v>
      </c>
      <c r="KY77" s="76" t="s">
        <v>79</v>
      </c>
      <c r="KZ77" s="76">
        <v>0.17</v>
      </c>
      <c r="LA77" s="76">
        <v>0.15</v>
      </c>
      <c r="LB77" s="76">
        <v>0.13</v>
      </c>
      <c r="LC77" s="76">
        <v>0</v>
      </c>
      <c r="LF77" s="76" t="s">
        <v>79</v>
      </c>
      <c r="LG77" s="76">
        <v>0.21</v>
      </c>
      <c r="LH77" s="76">
        <v>0.47</v>
      </c>
      <c r="LI77" s="76">
        <v>0.14000000000000001</v>
      </c>
      <c r="LJ77" s="76">
        <v>0.24</v>
      </c>
      <c r="LM77" s="76" t="s">
        <v>79</v>
      </c>
      <c r="LN77" s="76">
        <v>0.06</v>
      </c>
      <c r="LO77" s="76">
        <v>0.31</v>
      </c>
      <c r="LP77" s="76">
        <v>0</v>
      </c>
      <c r="LQ77" s="76">
        <v>0</v>
      </c>
      <c r="LR77" s="76"/>
      <c r="LS77" s="76"/>
      <c r="LT77" s="76" t="s">
        <v>79</v>
      </c>
      <c r="LU77" s="76">
        <v>0.23</v>
      </c>
      <c r="LV77" s="76">
        <v>0.48</v>
      </c>
      <c r="LW77" s="76">
        <v>0.06</v>
      </c>
      <c r="LX77" s="76">
        <v>0.5</v>
      </c>
      <c r="LY77" s="76"/>
      <c r="LZ77" s="76"/>
      <c r="MA77" s="76" t="s">
        <v>79</v>
      </c>
      <c r="MB77" s="76">
        <v>0.22</v>
      </c>
      <c r="MC77" s="76">
        <v>0.57999999999999996</v>
      </c>
      <c r="MD77" s="76">
        <v>0.2</v>
      </c>
      <c r="ME77" s="76">
        <v>0</v>
      </c>
    </row>
    <row r="78" spans="1:343"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c r="GX78" s="60" t="s">
        <v>80</v>
      </c>
      <c r="GY78" s="60">
        <v>0.16</v>
      </c>
      <c r="GZ78" s="60">
        <v>0.24</v>
      </c>
      <c r="HA78" s="60">
        <v>0.05</v>
      </c>
      <c r="HB78" s="60">
        <v>0.32</v>
      </c>
      <c r="HE78" s="64" t="s">
        <v>80</v>
      </c>
      <c r="HF78" s="64">
        <v>0.36</v>
      </c>
      <c r="HG78" s="64">
        <v>0</v>
      </c>
      <c r="HH78" s="64">
        <v>0.36</v>
      </c>
      <c r="HI78" s="64">
        <v>0</v>
      </c>
      <c r="HL78" s="64" t="s">
        <v>80</v>
      </c>
      <c r="HM78" s="64">
        <v>0.22</v>
      </c>
      <c r="HN78" s="64">
        <v>0.6</v>
      </c>
      <c r="HO78" s="64">
        <v>0</v>
      </c>
      <c r="HP78" s="64">
        <v>0</v>
      </c>
      <c r="HS78" s="64" t="s">
        <v>80</v>
      </c>
      <c r="HT78" s="64">
        <v>0.27</v>
      </c>
      <c r="HU78" s="64">
        <v>0.32</v>
      </c>
      <c r="HV78" s="64">
        <v>0.16</v>
      </c>
      <c r="HW78" s="64">
        <v>0</v>
      </c>
      <c r="HZ78" s="64" t="s">
        <v>80</v>
      </c>
      <c r="IA78" s="64">
        <v>0.45</v>
      </c>
      <c r="IB78" s="64">
        <v>0.64</v>
      </c>
      <c r="IC78" s="64">
        <v>0.18</v>
      </c>
      <c r="ID78" s="64">
        <v>0</v>
      </c>
      <c r="IG78" s="64" t="s">
        <v>80</v>
      </c>
      <c r="IH78" s="64">
        <v>0.5</v>
      </c>
      <c r="II78" s="64">
        <v>0.59</v>
      </c>
      <c r="IJ78" s="64">
        <v>0.45</v>
      </c>
      <c r="IK78" s="64">
        <v>0.13</v>
      </c>
      <c r="IN78" s="64" t="s">
        <v>80</v>
      </c>
      <c r="IO78" s="64">
        <v>0.17</v>
      </c>
      <c r="IP78" s="64">
        <v>0</v>
      </c>
      <c r="IQ78" s="64">
        <v>0.11</v>
      </c>
      <c r="IR78" s="64">
        <v>0.25</v>
      </c>
      <c r="IU78" t="s">
        <v>80</v>
      </c>
      <c r="IV78">
        <v>0.14000000000000001</v>
      </c>
      <c r="IW78">
        <v>0</v>
      </c>
      <c r="IX78">
        <v>0.13</v>
      </c>
      <c r="IY78">
        <v>0.14000000000000001</v>
      </c>
      <c r="JB78" t="s">
        <v>80</v>
      </c>
      <c r="JC78">
        <v>0.5</v>
      </c>
      <c r="JD78">
        <v>0.21</v>
      </c>
      <c r="JE78">
        <v>0.62</v>
      </c>
      <c r="JF78">
        <v>0</v>
      </c>
      <c r="JI78" s="64" t="s">
        <v>80</v>
      </c>
      <c r="JJ78" s="64">
        <v>0.36</v>
      </c>
      <c r="JK78" s="64">
        <v>0.83</v>
      </c>
      <c r="JL78" s="64">
        <v>0.12</v>
      </c>
      <c r="JM78" s="64">
        <v>0</v>
      </c>
      <c r="JP78" s="67" t="s">
        <v>80</v>
      </c>
      <c r="JQ78" s="67">
        <v>0.06</v>
      </c>
      <c r="JR78" s="67">
        <v>0.33</v>
      </c>
      <c r="JS78" s="67">
        <v>0</v>
      </c>
      <c r="JT78" s="67">
        <v>0</v>
      </c>
      <c r="JW78" s="76" t="s">
        <v>80</v>
      </c>
      <c r="JX78" s="76">
        <v>0.3</v>
      </c>
      <c r="JY78" s="76">
        <v>0.42</v>
      </c>
      <c r="JZ78" s="76">
        <v>0.25</v>
      </c>
      <c r="KA78" s="76">
        <v>0</v>
      </c>
      <c r="KD78" s="76" t="s">
        <v>80</v>
      </c>
      <c r="KE78" s="76">
        <v>0.02</v>
      </c>
      <c r="KF78" s="76">
        <v>0</v>
      </c>
      <c r="KG78" s="76">
        <v>0</v>
      </c>
      <c r="KH78" s="76">
        <v>0</v>
      </c>
      <c r="KK78" s="76" t="s">
        <v>80</v>
      </c>
      <c r="KL78" s="76">
        <v>0.35</v>
      </c>
      <c r="KM78" s="76">
        <v>0</v>
      </c>
      <c r="KN78" s="76">
        <v>0.54</v>
      </c>
      <c r="KO78" s="76">
        <v>0</v>
      </c>
      <c r="KR78" s="76" t="s">
        <v>80</v>
      </c>
      <c r="KS78" s="76">
        <v>0.37</v>
      </c>
      <c r="KT78" s="76">
        <v>0.85</v>
      </c>
      <c r="KU78" s="76">
        <v>0.34</v>
      </c>
      <c r="KV78" s="76">
        <v>0</v>
      </c>
      <c r="KY78" s="76" t="s">
        <v>80</v>
      </c>
      <c r="KZ78" s="76">
        <v>0.37</v>
      </c>
      <c r="LA78" s="76">
        <v>0</v>
      </c>
      <c r="LB78" s="76">
        <v>0.34</v>
      </c>
      <c r="LC78" s="76">
        <v>0</v>
      </c>
      <c r="LF78" s="76" t="s">
        <v>80</v>
      </c>
      <c r="LG78" s="76">
        <v>0.42</v>
      </c>
      <c r="LH78" s="76">
        <v>0.56000000000000005</v>
      </c>
      <c r="LI78" s="76">
        <v>0.42</v>
      </c>
      <c r="LJ78" s="76">
        <v>0</v>
      </c>
      <c r="LM78" s="76" t="s">
        <v>80</v>
      </c>
      <c r="LN78" s="76">
        <v>0.89</v>
      </c>
      <c r="LO78" s="76">
        <v>0.33</v>
      </c>
      <c r="LP78" s="76">
        <v>1.24</v>
      </c>
      <c r="LQ78" s="76">
        <v>0</v>
      </c>
      <c r="LR78" s="76"/>
      <c r="LS78" s="76"/>
      <c r="LT78" s="76" t="s">
        <v>80</v>
      </c>
      <c r="LU78" s="76">
        <v>0.75</v>
      </c>
      <c r="LV78" s="76">
        <v>0.18</v>
      </c>
      <c r="LW78" s="76">
        <v>0.84</v>
      </c>
      <c r="LX78" s="76">
        <v>0</v>
      </c>
      <c r="LY78" s="76"/>
      <c r="LZ78" s="76"/>
      <c r="MA78" s="76" t="s">
        <v>80</v>
      </c>
      <c r="MB78" s="76">
        <v>0.56999999999999995</v>
      </c>
      <c r="MC78" s="76">
        <v>2.0099999999999998</v>
      </c>
      <c r="MD78" s="76">
        <v>0.25</v>
      </c>
      <c r="ME78" s="76">
        <v>0</v>
      </c>
    </row>
    <row r="79" spans="1:343"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c r="GX79" s="60" t="s">
        <v>81</v>
      </c>
      <c r="GY79" s="60">
        <v>0.88</v>
      </c>
      <c r="GZ79" s="60">
        <v>1.1000000000000001</v>
      </c>
      <c r="HA79" s="60">
        <v>1.1599999999999999</v>
      </c>
      <c r="HB79" s="60">
        <v>0.11</v>
      </c>
      <c r="HE79" s="64" t="s">
        <v>81</v>
      </c>
      <c r="HF79" s="64">
        <v>0.78</v>
      </c>
      <c r="HG79" s="64">
        <v>0.45</v>
      </c>
      <c r="HH79" s="64">
        <v>0.91</v>
      </c>
      <c r="HI79" s="64">
        <v>0.94</v>
      </c>
      <c r="HL79" s="64" t="s">
        <v>81</v>
      </c>
      <c r="HM79" s="64">
        <v>0.38</v>
      </c>
      <c r="HN79" s="64">
        <v>0.47</v>
      </c>
      <c r="HO79" s="64">
        <v>0.52</v>
      </c>
      <c r="HP79" s="64">
        <v>0</v>
      </c>
      <c r="HS79" s="64" t="s">
        <v>81</v>
      </c>
      <c r="HT79" s="64">
        <v>0.36</v>
      </c>
      <c r="HU79" s="64">
        <v>0</v>
      </c>
      <c r="HV79" s="64">
        <v>0.52</v>
      </c>
      <c r="HW79" s="64">
        <v>0</v>
      </c>
      <c r="HZ79" s="64" t="s">
        <v>81</v>
      </c>
      <c r="IA79" s="64">
        <v>0.26</v>
      </c>
      <c r="IB79" s="64">
        <v>0.38</v>
      </c>
      <c r="IC79" s="64">
        <v>0.28999999999999998</v>
      </c>
      <c r="ID79" s="64">
        <v>0</v>
      </c>
      <c r="IG79" s="64" t="s">
        <v>81</v>
      </c>
      <c r="IH79" s="64">
        <v>0.37</v>
      </c>
      <c r="II79" s="64">
        <v>0.32</v>
      </c>
      <c r="IJ79" s="64">
        <v>0.52</v>
      </c>
      <c r="IK79" s="64">
        <v>0</v>
      </c>
      <c r="IN79" s="64" t="s">
        <v>81</v>
      </c>
      <c r="IO79" s="64">
        <v>0.13</v>
      </c>
      <c r="IP79" s="64">
        <v>0</v>
      </c>
      <c r="IQ79" s="64">
        <v>0.22</v>
      </c>
      <c r="IR79" s="64">
        <v>0</v>
      </c>
      <c r="IU79" t="s">
        <v>81</v>
      </c>
      <c r="IV79">
        <v>0.27</v>
      </c>
      <c r="IW79">
        <v>0.99</v>
      </c>
      <c r="IX79">
        <v>0.14000000000000001</v>
      </c>
      <c r="IY79">
        <v>0</v>
      </c>
      <c r="JB79" t="s">
        <v>81</v>
      </c>
      <c r="JC79">
        <v>0.27</v>
      </c>
      <c r="JD79">
        <v>0</v>
      </c>
      <c r="JE79">
        <v>0.2</v>
      </c>
      <c r="JF79">
        <v>0</v>
      </c>
      <c r="JI79" s="64" t="s">
        <v>81</v>
      </c>
      <c r="JJ79" s="64">
        <v>0.16</v>
      </c>
      <c r="JK79" s="64">
        <v>0</v>
      </c>
      <c r="JL79" s="64">
        <v>0.22</v>
      </c>
      <c r="JM79" s="64">
        <v>0</v>
      </c>
      <c r="JP79" s="67" t="s">
        <v>81</v>
      </c>
      <c r="JQ79" s="67">
        <v>0.23</v>
      </c>
      <c r="JR79" s="67">
        <v>0</v>
      </c>
      <c r="JS79" s="67">
        <v>0.32</v>
      </c>
      <c r="JT79" s="67">
        <v>0</v>
      </c>
      <c r="JW79" s="76" t="s">
        <v>81</v>
      </c>
      <c r="JX79" s="76">
        <v>0.43</v>
      </c>
      <c r="JY79" s="76">
        <v>0.2</v>
      </c>
      <c r="JZ79" s="76">
        <v>0.62</v>
      </c>
      <c r="KA79" s="76">
        <v>0.22</v>
      </c>
      <c r="KD79" s="76" t="s">
        <v>81</v>
      </c>
      <c r="KE79" s="76">
        <v>0.12</v>
      </c>
      <c r="KF79" s="76">
        <v>0</v>
      </c>
      <c r="KG79" s="76">
        <v>0.23</v>
      </c>
      <c r="KH79" s="76">
        <v>0</v>
      </c>
      <c r="KK79" s="76" t="s">
        <v>81</v>
      </c>
      <c r="KL79" s="76">
        <v>0.2</v>
      </c>
      <c r="KM79" s="76">
        <v>0.38</v>
      </c>
      <c r="KN79" s="76">
        <v>0.22</v>
      </c>
      <c r="KO79" s="76">
        <v>0</v>
      </c>
      <c r="KR79" s="76" t="s">
        <v>81</v>
      </c>
      <c r="KS79" s="76">
        <v>7.0000000000000007E-2</v>
      </c>
      <c r="KT79" s="76">
        <v>0</v>
      </c>
      <c r="KU79" s="76">
        <v>0.08</v>
      </c>
      <c r="KV79" s="76">
        <v>0.19</v>
      </c>
      <c r="KY79" s="76" t="s">
        <v>81</v>
      </c>
      <c r="KZ79" s="76">
        <v>0.03</v>
      </c>
      <c r="LA79" s="76">
        <v>0</v>
      </c>
      <c r="LB79" s="76">
        <v>0.06</v>
      </c>
      <c r="LC79" s="76">
        <v>0</v>
      </c>
      <c r="LF79" s="76" t="s">
        <v>81</v>
      </c>
      <c r="LG79" s="76">
        <v>0.24</v>
      </c>
      <c r="LH79" s="76">
        <v>0</v>
      </c>
      <c r="LI79" s="76">
        <v>0.15</v>
      </c>
      <c r="LJ79" s="76">
        <v>0</v>
      </c>
      <c r="LM79" s="76" t="s">
        <v>81</v>
      </c>
      <c r="LN79" s="76">
        <v>0.06</v>
      </c>
      <c r="LO79" s="76">
        <v>0</v>
      </c>
      <c r="LP79" s="76">
        <v>0.11</v>
      </c>
      <c r="LQ79" s="76">
        <v>0</v>
      </c>
      <c r="LR79" s="76"/>
      <c r="LS79" s="76"/>
      <c r="LT79" s="76" t="s">
        <v>81</v>
      </c>
      <c r="LU79" s="76">
        <v>0.36</v>
      </c>
      <c r="LV79" s="76">
        <v>0</v>
      </c>
      <c r="LW79" s="76">
        <v>0.61</v>
      </c>
      <c r="LX79" s="76">
        <v>0</v>
      </c>
      <c r="LY79" s="76"/>
      <c r="LZ79" s="76"/>
      <c r="MA79" s="76" t="s">
        <v>81</v>
      </c>
      <c r="MB79" s="76">
        <v>0.63</v>
      </c>
      <c r="MC79" s="76">
        <v>0.48</v>
      </c>
      <c r="MD79" s="76">
        <v>0.89</v>
      </c>
      <c r="ME79" s="76">
        <v>0</v>
      </c>
    </row>
    <row r="80" spans="1:343"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c r="GX80" s="60" t="s">
        <v>82</v>
      </c>
      <c r="GY80" s="60">
        <v>2.73</v>
      </c>
      <c r="GZ80" s="60">
        <v>3.79</v>
      </c>
      <c r="HA80" s="60">
        <v>0.84</v>
      </c>
      <c r="HB80" s="60">
        <v>7.46</v>
      </c>
      <c r="HE80" s="64" t="s">
        <v>82</v>
      </c>
      <c r="HF80" s="64">
        <v>2.5</v>
      </c>
      <c r="HG80" s="64">
        <v>0.33</v>
      </c>
      <c r="HH80" s="64">
        <v>2.36</v>
      </c>
      <c r="HI80" s="64">
        <v>5.76</v>
      </c>
      <c r="HL80" s="64" t="s">
        <v>82</v>
      </c>
      <c r="HM80" s="64">
        <v>2.08</v>
      </c>
      <c r="HN80" s="64">
        <v>0</v>
      </c>
      <c r="HO80" s="64">
        <v>0.51</v>
      </c>
      <c r="HP80" s="64">
        <v>8.66</v>
      </c>
      <c r="HS80" s="64" t="s">
        <v>82</v>
      </c>
      <c r="HT80" s="64">
        <v>2.27</v>
      </c>
      <c r="HU80" s="64">
        <v>0.14000000000000001</v>
      </c>
      <c r="HV80" s="64">
        <v>1.24</v>
      </c>
      <c r="HW80" s="64">
        <v>6.68</v>
      </c>
      <c r="HZ80" s="64" t="s">
        <v>82</v>
      </c>
      <c r="IA80" s="64">
        <v>0.98</v>
      </c>
      <c r="IB80" s="64">
        <v>1.4</v>
      </c>
      <c r="IC80" s="64">
        <v>0.99</v>
      </c>
      <c r="ID80" s="64">
        <v>0.96</v>
      </c>
      <c r="IG80" s="64" t="s">
        <v>82</v>
      </c>
      <c r="IH80" s="64">
        <v>1.57</v>
      </c>
      <c r="II80" s="64">
        <v>4.1100000000000003</v>
      </c>
      <c r="IJ80" s="64">
        <v>0.88</v>
      </c>
      <c r="IK80" s="64">
        <v>1.85</v>
      </c>
      <c r="IN80" s="64" t="s">
        <v>82</v>
      </c>
      <c r="IO80" s="64">
        <v>1</v>
      </c>
      <c r="IP80" s="64">
        <v>0.68</v>
      </c>
      <c r="IQ80" s="64">
        <v>0.53</v>
      </c>
      <c r="IR80" s="64">
        <v>3.57</v>
      </c>
      <c r="IU80" t="s">
        <v>82</v>
      </c>
      <c r="IV80">
        <v>1.37</v>
      </c>
      <c r="IW80">
        <v>1.79</v>
      </c>
      <c r="IX80">
        <v>1.26</v>
      </c>
      <c r="IY80">
        <v>1.76</v>
      </c>
      <c r="JB80" t="s">
        <v>82</v>
      </c>
      <c r="JC80">
        <v>3.72</v>
      </c>
      <c r="JD80">
        <v>11.5</v>
      </c>
      <c r="JE80">
        <v>1.86</v>
      </c>
      <c r="JF80">
        <v>2.4900000000000002</v>
      </c>
      <c r="JI80" s="64" t="s">
        <v>82</v>
      </c>
      <c r="JJ80" s="64">
        <v>1.32</v>
      </c>
      <c r="JK80" s="64">
        <v>3.32</v>
      </c>
      <c r="JL80" s="64">
        <v>0.57999999999999996</v>
      </c>
      <c r="JM80" s="64">
        <v>1.61</v>
      </c>
      <c r="JP80" s="67" t="s">
        <v>82</v>
      </c>
      <c r="JQ80" s="67">
        <v>0.78</v>
      </c>
      <c r="JR80" s="67">
        <v>0.72</v>
      </c>
      <c r="JS80" s="67">
        <v>0.32</v>
      </c>
      <c r="JT80" s="67">
        <v>0.87</v>
      </c>
      <c r="JW80" s="76" t="s">
        <v>82</v>
      </c>
      <c r="JX80" s="76">
        <v>2.0699999999999998</v>
      </c>
      <c r="JY80" s="76">
        <v>6.82</v>
      </c>
      <c r="JZ80" s="76">
        <v>0.76</v>
      </c>
      <c r="KA80" s="76">
        <v>0</v>
      </c>
      <c r="KD80" s="76" t="s">
        <v>82</v>
      </c>
      <c r="KE80" s="76">
        <v>1.6</v>
      </c>
      <c r="KF80" s="76">
        <v>5.87</v>
      </c>
      <c r="KG80" s="76">
        <v>0.37</v>
      </c>
      <c r="KH80" s="76">
        <v>0</v>
      </c>
      <c r="KK80" s="76" t="s">
        <v>82</v>
      </c>
      <c r="KL80" s="76">
        <v>0.51</v>
      </c>
      <c r="KM80" s="76">
        <v>1.04</v>
      </c>
      <c r="KN80" s="76">
        <v>0.55000000000000004</v>
      </c>
      <c r="KO80" s="76">
        <v>0</v>
      </c>
      <c r="KR80" s="76" t="s">
        <v>82</v>
      </c>
      <c r="KS80" s="76">
        <v>0.8</v>
      </c>
      <c r="KT80" s="76">
        <v>3.16</v>
      </c>
      <c r="KU80" s="76">
        <v>0.19</v>
      </c>
      <c r="KV80" s="76">
        <v>0</v>
      </c>
      <c r="KY80" s="76" t="s">
        <v>82</v>
      </c>
      <c r="KZ80" s="76">
        <v>0.83</v>
      </c>
      <c r="LA80" s="76">
        <v>2.36</v>
      </c>
      <c r="LB80" s="76">
        <v>0.14000000000000001</v>
      </c>
      <c r="LC80" s="76">
        <v>0.63</v>
      </c>
      <c r="LF80" s="76" t="s">
        <v>82</v>
      </c>
      <c r="LG80" s="76">
        <v>1.68</v>
      </c>
      <c r="LH80" s="76">
        <v>6.13</v>
      </c>
      <c r="LI80" s="76">
        <v>0.28000000000000003</v>
      </c>
      <c r="LJ80" s="76">
        <v>0.34</v>
      </c>
      <c r="LM80" s="76" t="s">
        <v>82</v>
      </c>
      <c r="LN80" s="76">
        <v>1.64</v>
      </c>
      <c r="LO80" s="76">
        <v>5.73</v>
      </c>
      <c r="LP80" s="76">
        <v>0.68</v>
      </c>
      <c r="LQ80" s="76">
        <v>0.56999999999999995</v>
      </c>
      <c r="LR80" s="76"/>
      <c r="LS80" s="76"/>
      <c r="LT80" s="76" t="s">
        <v>82</v>
      </c>
      <c r="LU80" s="76">
        <v>0.95</v>
      </c>
      <c r="LV80" s="76">
        <v>0.59</v>
      </c>
      <c r="LW80" s="76">
        <v>0.75</v>
      </c>
      <c r="LX80" s="76">
        <v>1.87</v>
      </c>
      <c r="LY80" s="76"/>
      <c r="LZ80" s="76"/>
      <c r="MA80" s="76" t="s">
        <v>82</v>
      </c>
      <c r="MB80" s="76">
        <v>0.91</v>
      </c>
      <c r="MC80" s="76">
        <v>0</v>
      </c>
      <c r="MD80" s="76">
        <v>1.29</v>
      </c>
      <c r="ME80" s="76">
        <v>0.95</v>
      </c>
    </row>
    <row r="81" spans="1:343"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c r="GX81" s="60" t="s">
        <v>83</v>
      </c>
      <c r="GY81" s="60">
        <v>0.08</v>
      </c>
      <c r="GZ81" s="60">
        <v>0</v>
      </c>
      <c r="HA81" s="60">
        <v>0.14000000000000001</v>
      </c>
      <c r="HB81" s="60">
        <v>0</v>
      </c>
      <c r="HE81" s="64" t="s">
        <v>83</v>
      </c>
      <c r="HF81" s="64">
        <v>0.3</v>
      </c>
      <c r="HG81" s="64">
        <v>0</v>
      </c>
      <c r="HH81" s="64">
        <v>0.25</v>
      </c>
      <c r="HI81" s="64">
        <v>0</v>
      </c>
      <c r="HL81" s="64" t="s">
        <v>83</v>
      </c>
      <c r="HM81" s="64">
        <v>0.16</v>
      </c>
      <c r="HN81" s="64">
        <v>0</v>
      </c>
      <c r="HO81" s="64">
        <v>0.04</v>
      </c>
      <c r="HP81" s="64">
        <v>0</v>
      </c>
      <c r="HS81" s="64" t="s">
        <v>83</v>
      </c>
      <c r="HT81" s="64">
        <v>0.12</v>
      </c>
      <c r="HU81" s="64">
        <v>0.52</v>
      </c>
      <c r="HV81" s="64">
        <v>0</v>
      </c>
      <c r="HW81" s="64">
        <v>0</v>
      </c>
      <c r="HZ81" s="64" t="s">
        <v>83</v>
      </c>
      <c r="IA81" s="64">
        <v>0.3</v>
      </c>
      <c r="IB81" s="64">
        <v>1.69</v>
      </c>
      <c r="IC81" s="64">
        <v>0.04</v>
      </c>
      <c r="ID81" s="64">
        <v>0</v>
      </c>
      <c r="IG81" s="64" t="s">
        <v>83</v>
      </c>
      <c r="IH81" s="64">
        <v>0.68</v>
      </c>
      <c r="II81" s="64">
        <v>0.93</v>
      </c>
      <c r="IJ81" s="64">
        <v>0.45</v>
      </c>
      <c r="IK81" s="64">
        <v>0</v>
      </c>
      <c r="IN81" s="64" t="s">
        <v>83</v>
      </c>
      <c r="IO81" s="64">
        <v>0.56999999999999995</v>
      </c>
      <c r="IP81" s="64">
        <v>0.54</v>
      </c>
      <c r="IQ81" s="64">
        <v>0.28999999999999998</v>
      </c>
      <c r="IR81" s="64">
        <v>0.08</v>
      </c>
      <c r="IU81" t="s">
        <v>83</v>
      </c>
      <c r="IV81">
        <v>0.37</v>
      </c>
      <c r="IW81">
        <v>0</v>
      </c>
      <c r="IX81">
        <v>0.2</v>
      </c>
      <c r="IY81">
        <v>0</v>
      </c>
      <c r="JB81" t="s">
        <v>83</v>
      </c>
      <c r="JC81">
        <v>0.05</v>
      </c>
      <c r="JD81">
        <v>0</v>
      </c>
      <c r="JE81">
        <v>0</v>
      </c>
      <c r="JF81">
        <v>0</v>
      </c>
      <c r="JI81" s="64" t="s">
        <v>83</v>
      </c>
      <c r="JJ81" s="64">
        <v>0.36</v>
      </c>
      <c r="JK81" s="64">
        <v>0</v>
      </c>
      <c r="JL81" s="64">
        <v>0</v>
      </c>
      <c r="JM81" s="64">
        <v>0</v>
      </c>
      <c r="JP81" s="67" t="s">
        <v>83</v>
      </c>
      <c r="JQ81" s="67">
        <v>0.11</v>
      </c>
      <c r="JR81" s="67">
        <v>0</v>
      </c>
      <c r="JS81" s="67">
        <v>0.19</v>
      </c>
      <c r="JT81" s="67">
        <v>0</v>
      </c>
      <c r="JW81" s="76" t="s">
        <v>83</v>
      </c>
      <c r="JX81" s="76">
        <v>0.03</v>
      </c>
      <c r="JY81" s="76">
        <v>0</v>
      </c>
      <c r="JZ81" s="76">
        <v>0.05</v>
      </c>
      <c r="KA81" s="76">
        <v>0</v>
      </c>
      <c r="KD81" s="76" t="s">
        <v>83</v>
      </c>
      <c r="KE81" s="76">
        <v>0.13</v>
      </c>
      <c r="KF81" s="76">
        <v>0</v>
      </c>
      <c r="KG81" s="76">
        <v>0.06</v>
      </c>
      <c r="KH81" s="76">
        <v>0</v>
      </c>
      <c r="KK81" s="76" t="s">
        <v>83</v>
      </c>
      <c r="KL81" s="76">
        <v>0.25</v>
      </c>
      <c r="KM81" s="76">
        <v>0</v>
      </c>
      <c r="KN81" s="76">
        <v>0.36</v>
      </c>
      <c r="KO81" s="76">
        <v>0.26</v>
      </c>
      <c r="KR81" s="76" t="s">
        <v>83</v>
      </c>
      <c r="KS81" s="76">
        <v>0.1</v>
      </c>
      <c r="KT81" s="76">
        <v>0</v>
      </c>
      <c r="KU81" s="76">
        <v>0.12</v>
      </c>
      <c r="KV81" s="76">
        <v>0</v>
      </c>
      <c r="KY81" s="76" t="s">
        <v>83</v>
      </c>
      <c r="KZ81" s="76">
        <v>0.04</v>
      </c>
      <c r="LA81" s="76">
        <v>0</v>
      </c>
      <c r="LB81" s="76">
        <v>0</v>
      </c>
      <c r="LC81" s="76">
        <v>0</v>
      </c>
      <c r="LF81" s="76" t="s">
        <v>83</v>
      </c>
      <c r="LG81" s="76">
        <v>0.03</v>
      </c>
      <c r="LH81" s="76">
        <v>0</v>
      </c>
      <c r="LI81" s="76">
        <v>0.05</v>
      </c>
      <c r="LJ81" s="76">
        <v>0</v>
      </c>
      <c r="LM81" s="76" t="s">
        <v>83</v>
      </c>
      <c r="LN81" s="76">
        <v>0.12</v>
      </c>
      <c r="LO81" s="76">
        <v>0</v>
      </c>
      <c r="LP81" s="76">
        <v>0.21</v>
      </c>
      <c r="LQ81" s="76">
        <v>0</v>
      </c>
      <c r="LR81" s="76"/>
      <c r="LS81" s="76"/>
      <c r="LT81" s="76" t="s">
        <v>83</v>
      </c>
      <c r="LU81" s="76">
        <v>0.46</v>
      </c>
      <c r="LV81" s="76">
        <v>0.17</v>
      </c>
      <c r="LW81" s="76">
        <v>0.59</v>
      </c>
      <c r="LX81" s="76">
        <v>0.31</v>
      </c>
      <c r="LY81" s="76"/>
      <c r="LZ81" s="76"/>
      <c r="MA81" s="76" t="s">
        <v>83</v>
      </c>
      <c r="MB81" s="76">
        <v>0.56999999999999995</v>
      </c>
      <c r="MC81" s="76">
        <v>0</v>
      </c>
      <c r="MD81" s="76">
        <v>0.33</v>
      </c>
      <c r="ME81" s="76">
        <v>0</v>
      </c>
    </row>
    <row r="82" spans="1:343"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c r="GX82" s="60" t="s">
        <v>84</v>
      </c>
      <c r="GY82" s="60">
        <v>0.13</v>
      </c>
      <c r="GZ82" s="60">
        <v>0</v>
      </c>
      <c r="HA82" s="60">
        <v>0.22</v>
      </c>
      <c r="HB82" s="60">
        <v>0</v>
      </c>
      <c r="HE82" s="64" t="s">
        <v>84</v>
      </c>
      <c r="HF82" s="64">
        <v>0.21</v>
      </c>
      <c r="HG82" s="64">
        <v>0.63</v>
      </c>
      <c r="HH82" s="64">
        <v>0.11</v>
      </c>
      <c r="HI82" s="64">
        <v>0.18</v>
      </c>
      <c r="HL82" s="64" t="s">
        <v>84</v>
      </c>
      <c r="HM82" s="64">
        <v>0.17</v>
      </c>
      <c r="HN82" s="64">
        <v>0.47</v>
      </c>
      <c r="HO82" s="64">
        <v>0.12</v>
      </c>
      <c r="HP82" s="64">
        <v>0</v>
      </c>
      <c r="HS82" s="64" t="s">
        <v>84</v>
      </c>
      <c r="HT82" s="64">
        <v>0.09</v>
      </c>
      <c r="HU82" s="64">
        <v>0</v>
      </c>
      <c r="HV82" s="64">
        <v>0.1</v>
      </c>
      <c r="HW82" s="64">
        <v>0</v>
      </c>
      <c r="HZ82" s="64" t="s">
        <v>84</v>
      </c>
      <c r="IA82" s="64">
        <v>0.21</v>
      </c>
      <c r="IB82" s="64">
        <v>0.26</v>
      </c>
      <c r="IC82" s="64">
        <v>0.28000000000000003</v>
      </c>
      <c r="ID82" s="64">
        <v>0</v>
      </c>
      <c r="IG82" s="64" t="s">
        <v>84</v>
      </c>
      <c r="IH82" s="64">
        <v>0.66</v>
      </c>
      <c r="II82" s="64">
        <v>0.22</v>
      </c>
      <c r="IJ82" s="64">
        <v>1.02</v>
      </c>
      <c r="IK82" s="64">
        <v>0</v>
      </c>
      <c r="IN82" s="64" t="s">
        <v>84</v>
      </c>
      <c r="IO82" s="64">
        <v>2.5499999999999998</v>
      </c>
      <c r="IP82" s="64">
        <v>9.66</v>
      </c>
      <c r="IQ82" s="64">
        <v>0.94</v>
      </c>
      <c r="IR82" s="64">
        <v>1.0900000000000001</v>
      </c>
      <c r="IU82" t="s">
        <v>84</v>
      </c>
      <c r="IV82">
        <v>2.99</v>
      </c>
      <c r="IW82">
        <v>6.95</v>
      </c>
      <c r="IX82">
        <v>0.97</v>
      </c>
      <c r="IY82">
        <v>4.8099999999999996</v>
      </c>
      <c r="JB82" t="s">
        <v>84</v>
      </c>
      <c r="JC82">
        <v>0.99</v>
      </c>
      <c r="JD82">
        <v>1.22</v>
      </c>
      <c r="JE82">
        <v>0.56999999999999995</v>
      </c>
      <c r="JF82">
        <v>2.91</v>
      </c>
      <c r="JI82" s="64" t="s">
        <v>84</v>
      </c>
      <c r="JJ82" s="64">
        <v>2.54</v>
      </c>
      <c r="JK82" s="64">
        <v>10.69</v>
      </c>
      <c r="JL82" s="64">
        <v>0.6</v>
      </c>
      <c r="JM82" s="64">
        <v>0.34</v>
      </c>
      <c r="JP82" s="67" t="s">
        <v>84</v>
      </c>
      <c r="JQ82" s="67">
        <v>1.65</v>
      </c>
      <c r="JR82" s="67">
        <v>4.33</v>
      </c>
      <c r="JS82" s="67">
        <v>1</v>
      </c>
      <c r="JT82" s="67">
        <v>0</v>
      </c>
      <c r="JW82" s="76" t="s">
        <v>84</v>
      </c>
      <c r="JX82" s="76">
        <v>1.54</v>
      </c>
      <c r="JY82" s="76">
        <v>2.2999999999999998</v>
      </c>
      <c r="JZ82" s="76">
        <v>1.46</v>
      </c>
      <c r="KA82" s="76">
        <v>0</v>
      </c>
      <c r="KD82" s="76" t="s">
        <v>84</v>
      </c>
      <c r="KE82" s="76">
        <v>2.0099999999999998</v>
      </c>
      <c r="KF82" s="76">
        <v>4.79</v>
      </c>
      <c r="KG82" s="76">
        <v>1.35</v>
      </c>
      <c r="KH82" s="76">
        <v>0.43</v>
      </c>
      <c r="KK82" s="76" t="s">
        <v>84</v>
      </c>
      <c r="KL82" s="76">
        <v>0.18</v>
      </c>
      <c r="KM82" s="76">
        <v>0.46</v>
      </c>
      <c r="KN82" s="76">
        <v>0.17</v>
      </c>
      <c r="KO82" s="76">
        <v>0</v>
      </c>
      <c r="KR82" s="76" t="s">
        <v>84</v>
      </c>
      <c r="KS82" s="76">
        <v>0</v>
      </c>
      <c r="KT82" s="76">
        <v>0</v>
      </c>
      <c r="KU82" s="76">
        <v>0</v>
      </c>
      <c r="KV82" s="76">
        <v>0</v>
      </c>
      <c r="KY82" s="76" t="s">
        <v>84</v>
      </c>
      <c r="KZ82" s="76">
        <v>0.06</v>
      </c>
      <c r="LA82" s="76">
        <v>0.32</v>
      </c>
      <c r="LB82" s="76">
        <v>0</v>
      </c>
      <c r="LC82" s="76">
        <v>0</v>
      </c>
      <c r="LF82" s="76" t="s">
        <v>84</v>
      </c>
      <c r="LG82" s="76">
        <v>0.13</v>
      </c>
      <c r="LH82" s="76">
        <v>0</v>
      </c>
      <c r="LI82" s="76">
        <v>0</v>
      </c>
      <c r="LJ82" s="76">
        <v>0</v>
      </c>
      <c r="LM82" s="76" t="s">
        <v>84</v>
      </c>
      <c r="LN82" s="76">
        <v>0.08</v>
      </c>
      <c r="LO82" s="76">
        <v>0</v>
      </c>
      <c r="LP82" s="76">
        <v>0</v>
      </c>
      <c r="LQ82" s="76">
        <v>0</v>
      </c>
      <c r="LR82" s="76"/>
      <c r="LS82" s="76"/>
      <c r="LT82" s="76" t="s">
        <v>84</v>
      </c>
      <c r="LU82" s="76">
        <v>0.11</v>
      </c>
      <c r="LV82" s="76">
        <v>0</v>
      </c>
      <c r="LW82" s="76">
        <v>0.19</v>
      </c>
      <c r="LX82" s="76">
        <v>0</v>
      </c>
      <c r="LY82" s="76"/>
      <c r="LZ82" s="76"/>
      <c r="MA82" s="76" t="s">
        <v>84</v>
      </c>
      <c r="MB82" s="76">
        <v>0.13</v>
      </c>
      <c r="MC82" s="76">
        <v>0.21</v>
      </c>
      <c r="MD82" s="76">
        <v>0.1</v>
      </c>
      <c r="ME82" s="76">
        <v>0</v>
      </c>
    </row>
    <row r="83" spans="1:343"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c r="GX83" s="60" t="s">
        <v>85</v>
      </c>
      <c r="GY83" s="60">
        <v>0.31</v>
      </c>
      <c r="GZ83" s="60">
        <v>0</v>
      </c>
      <c r="HA83" s="60">
        <v>0.1</v>
      </c>
      <c r="HB83" s="60">
        <v>0.96</v>
      </c>
      <c r="HE83" s="64" t="s">
        <v>85</v>
      </c>
      <c r="HF83" s="64">
        <v>0.47</v>
      </c>
      <c r="HG83" s="64">
        <v>0</v>
      </c>
      <c r="HH83" s="64">
        <v>0.76</v>
      </c>
      <c r="HI83" s="64">
        <v>0.13</v>
      </c>
      <c r="HL83" s="64" t="s">
        <v>85</v>
      </c>
      <c r="HM83" s="64">
        <v>0</v>
      </c>
      <c r="HN83" s="64">
        <v>0</v>
      </c>
      <c r="HO83" s="64">
        <v>0</v>
      </c>
      <c r="HP83" s="64">
        <v>0</v>
      </c>
      <c r="HS83" s="64" t="s">
        <v>85</v>
      </c>
      <c r="HT83" s="64">
        <v>0.05</v>
      </c>
      <c r="HU83" s="64">
        <v>0</v>
      </c>
      <c r="HV83" s="64">
        <v>0.09</v>
      </c>
      <c r="HW83" s="64">
        <v>0</v>
      </c>
      <c r="HZ83" s="64" t="s">
        <v>85</v>
      </c>
      <c r="IA83" s="64">
        <v>0.22</v>
      </c>
      <c r="IB83" s="64">
        <v>0</v>
      </c>
      <c r="IC83" s="64">
        <v>0.37</v>
      </c>
      <c r="ID83" s="64">
        <v>0</v>
      </c>
      <c r="IG83" s="64" t="s">
        <v>85</v>
      </c>
      <c r="IH83" s="64">
        <v>0.17</v>
      </c>
      <c r="II83" s="64">
        <v>0.28000000000000003</v>
      </c>
      <c r="IJ83" s="64">
        <v>0.17</v>
      </c>
      <c r="IK83" s="64">
        <v>0.17</v>
      </c>
      <c r="IN83" s="64" t="s">
        <v>85</v>
      </c>
      <c r="IO83" s="64">
        <v>0.16</v>
      </c>
      <c r="IP83" s="64">
        <v>0</v>
      </c>
      <c r="IQ83" s="64">
        <v>0.27</v>
      </c>
      <c r="IR83" s="64">
        <v>0</v>
      </c>
      <c r="IU83" t="s">
        <v>85</v>
      </c>
      <c r="IV83">
        <v>0.28999999999999998</v>
      </c>
      <c r="IW83">
        <v>0.9</v>
      </c>
      <c r="IX83">
        <v>0.16</v>
      </c>
      <c r="IY83">
        <v>0</v>
      </c>
      <c r="JB83" t="s">
        <v>85</v>
      </c>
      <c r="JC83">
        <v>0</v>
      </c>
      <c r="JD83">
        <v>0</v>
      </c>
      <c r="JE83">
        <v>0</v>
      </c>
      <c r="JF83">
        <v>0</v>
      </c>
      <c r="JI83" s="64" t="s">
        <v>85</v>
      </c>
      <c r="JJ83" s="64">
        <v>0.03</v>
      </c>
      <c r="JK83" s="64">
        <v>0</v>
      </c>
      <c r="JL83" s="64">
        <v>0</v>
      </c>
      <c r="JM83" s="64">
        <v>0</v>
      </c>
      <c r="JP83" s="67" t="s">
        <v>85</v>
      </c>
      <c r="JQ83" s="67">
        <v>0.02</v>
      </c>
      <c r="JR83" s="67">
        <v>0.09</v>
      </c>
      <c r="JS83" s="67">
        <v>0</v>
      </c>
      <c r="JT83" s="67">
        <v>0</v>
      </c>
      <c r="JW83" s="76" t="s">
        <v>85</v>
      </c>
      <c r="JX83" s="76">
        <v>0.2</v>
      </c>
      <c r="JY83" s="76">
        <v>0</v>
      </c>
      <c r="JZ83" s="76">
        <v>0.17</v>
      </c>
      <c r="KA83" s="76">
        <v>0.67</v>
      </c>
      <c r="KD83" s="76" t="s">
        <v>85</v>
      </c>
      <c r="KE83" s="76">
        <v>0.27</v>
      </c>
      <c r="KF83" s="76">
        <v>0</v>
      </c>
      <c r="KG83" s="76">
        <v>0.16</v>
      </c>
      <c r="KH83" s="76">
        <v>0.48</v>
      </c>
      <c r="KK83" s="76" t="s">
        <v>85</v>
      </c>
      <c r="KL83" s="76">
        <v>0.16</v>
      </c>
      <c r="KM83" s="76">
        <v>0</v>
      </c>
      <c r="KN83" s="76">
        <v>0.16</v>
      </c>
      <c r="KO83" s="76">
        <v>0.45</v>
      </c>
      <c r="KR83" s="76" t="s">
        <v>85</v>
      </c>
      <c r="KS83" s="76">
        <v>0.05</v>
      </c>
      <c r="KT83" s="76">
        <v>0</v>
      </c>
      <c r="KU83" s="76">
        <v>0</v>
      </c>
      <c r="KV83" s="76">
        <v>0.31</v>
      </c>
      <c r="KY83" s="76" t="s">
        <v>85</v>
      </c>
      <c r="KZ83" s="76">
        <v>0.16</v>
      </c>
      <c r="LA83" s="76">
        <v>0</v>
      </c>
      <c r="LB83" s="76">
        <v>0.24</v>
      </c>
      <c r="LC83" s="76">
        <v>0</v>
      </c>
      <c r="LF83" s="76" t="s">
        <v>85</v>
      </c>
      <c r="LG83" s="76">
        <v>0.05</v>
      </c>
      <c r="LH83" s="76">
        <v>0.23</v>
      </c>
      <c r="LI83" s="76">
        <v>0</v>
      </c>
      <c r="LJ83" s="76">
        <v>0</v>
      </c>
      <c r="LM83" s="76" t="s">
        <v>85</v>
      </c>
      <c r="LN83" s="76">
        <v>0.04</v>
      </c>
      <c r="LO83" s="76">
        <v>0</v>
      </c>
      <c r="LP83" s="76">
        <v>0.03</v>
      </c>
      <c r="LQ83" s="76">
        <v>0.12</v>
      </c>
      <c r="LR83" s="76"/>
      <c r="LS83" s="76"/>
      <c r="LT83" s="76" t="s">
        <v>85</v>
      </c>
      <c r="LU83" s="76">
        <v>0.08</v>
      </c>
      <c r="LV83" s="76">
        <v>0</v>
      </c>
      <c r="LW83" s="76">
        <v>0.13</v>
      </c>
      <c r="LX83" s="76">
        <v>0</v>
      </c>
      <c r="LY83" s="76"/>
      <c r="LZ83" s="76"/>
      <c r="MA83" s="76" t="s">
        <v>85</v>
      </c>
      <c r="MB83" s="76">
        <v>0.28999999999999998</v>
      </c>
      <c r="MC83" s="76">
        <v>0</v>
      </c>
      <c r="MD83" s="76">
        <v>0.42</v>
      </c>
      <c r="ME83" s="76">
        <v>0</v>
      </c>
    </row>
    <row r="84" spans="1:343"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c r="GX84" s="60" t="s">
        <v>86</v>
      </c>
      <c r="GY84" s="60">
        <v>4.3099999999999996</v>
      </c>
      <c r="GZ84" s="60">
        <v>5.84</v>
      </c>
      <c r="HA84" s="60">
        <v>4.09</v>
      </c>
      <c r="HB84" s="60">
        <v>2.12</v>
      </c>
      <c r="HE84" s="64" t="s">
        <v>86</v>
      </c>
      <c r="HF84" s="64">
        <v>3.16</v>
      </c>
      <c r="HG84" s="64">
        <v>4.43</v>
      </c>
      <c r="HH84" s="64">
        <v>3.39</v>
      </c>
      <c r="HI84" s="64">
        <v>1.68</v>
      </c>
      <c r="HL84" s="64" t="s">
        <v>86</v>
      </c>
      <c r="HM84" s="64">
        <v>3.93</v>
      </c>
      <c r="HN84" s="64">
        <v>10.039999999999999</v>
      </c>
      <c r="HO84" s="64">
        <v>2.9</v>
      </c>
      <c r="HP84" s="64">
        <v>0.65</v>
      </c>
      <c r="HS84" s="64" t="s">
        <v>86</v>
      </c>
      <c r="HT84" s="64">
        <v>2.91</v>
      </c>
      <c r="HU84" s="64">
        <v>3.24</v>
      </c>
      <c r="HV84" s="64">
        <v>3.56</v>
      </c>
      <c r="HW84" s="64">
        <v>0.8</v>
      </c>
      <c r="HZ84" s="64" t="s">
        <v>86</v>
      </c>
      <c r="IA84" s="64">
        <v>3.11</v>
      </c>
      <c r="IB84" s="64">
        <v>5.7</v>
      </c>
      <c r="IC84" s="64">
        <v>3.07</v>
      </c>
      <c r="ID84" s="64">
        <v>0.73</v>
      </c>
      <c r="IG84" s="64" t="s">
        <v>86</v>
      </c>
      <c r="IH84" s="64">
        <v>3.04</v>
      </c>
      <c r="II84" s="64">
        <v>2.1800000000000002</v>
      </c>
      <c r="IJ84" s="64">
        <v>3.98</v>
      </c>
      <c r="IK84" s="64">
        <v>0.42</v>
      </c>
      <c r="IN84" s="64" t="s">
        <v>86</v>
      </c>
      <c r="IO84" s="64">
        <v>2.63</v>
      </c>
      <c r="IP84" s="64">
        <v>1.94</v>
      </c>
      <c r="IQ84" s="64">
        <v>2.96</v>
      </c>
      <c r="IR84" s="64">
        <v>0.24</v>
      </c>
      <c r="IU84" t="s">
        <v>86</v>
      </c>
      <c r="IV84">
        <v>2.0299999999999998</v>
      </c>
      <c r="IW84">
        <v>1.97</v>
      </c>
      <c r="IX84">
        <v>1.99</v>
      </c>
      <c r="IY84">
        <v>0.99</v>
      </c>
      <c r="JB84" t="s">
        <v>86</v>
      </c>
      <c r="JC84">
        <v>2.36</v>
      </c>
      <c r="JD84">
        <v>2.58</v>
      </c>
      <c r="JE84">
        <v>2.38</v>
      </c>
      <c r="JF84">
        <v>2.2400000000000002</v>
      </c>
      <c r="JI84" s="64" t="s">
        <v>86</v>
      </c>
      <c r="JJ84" s="64">
        <v>2.16</v>
      </c>
      <c r="JK84" s="64">
        <v>3.37</v>
      </c>
      <c r="JL84" s="64">
        <v>2.2000000000000002</v>
      </c>
      <c r="JM84" s="64">
        <v>1.1399999999999999</v>
      </c>
      <c r="JP84" s="67" t="s">
        <v>86</v>
      </c>
      <c r="JQ84" s="67">
        <v>2.2200000000000002</v>
      </c>
      <c r="JR84" s="67">
        <v>3.13</v>
      </c>
      <c r="JS84" s="67">
        <v>1.72</v>
      </c>
      <c r="JT84" s="67">
        <v>2.4500000000000002</v>
      </c>
      <c r="JW84" s="76" t="s">
        <v>86</v>
      </c>
      <c r="JX84" s="76">
        <v>1.1599999999999999</v>
      </c>
      <c r="JY84" s="76">
        <v>1.03</v>
      </c>
      <c r="JZ84" s="76">
        <v>1.1599999999999999</v>
      </c>
      <c r="KA84" s="76">
        <v>0.84</v>
      </c>
      <c r="KD84" s="76" t="s">
        <v>86</v>
      </c>
      <c r="KE84" s="76">
        <v>2.77</v>
      </c>
      <c r="KF84" s="76">
        <v>2.1</v>
      </c>
      <c r="KG84" s="76">
        <v>3.23</v>
      </c>
      <c r="KH84" s="76">
        <v>0.71</v>
      </c>
      <c r="KK84" s="76" t="s">
        <v>86</v>
      </c>
      <c r="KL84" s="76">
        <v>1.92</v>
      </c>
      <c r="KM84" s="76">
        <v>2.63</v>
      </c>
      <c r="KN84" s="76">
        <v>1.75</v>
      </c>
      <c r="KO84" s="76">
        <v>0.77</v>
      </c>
      <c r="KR84" s="76" t="s">
        <v>86</v>
      </c>
      <c r="KS84" s="76">
        <v>3.2</v>
      </c>
      <c r="KT84" s="76">
        <v>7.04</v>
      </c>
      <c r="KU84" s="76">
        <v>2.39</v>
      </c>
      <c r="KV84" s="76">
        <v>0.98</v>
      </c>
      <c r="KY84" s="76" t="s">
        <v>86</v>
      </c>
      <c r="KZ84" s="76">
        <v>3.79</v>
      </c>
      <c r="LA84" s="76">
        <v>6.48</v>
      </c>
      <c r="LB84" s="76">
        <v>2.31</v>
      </c>
      <c r="LC84" s="76">
        <v>3.8</v>
      </c>
      <c r="LF84" s="76" t="s">
        <v>86</v>
      </c>
      <c r="LG84" s="76">
        <v>3.9</v>
      </c>
      <c r="LH84" s="76">
        <v>8.5500000000000007</v>
      </c>
      <c r="LI84" s="76">
        <v>2.2400000000000002</v>
      </c>
      <c r="LJ84" s="76">
        <v>1.74</v>
      </c>
      <c r="LM84" s="76" t="s">
        <v>86</v>
      </c>
      <c r="LN84" s="76">
        <v>1.93</v>
      </c>
      <c r="LO84" s="76">
        <v>2.0299999999999998</v>
      </c>
      <c r="LP84" s="76">
        <v>1.57</v>
      </c>
      <c r="LQ84" s="76">
        <v>1.83</v>
      </c>
      <c r="LR84" s="76"/>
      <c r="LS84" s="76"/>
      <c r="LT84" s="76" t="s">
        <v>86</v>
      </c>
      <c r="LU84" s="76">
        <v>2.15</v>
      </c>
      <c r="LV84" s="76">
        <v>2.4</v>
      </c>
      <c r="LW84" s="76">
        <v>2.0299999999999998</v>
      </c>
      <c r="LX84" s="76">
        <v>1.1000000000000001</v>
      </c>
      <c r="LY84" s="76"/>
      <c r="LZ84" s="76"/>
      <c r="MA84" s="76" t="s">
        <v>86</v>
      </c>
      <c r="MB84" s="76">
        <v>2.4300000000000002</v>
      </c>
      <c r="MC84" s="76">
        <v>3.9</v>
      </c>
      <c r="MD84" s="76">
        <v>1.42</v>
      </c>
      <c r="ME84" s="76">
        <v>3.39</v>
      </c>
    </row>
    <row r="85" spans="1:343"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c r="GX85" s="60" t="s">
        <v>87</v>
      </c>
      <c r="GY85" s="60">
        <v>0.15</v>
      </c>
      <c r="GZ85" s="60">
        <v>0.22</v>
      </c>
      <c r="HA85" s="60">
        <v>0</v>
      </c>
      <c r="HB85" s="60">
        <v>0</v>
      </c>
      <c r="HE85" s="64" t="s">
        <v>87</v>
      </c>
      <c r="HF85" s="64">
        <v>0.09</v>
      </c>
      <c r="HG85" s="64">
        <v>0</v>
      </c>
      <c r="HH85" s="64">
        <v>0</v>
      </c>
      <c r="HI85" s="64">
        <v>0</v>
      </c>
      <c r="HL85" s="64" t="s">
        <v>87</v>
      </c>
      <c r="HM85" s="64">
        <v>0.08</v>
      </c>
      <c r="HN85" s="64">
        <v>0</v>
      </c>
      <c r="HO85" s="64">
        <v>0.16</v>
      </c>
      <c r="HP85" s="64">
        <v>0</v>
      </c>
      <c r="HS85" s="64" t="s">
        <v>87</v>
      </c>
      <c r="HT85" s="64">
        <v>0.28000000000000003</v>
      </c>
      <c r="HU85" s="64">
        <v>0.62</v>
      </c>
      <c r="HV85" s="64">
        <v>0.2</v>
      </c>
      <c r="HW85" s="64">
        <v>0</v>
      </c>
      <c r="HZ85" s="64" t="s">
        <v>87</v>
      </c>
      <c r="IA85" s="64">
        <v>0.47</v>
      </c>
      <c r="IB85" s="64">
        <v>0</v>
      </c>
      <c r="IC85" s="64">
        <v>0.27</v>
      </c>
      <c r="ID85" s="64">
        <v>0</v>
      </c>
      <c r="IG85" s="64" t="s">
        <v>87</v>
      </c>
      <c r="IH85" s="64">
        <v>0.25</v>
      </c>
      <c r="II85" s="64">
        <v>0</v>
      </c>
      <c r="IJ85" s="64">
        <v>0.17</v>
      </c>
      <c r="IK85" s="64">
        <v>0</v>
      </c>
      <c r="IN85" s="64" t="s">
        <v>87</v>
      </c>
      <c r="IO85" s="64">
        <v>0.59</v>
      </c>
      <c r="IP85" s="64">
        <v>0</v>
      </c>
      <c r="IQ85" s="64">
        <v>0.08</v>
      </c>
      <c r="IR85" s="64">
        <v>0</v>
      </c>
      <c r="IU85" t="s">
        <v>87</v>
      </c>
      <c r="IV85">
        <v>0.42</v>
      </c>
      <c r="IW85">
        <v>0</v>
      </c>
      <c r="IX85">
        <v>0.64</v>
      </c>
      <c r="IY85">
        <v>0</v>
      </c>
      <c r="JB85" t="s">
        <v>87</v>
      </c>
      <c r="JC85">
        <v>0.31</v>
      </c>
      <c r="JD85">
        <v>0.2</v>
      </c>
      <c r="JE85">
        <v>0.32</v>
      </c>
      <c r="JF85">
        <v>0</v>
      </c>
      <c r="JI85" s="64" t="s">
        <v>87</v>
      </c>
      <c r="JJ85" s="64">
        <v>0.3</v>
      </c>
      <c r="JK85" s="64">
        <v>0</v>
      </c>
      <c r="JL85" s="64">
        <v>0.38</v>
      </c>
      <c r="JM85" s="64">
        <v>0</v>
      </c>
      <c r="JP85" s="67" t="s">
        <v>87</v>
      </c>
      <c r="JQ85" s="67">
        <v>0.52</v>
      </c>
      <c r="JR85" s="67">
        <v>0</v>
      </c>
      <c r="JS85" s="67">
        <v>0.65</v>
      </c>
      <c r="JT85" s="67">
        <v>0.23</v>
      </c>
      <c r="JW85" s="76" t="s">
        <v>87</v>
      </c>
      <c r="JX85" s="76">
        <v>0.28000000000000003</v>
      </c>
      <c r="JY85" s="76">
        <v>0</v>
      </c>
      <c r="JZ85" s="76">
        <v>0.14000000000000001</v>
      </c>
      <c r="KA85" s="76">
        <v>0.2</v>
      </c>
      <c r="KD85" s="76" t="s">
        <v>87</v>
      </c>
      <c r="KE85" s="76">
        <v>0.18</v>
      </c>
      <c r="KF85" s="76">
        <v>0</v>
      </c>
      <c r="KG85" s="76">
        <v>0.22</v>
      </c>
      <c r="KH85" s="76">
        <v>0</v>
      </c>
      <c r="KK85" s="76" t="s">
        <v>87</v>
      </c>
      <c r="KL85" s="76">
        <v>0.28000000000000003</v>
      </c>
      <c r="KM85" s="76">
        <v>0</v>
      </c>
      <c r="KN85" s="76">
        <v>0.12</v>
      </c>
      <c r="KO85" s="76">
        <v>0</v>
      </c>
      <c r="KR85" s="76" t="s">
        <v>87</v>
      </c>
      <c r="KS85" s="76">
        <v>7.0000000000000007E-2</v>
      </c>
      <c r="KT85" s="76">
        <v>0</v>
      </c>
      <c r="KU85" s="76">
        <v>0.13</v>
      </c>
      <c r="KV85" s="76">
        <v>0</v>
      </c>
      <c r="KY85" s="76" t="s">
        <v>87</v>
      </c>
      <c r="KZ85" s="76">
        <v>0.05</v>
      </c>
      <c r="LA85" s="76">
        <v>0</v>
      </c>
      <c r="LB85" s="76">
        <v>0</v>
      </c>
      <c r="LC85" s="76">
        <v>0</v>
      </c>
      <c r="LF85" s="76" t="s">
        <v>87</v>
      </c>
      <c r="LG85" s="76">
        <v>0.16</v>
      </c>
      <c r="LH85" s="76">
        <v>0</v>
      </c>
      <c r="LI85" s="76">
        <v>0.28000000000000003</v>
      </c>
      <c r="LJ85" s="76">
        <v>0</v>
      </c>
      <c r="LM85" s="76" t="s">
        <v>87</v>
      </c>
      <c r="LN85" s="76">
        <v>0.26</v>
      </c>
      <c r="LO85" s="76">
        <v>0</v>
      </c>
      <c r="LP85" s="76">
        <v>0</v>
      </c>
      <c r="LQ85" s="76">
        <v>0</v>
      </c>
      <c r="LR85" s="76"/>
      <c r="LS85" s="76"/>
      <c r="LT85" s="76" t="s">
        <v>87</v>
      </c>
      <c r="LU85" s="76">
        <v>0.03</v>
      </c>
      <c r="LV85" s="76">
        <v>0</v>
      </c>
      <c r="LW85" s="76">
        <v>0.05</v>
      </c>
      <c r="LX85" s="76">
        <v>0</v>
      </c>
      <c r="LY85" s="76"/>
      <c r="LZ85" s="76"/>
      <c r="MA85" s="76" t="s">
        <v>87</v>
      </c>
      <c r="MB85" s="76">
        <v>0.31</v>
      </c>
      <c r="MC85" s="76">
        <v>0.32</v>
      </c>
      <c r="MD85" s="76">
        <v>0.43</v>
      </c>
      <c r="ME85" s="76">
        <v>0</v>
      </c>
    </row>
    <row r="86" spans="1:343"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c r="GX86" s="60" t="s">
        <v>88</v>
      </c>
      <c r="GY86" s="60">
        <v>0.06</v>
      </c>
      <c r="GZ86" s="60">
        <v>0</v>
      </c>
      <c r="HA86" s="60">
        <v>0.11</v>
      </c>
      <c r="HB86" s="60">
        <v>0</v>
      </c>
      <c r="HE86" s="64" t="s">
        <v>88</v>
      </c>
      <c r="HF86" s="64">
        <v>0.43</v>
      </c>
      <c r="HG86" s="64">
        <v>0</v>
      </c>
      <c r="HH86" s="64">
        <v>0.73</v>
      </c>
      <c r="HI86" s="64">
        <v>0</v>
      </c>
      <c r="HL86" s="64" t="s">
        <v>88</v>
      </c>
      <c r="HM86" s="64">
        <v>0.08</v>
      </c>
      <c r="HN86" s="64">
        <v>0</v>
      </c>
      <c r="HO86" s="64">
        <v>0.14000000000000001</v>
      </c>
      <c r="HP86" s="64">
        <v>0</v>
      </c>
      <c r="HS86" s="64" t="s">
        <v>88</v>
      </c>
      <c r="HT86" s="64">
        <v>0.44</v>
      </c>
      <c r="HU86" s="64">
        <v>0</v>
      </c>
      <c r="HV86" s="64">
        <v>0.45</v>
      </c>
      <c r="HW86" s="64">
        <v>0.93</v>
      </c>
      <c r="HZ86" s="64" t="s">
        <v>88</v>
      </c>
      <c r="IA86" s="64">
        <v>0.78</v>
      </c>
      <c r="IB86" s="64">
        <v>0</v>
      </c>
      <c r="IC86" s="64">
        <v>1.25</v>
      </c>
      <c r="ID86" s="64">
        <v>0</v>
      </c>
      <c r="IG86" s="64" t="s">
        <v>88</v>
      </c>
      <c r="IH86" s="64">
        <v>0.23</v>
      </c>
      <c r="II86" s="64">
        <v>0</v>
      </c>
      <c r="IJ86" s="64">
        <v>0.38</v>
      </c>
      <c r="IK86" s="64">
        <v>0</v>
      </c>
      <c r="IN86" s="64" t="s">
        <v>88</v>
      </c>
      <c r="IO86" s="64">
        <v>0.02</v>
      </c>
      <c r="IP86" s="64">
        <v>0</v>
      </c>
      <c r="IQ86" s="64">
        <v>0.03</v>
      </c>
      <c r="IR86" s="64">
        <v>0</v>
      </c>
      <c r="IU86" t="s">
        <v>88</v>
      </c>
      <c r="IV86">
        <v>0.14000000000000001</v>
      </c>
      <c r="IW86">
        <v>0</v>
      </c>
      <c r="IX86">
        <v>0.24</v>
      </c>
      <c r="IY86">
        <v>0</v>
      </c>
      <c r="JB86" t="s">
        <v>88</v>
      </c>
      <c r="JC86">
        <v>0.08</v>
      </c>
      <c r="JD86">
        <v>0</v>
      </c>
      <c r="JE86">
        <v>0.14000000000000001</v>
      </c>
      <c r="JF86">
        <v>0</v>
      </c>
      <c r="JI86" s="64" t="s">
        <v>88</v>
      </c>
      <c r="JJ86" s="64">
        <v>0.51</v>
      </c>
      <c r="JK86" s="64">
        <v>0</v>
      </c>
      <c r="JL86" s="64">
        <v>0.88</v>
      </c>
      <c r="JM86" s="64">
        <v>0</v>
      </c>
      <c r="JP86" s="67" t="s">
        <v>88</v>
      </c>
      <c r="JQ86" s="67">
        <v>0.42</v>
      </c>
      <c r="JR86" s="67">
        <v>0</v>
      </c>
      <c r="JS86" s="67">
        <v>0.71</v>
      </c>
      <c r="JT86" s="67">
        <v>0</v>
      </c>
      <c r="JW86" s="76" t="s">
        <v>88</v>
      </c>
      <c r="JX86" s="76">
        <v>0.13</v>
      </c>
      <c r="JY86" s="76">
        <v>0</v>
      </c>
      <c r="JZ86" s="76">
        <v>0.22</v>
      </c>
      <c r="KA86" s="76">
        <v>0</v>
      </c>
      <c r="KD86" s="76" t="s">
        <v>88</v>
      </c>
      <c r="KE86" s="76">
        <v>0.13</v>
      </c>
      <c r="KF86" s="76">
        <v>0</v>
      </c>
      <c r="KG86" s="76">
        <v>0.14000000000000001</v>
      </c>
      <c r="KH86" s="76">
        <v>0.1</v>
      </c>
      <c r="KK86" s="76" t="s">
        <v>88</v>
      </c>
      <c r="KL86" s="76">
        <v>0.4</v>
      </c>
      <c r="KM86" s="76">
        <v>0</v>
      </c>
      <c r="KN86" s="76">
        <v>0.04</v>
      </c>
      <c r="KO86" s="76">
        <v>2.4500000000000002</v>
      </c>
      <c r="KR86" s="76" t="s">
        <v>88</v>
      </c>
      <c r="KS86" s="76">
        <v>0.2</v>
      </c>
      <c r="KT86" s="76">
        <v>0</v>
      </c>
      <c r="KU86" s="76">
        <v>0.27</v>
      </c>
      <c r="KV86" s="76">
        <v>0.31</v>
      </c>
      <c r="KY86" s="76" t="s">
        <v>88</v>
      </c>
      <c r="KZ86" s="76">
        <v>0.18</v>
      </c>
      <c r="LA86" s="76">
        <v>0</v>
      </c>
      <c r="LB86" s="76">
        <v>0.3</v>
      </c>
      <c r="LC86" s="76">
        <v>0</v>
      </c>
      <c r="LF86" s="76" t="s">
        <v>88</v>
      </c>
      <c r="LG86" s="76">
        <v>0.09</v>
      </c>
      <c r="LH86" s="76">
        <v>0</v>
      </c>
      <c r="LI86" s="76">
        <v>0.06</v>
      </c>
      <c r="LJ86" s="76">
        <v>0.37</v>
      </c>
      <c r="LM86" s="76" t="s">
        <v>88</v>
      </c>
      <c r="LN86" s="76">
        <v>0.12</v>
      </c>
      <c r="LO86" s="76">
        <v>0</v>
      </c>
      <c r="LP86" s="76">
        <v>0.21</v>
      </c>
      <c r="LQ86" s="76">
        <v>0</v>
      </c>
      <c r="LR86" s="76"/>
      <c r="LS86" s="76"/>
      <c r="LT86" s="76" t="s">
        <v>88</v>
      </c>
      <c r="LU86" s="76">
        <v>0</v>
      </c>
      <c r="LV86" s="76">
        <v>0</v>
      </c>
      <c r="LW86" s="76">
        <v>0</v>
      </c>
      <c r="LX86" s="76">
        <v>0</v>
      </c>
      <c r="LY86" s="76"/>
      <c r="LZ86" s="76"/>
      <c r="MA86" s="76" t="s">
        <v>88</v>
      </c>
      <c r="MB86" s="76">
        <v>0.28999999999999998</v>
      </c>
      <c r="MC86" s="76">
        <v>0</v>
      </c>
      <c r="MD86" s="76">
        <v>0.14000000000000001</v>
      </c>
      <c r="ME86" s="76">
        <v>0</v>
      </c>
    </row>
    <row r="87" spans="1:343"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c r="GX87" s="60" t="s">
        <v>89</v>
      </c>
      <c r="GY87" s="60">
        <v>0.35</v>
      </c>
      <c r="GZ87" s="60">
        <v>0.75</v>
      </c>
      <c r="HA87" s="60">
        <v>0.34</v>
      </c>
      <c r="HB87" s="60">
        <v>0</v>
      </c>
      <c r="HE87" s="64" t="s">
        <v>89</v>
      </c>
      <c r="HF87" s="64">
        <v>0.23</v>
      </c>
      <c r="HG87" s="64">
        <v>0.16</v>
      </c>
      <c r="HH87" s="64">
        <v>0.34</v>
      </c>
      <c r="HI87" s="64">
        <v>0</v>
      </c>
      <c r="HL87" s="64" t="s">
        <v>89</v>
      </c>
      <c r="HM87" s="64">
        <v>0.28000000000000003</v>
      </c>
      <c r="HN87" s="64">
        <v>0.28000000000000003</v>
      </c>
      <c r="HO87" s="64">
        <v>0.41</v>
      </c>
      <c r="HP87" s="64">
        <v>0</v>
      </c>
      <c r="HS87" s="64" t="s">
        <v>89</v>
      </c>
      <c r="HT87" s="64">
        <v>0.15</v>
      </c>
      <c r="HU87" s="64">
        <v>0</v>
      </c>
      <c r="HV87" s="64">
        <v>0.25</v>
      </c>
      <c r="HW87" s="64">
        <v>0</v>
      </c>
      <c r="HZ87" s="64" t="s">
        <v>89</v>
      </c>
      <c r="IA87" s="64">
        <v>0.16</v>
      </c>
      <c r="IB87" s="64">
        <v>0</v>
      </c>
      <c r="IC87" s="64">
        <v>0.14000000000000001</v>
      </c>
      <c r="ID87" s="64">
        <v>0</v>
      </c>
      <c r="IG87" s="64" t="s">
        <v>89</v>
      </c>
      <c r="IH87" s="64">
        <v>0.22</v>
      </c>
      <c r="II87" s="64">
        <v>0</v>
      </c>
      <c r="IJ87" s="64">
        <v>0.34</v>
      </c>
      <c r="IK87" s="64">
        <v>0</v>
      </c>
      <c r="IN87" s="64" t="s">
        <v>89</v>
      </c>
      <c r="IO87" s="64">
        <v>0.03</v>
      </c>
      <c r="IP87" s="64">
        <v>0</v>
      </c>
      <c r="IQ87" s="64">
        <v>0.04</v>
      </c>
      <c r="IR87" s="64">
        <v>0</v>
      </c>
      <c r="IU87" t="s">
        <v>89</v>
      </c>
      <c r="IV87">
        <v>0.21</v>
      </c>
      <c r="IW87">
        <v>0</v>
      </c>
      <c r="IX87">
        <v>0.28000000000000003</v>
      </c>
      <c r="IY87">
        <v>0</v>
      </c>
      <c r="JB87" t="s">
        <v>89</v>
      </c>
      <c r="JC87">
        <v>0.28999999999999998</v>
      </c>
      <c r="JD87">
        <v>0</v>
      </c>
      <c r="JE87">
        <v>0.4</v>
      </c>
      <c r="JF87">
        <v>0</v>
      </c>
      <c r="JI87" s="64" t="s">
        <v>89</v>
      </c>
      <c r="JJ87" s="64">
        <v>0.08</v>
      </c>
      <c r="JK87" s="64">
        <v>0</v>
      </c>
      <c r="JL87" s="64">
        <v>0.14000000000000001</v>
      </c>
      <c r="JM87" s="64">
        <v>0</v>
      </c>
      <c r="JP87" s="67" t="s">
        <v>89</v>
      </c>
      <c r="JQ87" s="67">
        <v>0.38</v>
      </c>
      <c r="JR87" s="67">
        <v>0.35</v>
      </c>
      <c r="JS87" s="67">
        <v>0.55000000000000004</v>
      </c>
      <c r="JT87" s="67">
        <v>0</v>
      </c>
      <c r="JW87" s="76" t="s">
        <v>89</v>
      </c>
      <c r="JX87" s="76">
        <v>0.25</v>
      </c>
      <c r="JY87" s="76">
        <v>0.28999999999999998</v>
      </c>
      <c r="JZ87" s="76">
        <v>0.28999999999999998</v>
      </c>
      <c r="KA87" s="76">
        <v>0</v>
      </c>
      <c r="KD87" s="76" t="s">
        <v>89</v>
      </c>
      <c r="KE87" s="76">
        <v>0.12</v>
      </c>
      <c r="KF87" s="76">
        <v>0</v>
      </c>
      <c r="KG87" s="76">
        <v>0.09</v>
      </c>
      <c r="KH87" s="76">
        <v>0</v>
      </c>
      <c r="KK87" s="76" t="s">
        <v>89</v>
      </c>
      <c r="KL87" s="76">
        <v>0.23</v>
      </c>
      <c r="KM87" s="76">
        <v>0</v>
      </c>
      <c r="KN87" s="76">
        <v>0.28000000000000003</v>
      </c>
      <c r="KO87" s="76">
        <v>0</v>
      </c>
      <c r="KR87" s="76" t="s">
        <v>89</v>
      </c>
      <c r="KS87" s="76">
        <v>0.12</v>
      </c>
      <c r="KT87" s="76">
        <v>0</v>
      </c>
      <c r="KU87" s="76">
        <v>0.12</v>
      </c>
      <c r="KV87" s="76">
        <v>0</v>
      </c>
      <c r="KY87" s="76" t="s">
        <v>89</v>
      </c>
      <c r="KZ87" s="76">
        <v>0.18</v>
      </c>
      <c r="LA87" s="76">
        <v>0.36</v>
      </c>
      <c r="LB87" s="76">
        <v>0.19</v>
      </c>
      <c r="LC87" s="76">
        <v>0</v>
      </c>
      <c r="LF87" s="76" t="s">
        <v>89</v>
      </c>
      <c r="LG87" s="76">
        <v>0.15</v>
      </c>
      <c r="LH87" s="76">
        <v>0</v>
      </c>
      <c r="LI87" s="76">
        <v>0.06</v>
      </c>
      <c r="LJ87" s="76">
        <v>0</v>
      </c>
      <c r="LM87" s="76" t="s">
        <v>89</v>
      </c>
      <c r="LN87" s="76">
        <v>0.26</v>
      </c>
      <c r="LO87" s="76">
        <v>0</v>
      </c>
      <c r="LP87" s="76">
        <v>0.3</v>
      </c>
      <c r="LQ87" s="76">
        <v>0</v>
      </c>
      <c r="LR87" s="76"/>
      <c r="LS87" s="76"/>
      <c r="LT87" s="76" t="s">
        <v>89</v>
      </c>
      <c r="LU87" s="76">
        <v>0.16</v>
      </c>
      <c r="LV87" s="76">
        <v>0</v>
      </c>
      <c r="LW87" s="76">
        <v>0.27</v>
      </c>
      <c r="LX87" s="76">
        <v>0</v>
      </c>
      <c r="LY87" s="76"/>
      <c r="LZ87" s="76"/>
      <c r="MA87" s="76" t="s">
        <v>89</v>
      </c>
      <c r="MB87" s="76">
        <v>0</v>
      </c>
      <c r="MC87" s="76">
        <v>0</v>
      </c>
      <c r="MD87" s="76">
        <v>0</v>
      </c>
      <c r="ME87" s="76">
        <v>0</v>
      </c>
    </row>
    <row r="88" spans="1:343"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c r="GX88" s="60" t="s">
        <v>90</v>
      </c>
      <c r="GY88" s="60">
        <v>0.15</v>
      </c>
      <c r="GZ88" s="60">
        <v>0</v>
      </c>
      <c r="HA88" s="60">
        <v>0.2</v>
      </c>
      <c r="HB88" s="60">
        <v>0</v>
      </c>
      <c r="HE88" s="64" t="s">
        <v>90</v>
      </c>
      <c r="HF88" s="64">
        <v>0.03</v>
      </c>
      <c r="HG88" s="64">
        <v>0.19</v>
      </c>
      <c r="HH88" s="64">
        <v>0</v>
      </c>
      <c r="HI88" s="64">
        <v>0</v>
      </c>
      <c r="HL88" s="64" t="s">
        <v>90</v>
      </c>
      <c r="HM88" s="64">
        <v>0.03</v>
      </c>
      <c r="HN88" s="64">
        <v>0</v>
      </c>
      <c r="HO88" s="64">
        <v>0.06</v>
      </c>
      <c r="HP88" s="64">
        <v>0</v>
      </c>
      <c r="HS88" s="64" t="s">
        <v>90</v>
      </c>
      <c r="HT88" s="64">
        <v>0.09</v>
      </c>
      <c r="HU88" s="64">
        <v>0</v>
      </c>
      <c r="HV88" s="64">
        <v>0.1</v>
      </c>
      <c r="HW88" s="64">
        <v>0</v>
      </c>
      <c r="HZ88" s="64" t="s">
        <v>90</v>
      </c>
      <c r="IA88" s="64">
        <v>0.06</v>
      </c>
      <c r="IB88" s="64">
        <v>0</v>
      </c>
      <c r="IC88" s="64">
        <v>0.1</v>
      </c>
      <c r="ID88" s="64">
        <v>0</v>
      </c>
      <c r="IG88" s="64" t="s">
        <v>90</v>
      </c>
      <c r="IH88" s="64">
        <v>0.32</v>
      </c>
      <c r="II88" s="64">
        <v>0</v>
      </c>
      <c r="IJ88" s="64">
        <v>0.51</v>
      </c>
      <c r="IK88" s="64">
        <v>0</v>
      </c>
      <c r="IN88" s="64" t="s">
        <v>90</v>
      </c>
      <c r="IO88" s="64">
        <v>0</v>
      </c>
      <c r="IP88" s="64">
        <v>0</v>
      </c>
      <c r="IQ88" s="64">
        <v>0</v>
      </c>
      <c r="IR88" s="64">
        <v>0</v>
      </c>
      <c r="IU88" t="s">
        <v>90</v>
      </c>
      <c r="IV88">
        <v>0</v>
      </c>
      <c r="IW88">
        <v>0</v>
      </c>
      <c r="IX88">
        <v>0</v>
      </c>
      <c r="IY88">
        <v>0</v>
      </c>
      <c r="JB88" t="s">
        <v>90</v>
      </c>
      <c r="JC88">
        <v>0.02</v>
      </c>
      <c r="JD88">
        <v>0</v>
      </c>
      <c r="JE88">
        <v>0.04</v>
      </c>
      <c r="JF88">
        <v>0</v>
      </c>
      <c r="JI88" s="64" t="s">
        <v>90</v>
      </c>
      <c r="JJ88" s="64">
        <v>0</v>
      </c>
      <c r="JK88" s="64">
        <v>0</v>
      </c>
      <c r="JL88" s="64">
        <v>0</v>
      </c>
      <c r="JM88" s="64">
        <v>0</v>
      </c>
      <c r="JP88" s="67" t="s">
        <v>90</v>
      </c>
      <c r="JQ88" s="67">
        <v>0.04</v>
      </c>
      <c r="JR88" s="67">
        <v>0.2</v>
      </c>
      <c r="JS88" s="67">
        <v>0</v>
      </c>
      <c r="JT88" s="67">
        <v>0</v>
      </c>
      <c r="JW88" s="76" t="s">
        <v>90</v>
      </c>
      <c r="JX88" s="76">
        <v>0.11</v>
      </c>
      <c r="JY88" s="76">
        <v>0</v>
      </c>
      <c r="JZ88" s="76">
        <v>0.19</v>
      </c>
      <c r="KA88" s="76">
        <v>0</v>
      </c>
      <c r="KD88" s="76" t="s">
        <v>90</v>
      </c>
      <c r="KE88" s="76">
        <v>0</v>
      </c>
      <c r="KF88" s="76">
        <v>0</v>
      </c>
      <c r="KG88" s="76">
        <v>0</v>
      </c>
      <c r="KH88" s="76">
        <v>0</v>
      </c>
      <c r="KK88" s="76" t="s">
        <v>90</v>
      </c>
      <c r="KL88" s="76">
        <v>0.03</v>
      </c>
      <c r="KM88" s="76">
        <v>0</v>
      </c>
      <c r="KN88" s="76">
        <v>0.05</v>
      </c>
      <c r="KO88" s="76">
        <v>0</v>
      </c>
      <c r="KR88" s="76" t="s">
        <v>90</v>
      </c>
      <c r="KS88" s="76">
        <v>7.0000000000000007E-2</v>
      </c>
      <c r="KT88" s="76">
        <v>0</v>
      </c>
      <c r="KU88" s="76">
        <v>0.13</v>
      </c>
      <c r="KV88" s="76">
        <v>0</v>
      </c>
      <c r="KY88" s="76" t="s">
        <v>90</v>
      </c>
      <c r="KZ88" s="76">
        <v>0.13</v>
      </c>
      <c r="LA88" s="76">
        <v>0</v>
      </c>
      <c r="LB88" s="76">
        <v>0.22</v>
      </c>
      <c r="LC88" s="76">
        <v>0</v>
      </c>
      <c r="LF88" s="76" t="s">
        <v>90</v>
      </c>
      <c r="LG88" s="76">
        <v>0.18</v>
      </c>
      <c r="LH88" s="76">
        <v>0.83</v>
      </c>
      <c r="LI88" s="76">
        <v>0</v>
      </c>
      <c r="LJ88" s="76">
        <v>0</v>
      </c>
      <c r="LM88" s="76" t="s">
        <v>90</v>
      </c>
      <c r="LN88" s="76">
        <v>0.14000000000000001</v>
      </c>
      <c r="LO88" s="76">
        <v>0</v>
      </c>
      <c r="LP88" s="76">
        <v>0.24</v>
      </c>
      <c r="LQ88" s="76">
        <v>0</v>
      </c>
      <c r="LR88" s="76"/>
      <c r="LS88" s="76"/>
      <c r="LT88" s="76" t="s">
        <v>90</v>
      </c>
      <c r="LU88" s="76">
        <v>0</v>
      </c>
      <c r="LV88" s="76">
        <v>0</v>
      </c>
      <c r="LW88" s="76">
        <v>0</v>
      </c>
      <c r="LX88" s="76">
        <v>0</v>
      </c>
      <c r="LY88" s="76"/>
      <c r="LZ88" s="76"/>
      <c r="MA88" s="76" t="s">
        <v>90</v>
      </c>
      <c r="MB88" s="76">
        <v>0</v>
      </c>
      <c r="MC88" s="76">
        <v>0</v>
      </c>
      <c r="MD88" s="76">
        <v>0</v>
      </c>
      <c r="ME88" s="76">
        <v>0</v>
      </c>
    </row>
    <row r="89" spans="1:343"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c r="GX89" s="60" t="s">
        <v>91</v>
      </c>
      <c r="GY89" s="60">
        <v>0.14000000000000001</v>
      </c>
      <c r="GZ89" s="60">
        <v>0</v>
      </c>
      <c r="HA89" s="60">
        <v>0.24</v>
      </c>
      <c r="HB89" s="60">
        <v>0</v>
      </c>
      <c r="HE89" s="64" t="s">
        <v>91</v>
      </c>
      <c r="HF89" s="64">
        <v>0</v>
      </c>
      <c r="HG89" s="64">
        <v>0</v>
      </c>
      <c r="HH89" s="64">
        <v>0</v>
      </c>
      <c r="HI89" s="64">
        <v>0</v>
      </c>
      <c r="HL89" s="64" t="s">
        <v>91</v>
      </c>
      <c r="HM89" s="64">
        <v>0</v>
      </c>
      <c r="HN89" s="64">
        <v>0</v>
      </c>
      <c r="HO89" s="64">
        <v>0</v>
      </c>
      <c r="HP89" s="64">
        <v>0</v>
      </c>
      <c r="HS89" s="64" t="s">
        <v>91</v>
      </c>
      <c r="HT89" s="64">
        <v>0.11</v>
      </c>
      <c r="HU89" s="64">
        <v>0</v>
      </c>
      <c r="HV89" s="64">
        <v>0</v>
      </c>
      <c r="HW89" s="64">
        <v>0</v>
      </c>
      <c r="HZ89" s="64" t="s">
        <v>91</v>
      </c>
      <c r="IA89" s="64">
        <v>0.05</v>
      </c>
      <c r="IB89" s="64">
        <v>0</v>
      </c>
      <c r="IC89" s="64">
        <v>0.08</v>
      </c>
      <c r="ID89" s="64">
        <v>0</v>
      </c>
      <c r="IG89" s="64" t="s">
        <v>91</v>
      </c>
      <c r="IH89" s="64">
        <v>0.02</v>
      </c>
      <c r="II89" s="64">
        <v>0</v>
      </c>
      <c r="IJ89" s="64">
        <v>0.03</v>
      </c>
      <c r="IK89" s="64">
        <v>0</v>
      </c>
      <c r="IN89" s="64" t="s">
        <v>91</v>
      </c>
      <c r="IO89" s="64">
        <v>0.11</v>
      </c>
      <c r="IP89" s="64">
        <v>0</v>
      </c>
      <c r="IQ89" s="64">
        <v>0</v>
      </c>
      <c r="IR89" s="64">
        <v>0</v>
      </c>
      <c r="IU89" t="s">
        <v>91</v>
      </c>
      <c r="IV89">
        <v>0</v>
      </c>
      <c r="IW89">
        <v>0</v>
      </c>
      <c r="IX89">
        <v>0</v>
      </c>
      <c r="IY89">
        <v>0</v>
      </c>
      <c r="JB89" t="s">
        <v>91</v>
      </c>
      <c r="JC89">
        <v>0</v>
      </c>
      <c r="JD89">
        <v>0</v>
      </c>
      <c r="JE89">
        <v>0</v>
      </c>
      <c r="JF89">
        <v>0</v>
      </c>
      <c r="JI89" s="64" t="s">
        <v>91</v>
      </c>
      <c r="JJ89" s="64">
        <v>0</v>
      </c>
      <c r="JK89" s="64">
        <v>0</v>
      </c>
      <c r="JL89" s="64">
        <v>0</v>
      </c>
      <c r="JM89" s="64">
        <v>0</v>
      </c>
      <c r="JP89" s="67" t="s">
        <v>91</v>
      </c>
      <c r="JQ89" s="67">
        <v>0</v>
      </c>
      <c r="JR89" s="67">
        <v>0</v>
      </c>
      <c r="JS89" s="67">
        <v>0</v>
      </c>
      <c r="JT89" s="67">
        <v>0</v>
      </c>
      <c r="JW89" s="76" t="s">
        <v>91</v>
      </c>
      <c r="JX89" s="76">
        <v>0.09</v>
      </c>
      <c r="JY89" s="76">
        <v>0</v>
      </c>
      <c r="JZ89" s="76">
        <v>0.1</v>
      </c>
      <c r="KA89" s="76">
        <v>0.19</v>
      </c>
      <c r="KD89" s="76" t="s">
        <v>91</v>
      </c>
      <c r="KE89" s="76">
        <v>0.03</v>
      </c>
      <c r="KF89" s="76">
        <v>0</v>
      </c>
      <c r="KG89" s="76">
        <v>0.06</v>
      </c>
      <c r="KH89" s="76">
        <v>0</v>
      </c>
      <c r="KK89" s="76" t="s">
        <v>91</v>
      </c>
      <c r="KL89" s="76">
        <v>0.08</v>
      </c>
      <c r="KM89" s="76">
        <v>0</v>
      </c>
      <c r="KN89" s="76">
        <v>0</v>
      </c>
      <c r="KO89" s="76">
        <v>0</v>
      </c>
      <c r="KR89" s="76" t="s">
        <v>91</v>
      </c>
      <c r="KS89" s="76">
        <v>0.14000000000000001</v>
      </c>
      <c r="KT89" s="76">
        <v>0</v>
      </c>
      <c r="KU89" s="76">
        <v>0</v>
      </c>
      <c r="KV89" s="76">
        <v>0.43</v>
      </c>
      <c r="KY89" s="76" t="s">
        <v>91</v>
      </c>
      <c r="KZ89" s="76">
        <v>0.16</v>
      </c>
      <c r="LA89" s="76">
        <v>0</v>
      </c>
      <c r="LB89" s="76">
        <v>0</v>
      </c>
      <c r="LC89" s="76">
        <v>0</v>
      </c>
      <c r="LF89" s="76" t="s">
        <v>91</v>
      </c>
      <c r="LG89" s="76">
        <v>0</v>
      </c>
      <c r="LH89" s="76">
        <v>0</v>
      </c>
      <c r="LI89" s="76">
        <v>0</v>
      </c>
      <c r="LJ89" s="76">
        <v>0</v>
      </c>
      <c r="LM89" s="76" t="s">
        <v>91</v>
      </c>
      <c r="LN89" s="76">
        <v>0</v>
      </c>
      <c r="LO89" s="76">
        <v>0</v>
      </c>
      <c r="LP89" s="76">
        <v>0</v>
      </c>
      <c r="LQ89" s="76">
        <v>0</v>
      </c>
      <c r="LR89" s="76"/>
      <c r="LS89" s="76"/>
      <c r="LT89" s="76" t="s">
        <v>91</v>
      </c>
      <c r="LU89" s="76">
        <v>7.0000000000000007E-2</v>
      </c>
      <c r="LV89" s="76">
        <v>0</v>
      </c>
      <c r="LW89" s="76">
        <v>0</v>
      </c>
      <c r="LX89" s="76">
        <v>0.46</v>
      </c>
      <c r="LY89" s="76"/>
      <c r="LZ89" s="76"/>
      <c r="MA89" s="76" t="s">
        <v>91</v>
      </c>
      <c r="MB89" s="76">
        <v>0.37</v>
      </c>
      <c r="MC89" s="76">
        <v>0.22</v>
      </c>
      <c r="MD89" s="76">
        <v>0.4</v>
      </c>
      <c r="ME89" s="76">
        <v>0</v>
      </c>
    </row>
    <row r="90" spans="1:343"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c r="GX90" s="60" t="s">
        <v>92</v>
      </c>
      <c r="GY90" s="60">
        <v>7.0000000000000007E-2</v>
      </c>
      <c r="GZ90" s="60">
        <v>0</v>
      </c>
      <c r="HA90" s="60">
        <v>0.09</v>
      </c>
      <c r="HB90" s="60">
        <v>0</v>
      </c>
      <c r="HE90" s="64" t="s">
        <v>92</v>
      </c>
      <c r="HF90" s="64">
        <v>0.02</v>
      </c>
      <c r="HG90" s="64">
        <v>0</v>
      </c>
      <c r="HH90" s="64">
        <v>0.03</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v>
      </c>
      <c r="II90" s="64">
        <v>0</v>
      </c>
      <c r="IJ90" s="64">
        <v>0</v>
      </c>
      <c r="IK90" s="64">
        <v>0</v>
      </c>
      <c r="IN90" s="64" t="s">
        <v>92</v>
      </c>
      <c r="IO90" s="64">
        <v>0</v>
      </c>
      <c r="IP90" s="64">
        <v>0</v>
      </c>
      <c r="IQ90" s="64">
        <v>0</v>
      </c>
      <c r="IR90" s="64">
        <v>0</v>
      </c>
      <c r="IU90" t="s">
        <v>92</v>
      </c>
      <c r="IV90">
        <v>0</v>
      </c>
      <c r="IW90">
        <v>0</v>
      </c>
      <c r="IX90">
        <v>0</v>
      </c>
      <c r="IY90">
        <v>0</v>
      </c>
      <c r="JB90" t="s">
        <v>92</v>
      </c>
      <c r="JC90">
        <v>0</v>
      </c>
      <c r="JD90">
        <v>0</v>
      </c>
      <c r="JE90">
        <v>0</v>
      </c>
      <c r="JF90">
        <v>0</v>
      </c>
      <c r="JI90" s="64" t="s">
        <v>92</v>
      </c>
      <c r="JJ90" s="64">
        <v>0.14000000000000001</v>
      </c>
      <c r="JK90" s="64">
        <v>0</v>
      </c>
      <c r="JL90" s="64">
        <v>0.24</v>
      </c>
      <c r="JM90" s="64">
        <v>0</v>
      </c>
      <c r="JP90" s="67" t="s">
        <v>92</v>
      </c>
      <c r="JQ90" s="67">
        <v>0.27</v>
      </c>
      <c r="JR90" s="67">
        <v>0.14000000000000001</v>
      </c>
      <c r="JS90" s="67">
        <v>0.31</v>
      </c>
      <c r="JT90" s="67">
        <v>0</v>
      </c>
      <c r="JW90" s="76" t="s">
        <v>92</v>
      </c>
      <c r="JX90" s="76">
        <v>0</v>
      </c>
      <c r="JY90" s="76">
        <v>0</v>
      </c>
      <c r="JZ90" s="76">
        <v>0</v>
      </c>
      <c r="KA90" s="76">
        <v>0</v>
      </c>
      <c r="KD90" s="76" t="s">
        <v>92</v>
      </c>
      <c r="KE90" s="76">
        <v>0</v>
      </c>
      <c r="KF90" s="76">
        <v>0</v>
      </c>
      <c r="KG90" s="76">
        <v>0</v>
      </c>
      <c r="KH90" s="76">
        <v>0</v>
      </c>
      <c r="KK90" s="76" t="s">
        <v>92</v>
      </c>
      <c r="KL90" s="76">
        <v>0.22</v>
      </c>
      <c r="KM90" s="76">
        <v>0</v>
      </c>
      <c r="KN90" s="76">
        <v>0</v>
      </c>
      <c r="KO90" s="76">
        <v>0</v>
      </c>
      <c r="KR90" s="76" t="s">
        <v>92</v>
      </c>
      <c r="KS90" s="76">
        <v>0</v>
      </c>
      <c r="KT90" s="76">
        <v>0</v>
      </c>
      <c r="KU90" s="76">
        <v>0</v>
      </c>
      <c r="KV90" s="76">
        <v>0</v>
      </c>
      <c r="KY90" s="76" t="s">
        <v>92</v>
      </c>
      <c r="KZ90" s="76">
        <v>0</v>
      </c>
      <c r="LA90" s="76">
        <v>0</v>
      </c>
      <c r="LB90" s="76">
        <v>0</v>
      </c>
      <c r="LC90" s="76">
        <v>0</v>
      </c>
      <c r="LF90" s="76" t="s">
        <v>92</v>
      </c>
      <c r="LG90" s="76">
        <v>0.02</v>
      </c>
      <c r="LH90" s="76">
        <v>0</v>
      </c>
      <c r="LI90" s="76">
        <v>0</v>
      </c>
      <c r="LJ90" s="76">
        <v>0</v>
      </c>
      <c r="LM90" s="76" t="s">
        <v>92</v>
      </c>
      <c r="LN90" s="76">
        <v>0</v>
      </c>
      <c r="LO90" s="76">
        <v>0</v>
      </c>
      <c r="LP90" s="76">
        <v>0</v>
      </c>
      <c r="LQ90" s="76">
        <v>0</v>
      </c>
      <c r="LR90" s="76"/>
      <c r="LS90" s="76"/>
      <c r="LT90" s="76" t="s">
        <v>92</v>
      </c>
      <c r="LU90" s="76">
        <v>0.03</v>
      </c>
      <c r="LV90" s="76">
        <v>0</v>
      </c>
      <c r="LW90" s="76">
        <v>0.04</v>
      </c>
      <c r="LX90" s="76">
        <v>0</v>
      </c>
      <c r="LY90" s="76"/>
      <c r="LZ90" s="76"/>
      <c r="MA90" s="76" t="s">
        <v>92</v>
      </c>
      <c r="MB90" s="76">
        <v>7.0000000000000007E-2</v>
      </c>
      <c r="MC90" s="76">
        <v>0</v>
      </c>
      <c r="MD90" s="76">
        <v>0.06</v>
      </c>
      <c r="ME90" s="76">
        <v>0.23</v>
      </c>
    </row>
    <row r="91" spans="1:343"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c r="GX91" s="60" t="s">
        <v>93</v>
      </c>
      <c r="GY91" s="60">
        <v>0</v>
      </c>
      <c r="GZ91" s="60">
        <v>0</v>
      </c>
      <c r="HA91" s="60">
        <v>0</v>
      </c>
      <c r="HB91" s="60">
        <v>0</v>
      </c>
      <c r="HE91" s="64" t="s">
        <v>93</v>
      </c>
      <c r="HF91" s="64">
        <v>0.06</v>
      </c>
      <c r="HG91" s="64">
        <v>0</v>
      </c>
      <c r="HH91" s="64">
        <v>0</v>
      </c>
      <c r="HI91" s="64">
        <v>0</v>
      </c>
      <c r="HL91" s="64" t="s">
        <v>93</v>
      </c>
      <c r="HM91" s="64">
        <v>0.03</v>
      </c>
      <c r="HN91" s="64">
        <v>0</v>
      </c>
      <c r="HO91" s="64">
        <v>0.05</v>
      </c>
      <c r="HP91" s="64">
        <v>0</v>
      </c>
      <c r="HS91" s="64" t="s">
        <v>93</v>
      </c>
      <c r="HT91" s="64">
        <v>0.02</v>
      </c>
      <c r="HU91" s="64">
        <v>0</v>
      </c>
      <c r="HV91" s="64">
        <v>0.03</v>
      </c>
      <c r="HW91" s="64">
        <v>0</v>
      </c>
      <c r="HZ91" s="64" t="s">
        <v>93</v>
      </c>
      <c r="IA91" s="64">
        <v>0</v>
      </c>
      <c r="IB91" s="64">
        <v>0</v>
      </c>
      <c r="IC91" s="64">
        <v>0</v>
      </c>
      <c r="ID91" s="64">
        <v>0</v>
      </c>
      <c r="IG91" s="64" t="s">
        <v>93</v>
      </c>
      <c r="IH91" s="64">
        <v>0.1</v>
      </c>
      <c r="II91" s="64">
        <v>0</v>
      </c>
      <c r="IJ91" s="64">
        <v>0.17</v>
      </c>
      <c r="IK91" s="64">
        <v>0</v>
      </c>
      <c r="IN91" s="64" t="s">
        <v>93</v>
      </c>
      <c r="IO91" s="64">
        <v>0</v>
      </c>
      <c r="IP91" s="64">
        <v>0</v>
      </c>
      <c r="IQ91" s="64">
        <v>0</v>
      </c>
      <c r="IR91" s="64">
        <v>0</v>
      </c>
      <c r="IU91" t="s">
        <v>93</v>
      </c>
      <c r="IV91">
        <v>0.11</v>
      </c>
      <c r="IW91">
        <v>0.6</v>
      </c>
      <c r="IX91">
        <v>0</v>
      </c>
      <c r="IY91">
        <v>0</v>
      </c>
      <c r="JB91" t="s">
        <v>93</v>
      </c>
      <c r="JC91">
        <v>0.22</v>
      </c>
      <c r="JD91">
        <v>0.7</v>
      </c>
      <c r="JE91">
        <v>0</v>
      </c>
      <c r="JF91">
        <v>0</v>
      </c>
      <c r="JI91" s="64" t="s">
        <v>93</v>
      </c>
      <c r="JJ91" s="64">
        <v>0</v>
      </c>
      <c r="JK91" s="64">
        <v>0</v>
      </c>
      <c r="JL91" s="64">
        <v>0</v>
      </c>
      <c r="JM91" s="64">
        <v>0</v>
      </c>
      <c r="JP91" s="67" t="s">
        <v>93</v>
      </c>
      <c r="JQ91" s="67">
        <v>0</v>
      </c>
      <c r="JR91" s="67">
        <v>0</v>
      </c>
      <c r="JS91" s="67">
        <v>0</v>
      </c>
      <c r="JT91" s="67">
        <v>0</v>
      </c>
      <c r="JW91" s="76" t="s">
        <v>93</v>
      </c>
      <c r="JX91" s="76">
        <v>0</v>
      </c>
      <c r="JY91" s="76">
        <v>0</v>
      </c>
      <c r="JZ91" s="76">
        <v>0</v>
      </c>
      <c r="KA91" s="76">
        <v>0</v>
      </c>
      <c r="KD91" s="76" t="s">
        <v>93</v>
      </c>
      <c r="KE91" s="76">
        <v>0.15</v>
      </c>
      <c r="KF91" s="76">
        <v>0.57999999999999996</v>
      </c>
      <c r="KG91" s="76">
        <v>7.0000000000000007E-2</v>
      </c>
      <c r="KH91" s="76">
        <v>0</v>
      </c>
      <c r="KK91" s="76" t="s">
        <v>93</v>
      </c>
      <c r="KL91" s="76">
        <v>0.46</v>
      </c>
      <c r="KM91" s="76">
        <v>0</v>
      </c>
      <c r="KN91" s="76">
        <v>0</v>
      </c>
      <c r="KO91" s="76">
        <v>0</v>
      </c>
      <c r="KR91" s="76" t="s">
        <v>93</v>
      </c>
      <c r="KS91" s="76">
        <v>0</v>
      </c>
      <c r="KT91" s="76">
        <v>0</v>
      </c>
      <c r="KU91" s="76">
        <v>0</v>
      </c>
      <c r="KV91" s="76">
        <v>0</v>
      </c>
      <c r="KY91" s="76" t="s">
        <v>93</v>
      </c>
      <c r="KZ91" s="76">
        <v>0</v>
      </c>
      <c r="LA91" s="76">
        <v>0</v>
      </c>
      <c r="LB91" s="76">
        <v>0</v>
      </c>
      <c r="LC91" s="76">
        <v>0</v>
      </c>
      <c r="LF91" s="76" t="s">
        <v>93</v>
      </c>
      <c r="LG91" s="76">
        <v>0</v>
      </c>
      <c r="LH91" s="76">
        <v>0</v>
      </c>
      <c r="LI91" s="76">
        <v>0</v>
      </c>
      <c r="LJ91" s="76">
        <v>0</v>
      </c>
      <c r="LM91" s="76" t="s">
        <v>93</v>
      </c>
      <c r="LN91" s="76">
        <v>0.04</v>
      </c>
      <c r="LO91" s="76">
        <v>0</v>
      </c>
      <c r="LP91" s="76">
        <v>0</v>
      </c>
      <c r="LQ91" s="76">
        <v>0</v>
      </c>
      <c r="LR91" s="76"/>
      <c r="LS91" s="76"/>
      <c r="LT91" s="76" t="s">
        <v>93</v>
      </c>
      <c r="LU91" s="76">
        <v>0.03</v>
      </c>
      <c r="LV91" s="76">
        <v>0.14000000000000001</v>
      </c>
      <c r="LW91" s="76">
        <v>0</v>
      </c>
      <c r="LX91" s="76">
        <v>0</v>
      </c>
      <c r="LY91" s="76"/>
      <c r="LZ91" s="76"/>
      <c r="MA91" s="76" t="s">
        <v>93</v>
      </c>
      <c r="MB91" s="76">
        <v>0.18</v>
      </c>
      <c r="MC91" s="76">
        <v>0.99</v>
      </c>
      <c r="MD91" s="76">
        <v>0</v>
      </c>
      <c r="ME91" s="76">
        <v>0</v>
      </c>
    </row>
    <row r="92" spans="1:343"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c r="GX92" s="60" t="s">
        <v>94</v>
      </c>
      <c r="GY92" s="60">
        <v>0</v>
      </c>
      <c r="GZ92" s="60">
        <v>0</v>
      </c>
      <c r="HA92" s="60">
        <v>0</v>
      </c>
      <c r="HB92" s="60">
        <v>0</v>
      </c>
      <c r="HE92" s="64" t="s">
        <v>94</v>
      </c>
      <c r="HF92" s="64">
        <v>0.35</v>
      </c>
      <c r="HG92" s="64">
        <v>1.52</v>
      </c>
      <c r="HH92" s="64">
        <v>0.12</v>
      </c>
      <c r="HI92" s="64">
        <v>0</v>
      </c>
      <c r="HL92" s="64" t="s">
        <v>94</v>
      </c>
      <c r="HM92" s="64">
        <v>0.08</v>
      </c>
      <c r="HN92" s="64">
        <v>0.36</v>
      </c>
      <c r="HO92" s="64">
        <v>0</v>
      </c>
      <c r="HP92" s="64">
        <v>0</v>
      </c>
      <c r="HS92" s="64" t="s">
        <v>94</v>
      </c>
      <c r="HT92" s="64">
        <v>7.0000000000000007E-2</v>
      </c>
      <c r="HU92" s="64">
        <v>0.43</v>
      </c>
      <c r="HV92" s="64">
        <v>0</v>
      </c>
      <c r="HW92" s="64">
        <v>0</v>
      </c>
      <c r="HZ92" s="64" t="s">
        <v>94</v>
      </c>
      <c r="IA92" s="64">
        <v>0.14000000000000001</v>
      </c>
      <c r="IB92" s="64">
        <v>0.61</v>
      </c>
      <c r="IC92" s="64">
        <v>7.0000000000000007E-2</v>
      </c>
      <c r="ID92" s="64">
        <v>0</v>
      </c>
      <c r="IG92" s="64" t="s">
        <v>94</v>
      </c>
      <c r="IH92" s="64">
        <v>0.09</v>
      </c>
      <c r="II92" s="64">
        <v>0.61</v>
      </c>
      <c r="IJ92" s="64">
        <v>0</v>
      </c>
      <c r="IK92" s="64">
        <v>0</v>
      </c>
      <c r="IN92" s="64" t="s">
        <v>94</v>
      </c>
      <c r="IO92" s="64">
        <v>0</v>
      </c>
      <c r="IP92" s="64">
        <v>0</v>
      </c>
      <c r="IQ92" s="64">
        <v>0</v>
      </c>
      <c r="IR92" s="64">
        <v>0</v>
      </c>
      <c r="IU92" t="s">
        <v>94</v>
      </c>
      <c r="IV92">
        <v>0</v>
      </c>
      <c r="IW92">
        <v>0</v>
      </c>
      <c r="IX92">
        <v>0</v>
      </c>
      <c r="IY92">
        <v>0</v>
      </c>
      <c r="JB92" t="s">
        <v>94</v>
      </c>
      <c r="JC92">
        <v>0</v>
      </c>
      <c r="JD92">
        <v>0</v>
      </c>
      <c r="JE92">
        <v>0</v>
      </c>
      <c r="JF92">
        <v>0</v>
      </c>
      <c r="JI92" s="64" t="s">
        <v>94</v>
      </c>
      <c r="JJ92" s="64">
        <v>0.1</v>
      </c>
      <c r="JK92" s="64">
        <v>0.53</v>
      </c>
      <c r="JL92" s="64">
        <v>0</v>
      </c>
      <c r="JM92" s="64">
        <v>0</v>
      </c>
      <c r="JP92" s="67" t="s">
        <v>94</v>
      </c>
      <c r="JQ92" s="67">
        <v>0</v>
      </c>
      <c r="JR92" s="67">
        <v>0</v>
      </c>
      <c r="JS92" s="67">
        <v>0</v>
      </c>
      <c r="JT92" s="67">
        <v>0</v>
      </c>
      <c r="JW92" s="76" t="s">
        <v>94</v>
      </c>
      <c r="JX92" s="76">
        <v>0.02</v>
      </c>
      <c r="JY92" s="76">
        <v>0</v>
      </c>
      <c r="JZ92" s="76">
        <v>0</v>
      </c>
      <c r="KA92" s="76">
        <v>0</v>
      </c>
      <c r="KD92" s="76" t="s">
        <v>94</v>
      </c>
      <c r="KE92" s="76">
        <v>0</v>
      </c>
      <c r="KF92" s="76">
        <v>0</v>
      </c>
      <c r="KG92" s="76">
        <v>0</v>
      </c>
      <c r="KH92" s="76">
        <v>0</v>
      </c>
      <c r="KK92" s="76" t="s">
        <v>94</v>
      </c>
      <c r="KL92" s="76">
        <v>0</v>
      </c>
      <c r="KM92" s="76">
        <v>0</v>
      </c>
      <c r="KN92" s="76">
        <v>0</v>
      </c>
      <c r="KO92" s="76">
        <v>0</v>
      </c>
      <c r="KR92" s="76" t="s">
        <v>94</v>
      </c>
      <c r="KS92" s="76">
        <v>0</v>
      </c>
      <c r="KT92" s="76">
        <v>0</v>
      </c>
      <c r="KU92" s="76">
        <v>0</v>
      </c>
      <c r="KV92" s="76">
        <v>0</v>
      </c>
      <c r="KY92" s="76" t="s">
        <v>94</v>
      </c>
      <c r="KZ92" s="76">
        <v>0</v>
      </c>
      <c r="LA92" s="76">
        <v>0</v>
      </c>
      <c r="LB92" s="76">
        <v>0</v>
      </c>
      <c r="LC92" s="76">
        <v>0</v>
      </c>
      <c r="LF92" s="76" t="s">
        <v>94</v>
      </c>
      <c r="LG92" s="76">
        <v>0</v>
      </c>
      <c r="LH92" s="76">
        <v>0</v>
      </c>
      <c r="LI92" s="76">
        <v>0</v>
      </c>
      <c r="LJ92" s="76">
        <v>0</v>
      </c>
      <c r="LM92" s="76" t="s">
        <v>94</v>
      </c>
      <c r="LN92" s="76">
        <v>0.12</v>
      </c>
      <c r="LO92" s="76">
        <v>0</v>
      </c>
      <c r="LP92" s="76">
        <v>0.21</v>
      </c>
      <c r="LQ92" s="76">
        <v>0</v>
      </c>
      <c r="LR92" s="76"/>
      <c r="LS92" s="76"/>
      <c r="LT92" s="76" t="s">
        <v>94</v>
      </c>
      <c r="LU92" s="76">
        <v>0.42</v>
      </c>
      <c r="LV92" s="76">
        <v>0</v>
      </c>
      <c r="LW92" s="76">
        <v>0.63</v>
      </c>
      <c r="LX92" s="76">
        <v>0.38</v>
      </c>
      <c r="LY92" s="76"/>
      <c r="LZ92" s="76"/>
      <c r="MA92" s="76" t="s">
        <v>94</v>
      </c>
      <c r="MB92" s="76">
        <v>0.16</v>
      </c>
      <c r="MC92" s="76">
        <v>0.16</v>
      </c>
      <c r="MD92" s="76">
        <v>0.05</v>
      </c>
      <c r="ME92" s="76">
        <v>0.65</v>
      </c>
    </row>
    <row r="93" spans="1:343"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c r="GX93" s="60" t="s">
        <v>95</v>
      </c>
      <c r="GY93" s="60">
        <v>0</v>
      </c>
      <c r="GZ93" s="60">
        <v>0</v>
      </c>
      <c r="HA93" s="60">
        <v>0</v>
      </c>
      <c r="HB93" s="60">
        <v>0</v>
      </c>
      <c r="HE93" s="64" t="s">
        <v>95</v>
      </c>
      <c r="HF93" s="64">
        <v>0</v>
      </c>
      <c r="HG93" s="64">
        <v>0</v>
      </c>
      <c r="HH93" s="64">
        <v>0</v>
      </c>
      <c r="HI93" s="64">
        <v>0</v>
      </c>
      <c r="HL93" s="64" t="s">
        <v>95</v>
      </c>
      <c r="HM93" s="64">
        <v>0.03</v>
      </c>
      <c r="HN93" s="64">
        <v>0</v>
      </c>
      <c r="HO93" s="64">
        <v>0.05</v>
      </c>
      <c r="HP93" s="64">
        <v>0</v>
      </c>
      <c r="HS93" s="64" t="s">
        <v>95</v>
      </c>
      <c r="HT93" s="64">
        <v>0.03</v>
      </c>
      <c r="HU93" s="64">
        <v>0.19</v>
      </c>
      <c r="HV93" s="64">
        <v>0</v>
      </c>
      <c r="HW93" s="64">
        <v>0</v>
      </c>
      <c r="HZ93" s="64" t="s">
        <v>95</v>
      </c>
      <c r="IA93" s="64">
        <v>0</v>
      </c>
      <c r="IB93" s="64">
        <v>0</v>
      </c>
      <c r="IC93" s="64">
        <v>0</v>
      </c>
      <c r="ID93" s="64">
        <v>0</v>
      </c>
      <c r="IG93" s="64" t="s">
        <v>95</v>
      </c>
      <c r="IH93" s="64">
        <v>0</v>
      </c>
      <c r="II93" s="64">
        <v>0</v>
      </c>
      <c r="IJ93" s="64">
        <v>0</v>
      </c>
      <c r="IK93" s="64">
        <v>0</v>
      </c>
      <c r="IN93" s="64" t="s">
        <v>95</v>
      </c>
      <c r="IO93" s="64">
        <v>0.05</v>
      </c>
      <c r="IP93" s="64">
        <v>0</v>
      </c>
      <c r="IQ93" s="64">
        <v>0</v>
      </c>
      <c r="IR93" s="64">
        <v>0</v>
      </c>
      <c r="IU93" t="s">
        <v>95</v>
      </c>
      <c r="IV93">
        <v>0</v>
      </c>
      <c r="IW93">
        <v>0</v>
      </c>
      <c r="IX93">
        <v>0</v>
      </c>
      <c r="IY93">
        <v>0</v>
      </c>
      <c r="JB93" t="s">
        <v>95</v>
      </c>
      <c r="JC93">
        <v>0.1</v>
      </c>
      <c r="JD93">
        <v>0</v>
      </c>
      <c r="JE93">
        <v>0</v>
      </c>
      <c r="JF93">
        <v>0</v>
      </c>
      <c r="JI93" s="64" t="s">
        <v>95</v>
      </c>
      <c r="JJ93" s="64">
        <v>0</v>
      </c>
      <c r="JK93" s="64">
        <v>0</v>
      </c>
      <c r="JL93" s="64">
        <v>0</v>
      </c>
      <c r="JM93" s="64">
        <v>0</v>
      </c>
      <c r="JP93" s="67" t="s">
        <v>95</v>
      </c>
      <c r="JQ93" s="67">
        <v>0</v>
      </c>
      <c r="JR93" s="67">
        <v>0</v>
      </c>
      <c r="JS93" s="67">
        <v>0</v>
      </c>
      <c r="JT93" s="67">
        <v>0</v>
      </c>
      <c r="JW93" s="76" t="s">
        <v>95</v>
      </c>
      <c r="JX93" s="76">
        <v>0</v>
      </c>
      <c r="JY93" s="76">
        <v>0</v>
      </c>
      <c r="JZ93" s="76">
        <v>0</v>
      </c>
      <c r="KA93" s="76">
        <v>0</v>
      </c>
      <c r="KD93" s="76" t="s">
        <v>95</v>
      </c>
      <c r="KE93" s="76">
        <v>0</v>
      </c>
      <c r="KF93" s="76">
        <v>0</v>
      </c>
      <c r="KG93" s="76">
        <v>0</v>
      </c>
      <c r="KH93" s="76">
        <v>0</v>
      </c>
      <c r="KK93" s="76" t="s">
        <v>95</v>
      </c>
      <c r="KL93" s="76">
        <v>0.18</v>
      </c>
      <c r="KM93" s="76">
        <v>0</v>
      </c>
      <c r="KN93" s="76">
        <v>0</v>
      </c>
      <c r="KO93" s="76">
        <v>0</v>
      </c>
      <c r="KR93" s="76" t="s">
        <v>95</v>
      </c>
      <c r="KS93" s="76">
        <v>0</v>
      </c>
      <c r="KT93" s="76">
        <v>0</v>
      </c>
      <c r="KU93" s="76">
        <v>0</v>
      </c>
      <c r="KV93" s="76">
        <v>0</v>
      </c>
      <c r="KY93" s="76" t="s">
        <v>95</v>
      </c>
      <c r="KZ93" s="76">
        <v>0</v>
      </c>
      <c r="LA93" s="76">
        <v>0</v>
      </c>
      <c r="LB93" s="76">
        <v>0</v>
      </c>
      <c r="LC93" s="76">
        <v>0</v>
      </c>
      <c r="LF93" s="76" t="s">
        <v>95</v>
      </c>
      <c r="LG93" s="76">
        <v>0</v>
      </c>
      <c r="LH93" s="76">
        <v>0</v>
      </c>
      <c r="LI93" s="76">
        <v>0</v>
      </c>
      <c r="LJ93" s="76">
        <v>0</v>
      </c>
      <c r="LM93" s="76" t="s">
        <v>95</v>
      </c>
      <c r="LN93" s="76">
        <v>0</v>
      </c>
      <c r="LO93" s="76">
        <v>0</v>
      </c>
      <c r="LP93" s="76">
        <v>0</v>
      </c>
      <c r="LQ93" s="76">
        <v>0</v>
      </c>
      <c r="LR93" s="76"/>
      <c r="LS93" s="76"/>
      <c r="LT93" s="76" t="s">
        <v>95</v>
      </c>
      <c r="LU93" s="76">
        <v>0.03</v>
      </c>
      <c r="LV93" s="76">
        <v>0</v>
      </c>
      <c r="LW93" s="76">
        <v>0</v>
      </c>
      <c r="LX93" s="76">
        <v>0</v>
      </c>
      <c r="LY93" s="76"/>
      <c r="LZ93" s="76"/>
      <c r="MA93" s="76" t="s">
        <v>95</v>
      </c>
      <c r="MB93" s="76">
        <v>0</v>
      </c>
      <c r="MC93" s="76">
        <v>0</v>
      </c>
      <c r="MD93" s="76">
        <v>0</v>
      </c>
      <c r="ME93" s="76">
        <v>0</v>
      </c>
    </row>
    <row r="94" spans="1:343"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c r="GX94" s="60" t="s">
        <v>96</v>
      </c>
      <c r="GY94" s="60">
        <v>0.03</v>
      </c>
      <c r="GZ94" s="60">
        <v>0</v>
      </c>
      <c r="HA94" s="60">
        <v>0.04</v>
      </c>
      <c r="HB94" s="60">
        <v>0</v>
      </c>
      <c r="HE94" s="64" t="s">
        <v>96</v>
      </c>
      <c r="HF94" s="64">
        <v>0</v>
      </c>
      <c r="HG94" s="64">
        <v>0</v>
      </c>
      <c r="HH94" s="64">
        <v>0</v>
      </c>
      <c r="HI94" s="64">
        <v>0</v>
      </c>
      <c r="HL94" s="64" t="s">
        <v>96</v>
      </c>
      <c r="HM94" s="64">
        <v>0.05</v>
      </c>
      <c r="HN94" s="64">
        <v>0</v>
      </c>
      <c r="HO94" s="64">
        <v>0</v>
      </c>
      <c r="HP94" s="64">
        <v>0</v>
      </c>
      <c r="HS94" s="64" t="s">
        <v>96</v>
      </c>
      <c r="HT94" s="64">
        <v>0.03</v>
      </c>
      <c r="HU94" s="64">
        <v>0</v>
      </c>
      <c r="HV94" s="64">
        <v>0</v>
      </c>
      <c r="HW94" s="64">
        <v>0</v>
      </c>
      <c r="HZ94" s="64" t="s">
        <v>96</v>
      </c>
      <c r="IA94" s="64">
        <v>0.03</v>
      </c>
      <c r="IB94" s="64">
        <v>0</v>
      </c>
      <c r="IC94" s="64">
        <v>0.04</v>
      </c>
      <c r="ID94" s="64">
        <v>0</v>
      </c>
      <c r="IG94" s="64" t="s">
        <v>96</v>
      </c>
      <c r="IH94" s="64">
        <v>0.09</v>
      </c>
      <c r="II94" s="64">
        <v>0</v>
      </c>
      <c r="IJ94" s="64">
        <v>0.04</v>
      </c>
      <c r="IK94" s="64">
        <v>0</v>
      </c>
      <c r="IN94" s="64" t="s">
        <v>96</v>
      </c>
      <c r="IO94" s="64">
        <v>0</v>
      </c>
      <c r="IP94" s="64">
        <v>0</v>
      </c>
      <c r="IQ94" s="64">
        <v>0</v>
      </c>
      <c r="IR94" s="64">
        <v>0</v>
      </c>
      <c r="IU94" t="s">
        <v>96</v>
      </c>
      <c r="IV94">
        <v>0.03</v>
      </c>
      <c r="IW94">
        <v>0</v>
      </c>
      <c r="IX94">
        <v>0.05</v>
      </c>
      <c r="IY94">
        <v>0</v>
      </c>
      <c r="JB94" t="s">
        <v>96</v>
      </c>
      <c r="JC94">
        <v>0</v>
      </c>
      <c r="JD94">
        <v>0</v>
      </c>
      <c r="JE94">
        <v>0</v>
      </c>
      <c r="JF94">
        <v>0</v>
      </c>
      <c r="JI94" s="64" t="s">
        <v>96</v>
      </c>
      <c r="JJ94" s="64">
        <v>0</v>
      </c>
      <c r="JK94" s="64">
        <v>0</v>
      </c>
      <c r="JL94" s="64">
        <v>0</v>
      </c>
      <c r="JM94" s="64">
        <v>0</v>
      </c>
      <c r="JP94" s="67" t="s">
        <v>96</v>
      </c>
      <c r="JQ94" s="67">
        <v>0</v>
      </c>
      <c r="JR94" s="67">
        <v>0</v>
      </c>
      <c r="JS94" s="67">
        <v>0</v>
      </c>
      <c r="JT94" s="67">
        <v>0</v>
      </c>
      <c r="JW94" s="76" t="s">
        <v>96</v>
      </c>
      <c r="JX94" s="76">
        <v>0.01</v>
      </c>
      <c r="JY94" s="76">
        <v>0.06</v>
      </c>
      <c r="JZ94" s="76">
        <v>0</v>
      </c>
      <c r="KA94" s="76">
        <v>0</v>
      </c>
      <c r="KD94" s="76" t="s">
        <v>96</v>
      </c>
      <c r="KE94" s="76">
        <v>0</v>
      </c>
      <c r="KF94" s="76">
        <v>0</v>
      </c>
      <c r="KG94" s="76">
        <v>0</v>
      </c>
      <c r="KH94" s="76">
        <v>0</v>
      </c>
      <c r="KK94" s="76" t="s">
        <v>96</v>
      </c>
      <c r="KL94" s="76">
        <v>0</v>
      </c>
      <c r="KM94" s="76">
        <v>0</v>
      </c>
      <c r="KN94" s="76">
        <v>0</v>
      </c>
      <c r="KO94" s="76">
        <v>0</v>
      </c>
      <c r="KR94" s="76" t="s">
        <v>96</v>
      </c>
      <c r="KS94" s="76">
        <v>0</v>
      </c>
      <c r="KT94" s="76">
        <v>0</v>
      </c>
      <c r="KU94" s="76">
        <v>0</v>
      </c>
      <c r="KV94" s="76">
        <v>0</v>
      </c>
      <c r="KY94" s="76" t="s">
        <v>96</v>
      </c>
      <c r="KZ94" s="76">
        <v>0</v>
      </c>
      <c r="LA94" s="76">
        <v>0</v>
      </c>
      <c r="LB94" s="76">
        <v>0</v>
      </c>
      <c r="LC94" s="76">
        <v>0</v>
      </c>
      <c r="LF94" s="76" t="s">
        <v>96</v>
      </c>
      <c r="LG94" s="76">
        <v>0</v>
      </c>
      <c r="LH94" s="76">
        <v>0</v>
      </c>
      <c r="LI94" s="76">
        <v>0</v>
      </c>
      <c r="LJ94" s="76">
        <v>0</v>
      </c>
      <c r="LM94" s="76" t="s">
        <v>96</v>
      </c>
      <c r="LN94" s="76">
        <v>0.03</v>
      </c>
      <c r="LO94" s="76">
        <v>0.13</v>
      </c>
      <c r="LP94" s="76">
        <v>0</v>
      </c>
      <c r="LQ94" s="76">
        <v>0</v>
      </c>
      <c r="LR94" s="76"/>
      <c r="LS94" s="76"/>
      <c r="LT94" s="76" t="s">
        <v>96</v>
      </c>
      <c r="LU94" s="76">
        <v>1.81</v>
      </c>
      <c r="LV94" s="76">
        <v>7.05</v>
      </c>
      <c r="LW94" s="76">
        <v>0.06</v>
      </c>
      <c r="LX94" s="76">
        <v>2.4300000000000002</v>
      </c>
      <c r="LY94" s="76"/>
      <c r="LZ94" s="76"/>
      <c r="MA94" s="76" t="s">
        <v>96</v>
      </c>
      <c r="MB94" s="76">
        <v>0.91</v>
      </c>
      <c r="MC94" s="76">
        <v>4.62</v>
      </c>
      <c r="MD94" s="76">
        <v>0.12</v>
      </c>
      <c r="ME94" s="76">
        <v>0</v>
      </c>
    </row>
    <row r="95" spans="1:343"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c r="GX95" s="60" t="s">
        <v>97</v>
      </c>
      <c r="GY95" s="60">
        <v>0.06</v>
      </c>
      <c r="GZ95" s="60">
        <v>0</v>
      </c>
      <c r="HA95" s="60">
        <v>0.1</v>
      </c>
      <c r="HB95" s="60">
        <v>0</v>
      </c>
      <c r="HE95" s="64" t="s">
        <v>97</v>
      </c>
      <c r="HF95" s="64">
        <v>0.26</v>
      </c>
      <c r="HG95" s="64">
        <v>0</v>
      </c>
      <c r="HH95" s="64">
        <v>0.33</v>
      </c>
      <c r="HI95" s="64">
        <v>0</v>
      </c>
      <c r="HL95" s="64" t="s">
        <v>97</v>
      </c>
      <c r="HM95" s="64">
        <v>0.02</v>
      </c>
      <c r="HN95" s="64">
        <v>0</v>
      </c>
      <c r="HO95" s="64">
        <v>0</v>
      </c>
      <c r="HP95" s="64">
        <v>0</v>
      </c>
      <c r="HS95" s="64" t="s">
        <v>97</v>
      </c>
      <c r="HT95" s="64">
        <v>0</v>
      </c>
      <c r="HU95" s="64">
        <v>0</v>
      </c>
      <c r="HV95" s="64">
        <v>0</v>
      </c>
      <c r="HW95" s="64">
        <v>0</v>
      </c>
      <c r="HZ95" s="64" t="s">
        <v>97</v>
      </c>
      <c r="IA95" s="64">
        <v>0.11</v>
      </c>
      <c r="IB95" s="64">
        <v>0</v>
      </c>
      <c r="IC95" s="64">
        <v>0.18</v>
      </c>
      <c r="ID95" s="64">
        <v>0</v>
      </c>
      <c r="IG95" s="64" t="s">
        <v>97</v>
      </c>
      <c r="IH95" s="64">
        <v>0</v>
      </c>
      <c r="II95" s="64">
        <v>0</v>
      </c>
      <c r="IJ95" s="64">
        <v>0</v>
      </c>
      <c r="IK95" s="64">
        <v>0</v>
      </c>
      <c r="IN95" s="64" t="s">
        <v>97</v>
      </c>
      <c r="IO95" s="64">
        <v>0.08</v>
      </c>
      <c r="IP95" s="64">
        <v>0</v>
      </c>
      <c r="IQ95" s="64">
        <v>0.14000000000000001</v>
      </c>
      <c r="IR95" s="64">
        <v>0</v>
      </c>
      <c r="IU95" t="s">
        <v>97</v>
      </c>
      <c r="IV95">
        <v>0.03</v>
      </c>
      <c r="IW95">
        <v>0</v>
      </c>
      <c r="IX95">
        <v>0</v>
      </c>
      <c r="IY95">
        <v>0</v>
      </c>
      <c r="JB95" t="s">
        <v>97</v>
      </c>
      <c r="JC95">
        <v>0.08</v>
      </c>
      <c r="JD95">
        <v>0</v>
      </c>
      <c r="JE95">
        <v>0</v>
      </c>
      <c r="JF95">
        <v>0</v>
      </c>
      <c r="JI95" s="64" t="s">
        <v>97</v>
      </c>
      <c r="JJ95" s="64">
        <v>0.08</v>
      </c>
      <c r="JK95" s="64">
        <v>0</v>
      </c>
      <c r="JL95" s="64">
        <v>0</v>
      </c>
      <c r="JM95" s="64">
        <v>0</v>
      </c>
      <c r="JP95" s="67" t="s">
        <v>97</v>
      </c>
      <c r="JQ95" s="67">
        <v>0.08</v>
      </c>
      <c r="JR95" s="67">
        <v>0</v>
      </c>
      <c r="JS95" s="67">
        <v>0.08</v>
      </c>
      <c r="JT95" s="67">
        <v>0</v>
      </c>
      <c r="JW95" s="76" t="s">
        <v>97</v>
      </c>
      <c r="JX95" s="76">
        <v>0.17</v>
      </c>
      <c r="JY95" s="76">
        <v>0</v>
      </c>
      <c r="JZ95" s="76">
        <v>0.19</v>
      </c>
      <c r="KA95" s="76">
        <v>0</v>
      </c>
      <c r="KD95" s="76" t="s">
        <v>97</v>
      </c>
      <c r="KE95" s="76">
        <v>0</v>
      </c>
      <c r="KF95" s="76">
        <v>0</v>
      </c>
      <c r="KG95" s="76">
        <v>0</v>
      </c>
      <c r="KH95" s="76">
        <v>0</v>
      </c>
      <c r="KK95" s="76" t="s">
        <v>97</v>
      </c>
      <c r="KL95" s="76">
        <v>0</v>
      </c>
      <c r="KM95" s="76">
        <v>0</v>
      </c>
      <c r="KN95" s="76">
        <v>0</v>
      </c>
      <c r="KO95" s="76">
        <v>0</v>
      </c>
      <c r="KR95" s="76" t="s">
        <v>97</v>
      </c>
      <c r="KS95" s="76">
        <v>0</v>
      </c>
      <c r="KT95" s="76">
        <v>0</v>
      </c>
      <c r="KU95" s="76">
        <v>0</v>
      </c>
      <c r="KV95" s="76">
        <v>0</v>
      </c>
      <c r="KY95" s="76" t="s">
        <v>97</v>
      </c>
      <c r="KZ95" s="76">
        <v>0.06</v>
      </c>
      <c r="LA95" s="76">
        <v>0</v>
      </c>
      <c r="LB95" s="76">
        <v>0</v>
      </c>
      <c r="LC95" s="76">
        <v>0</v>
      </c>
      <c r="LF95" s="76" t="s">
        <v>97</v>
      </c>
      <c r="LG95" s="76">
        <v>0</v>
      </c>
      <c r="LH95" s="76">
        <v>0</v>
      </c>
      <c r="LI95" s="76">
        <v>0</v>
      </c>
      <c r="LJ95" s="76">
        <v>0</v>
      </c>
      <c r="LM95" s="76" t="s">
        <v>97</v>
      </c>
      <c r="LN95" s="76">
        <v>0</v>
      </c>
      <c r="LO95" s="76">
        <v>0</v>
      </c>
      <c r="LP95" s="76">
        <v>0</v>
      </c>
      <c r="LQ95" s="76">
        <v>0</v>
      </c>
      <c r="LR95" s="76"/>
      <c r="LS95" s="76"/>
      <c r="LT95" s="76" t="s">
        <v>97</v>
      </c>
      <c r="LU95" s="76">
        <v>0</v>
      </c>
      <c r="LV95" s="76">
        <v>0</v>
      </c>
      <c r="LW95" s="76">
        <v>0</v>
      </c>
      <c r="LX95" s="76">
        <v>0</v>
      </c>
      <c r="LY95" s="76"/>
      <c r="LZ95" s="76"/>
      <c r="MA95" s="76" t="s">
        <v>97</v>
      </c>
      <c r="MB95" s="76">
        <v>0.06</v>
      </c>
      <c r="MC95" s="76">
        <v>0</v>
      </c>
      <c r="MD95" s="76">
        <v>0</v>
      </c>
      <c r="ME95" s="76">
        <v>0</v>
      </c>
    </row>
    <row r="96" spans="1:343"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c r="GX96" s="60" t="s">
        <v>98</v>
      </c>
      <c r="GY96" s="60">
        <v>0</v>
      </c>
      <c r="GZ96" s="60">
        <v>0</v>
      </c>
      <c r="HA96" s="60">
        <v>0</v>
      </c>
      <c r="HB96" s="60">
        <v>0</v>
      </c>
      <c r="HE96" s="64" t="s">
        <v>98</v>
      </c>
      <c r="HF96" s="64">
        <v>0</v>
      </c>
      <c r="HG96" s="64">
        <v>0</v>
      </c>
      <c r="HH96" s="64">
        <v>0</v>
      </c>
      <c r="HI96" s="64">
        <v>0</v>
      </c>
      <c r="HL96" s="64" t="s">
        <v>98</v>
      </c>
      <c r="HM96" s="64">
        <v>7.0000000000000007E-2</v>
      </c>
      <c r="HN96" s="64">
        <v>0</v>
      </c>
      <c r="HO96" s="64">
        <v>0</v>
      </c>
      <c r="HP96" s="64">
        <v>0.35</v>
      </c>
      <c r="HS96" s="64" t="s">
        <v>98</v>
      </c>
      <c r="HT96" s="64">
        <v>0.14000000000000001</v>
      </c>
      <c r="HU96" s="64">
        <v>0</v>
      </c>
      <c r="HV96" s="64">
        <v>0</v>
      </c>
      <c r="HW96" s="64">
        <v>0</v>
      </c>
      <c r="HZ96" s="64" t="s">
        <v>98</v>
      </c>
      <c r="IA96" s="64">
        <v>0.08</v>
      </c>
      <c r="IB96" s="64">
        <v>0</v>
      </c>
      <c r="IC96" s="64">
        <v>0</v>
      </c>
      <c r="ID96" s="64">
        <v>0.35</v>
      </c>
      <c r="IG96" s="64" t="s">
        <v>98</v>
      </c>
      <c r="IH96" s="64">
        <v>0.02</v>
      </c>
      <c r="II96" s="64">
        <v>0</v>
      </c>
      <c r="IJ96" s="64">
        <v>0</v>
      </c>
      <c r="IK96" s="64">
        <v>0</v>
      </c>
      <c r="IN96" s="64" t="s">
        <v>98</v>
      </c>
      <c r="IO96" s="64">
        <v>0</v>
      </c>
      <c r="IP96" s="64">
        <v>0</v>
      </c>
      <c r="IQ96" s="64">
        <v>0</v>
      </c>
      <c r="IR96" s="64">
        <v>0</v>
      </c>
      <c r="IU96" t="s">
        <v>98</v>
      </c>
      <c r="IV96">
        <v>0</v>
      </c>
      <c r="IW96">
        <v>0</v>
      </c>
      <c r="IX96">
        <v>0</v>
      </c>
      <c r="IY96">
        <v>0</v>
      </c>
      <c r="JB96" t="s">
        <v>98</v>
      </c>
      <c r="JC96">
        <v>0</v>
      </c>
      <c r="JD96">
        <v>0</v>
      </c>
      <c r="JE96">
        <v>0</v>
      </c>
      <c r="JF96">
        <v>0</v>
      </c>
      <c r="JI96" s="64" t="s">
        <v>98</v>
      </c>
      <c r="JJ96" s="64">
        <v>0</v>
      </c>
      <c r="JK96" s="64">
        <v>0</v>
      </c>
      <c r="JL96" s="64">
        <v>0</v>
      </c>
      <c r="JM96" s="64">
        <v>0</v>
      </c>
      <c r="JP96" s="67" t="s">
        <v>98</v>
      </c>
      <c r="JQ96" s="67">
        <v>0</v>
      </c>
      <c r="JR96" s="67">
        <v>0</v>
      </c>
      <c r="JS96" s="67">
        <v>0</v>
      </c>
      <c r="JT96" s="67">
        <v>0</v>
      </c>
      <c r="JW96" s="76" t="s">
        <v>98</v>
      </c>
      <c r="JX96" s="76">
        <v>0</v>
      </c>
      <c r="JY96" s="76">
        <v>0</v>
      </c>
      <c r="JZ96" s="76">
        <v>0</v>
      </c>
      <c r="KA96" s="76">
        <v>0</v>
      </c>
      <c r="KD96" s="76" t="s">
        <v>98</v>
      </c>
      <c r="KE96" s="76">
        <v>0</v>
      </c>
      <c r="KF96" s="76">
        <v>0</v>
      </c>
      <c r="KG96" s="76">
        <v>0</v>
      </c>
      <c r="KH96" s="76">
        <v>0</v>
      </c>
      <c r="KK96" s="76" t="s">
        <v>98</v>
      </c>
      <c r="KL96" s="76">
        <v>0</v>
      </c>
      <c r="KM96" s="76">
        <v>0</v>
      </c>
      <c r="KN96" s="76">
        <v>0</v>
      </c>
      <c r="KO96" s="76">
        <v>0</v>
      </c>
      <c r="KR96" s="76" t="s">
        <v>98</v>
      </c>
      <c r="KS96" s="76">
        <v>0</v>
      </c>
      <c r="KT96" s="76">
        <v>0</v>
      </c>
      <c r="KU96" s="76">
        <v>0</v>
      </c>
      <c r="KV96" s="76">
        <v>0</v>
      </c>
      <c r="KY96" s="76" t="s">
        <v>98</v>
      </c>
      <c r="KZ96" s="76">
        <v>0</v>
      </c>
      <c r="LA96" s="76">
        <v>0</v>
      </c>
      <c r="LB96" s="76">
        <v>0</v>
      </c>
      <c r="LC96" s="76">
        <v>0</v>
      </c>
      <c r="LF96" s="76" t="s">
        <v>98</v>
      </c>
      <c r="LG96" s="76">
        <v>0</v>
      </c>
      <c r="LH96" s="76">
        <v>0</v>
      </c>
      <c r="LI96" s="76">
        <v>0</v>
      </c>
      <c r="LJ96" s="76">
        <v>0</v>
      </c>
      <c r="LM96" s="76" t="s">
        <v>98</v>
      </c>
      <c r="LN96" s="76">
        <v>0</v>
      </c>
      <c r="LO96" s="76">
        <v>0</v>
      </c>
      <c r="LP96" s="76">
        <v>0</v>
      </c>
      <c r="LQ96" s="76">
        <v>0</v>
      </c>
      <c r="LR96" s="76"/>
      <c r="LS96" s="76"/>
      <c r="LT96" s="76" t="s">
        <v>98</v>
      </c>
      <c r="LU96" s="76">
        <v>0</v>
      </c>
      <c r="LV96" s="76">
        <v>0</v>
      </c>
      <c r="LW96" s="76">
        <v>0</v>
      </c>
      <c r="LX96" s="76">
        <v>0</v>
      </c>
      <c r="LY96" s="76"/>
      <c r="LZ96" s="76"/>
      <c r="MA96" s="76" t="s">
        <v>98</v>
      </c>
      <c r="MB96" s="76">
        <v>7.0000000000000007E-2</v>
      </c>
      <c r="MC96" s="76">
        <v>0</v>
      </c>
      <c r="MD96" s="76">
        <v>0.13</v>
      </c>
      <c r="ME96" s="76">
        <v>0</v>
      </c>
    </row>
    <row r="97" spans="1:343"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0" t="s">
        <v>99</v>
      </c>
      <c r="GY97" s="60">
        <v>0.02</v>
      </c>
      <c r="GZ97" s="60">
        <v>0</v>
      </c>
      <c r="HA97" s="60">
        <v>0</v>
      </c>
      <c r="HB97" s="60">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t="s">
        <v>99</v>
      </c>
      <c r="IV97">
        <v>0</v>
      </c>
      <c r="IW97">
        <v>0</v>
      </c>
      <c r="IX97">
        <v>0</v>
      </c>
      <c r="IY97">
        <v>0</v>
      </c>
      <c r="JB97" t="s">
        <v>99</v>
      </c>
      <c r="JC97">
        <v>0</v>
      </c>
      <c r="JD97">
        <v>0</v>
      </c>
      <c r="JE97">
        <v>0</v>
      </c>
      <c r="JF97">
        <v>0</v>
      </c>
      <c r="JI97" s="64" t="s">
        <v>99</v>
      </c>
      <c r="JJ97" s="64">
        <v>0</v>
      </c>
      <c r="JK97" s="64">
        <v>0</v>
      </c>
      <c r="JL97" s="64">
        <v>0</v>
      </c>
      <c r="JM97" s="64">
        <v>0</v>
      </c>
      <c r="JP97" s="67" t="s">
        <v>99</v>
      </c>
      <c r="JQ97" s="67">
        <v>0.09</v>
      </c>
      <c r="JR97" s="67">
        <v>0</v>
      </c>
      <c r="JS97" s="67">
        <v>0</v>
      </c>
      <c r="JT97" s="67">
        <v>0</v>
      </c>
      <c r="JW97" s="76" t="s">
        <v>99</v>
      </c>
      <c r="JX97" s="76">
        <v>0</v>
      </c>
      <c r="JY97" s="76">
        <v>0</v>
      </c>
      <c r="JZ97" s="76">
        <v>0</v>
      </c>
      <c r="KA97" s="76">
        <v>0</v>
      </c>
      <c r="KD97" s="76" t="s">
        <v>99</v>
      </c>
      <c r="KE97" s="76">
        <v>0</v>
      </c>
      <c r="KF97" s="76">
        <v>0</v>
      </c>
      <c r="KG97" s="76">
        <v>0</v>
      </c>
      <c r="KH97" s="76">
        <v>0</v>
      </c>
      <c r="KK97" s="76" t="s">
        <v>99</v>
      </c>
      <c r="KL97" s="76">
        <v>0.06</v>
      </c>
      <c r="KM97" s="76">
        <v>0.34</v>
      </c>
      <c r="KN97" s="76">
        <v>0</v>
      </c>
      <c r="KO97" s="76">
        <v>0</v>
      </c>
      <c r="KR97" s="76" t="s">
        <v>99</v>
      </c>
      <c r="KS97" s="76">
        <v>0</v>
      </c>
      <c r="KT97" s="76">
        <v>0</v>
      </c>
      <c r="KU97" s="76">
        <v>0</v>
      </c>
      <c r="KV97" s="76">
        <v>0</v>
      </c>
      <c r="KY97" s="76" t="s">
        <v>99</v>
      </c>
      <c r="KZ97" s="76">
        <v>0</v>
      </c>
      <c r="LA97" s="76">
        <v>0</v>
      </c>
      <c r="LB97" s="76">
        <v>0</v>
      </c>
      <c r="LC97" s="76">
        <v>0</v>
      </c>
      <c r="LF97" s="76" t="s">
        <v>99</v>
      </c>
      <c r="LG97" s="76">
        <v>0</v>
      </c>
      <c r="LH97" s="76">
        <v>0</v>
      </c>
      <c r="LI97" s="76">
        <v>0</v>
      </c>
      <c r="LJ97" s="76">
        <v>0</v>
      </c>
      <c r="LM97" s="76" t="s">
        <v>99</v>
      </c>
      <c r="LN97" s="76">
        <v>0.03</v>
      </c>
      <c r="LO97" s="76">
        <v>0</v>
      </c>
      <c r="LP97" s="76">
        <v>0.04</v>
      </c>
      <c r="LQ97" s="76">
        <v>0</v>
      </c>
      <c r="LR97" s="76"/>
      <c r="LS97" s="76"/>
      <c r="LT97" s="76" t="s">
        <v>99</v>
      </c>
      <c r="LU97" s="76">
        <v>0</v>
      </c>
      <c r="LV97" s="76">
        <v>0</v>
      </c>
      <c r="LW97" s="76">
        <v>0</v>
      </c>
      <c r="LX97" s="76">
        <v>0</v>
      </c>
      <c r="LY97" s="76"/>
      <c r="LZ97" s="76"/>
      <c r="MA97" s="76" t="s">
        <v>99</v>
      </c>
      <c r="MB97" s="76">
        <v>0</v>
      </c>
      <c r="MC97" s="76">
        <v>0</v>
      </c>
      <c r="MD97" s="76">
        <v>0</v>
      </c>
      <c r="ME97" s="76">
        <v>0</v>
      </c>
    </row>
    <row r="98" spans="1:343"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c r="GX98" s="60" t="s">
        <v>100</v>
      </c>
      <c r="GY98" s="60">
        <v>0.14000000000000001</v>
      </c>
      <c r="GZ98" s="60">
        <v>0</v>
      </c>
      <c r="HA98" s="60">
        <v>0.04</v>
      </c>
      <c r="HB98" s="60">
        <v>0</v>
      </c>
      <c r="HE98" s="64" t="s">
        <v>100</v>
      </c>
      <c r="HF98" s="64">
        <v>0</v>
      </c>
      <c r="HG98" s="64">
        <v>0</v>
      </c>
      <c r="HH98" s="64">
        <v>0</v>
      </c>
      <c r="HI98" s="64">
        <v>0</v>
      </c>
      <c r="HL98" s="64" t="s">
        <v>100</v>
      </c>
      <c r="HM98" s="64">
        <v>0</v>
      </c>
      <c r="HN98" s="64">
        <v>0</v>
      </c>
      <c r="HO98" s="64">
        <v>0</v>
      </c>
      <c r="HP98" s="64">
        <v>0</v>
      </c>
      <c r="HS98" s="64" t="s">
        <v>100</v>
      </c>
      <c r="HT98" s="64">
        <v>0.11</v>
      </c>
      <c r="HU98" s="64">
        <v>0</v>
      </c>
      <c r="HV98" s="64">
        <v>0</v>
      </c>
      <c r="HW98" s="64">
        <v>0</v>
      </c>
      <c r="HZ98" s="64" t="s">
        <v>100</v>
      </c>
      <c r="IA98" s="64">
        <v>0.09</v>
      </c>
      <c r="IB98" s="64">
        <v>0</v>
      </c>
      <c r="IC98" s="64">
        <v>0</v>
      </c>
      <c r="ID98" s="64">
        <v>0</v>
      </c>
      <c r="IG98" s="64" t="s">
        <v>100</v>
      </c>
      <c r="IH98" s="64">
        <v>0.01</v>
      </c>
      <c r="II98" s="64">
        <v>0</v>
      </c>
      <c r="IJ98" s="64">
        <v>0.02</v>
      </c>
      <c r="IK98" s="64">
        <v>0</v>
      </c>
      <c r="IN98" s="64" t="s">
        <v>100</v>
      </c>
      <c r="IO98" s="64">
        <v>0.1</v>
      </c>
      <c r="IP98" s="64">
        <v>0</v>
      </c>
      <c r="IQ98" s="64">
        <v>0</v>
      </c>
      <c r="IR98" s="64">
        <v>0</v>
      </c>
      <c r="IU98" t="s">
        <v>100</v>
      </c>
      <c r="IV98">
        <v>0.21</v>
      </c>
      <c r="IW98">
        <v>0</v>
      </c>
      <c r="IX98">
        <v>0.18</v>
      </c>
      <c r="IY98">
        <v>0</v>
      </c>
      <c r="JB98" t="s">
        <v>100</v>
      </c>
      <c r="JC98">
        <v>0.18</v>
      </c>
      <c r="JD98">
        <v>0.33</v>
      </c>
      <c r="JE98">
        <v>0</v>
      </c>
      <c r="JF98">
        <v>0</v>
      </c>
      <c r="JI98" s="64" t="s">
        <v>100</v>
      </c>
      <c r="JJ98" s="64">
        <v>0.13</v>
      </c>
      <c r="JK98" s="64">
        <v>0</v>
      </c>
      <c r="JL98" s="64">
        <v>0</v>
      </c>
      <c r="JM98" s="64">
        <v>0</v>
      </c>
      <c r="JP98" s="67" t="s">
        <v>100</v>
      </c>
      <c r="JQ98" s="67">
        <v>0.11</v>
      </c>
      <c r="JR98" s="67">
        <v>0</v>
      </c>
      <c r="JS98" s="67">
        <v>0</v>
      </c>
      <c r="JT98" s="67">
        <v>0</v>
      </c>
      <c r="JW98" s="76" t="s">
        <v>100</v>
      </c>
      <c r="JX98" s="76">
        <v>0.1</v>
      </c>
      <c r="JY98" s="76">
        <v>0</v>
      </c>
      <c r="JZ98" s="76">
        <v>0</v>
      </c>
      <c r="KA98" s="76">
        <v>0</v>
      </c>
      <c r="KD98" s="76" t="s">
        <v>100</v>
      </c>
      <c r="KE98" s="76">
        <v>0</v>
      </c>
      <c r="KF98" s="76">
        <v>0</v>
      </c>
      <c r="KG98" s="76">
        <v>0</v>
      </c>
      <c r="KH98" s="76">
        <v>0</v>
      </c>
      <c r="KK98" s="76" t="s">
        <v>100</v>
      </c>
      <c r="KL98" s="76">
        <v>0.22</v>
      </c>
      <c r="KM98" s="76">
        <v>0</v>
      </c>
      <c r="KN98" s="76">
        <v>0</v>
      </c>
      <c r="KO98" s="76">
        <v>0</v>
      </c>
      <c r="KR98" s="76" t="s">
        <v>100</v>
      </c>
      <c r="KS98" s="76">
        <v>0</v>
      </c>
      <c r="KT98" s="76">
        <v>0</v>
      </c>
      <c r="KU98" s="76">
        <v>0</v>
      </c>
      <c r="KV98" s="76">
        <v>0</v>
      </c>
      <c r="KY98" s="76" t="s">
        <v>100</v>
      </c>
      <c r="KZ98" s="76">
        <v>0.23</v>
      </c>
      <c r="LA98" s="76">
        <v>0</v>
      </c>
      <c r="LB98" s="76">
        <v>0</v>
      </c>
      <c r="LC98" s="76">
        <v>0</v>
      </c>
      <c r="LF98" s="76" t="s">
        <v>100</v>
      </c>
      <c r="LG98" s="76">
        <v>0.11</v>
      </c>
      <c r="LH98" s="76">
        <v>0</v>
      </c>
      <c r="LI98" s="76">
        <v>0</v>
      </c>
      <c r="LJ98" s="76">
        <v>0</v>
      </c>
      <c r="LM98" s="76" t="s">
        <v>100</v>
      </c>
      <c r="LN98" s="76">
        <v>0.11</v>
      </c>
      <c r="LO98" s="76">
        <v>0</v>
      </c>
      <c r="LP98" s="76">
        <v>0</v>
      </c>
      <c r="LQ98" s="76">
        <v>0</v>
      </c>
      <c r="LR98" s="76"/>
      <c r="LS98" s="76"/>
      <c r="LT98" s="76" t="s">
        <v>100</v>
      </c>
      <c r="LU98" s="76">
        <v>0</v>
      </c>
      <c r="LV98" s="76">
        <v>0</v>
      </c>
      <c r="LW98" s="76">
        <v>0</v>
      </c>
      <c r="LX98" s="76">
        <v>0</v>
      </c>
      <c r="LY98" s="76"/>
      <c r="LZ98" s="76"/>
      <c r="MA98" s="76" t="s">
        <v>100</v>
      </c>
      <c r="MB98" s="76">
        <v>0.27</v>
      </c>
      <c r="MC98" s="76">
        <v>0</v>
      </c>
      <c r="MD98" s="76">
        <v>0.26</v>
      </c>
      <c r="ME98" s="76">
        <v>0</v>
      </c>
    </row>
    <row r="99" spans="1:343"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c r="GX99" s="60" t="s">
        <v>101</v>
      </c>
      <c r="GY99" s="60">
        <v>0.06</v>
      </c>
      <c r="GZ99" s="60">
        <v>0</v>
      </c>
      <c r="HA99" s="60">
        <v>0</v>
      </c>
      <c r="HB99" s="60">
        <v>0</v>
      </c>
      <c r="HE99" s="64" t="s">
        <v>101</v>
      </c>
      <c r="HF99" s="64">
        <v>0</v>
      </c>
      <c r="HG99" s="64">
        <v>0</v>
      </c>
      <c r="HH99" s="64">
        <v>0</v>
      </c>
      <c r="HI99" s="64">
        <v>0</v>
      </c>
      <c r="HL99" s="64" t="s">
        <v>101</v>
      </c>
      <c r="HM99" s="64">
        <v>0</v>
      </c>
      <c r="HN99" s="64">
        <v>0</v>
      </c>
      <c r="HO99" s="64">
        <v>0</v>
      </c>
      <c r="HP99" s="64">
        <v>0</v>
      </c>
      <c r="HS99" s="64" t="s">
        <v>101</v>
      </c>
      <c r="HT99" s="64">
        <v>0</v>
      </c>
      <c r="HU99" s="64">
        <v>0</v>
      </c>
      <c r="HV99" s="64">
        <v>0</v>
      </c>
      <c r="HW99" s="64">
        <v>0</v>
      </c>
      <c r="HZ99" s="64" t="s">
        <v>101</v>
      </c>
      <c r="IA99" s="64">
        <v>0</v>
      </c>
      <c r="IB99" s="64">
        <v>0</v>
      </c>
      <c r="IC99" s="64">
        <v>0</v>
      </c>
      <c r="ID99" s="64">
        <v>0</v>
      </c>
      <c r="IG99" s="64" t="s">
        <v>101</v>
      </c>
      <c r="IH99" s="64">
        <v>0</v>
      </c>
      <c r="II99" s="64">
        <v>0</v>
      </c>
      <c r="IJ99" s="64">
        <v>0</v>
      </c>
      <c r="IK99" s="64">
        <v>0</v>
      </c>
      <c r="IN99" s="64" t="s">
        <v>101</v>
      </c>
      <c r="IO99" s="64">
        <v>0</v>
      </c>
      <c r="IP99" s="64">
        <v>0</v>
      </c>
      <c r="IQ99" s="64">
        <v>0</v>
      </c>
      <c r="IR99" s="64">
        <v>0</v>
      </c>
      <c r="IU99" t="s">
        <v>101</v>
      </c>
      <c r="IV99">
        <v>0</v>
      </c>
      <c r="IW99">
        <v>0</v>
      </c>
      <c r="IX99">
        <v>0</v>
      </c>
      <c r="IY99">
        <v>0</v>
      </c>
      <c r="JB99" t="s">
        <v>101</v>
      </c>
      <c r="JC99">
        <v>0</v>
      </c>
      <c r="JD99">
        <v>0</v>
      </c>
      <c r="JE99">
        <v>0</v>
      </c>
      <c r="JF99">
        <v>0</v>
      </c>
      <c r="JI99" s="64" t="s">
        <v>101</v>
      </c>
      <c r="JJ99" s="64">
        <v>0.08</v>
      </c>
      <c r="JK99" s="64">
        <v>0</v>
      </c>
      <c r="JL99" s="64">
        <v>0.14000000000000001</v>
      </c>
      <c r="JM99" s="64">
        <v>0</v>
      </c>
      <c r="JP99" s="67" t="s">
        <v>101</v>
      </c>
      <c r="JQ99" s="67">
        <v>0</v>
      </c>
      <c r="JR99" s="67">
        <v>0</v>
      </c>
      <c r="JS99" s="67">
        <v>0</v>
      </c>
      <c r="JT99" s="67">
        <v>0</v>
      </c>
      <c r="JW99" s="76" t="s">
        <v>101</v>
      </c>
      <c r="JX99" s="76">
        <v>0</v>
      </c>
      <c r="JY99" s="76">
        <v>0</v>
      </c>
      <c r="JZ99" s="76">
        <v>0</v>
      </c>
      <c r="KA99" s="76">
        <v>0</v>
      </c>
      <c r="KD99" s="76" t="s">
        <v>101</v>
      </c>
      <c r="KE99" s="76">
        <v>0</v>
      </c>
      <c r="KF99" s="76">
        <v>0</v>
      </c>
      <c r="KG99" s="76">
        <v>0</v>
      </c>
      <c r="KH99" s="76">
        <v>0</v>
      </c>
      <c r="KK99" s="76" t="s">
        <v>101</v>
      </c>
      <c r="KL99" s="76">
        <v>0</v>
      </c>
      <c r="KM99" s="76">
        <v>0</v>
      </c>
      <c r="KN99" s="76">
        <v>0</v>
      </c>
      <c r="KO99" s="76">
        <v>0</v>
      </c>
      <c r="KR99" s="76" t="s">
        <v>101</v>
      </c>
      <c r="KS99" s="76">
        <v>0</v>
      </c>
      <c r="KT99" s="76">
        <v>0</v>
      </c>
      <c r="KU99" s="76">
        <v>0</v>
      </c>
      <c r="KV99" s="76">
        <v>0</v>
      </c>
      <c r="KY99" s="76" t="s">
        <v>101</v>
      </c>
      <c r="KZ99" s="76">
        <v>0</v>
      </c>
      <c r="LA99" s="76">
        <v>0</v>
      </c>
      <c r="LB99" s="76">
        <v>0</v>
      </c>
      <c r="LC99" s="76">
        <v>0</v>
      </c>
      <c r="LF99" s="76" t="s">
        <v>101</v>
      </c>
      <c r="LG99" s="76">
        <v>0</v>
      </c>
      <c r="LH99" s="76">
        <v>0</v>
      </c>
      <c r="LI99" s="76">
        <v>0</v>
      </c>
      <c r="LJ99" s="76">
        <v>0</v>
      </c>
      <c r="LM99" s="76" t="s">
        <v>101</v>
      </c>
      <c r="LN99" s="76">
        <v>0</v>
      </c>
      <c r="LO99" s="76">
        <v>0</v>
      </c>
      <c r="LP99" s="76">
        <v>0</v>
      </c>
      <c r="LQ99" s="76">
        <v>0</v>
      </c>
      <c r="LR99" s="76"/>
      <c r="LS99" s="76"/>
      <c r="LT99" s="76" t="s">
        <v>101</v>
      </c>
      <c r="LU99" s="76">
        <v>0</v>
      </c>
      <c r="LV99" s="76">
        <v>0</v>
      </c>
      <c r="LW99" s="76">
        <v>0</v>
      </c>
      <c r="LX99" s="76">
        <v>0</v>
      </c>
      <c r="LY99" s="76"/>
      <c r="LZ99" s="76"/>
      <c r="MA99" s="76" t="s">
        <v>101</v>
      </c>
      <c r="MB99" s="76">
        <v>0</v>
      </c>
      <c r="MC99" s="76">
        <v>0</v>
      </c>
      <c r="MD99" s="76">
        <v>0</v>
      </c>
      <c r="ME99" s="76">
        <v>0</v>
      </c>
    </row>
    <row r="100" spans="1:343"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c r="GX100" s="60" t="s">
        <v>102</v>
      </c>
      <c r="GY100" s="60">
        <v>0.1</v>
      </c>
      <c r="GZ100" s="60">
        <v>0</v>
      </c>
      <c r="HA100" s="60">
        <v>0.18</v>
      </c>
      <c r="HB100" s="60">
        <v>0</v>
      </c>
      <c r="HE100" s="64" t="s">
        <v>102</v>
      </c>
      <c r="HF100" s="64">
        <v>0.08</v>
      </c>
      <c r="HG100" s="64">
        <v>0</v>
      </c>
      <c r="HH100" s="64">
        <v>0.09</v>
      </c>
      <c r="HI100" s="64">
        <v>0</v>
      </c>
      <c r="HL100" s="64" t="s">
        <v>102</v>
      </c>
      <c r="HM100" s="64">
        <v>0.13</v>
      </c>
      <c r="HN100" s="64">
        <v>0</v>
      </c>
      <c r="HO100" s="64">
        <v>0.24</v>
      </c>
      <c r="HP100" s="64">
        <v>0</v>
      </c>
      <c r="HS100" s="64" t="s">
        <v>102</v>
      </c>
      <c r="HT100" s="64">
        <v>0.22</v>
      </c>
      <c r="HU100" s="64">
        <v>0</v>
      </c>
      <c r="HV100" s="64">
        <v>0.38</v>
      </c>
      <c r="HW100" s="64">
        <v>0</v>
      </c>
      <c r="HZ100" s="64" t="s">
        <v>102</v>
      </c>
      <c r="IA100" s="64">
        <v>0.06</v>
      </c>
      <c r="IB100" s="64">
        <v>0</v>
      </c>
      <c r="IC100" s="64">
        <v>0.11</v>
      </c>
      <c r="ID100" s="64">
        <v>0</v>
      </c>
      <c r="IG100" s="64" t="s">
        <v>102</v>
      </c>
      <c r="IH100" s="64">
        <v>0.04</v>
      </c>
      <c r="II100" s="64">
        <v>0</v>
      </c>
      <c r="IJ100" s="64">
        <v>7.0000000000000007E-2</v>
      </c>
      <c r="IK100" s="64">
        <v>0</v>
      </c>
      <c r="IN100" s="64" t="s">
        <v>102</v>
      </c>
      <c r="IO100" s="64">
        <v>0.28999999999999998</v>
      </c>
      <c r="IP100" s="64">
        <v>0</v>
      </c>
      <c r="IQ100" s="64">
        <v>0.49</v>
      </c>
      <c r="IR100" s="64">
        <v>0</v>
      </c>
      <c r="IU100" t="s">
        <v>102</v>
      </c>
      <c r="IV100">
        <v>0.08</v>
      </c>
      <c r="IW100">
        <v>0</v>
      </c>
      <c r="IX100">
        <v>0.14000000000000001</v>
      </c>
      <c r="IY100">
        <v>0</v>
      </c>
      <c r="JB100" t="s">
        <v>102</v>
      </c>
      <c r="JC100">
        <v>0.16</v>
      </c>
      <c r="JD100">
        <v>0</v>
      </c>
      <c r="JE100">
        <v>0.23</v>
      </c>
      <c r="JF100">
        <v>0</v>
      </c>
      <c r="JI100" s="64" t="s">
        <v>102</v>
      </c>
      <c r="JJ100" s="64">
        <v>0.1</v>
      </c>
      <c r="JK100" s="64">
        <v>0</v>
      </c>
      <c r="JL100" s="64">
        <v>0.16</v>
      </c>
      <c r="JM100" s="64">
        <v>0</v>
      </c>
      <c r="JP100" s="67" t="s">
        <v>102</v>
      </c>
      <c r="JQ100" s="67">
        <v>0.03</v>
      </c>
      <c r="JR100" s="67">
        <v>0</v>
      </c>
      <c r="JS100" s="67">
        <v>0.06</v>
      </c>
      <c r="JT100" s="67">
        <v>0</v>
      </c>
      <c r="JW100" s="76" t="s">
        <v>102</v>
      </c>
      <c r="JX100" s="76">
        <v>0.08</v>
      </c>
      <c r="JY100" s="76">
        <v>0</v>
      </c>
      <c r="JZ100" s="76">
        <v>0.13</v>
      </c>
      <c r="KA100" s="76">
        <v>0</v>
      </c>
      <c r="KD100" s="76" t="s">
        <v>102</v>
      </c>
      <c r="KE100" s="76">
        <v>0</v>
      </c>
      <c r="KF100" s="76">
        <v>0</v>
      </c>
      <c r="KG100" s="76">
        <v>0</v>
      </c>
      <c r="KH100" s="76">
        <v>0</v>
      </c>
      <c r="KK100" s="76" t="s">
        <v>102</v>
      </c>
      <c r="KL100" s="76">
        <v>0</v>
      </c>
      <c r="KM100" s="76">
        <v>0</v>
      </c>
      <c r="KN100" s="76">
        <v>0</v>
      </c>
      <c r="KO100" s="76">
        <v>0</v>
      </c>
      <c r="KR100" s="76" t="s">
        <v>102</v>
      </c>
      <c r="KS100" s="76">
        <v>0.09</v>
      </c>
      <c r="KT100" s="76">
        <v>0</v>
      </c>
      <c r="KU100" s="76">
        <v>0</v>
      </c>
      <c r="KV100" s="76">
        <v>0</v>
      </c>
      <c r="KY100" s="76" t="s">
        <v>102</v>
      </c>
      <c r="KZ100" s="76">
        <v>0.5</v>
      </c>
      <c r="LA100" s="76">
        <v>0</v>
      </c>
      <c r="LB100" s="76">
        <v>0.81</v>
      </c>
      <c r="LC100" s="76">
        <v>0.14000000000000001</v>
      </c>
      <c r="LF100" s="76" t="s">
        <v>102</v>
      </c>
      <c r="LG100" s="76">
        <v>0.06</v>
      </c>
      <c r="LH100" s="76">
        <v>0</v>
      </c>
      <c r="LI100" s="76">
        <v>0.1</v>
      </c>
      <c r="LJ100" s="76">
        <v>0</v>
      </c>
      <c r="LM100" s="76" t="s">
        <v>102</v>
      </c>
      <c r="LN100" s="76">
        <v>0.21</v>
      </c>
      <c r="LO100" s="76">
        <v>0</v>
      </c>
      <c r="LP100" s="76">
        <v>0.35</v>
      </c>
      <c r="LQ100" s="76">
        <v>0</v>
      </c>
      <c r="LR100" s="76"/>
      <c r="LS100" s="76"/>
      <c r="LT100" s="76" t="s">
        <v>102</v>
      </c>
      <c r="LU100" s="76">
        <v>0.19</v>
      </c>
      <c r="LV100" s="76">
        <v>1.03</v>
      </c>
      <c r="LW100" s="76">
        <v>0</v>
      </c>
      <c r="LX100" s="76">
        <v>0</v>
      </c>
      <c r="LY100" s="76"/>
      <c r="LZ100" s="76"/>
      <c r="MA100" s="76" t="s">
        <v>102</v>
      </c>
      <c r="MB100" s="76">
        <v>0.15</v>
      </c>
      <c r="MC100" s="76">
        <v>0.24</v>
      </c>
      <c r="MD100" s="76">
        <v>0.1</v>
      </c>
      <c r="ME100" s="76">
        <v>0.31</v>
      </c>
    </row>
    <row r="101" spans="1:343"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c r="GX101" s="60" t="s">
        <v>103</v>
      </c>
      <c r="GY101" s="60">
        <v>0</v>
      </c>
      <c r="GZ101" s="60">
        <v>0</v>
      </c>
      <c r="HA101" s="60">
        <v>0</v>
      </c>
      <c r="HB101" s="60">
        <v>0</v>
      </c>
      <c r="HE101" s="64" t="s">
        <v>103</v>
      </c>
      <c r="HF101" s="64">
        <v>0.05</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t="s">
        <v>103</v>
      </c>
      <c r="IV101">
        <v>0.54</v>
      </c>
      <c r="IW101">
        <v>0</v>
      </c>
      <c r="IX101">
        <v>0</v>
      </c>
      <c r="IY101">
        <v>0</v>
      </c>
      <c r="JB101" t="s">
        <v>103</v>
      </c>
      <c r="JC101">
        <v>0.12</v>
      </c>
      <c r="JD101">
        <v>0</v>
      </c>
      <c r="JE101">
        <v>0</v>
      </c>
      <c r="JF101">
        <v>0</v>
      </c>
      <c r="JI101" s="64" t="s">
        <v>103</v>
      </c>
      <c r="JJ101" s="64">
        <v>0.18</v>
      </c>
      <c r="JK101" s="64">
        <v>0</v>
      </c>
      <c r="JL101" s="64">
        <v>0.3</v>
      </c>
      <c r="JM101" s="64">
        <v>0</v>
      </c>
      <c r="JP101" s="67" t="s">
        <v>103</v>
      </c>
      <c r="JQ101" s="67">
        <v>0.39</v>
      </c>
      <c r="JR101" s="67">
        <v>0</v>
      </c>
      <c r="JS101" s="67">
        <v>0.66</v>
      </c>
      <c r="JT101" s="67">
        <v>0</v>
      </c>
      <c r="JW101" s="76" t="s">
        <v>103</v>
      </c>
      <c r="JX101" s="76">
        <v>0</v>
      </c>
      <c r="JY101" s="76">
        <v>0</v>
      </c>
      <c r="JZ101" s="76">
        <v>0</v>
      </c>
      <c r="KA101" s="76">
        <v>0</v>
      </c>
      <c r="KD101" s="76" t="s">
        <v>103</v>
      </c>
      <c r="KE101" s="76">
        <v>0.17</v>
      </c>
      <c r="KF101" s="76">
        <v>0</v>
      </c>
      <c r="KG101" s="76">
        <v>0.09</v>
      </c>
      <c r="KH101" s="76">
        <v>0</v>
      </c>
      <c r="KK101" s="76" t="s">
        <v>103</v>
      </c>
      <c r="KL101" s="76">
        <v>0.1</v>
      </c>
      <c r="KM101" s="76">
        <v>0</v>
      </c>
      <c r="KN101" s="76">
        <v>0.17</v>
      </c>
      <c r="KO101" s="76">
        <v>0</v>
      </c>
      <c r="KR101" s="76" t="s">
        <v>103</v>
      </c>
      <c r="KS101" s="76">
        <v>0</v>
      </c>
      <c r="KT101" s="76">
        <v>0</v>
      </c>
      <c r="KU101" s="76">
        <v>0</v>
      </c>
      <c r="KV101" s="76">
        <v>0</v>
      </c>
      <c r="KY101" s="76" t="s">
        <v>103</v>
      </c>
      <c r="KZ101" s="76">
        <v>0.04</v>
      </c>
      <c r="LA101" s="76">
        <v>0</v>
      </c>
      <c r="LB101" s="76">
        <v>0.06</v>
      </c>
      <c r="LC101" s="76">
        <v>0</v>
      </c>
      <c r="LF101" s="76" t="s">
        <v>103</v>
      </c>
      <c r="LG101" s="76">
        <v>0</v>
      </c>
      <c r="LH101" s="76">
        <v>0</v>
      </c>
      <c r="LI101" s="76">
        <v>0</v>
      </c>
      <c r="LJ101" s="76">
        <v>0</v>
      </c>
      <c r="LM101" s="76" t="s">
        <v>103</v>
      </c>
      <c r="LN101" s="76">
        <v>0</v>
      </c>
      <c r="LO101" s="76">
        <v>0</v>
      </c>
      <c r="LP101" s="76">
        <v>0</v>
      </c>
      <c r="LQ101" s="76">
        <v>0</v>
      </c>
      <c r="LR101" s="76"/>
      <c r="LS101" s="76"/>
      <c r="LT101" s="76" t="s">
        <v>103</v>
      </c>
      <c r="LU101" s="76">
        <v>0.15</v>
      </c>
      <c r="LV101" s="76">
        <v>0</v>
      </c>
      <c r="LW101" s="76">
        <v>0</v>
      </c>
      <c r="LX101" s="76">
        <v>0</v>
      </c>
      <c r="LY101" s="76"/>
      <c r="LZ101" s="76"/>
      <c r="MA101" s="76" t="s">
        <v>103</v>
      </c>
      <c r="MB101" s="76">
        <v>0</v>
      </c>
      <c r="MC101" s="76">
        <v>0</v>
      </c>
      <c r="MD101" s="76">
        <v>0</v>
      </c>
      <c r="ME101" s="76">
        <v>0</v>
      </c>
    </row>
    <row r="102" spans="1:343"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0" t="s">
        <v>104</v>
      </c>
      <c r="GY102" s="60">
        <v>0</v>
      </c>
      <c r="GZ102" s="60">
        <v>0</v>
      </c>
      <c r="HA102" s="60">
        <v>0</v>
      </c>
      <c r="HB102" s="60">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t="s">
        <v>104</v>
      </c>
      <c r="IV102">
        <v>0</v>
      </c>
      <c r="IW102">
        <v>0</v>
      </c>
      <c r="IX102">
        <v>0</v>
      </c>
      <c r="IY102">
        <v>0</v>
      </c>
      <c r="JB102" t="s">
        <v>104</v>
      </c>
      <c r="JC102">
        <v>0</v>
      </c>
      <c r="JD102">
        <v>0</v>
      </c>
      <c r="JE102">
        <v>0</v>
      </c>
      <c r="JF102">
        <v>0</v>
      </c>
      <c r="JI102" s="64" t="s">
        <v>104</v>
      </c>
      <c r="JJ102" s="64">
        <v>0.04</v>
      </c>
      <c r="JK102" s="64">
        <v>0</v>
      </c>
      <c r="JL102" s="64">
        <v>0</v>
      </c>
      <c r="JM102" s="64">
        <v>0</v>
      </c>
      <c r="JP102" s="67" t="s">
        <v>104</v>
      </c>
      <c r="JQ102" s="67">
        <v>0</v>
      </c>
      <c r="JR102" s="67">
        <v>0</v>
      </c>
      <c r="JS102" s="67">
        <v>0</v>
      </c>
      <c r="JT102" s="67">
        <v>0</v>
      </c>
      <c r="JW102" s="76" t="s">
        <v>104</v>
      </c>
      <c r="JX102" s="76">
        <v>0</v>
      </c>
      <c r="JY102" s="76">
        <v>0</v>
      </c>
      <c r="JZ102" s="76">
        <v>0</v>
      </c>
      <c r="KA102" s="76">
        <v>0</v>
      </c>
      <c r="KD102" s="76" t="s">
        <v>104</v>
      </c>
      <c r="KE102" s="76">
        <v>0</v>
      </c>
      <c r="KF102" s="76">
        <v>0</v>
      </c>
      <c r="KG102" s="76">
        <v>0</v>
      </c>
      <c r="KH102" s="76">
        <v>0</v>
      </c>
      <c r="KK102" s="76" t="s">
        <v>104</v>
      </c>
      <c r="KL102" s="76">
        <v>0</v>
      </c>
      <c r="KM102" s="76">
        <v>0</v>
      </c>
      <c r="KN102" s="76">
        <v>0</v>
      </c>
      <c r="KO102" s="76">
        <v>0</v>
      </c>
      <c r="KR102" s="76" t="s">
        <v>104</v>
      </c>
      <c r="KS102" s="76">
        <v>0</v>
      </c>
      <c r="KT102" s="76">
        <v>0</v>
      </c>
      <c r="KU102" s="76">
        <v>0</v>
      </c>
      <c r="KV102" s="76">
        <v>0</v>
      </c>
      <c r="KY102" s="76" t="s">
        <v>104</v>
      </c>
      <c r="KZ102" s="76">
        <v>0</v>
      </c>
      <c r="LA102" s="76">
        <v>0</v>
      </c>
      <c r="LB102" s="76">
        <v>0</v>
      </c>
      <c r="LC102" s="76">
        <v>0</v>
      </c>
      <c r="LF102" s="76" t="s">
        <v>104</v>
      </c>
      <c r="LG102" s="76">
        <v>0</v>
      </c>
      <c r="LH102" s="76">
        <v>0</v>
      </c>
      <c r="LI102" s="76">
        <v>0</v>
      </c>
      <c r="LJ102" s="76">
        <v>0</v>
      </c>
      <c r="LM102" s="76" t="s">
        <v>104</v>
      </c>
      <c r="LN102" s="76">
        <v>0</v>
      </c>
      <c r="LO102" s="76">
        <v>0</v>
      </c>
      <c r="LP102" s="76">
        <v>0</v>
      </c>
      <c r="LQ102" s="76">
        <v>0</v>
      </c>
      <c r="LR102" s="76"/>
      <c r="LS102" s="76"/>
      <c r="LT102" s="76" t="s">
        <v>104</v>
      </c>
      <c r="LU102" s="76">
        <v>0</v>
      </c>
      <c r="LV102" s="76">
        <v>0</v>
      </c>
      <c r="LW102" s="76">
        <v>0</v>
      </c>
      <c r="LX102" s="76">
        <v>0</v>
      </c>
      <c r="LY102" s="76"/>
      <c r="LZ102" s="76"/>
      <c r="MA102" s="76" t="s">
        <v>104</v>
      </c>
      <c r="MB102" s="76">
        <v>0.27</v>
      </c>
      <c r="MC102" s="76">
        <v>0.56999999999999995</v>
      </c>
      <c r="MD102" s="76">
        <v>0.28000000000000003</v>
      </c>
      <c r="ME102" s="76">
        <v>0</v>
      </c>
    </row>
    <row r="103" spans="1:343"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0" t="s">
        <v>105</v>
      </c>
      <c r="GY103" s="60">
        <v>0</v>
      </c>
      <c r="GZ103" s="60">
        <v>0</v>
      </c>
      <c r="HA103" s="60">
        <v>0</v>
      </c>
      <c r="HB103" s="60">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t="s">
        <v>105</v>
      </c>
      <c r="IV103">
        <v>0</v>
      </c>
      <c r="IW103">
        <v>0</v>
      </c>
      <c r="IX103">
        <v>0</v>
      </c>
      <c r="IY103">
        <v>0</v>
      </c>
      <c r="JB103" t="s">
        <v>105</v>
      </c>
      <c r="JC103">
        <v>0</v>
      </c>
      <c r="JD103">
        <v>0</v>
      </c>
      <c r="JE103">
        <v>0</v>
      </c>
      <c r="JF103">
        <v>0</v>
      </c>
      <c r="JI103" s="64" t="s">
        <v>105</v>
      </c>
      <c r="JJ103" s="64">
        <v>0</v>
      </c>
      <c r="JK103" s="64">
        <v>0</v>
      </c>
      <c r="JL103" s="64">
        <v>0</v>
      </c>
      <c r="JM103" s="64">
        <v>0</v>
      </c>
      <c r="JP103" s="67" t="s">
        <v>105</v>
      </c>
      <c r="JQ103" s="67">
        <v>0.06</v>
      </c>
      <c r="JR103" s="67">
        <v>0.3</v>
      </c>
      <c r="JS103" s="67">
        <v>0</v>
      </c>
      <c r="JT103" s="67">
        <v>0</v>
      </c>
      <c r="JW103" s="76" t="s">
        <v>105</v>
      </c>
      <c r="JX103" s="76">
        <v>0</v>
      </c>
      <c r="JY103" s="76">
        <v>0</v>
      </c>
      <c r="JZ103" s="76">
        <v>0</v>
      </c>
      <c r="KA103" s="76">
        <v>0</v>
      </c>
      <c r="KD103" s="76" t="s">
        <v>105</v>
      </c>
      <c r="KE103" s="76">
        <v>0</v>
      </c>
      <c r="KF103" s="76">
        <v>0</v>
      </c>
      <c r="KG103" s="76">
        <v>0</v>
      </c>
      <c r="KH103" s="76">
        <v>0</v>
      </c>
      <c r="KK103" s="76" t="s">
        <v>105</v>
      </c>
      <c r="KL103" s="76">
        <v>0</v>
      </c>
      <c r="KM103" s="76">
        <v>0</v>
      </c>
      <c r="KN103" s="76">
        <v>0</v>
      </c>
      <c r="KO103" s="76">
        <v>0</v>
      </c>
      <c r="KR103" s="76" t="s">
        <v>105</v>
      </c>
      <c r="KS103" s="76">
        <v>0</v>
      </c>
      <c r="KT103" s="76">
        <v>0</v>
      </c>
      <c r="KU103" s="76">
        <v>0</v>
      </c>
      <c r="KV103" s="76">
        <v>0</v>
      </c>
      <c r="KY103" s="76" t="s">
        <v>105</v>
      </c>
      <c r="KZ103" s="76">
        <v>0.2</v>
      </c>
      <c r="LA103" s="76">
        <v>1.1200000000000001</v>
      </c>
      <c r="LB103" s="76">
        <v>0</v>
      </c>
      <c r="LC103" s="76">
        <v>0</v>
      </c>
      <c r="LF103" s="76" t="s">
        <v>105</v>
      </c>
      <c r="LG103" s="76">
        <v>0</v>
      </c>
      <c r="LH103" s="76">
        <v>0</v>
      </c>
      <c r="LI103" s="76">
        <v>0</v>
      </c>
      <c r="LJ103" s="76">
        <v>0</v>
      </c>
      <c r="LM103" s="76" t="s">
        <v>105</v>
      </c>
      <c r="LN103" s="76">
        <v>0</v>
      </c>
      <c r="LO103" s="76">
        <v>0</v>
      </c>
      <c r="LP103" s="76">
        <v>0</v>
      </c>
      <c r="LQ103" s="76">
        <v>0</v>
      </c>
      <c r="LR103" s="76"/>
      <c r="LS103" s="76"/>
      <c r="LT103" s="76" t="s">
        <v>105</v>
      </c>
      <c r="LU103" s="76">
        <v>0</v>
      </c>
      <c r="LV103" s="76">
        <v>0</v>
      </c>
      <c r="LW103" s="76">
        <v>0</v>
      </c>
      <c r="LX103" s="76">
        <v>0</v>
      </c>
      <c r="LY103" s="76"/>
      <c r="LZ103" s="76"/>
      <c r="MA103" s="76" t="s">
        <v>105</v>
      </c>
      <c r="MB103" s="76">
        <v>0</v>
      </c>
      <c r="MC103" s="76">
        <v>0</v>
      </c>
      <c r="MD103" s="76">
        <v>0</v>
      </c>
      <c r="ME103" s="76">
        <v>0</v>
      </c>
    </row>
    <row r="104" spans="1:343"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c r="GX104" s="60" t="s">
        <v>106</v>
      </c>
      <c r="GY104" s="60">
        <v>0.14000000000000001</v>
      </c>
      <c r="GZ104" s="60">
        <v>0</v>
      </c>
      <c r="HA104" s="60">
        <v>0.25</v>
      </c>
      <c r="HB104" s="60">
        <v>0</v>
      </c>
      <c r="HE104" s="64" t="s">
        <v>106</v>
      </c>
      <c r="HF104" s="64">
        <v>0.17</v>
      </c>
      <c r="HG104" s="64">
        <v>0</v>
      </c>
      <c r="HH104" s="64">
        <v>0.17</v>
      </c>
      <c r="HI104" s="64">
        <v>0</v>
      </c>
      <c r="HL104" s="64" t="s">
        <v>106</v>
      </c>
      <c r="HM104" s="64">
        <v>0</v>
      </c>
      <c r="HN104" s="64">
        <v>0</v>
      </c>
      <c r="HO104" s="64">
        <v>0</v>
      </c>
      <c r="HP104" s="64">
        <v>0</v>
      </c>
      <c r="HS104" s="64" t="s">
        <v>106</v>
      </c>
      <c r="HT104" s="64">
        <v>0.06</v>
      </c>
      <c r="HU104" s="64">
        <v>0</v>
      </c>
      <c r="HV104" s="64">
        <v>0.11</v>
      </c>
      <c r="HW104" s="64">
        <v>0</v>
      </c>
      <c r="HZ104" s="64" t="s">
        <v>106</v>
      </c>
      <c r="IA104" s="64">
        <v>0.1</v>
      </c>
      <c r="IB104" s="64">
        <v>0</v>
      </c>
      <c r="IC104" s="64">
        <v>0.17</v>
      </c>
      <c r="ID104" s="64">
        <v>0</v>
      </c>
      <c r="IG104" s="64" t="s">
        <v>106</v>
      </c>
      <c r="IH104" s="64">
        <v>0.1</v>
      </c>
      <c r="II104" s="64">
        <v>0.35</v>
      </c>
      <c r="IJ104" s="64">
        <v>0.04</v>
      </c>
      <c r="IK104" s="64">
        <v>0</v>
      </c>
      <c r="IN104" s="64" t="s">
        <v>106</v>
      </c>
      <c r="IO104" s="64">
        <v>0.04</v>
      </c>
      <c r="IP104" s="64">
        <v>0</v>
      </c>
      <c r="IQ104" s="64">
        <v>0.06</v>
      </c>
      <c r="IR104" s="64">
        <v>0</v>
      </c>
      <c r="IU104" t="s">
        <v>106</v>
      </c>
      <c r="IV104">
        <v>0.14000000000000001</v>
      </c>
      <c r="IW104">
        <v>0</v>
      </c>
      <c r="IX104">
        <v>0.24</v>
      </c>
      <c r="IY104">
        <v>0</v>
      </c>
      <c r="JB104" t="s">
        <v>106</v>
      </c>
      <c r="JC104">
        <v>0.05</v>
      </c>
      <c r="JD104">
        <v>0</v>
      </c>
      <c r="JE104">
        <v>0.08</v>
      </c>
      <c r="JF104">
        <v>0</v>
      </c>
      <c r="JI104" s="64" t="s">
        <v>106</v>
      </c>
      <c r="JJ104" s="64">
        <v>0</v>
      </c>
      <c r="JK104" s="64">
        <v>0</v>
      </c>
      <c r="JL104" s="64">
        <v>0</v>
      </c>
      <c r="JM104" s="64">
        <v>0</v>
      </c>
      <c r="JP104" s="67" t="s">
        <v>106</v>
      </c>
      <c r="JQ104" s="67">
        <v>0</v>
      </c>
      <c r="JR104" s="67">
        <v>0</v>
      </c>
      <c r="JS104" s="67">
        <v>0</v>
      </c>
      <c r="JT104" s="67">
        <v>0</v>
      </c>
      <c r="JW104" s="76" t="s">
        <v>106</v>
      </c>
      <c r="JX104" s="76">
        <v>7.0000000000000007E-2</v>
      </c>
      <c r="JY104" s="76">
        <v>0</v>
      </c>
      <c r="JZ104" s="76">
        <v>0.08</v>
      </c>
      <c r="KA104" s="76">
        <v>0</v>
      </c>
      <c r="KD104" s="76" t="s">
        <v>106</v>
      </c>
      <c r="KE104" s="76">
        <v>0.1</v>
      </c>
      <c r="KF104" s="76">
        <v>0</v>
      </c>
      <c r="KG104" s="76">
        <v>0</v>
      </c>
      <c r="KH104" s="76">
        <v>0</v>
      </c>
      <c r="KK104" s="76" t="s">
        <v>106</v>
      </c>
      <c r="KL104" s="76">
        <v>0.02</v>
      </c>
      <c r="KM104" s="76">
        <v>0</v>
      </c>
      <c r="KN104" s="76">
        <v>0</v>
      </c>
      <c r="KO104" s="76">
        <v>0</v>
      </c>
      <c r="KR104" s="76" t="s">
        <v>106</v>
      </c>
      <c r="KS104" s="76">
        <v>0</v>
      </c>
      <c r="KT104" s="76">
        <v>0</v>
      </c>
      <c r="KU104" s="76">
        <v>0</v>
      </c>
      <c r="KV104" s="76">
        <v>0</v>
      </c>
      <c r="KY104" s="76" t="s">
        <v>106</v>
      </c>
      <c r="KZ104" s="76">
        <v>0</v>
      </c>
      <c r="LA104" s="76">
        <v>0</v>
      </c>
      <c r="LB104" s="76">
        <v>0</v>
      </c>
      <c r="LC104" s="76">
        <v>0</v>
      </c>
      <c r="LF104" s="76" t="s">
        <v>106</v>
      </c>
      <c r="LG104" s="76">
        <v>0.05</v>
      </c>
      <c r="LH104" s="76">
        <v>0</v>
      </c>
      <c r="LI104" s="76">
        <v>0</v>
      </c>
      <c r="LJ104" s="76">
        <v>0</v>
      </c>
      <c r="LM104" s="76" t="s">
        <v>106</v>
      </c>
      <c r="LN104" s="76">
        <v>0</v>
      </c>
      <c r="LO104" s="76">
        <v>0</v>
      </c>
      <c r="LP104" s="76">
        <v>0</v>
      </c>
      <c r="LQ104" s="76">
        <v>0</v>
      </c>
      <c r="LR104" s="76"/>
      <c r="LS104" s="76"/>
      <c r="LT104" s="76" t="s">
        <v>106</v>
      </c>
      <c r="LU104" s="76">
        <v>0.09</v>
      </c>
      <c r="LV104" s="76">
        <v>0.48</v>
      </c>
      <c r="LW104" s="76">
        <v>0</v>
      </c>
      <c r="LX104" s="76">
        <v>0</v>
      </c>
      <c r="LY104" s="76"/>
      <c r="LZ104" s="76"/>
      <c r="MA104" s="76" t="s">
        <v>106</v>
      </c>
      <c r="MB104" s="76">
        <v>0.68</v>
      </c>
      <c r="MC104" s="76">
        <v>2.2799999999999998</v>
      </c>
      <c r="MD104" s="76">
        <v>0.38</v>
      </c>
      <c r="ME104" s="76">
        <v>0.24</v>
      </c>
    </row>
    <row r="105" spans="1:343"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c r="GX105" s="60" t="s">
        <v>107</v>
      </c>
      <c r="GY105" s="60">
        <v>0.09</v>
      </c>
      <c r="GZ105" s="60">
        <v>0</v>
      </c>
      <c r="HA105" s="60">
        <v>0</v>
      </c>
      <c r="HB105" s="60">
        <v>0</v>
      </c>
      <c r="HE105" s="64" t="s">
        <v>107</v>
      </c>
      <c r="HF105" s="64">
        <v>0.35</v>
      </c>
      <c r="HG105" s="64">
        <v>0.09</v>
      </c>
      <c r="HH105" s="64">
        <v>0.2</v>
      </c>
      <c r="HI105" s="64">
        <v>0</v>
      </c>
      <c r="HL105" s="64" t="s">
        <v>107</v>
      </c>
      <c r="HM105" s="64">
        <v>0.14000000000000001</v>
      </c>
      <c r="HN105" s="64">
        <v>0.1</v>
      </c>
      <c r="HO105" s="64">
        <v>0</v>
      </c>
      <c r="HP105" s="64">
        <v>0</v>
      </c>
      <c r="HS105" s="64" t="s">
        <v>107</v>
      </c>
      <c r="HT105" s="64">
        <v>0.08</v>
      </c>
      <c r="HU105" s="64">
        <v>0.13</v>
      </c>
      <c r="HV105" s="64">
        <v>0.04</v>
      </c>
      <c r="HW105" s="64">
        <v>0</v>
      </c>
      <c r="HZ105" s="64" t="s">
        <v>107</v>
      </c>
      <c r="IA105" s="64">
        <v>0</v>
      </c>
      <c r="IB105" s="64">
        <v>0</v>
      </c>
      <c r="IC105" s="64">
        <v>0</v>
      </c>
      <c r="ID105" s="64">
        <v>0</v>
      </c>
      <c r="IG105" s="64" t="s">
        <v>107</v>
      </c>
      <c r="IH105" s="64">
        <v>0.06</v>
      </c>
      <c r="II105" s="64">
        <v>0</v>
      </c>
      <c r="IJ105" s="64">
        <v>0</v>
      </c>
      <c r="IK105" s="64">
        <v>0</v>
      </c>
      <c r="IN105" s="64" t="s">
        <v>107</v>
      </c>
      <c r="IO105" s="64">
        <v>0.06</v>
      </c>
      <c r="IP105" s="64">
        <v>0</v>
      </c>
      <c r="IQ105" s="64">
        <v>0</v>
      </c>
      <c r="IR105" s="64">
        <v>0</v>
      </c>
      <c r="IU105" t="s">
        <v>107</v>
      </c>
      <c r="IV105">
        <v>0</v>
      </c>
      <c r="IW105">
        <v>0</v>
      </c>
      <c r="IX105">
        <v>0</v>
      </c>
      <c r="IY105">
        <v>0</v>
      </c>
      <c r="JB105" t="s">
        <v>107</v>
      </c>
      <c r="JC105">
        <v>0</v>
      </c>
      <c r="JD105">
        <v>0</v>
      </c>
      <c r="JE105">
        <v>0</v>
      </c>
      <c r="JF105">
        <v>0</v>
      </c>
      <c r="JI105" s="64" t="s">
        <v>107</v>
      </c>
      <c r="JJ105" s="64">
        <v>0.02</v>
      </c>
      <c r="JK105" s="64">
        <v>0.13</v>
      </c>
      <c r="JL105" s="64">
        <v>0</v>
      </c>
      <c r="JM105" s="64">
        <v>0</v>
      </c>
      <c r="JP105" s="67" t="s">
        <v>107</v>
      </c>
      <c r="JQ105" s="67">
        <v>0.05</v>
      </c>
      <c r="JR105" s="67">
        <v>0</v>
      </c>
      <c r="JS105" s="67">
        <v>0.08</v>
      </c>
      <c r="JT105" s="67">
        <v>0</v>
      </c>
      <c r="JW105" s="76" t="s">
        <v>107</v>
      </c>
      <c r="JX105" s="76">
        <v>0.12</v>
      </c>
      <c r="JY105" s="76">
        <v>0.1</v>
      </c>
      <c r="JZ105" s="76">
        <v>0</v>
      </c>
      <c r="KA105" s="76">
        <v>0</v>
      </c>
      <c r="KD105" s="76" t="s">
        <v>107</v>
      </c>
      <c r="KE105" s="76">
        <v>0.02</v>
      </c>
      <c r="KF105" s="76">
        <v>0</v>
      </c>
      <c r="KG105" s="76">
        <v>0.04</v>
      </c>
      <c r="KH105" s="76">
        <v>0</v>
      </c>
      <c r="KK105" s="76" t="s">
        <v>107</v>
      </c>
      <c r="KL105" s="76">
        <v>0.08</v>
      </c>
      <c r="KM105" s="76">
        <v>0</v>
      </c>
      <c r="KN105" s="76">
        <v>0.04</v>
      </c>
      <c r="KO105" s="76">
        <v>0</v>
      </c>
      <c r="KR105" s="76" t="s">
        <v>107</v>
      </c>
      <c r="KS105" s="76">
        <v>0.02</v>
      </c>
      <c r="KT105" s="76">
        <v>0</v>
      </c>
      <c r="KU105" s="76">
        <v>0.04</v>
      </c>
      <c r="KV105" s="76">
        <v>0</v>
      </c>
      <c r="KY105" s="76" t="s">
        <v>107</v>
      </c>
      <c r="KZ105" s="76">
        <v>0.03</v>
      </c>
      <c r="LA105" s="76">
        <v>0</v>
      </c>
      <c r="LB105" s="76">
        <v>0.05</v>
      </c>
      <c r="LC105" s="76">
        <v>0</v>
      </c>
      <c r="LF105" s="76" t="s">
        <v>107</v>
      </c>
      <c r="LG105" s="76">
        <v>0.03</v>
      </c>
      <c r="LH105" s="76">
        <v>0</v>
      </c>
      <c r="LI105" s="76">
        <v>0.04</v>
      </c>
      <c r="LJ105" s="76">
        <v>0</v>
      </c>
      <c r="LM105" s="76" t="s">
        <v>107</v>
      </c>
      <c r="LN105" s="76">
        <v>0.03</v>
      </c>
      <c r="LO105" s="76">
        <v>0</v>
      </c>
      <c r="LP105" s="76">
        <v>0</v>
      </c>
      <c r="LQ105" s="76">
        <v>0</v>
      </c>
      <c r="LR105" s="76"/>
      <c r="LS105" s="76"/>
      <c r="LT105" s="76" t="s">
        <v>107</v>
      </c>
      <c r="LU105" s="76">
        <v>0.15</v>
      </c>
      <c r="LV105" s="76">
        <v>0</v>
      </c>
      <c r="LW105" s="76">
        <v>0</v>
      </c>
      <c r="LX105" s="76">
        <v>0</v>
      </c>
      <c r="LY105" s="76"/>
      <c r="LZ105" s="76"/>
      <c r="MA105" s="76" t="s">
        <v>107</v>
      </c>
      <c r="MB105" s="76">
        <v>0</v>
      </c>
      <c r="MC105" s="76">
        <v>0</v>
      </c>
      <c r="MD105" s="76">
        <v>0</v>
      </c>
      <c r="ME105" s="76">
        <v>0</v>
      </c>
    </row>
    <row r="106" spans="1:343"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0" t="s">
        <v>108</v>
      </c>
      <c r="GY106" s="60">
        <v>0</v>
      </c>
      <c r="GZ106" s="60">
        <v>0</v>
      </c>
      <c r="HA106" s="60">
        <v>0</v>
      </c>
      <c r="HB106" s="60">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t="s">
        <v>108</v>
      </c>
      <c r="IV106">
        <v>0</v>
      </c>
      <c r="IW106">
        <v>0</v>
      </c>
      <c r="IX106">
        <v>0</v>
      </c>
      <c r="IY106">
        <v>0</v>
      </c>
      <c r="JB106" t="s">
        <v>108</v>
      </c>
      <c r="JC106">
        <v>0</v>
      </c>
      <c r="JD106">
        <v>0</v>
      </c>
      <c r="JE106">
        <v>0</v>
      </c>
      <c r="JF106">
        <v>0</v>
      </c>
      <c r="JI106" s="64" t="s">
        <v>108</v>
      </c>
      <c r="JJ106" s="64">
        <v>0</v>
      </c>
      <c r="JK106" s="64">
        <v>0</v>
      </c>
      <c r="JL106" s="64">
        <v>0</v>
      </c>
      <c r="JM106" s="64">
        <v>0</v>
      </c>
      <c r="JP106" s="67" t="s">
        <v>108</v>
      </c>
      <c r="JQ106" s="67">
        <v>0</v>
      </c>
      <c r="JR106" s="67">
        <v>0</v>
      </c>
      <c r="JS106" s="67">
        <v>0</v>
      </c>
      <c r="JT106" s="67">
        <v>0</v>
      </c>
      <c r="JW106" s="76" t="s">
        <v>108</v>
      </c>
      <c r="JX106" s="76">
        <v>0</v>
      </c>
      <c r="JY106" s="76">
        <v>0</v>
      </c>
      <c r="JZ106" s="76">
        <v>0</v>
      </c>
      <c r="KA106" s="76">
        <v>0</v>
      </c>
      <c r="KD106" s="76" t="s">
        <v>108</v>
      </c>
      <c r="KE106" s="76">
        <v>0</v>
      </c>
      <c r="KF106" s="76">
        <v>0</v>
      </c>
      <c r="KG106" s="76">
        <v>0</v>
      </c>
      <c r="KH106" s="76">
        <v>0</v>
      </c>
      <c r="KK106" s="76" t="s">
        <v>108</v>
      </c>
      <c r="KL106" s="76">
        <v>0</v>
      </c>
      <c r="KM106" s="76">
        <v>0</v>
      </c>
      <c r="KN106" s="76">
        <v>0</v>
      </c>
      <c r="KO106" s="76">
        <v>0</v>
      </c>
      <c r="KR106" s="76" t="s">
        <v>108</v>
      </c>
      <c r="KS106" s="76">
        <v>0</v>
      </c>
      <c r="KT106" s="76">
        <v>0</v>
      </c>
      <c r="KU106" s="76">
        <v>0</v>
      </c>
      <c r="KV106" s="76">
        <v>0</v>
      </c>
      <c r="KY106" s="76" t="s">
        <v>108</v>
      </c>
      <c r="KZ106" s="76">
        <v>0</v>
      </c>
      <c r="LA106" s="76">
        <v>0</v>
      </c>
      <c r="LB106" s="76">
        <v>0</v>
      </c>
      <c r="LC106" s="76">
        <v>0</v>
      </c>
      <c r="LF106" s="76" t="s">
        <v>108</v>
      </c>
      <c r="LG106" s="76">
        <v>0</v>
      </c>
      <c r="LH106" s="76">
        <v>0</v>
      </c>
      <c r="LI106" s="76">
        <v>0</v>
      </c>
      <c r="LJ106" s="76">
        <v>0</v>
      </c>
      <c r="LM106" s="76" t="s">
        <v>108</v>
      </c>
      <c r="LN106" s="76">
        <v>0</v>
      </c>
      <c r="LO106" s="76">
        <v>0</v>
      </c>
      <c r="LP106" s="76">
        <v>0</v>
      </c>
      <c r="LQ106" s="76">
        <v>0</v>
      </c>
      <c r="LR106" s="76"/>
      <c r="LS106" s="76"/>
      <c r="LT106" s="76" t="s">
        <v>108</v>
      </c>
      <c r="LU106" s="76">
        <v>0</v>
      </c>
      <c r="LV106" s="76">
        <v>0</v>
      </c>
      <c r="LW106" s="76">
        <v>0</v>
      </c>
      <c r="LX106" s="76">
        <v>0</v>
      </c>
      <c r="LY106" s="76"/>
      <c r="LZ106" s="76"/>
      <c r="MA106" s="76" t="s">
        <v>108</v>
      </c>
      <c r="MB106" s="76">
        <v>0</v>
      </c>
      <c r="MC106" s="76">
        <v>0</v>
      </c>
      <c r="MD106" s="76">
        <v>0</v>
      </c>
      <c r="ME106" s="76">
        <v>0</v>
      </c>
    </row>
    <row r="107" spans="1:343"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c r="GX107" s="60" t="s">
        <v>109</v>
      </c>
      <c r="GY107" s="60">
        <v>0</v>
      </c>
      <c r="GZ107" s="60">
        <v>0</v>
      </c>
      <c r="HA107" s="60">
        <v>0</v>
      </c>
      <c r="HB107" s="60">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t="s">
        <v>109</v>
      </c>
      <c r="IV107">
        <v>0</v>
      </c>
      <c r="IW107">
        <v>0</v>
      </c>
      <c r="IX107">
        <v>0</v>
      </c>
      <c r="IY107">
        <v>0</v>
      </c>
      <c r="JB107" t="s">
        <v>109</v>
      </c>
      <c r="JC107">
        <v>0</v>
      </c>
      <c r="JD107">
        <v>0</v>
      </c>
      <c r="JE107">
        <v>0</v>
      </c>
      <c r="JF107">
        <v>0</v>
      </c>
      <c r="JI107" s="64" t="s">
        <v>109</v>
      </c>
      <c r="JJ107" s="64">
        <v>0</v>
      </c>
      <c r="JK107" s="64">
        <v>0</v>
      </c>
      <c r="JL107" s="64">
        <v>0</v>
      </c>
      <c r="JM107" s="64">
        <v>0</v>
      </c>
      <c r="JP107" s="67" t="s">
        <v>109</v>
      </c>
      <c r="JQ107" s="67">
        <v>0</v>
      </c>
      <c r="JR107" s="67">
        <v>0</v>
      </c>
      <c r="JS107" s="67">
        <v>0</v>
      </c>
      <c r="JT107" s="67">
        <v>0</v>
      </c>
      <c r="JW107" s="76" t="s">
        <v>109</v>
      </c>
      <c r="JX107" s="76">
        <v>0</v>
      </c>
      <c r="JY107" s="76">
        <v>0</v>
      </c>
      <c r="JZ107" s="76">
        <v>0</v>
      </c>
      <c r="KA107" s="76">
        <v>0</v>
      </c>
      <c r="KD107" s="76" t="s">
        <v>109</v>
      </c>
      <c r="KE107" s="76">
        <v>0</v>
      </c>
      <c r="KF107" s="76">
        <v>0</v>
      </c>
      <c r="KG107" s="76">
        <v>0</v>
      </c>
      <c r="KH107" s="76">
        <v>0</v>
      </c>
      <c r="KK107" s="76" t="s">
        <v>109</v>
      </c>
      <c r="KL107" s="76">
        <v>0</v>
      </c>
      <c r="KM107" s="76">
        <v>0</v>
      </c>
      <c r="KN107" s="76">
        <v>0</v>
      </c>
      <c r="KO107" s="76">
        <v>0</v>
      </c>
      <c r="KR107" s="76" t="s">
        <v>109</v>
      </c>
      <c r="KS107" s="76">
        <v>0</v>
      </c>
      <c r="KT107" s="76">
        <v>0</v>
      </c>
      <c r="KU107" s="76">
        <v>0</v>
      </c>
      <c r="KV107" s="76">
        <v>0</v>
      </c>
      <c r="KY107" s="76" t="s">
        <v>109</v>
      </c>
      <c r="KZ107" s="76">
        <v>0</v>
      </c>
      <c r="LA107" s="76">
        <v>0</v>
      </c>
      <c r="LB107" s="76">
        <v>0</v>
      </c>
      <c r="LC107" s="76">
        <v>0</v>
      </c>
      <c r="LF107" s="76" t="s">
        <v>109</v>
      </c>
      <c r="LG107" s="76">
        <v>0</v>
      </c>
      <c r="LH107" s="76">
        <v>0</v>
      </c>
      <c r="LI107" s="76">
        <v>0</v>
      </c>
      <c r="LJ107" s="76">
        <v>0</v>
      </c>
      <c r="LM107" s="76" t="s">
        <v>109</v>
      </c>
      <c r="LN107" s="76">
        <v>0</v>
      </c>
      <c r="LO107" s="76">
        <v>0</v>
      </c>
      <c r="LP107" s="76">
        <v>0</v>
      </c>
      <c r="LQ107" s="76">
        <v>0</v>
      </c>
      <c r="LR107" s="76"/>
      <c r="LS107" s="76"/>
      <c r="LT107" s="76" t="s">
        <v>109</v>
      </c>
      <c r="LU107" s="76">
        <v>0.08</v>
      </c>
      <c r="LV107" s="76">
        <v>0</v>
      </c>
      <c r="LW107" s="76">
        <v>0</v>
      </c>
      <c r="LX107" s="76">
        <v>0</v>
      </c>
      <c r="LY107" s="76"/>
      <c r="LZ107" s="76"/>
      <c r="MA107" s="76" t="s">
        <v>109</v>
      </c>
      <c r="MB107" s="76">
        <v>0</v>
      </c>
      <c r="MC107" s="76">
        <v>0</v>
      </c>
      <c r="MD107" s="76">
        <v>0</v>
      </c>
      <c r="ME107" s="76">
        <v>0</v>
      </c>
    </row>
    <row r="108" spans="1:343"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0" t="s">
        <v>110</v>
      </c>
      <c r="GY108" s="60">
        <v>0</v>
      </c>
      <c r="GZ108" s="60">
        <v>0</v>
      </c>
      <c r="HA108" s="60">
        <v>0</v>
      </c>
      <c r="HB108" s="60">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t="s">
        <v>110</v>
      </c>
      <c r="IV108">
        <v>0</v>
      </c>
      <c r="IW108">
        <v>0</v>
      </c>
      <c r="IX108">
        <v>0</v>
      </c>
      <c r="IY108">
        <v>0</v>
      </c>
      <c r="JB108" t="s">
        <v>110</v>
      </c>
      <c r="JC108">
        <v>0</v>
      </c>
      <c r="JD108">
        <v>0</v>
      </c>
      <c r="JE108">
        <v>0</v>
      </c>
      <c r="JF108">
        <v>0</v>
      </c>
      <c r="JI108" s="64" t="s">
        <v>110</v>
      </c>
      <c r="JJ108" s="64">
        <v>0</v>
      </c>
      <c r="JK108" s="64">
        <v>0</v>
      </c>
      <c r="JL108" s="64">
        <v>0</v>
      </c>
      <c r="JM108" s="64">
        <v>0</v>
      </c>
      <c r="JP108" s="67" t="s">
        <v>110</v>
      </c>
      <c r="JQ108" s="67">
        <v>0</v>
      </c>
      <c r="JR108" s="67">
        <v>0</v>
      </c>
      <c r="JS108" s="67">
        <v>0</v>
      </c>
      <c r="JT108" s="67">
        <v>0</v>
      </c>
      <c r="JW108" s="76" t="s">
        <v>110</v>
      </c>
      <c r="JX108" s="76">
        <v>0</v>
      </c>
      <c r="JY108" s="76">
        <v>0</v>
      </c>
      <c r="JZ108" s="76">
        <v>0</v>
      </c>
      <c r="KA108" s="76">
        <v>0</v>
      </c>
      <c r="KD108" s="76" t="s">
        <v>110</v>
      </c>
      <c r="KE108" s="76">
        <v>0</v>
      </c>
      <c r="KF108" s="76">
        <v>0</v>
      </c>
      <c r="KG108" s="76">
        <v>0</v>
      </c>
      <c r="KH108" s="76">
        <v>0</v>
      </c>
      <c r="KK108" s="76" t="s">
        <v>110</v>
      </c>
      <c r="KL108" s="76">
        <v>0</v>
      </c>
      <c r="KM108" s="76">
        <v>0</v>
      </c>
      <c r="KN108" s="76">
        <v>0</v>
      </c>
      <c r="KO108" s="76">
        <v>0</v>
      </c>
      <c r="KR108" s="76" t="s">
        <v>110</v>
      </c>
      <c r="KS108" s="76">
        <v>0</v>
      </c>
      <c r="KT108" s="76">
        <v>0</v>
      </c>
      <c r="KU108" s="76">
        <v>0</v>
      </c>
      <c r="KV108" s="76">
        <v>0</v>
      </c>
      <c r="KY108" s="76" t="s">
        <v>110</v>
      </c>
      <c r="KZ108" s="76">
        <v>0</v>
      </c>
      <c r="LA108" s="76">
        <v>0</v>
      </c>
      <c r="LB108" s="76">
        <v>0</v>
      </c>
      <c r="LC108" s="76">
        <v>0</v>
      </c>
      <c r="LF108" s="76" t="s">
        <v>110</v>
      </c>
      <c r="LG108" s="76">
        <v>0</v>
      </c>
      <c r="LH108" s="76">
        <v>0</v>
      </c>
      <c r="LI108" s="76">
        <v>0</v>
      </c>
      <c r="LJ108" s="76">
        <v>0</v>
      </c>
      <c r="LM108" s="76" t="s">
        <v>110</v>
      </c>
      <c r="LN108" s="76">
        <v>0</v>
      </c>
      <c r="LO108" s="76">
        <v>0</v>
      </c>
      <c r="LP108" s="76">
        <v>0</v>
      </c>
      <c r="LQ108" s="76">
        <v>0</v>
      </c>
      <c r="LR108" s="76"/>
      <c r="LS108" s="76"/>
      <c r="LT108" s="76" t="s">
        <v>110</v>
      </c>
      <c r="LU108" s="76">
        <v>0</v>
      </c>
      <c r="LV108" s="76">
        <v>0</v>
      </c>
      <c r="LW108" s="76">
        <v>0</v>
      </c>
      <c r="LX108" s="76">
        <v>0</v>
      </c>
      <c r="LY108" s="76"/>
      <c r="LZ108" s="76"/>
      <c r="MA108" s="76" t="s">
        <v>110</v>
      </c>
      <c r="MB108" s="76">
        <v>0</v>
      </c>
      <c r="MC108" s="76">
        <v>0</v>
      </c>
      <c r="MD108" s="76">
        <v>0</v>
      </c>
      <c r="ME108" s="76">
        <v>0</v>
      </c>
    </row>
    <row r="109" spans="1:343"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0" t="s">
        <v>111</v>
      </c>
      <c r="GY109" s="60">
        <v>0</v>
      </c>
      <c r="GZ109" s="60">
        <v>0</v>
      </c>
      <c r="HA109" s="60">
        <v>0</v>
      </c>
      <c r="HB109" s="60">
        <v>0</v>
      </c>
      <c r="HE109" s="64" t="s">
        <v>111</v>
      </c>
      <c r="HF109" s="64">
        <v>0</v>
      </c>
      <c r="HG109" s="64">
        <v>0</v>
      </c>
      <c r="HH109" s="64">
        <v>0</v>
      </c>
      <c r="HI109" s="64">
        <v>0</v>
      </c>
      <c r="HL109" s="64" t="s">
        <v>111</v>
      </c>
      <c r="HM109" s="64">
        <v>0</v>
      </c>
      <c r="HN109" s="64">
        <v>0</v>
      </c>
      <c r="HO109" s="64">
        <v>0</v>
      </c>
      <c r="HP109" s="64">
        <v>0</v>
      </c>
      <c r="HS109" s="64" t="s">
        <v>111</v>
      </c>
      <c r="HT109" s="64">
        <v>0</v>
      </c>
      <c r="HU109" s="64">
        <v>0</v>
      </c>
      <c r="HV109" s="64">
        <v>0</v>
      </c>
      <c r="HW109" s="64">
        <v>0</v>
      </c>
      <c r="HZ109" s="64" t="s">
        <v>111</v>
      </c>
      <c r="IA109" s="64">
        <v>0.03</v>
      </c>
      <c r="IB109" s="64">
        <v>0</v>
      </c>
      <c r="IC109" s="64">
        <v>0.04</v>
      </c>
      <c r="ID109" s="64">
        <v>0</v>
      </c>
      <c r="IG109" s="64" t="s">
        <v>111</v>
      </c>
      <c r="IH109" s="64">
        <v>0</v>
      </c>
      <c r="II109" s="64">
        <v>0</v>
      </c>
      <c r="IJ109" s="64">
        <v>0</v>
      </c>
      <c r="IK109" s="64">
        <v>0</v>
      </c>
      <c r="IN109" s="64" t="s">
        <v>111</v>
      </c>
      <c r="IO109" s="64">
        <v>0</v>
      </c>
      <c r="IP109" s="64">
        <v>0</v>
      </c>
      <c r="IQ109" s="64">
        <v>0</v>
      </c>
      <c r="IR109" s="64">
        <v>0</v>
      </c>
      <c r="IU109" t="s">
        <v>111</v>
      </c>
      <c r="IV109">
        <v>0</v>
      </c>
      <c r="IW109">
        <v>0</v>
      </c>
      <c r="IX109">
        <v>0</v>
      </c>
      <c r="IY109">
        <v>0</v>
      </c>
      <c r="JB109" t="s">
        <v>111</v>
      </c>
      <c r="JC109">
        <v>0</v>
      </c>
      <c r="JD109">
        <v>0</v>
      </c>
      <c r="JE109">
        <v>0</v>
      </c>
      <c r="JF109">
        <v>0</v>
      </c>
      <c r="JI109" s="64" t="s">
        <v>111</v>
      </c>
      <c r="JJ109" s="64">
        <v>0</v>
      </c>
      <c r="JK109" s="64">
        <v>0</v>
      </c>
      <c r="JL109" s="64">
        <v>0</v>
      </c>
      <c r="JM109" s="64">
        <v>0</v>
      </c>
      <c r="JP109" s="67" t="s">
        <v>111</v>
      </c>
      <c r="JQ109" s="67">
        <v>0</v>
      </c>
      <c r="JR109" s="67">
        <v>0</v>
      </c>
      <c r="JS109" s="67">
        <v>0</v>
      </c>
      <c r="JT109" s="67">
        <v>0</v>
      </c>
      <c r="JW109" s="76" t="s">
        <v>111</v>
      </c>
      <c r="JX109" s="76">
        <v>0</v>
      </c>
      <c r="JY109" s="76">
        <v>0</v>
      </c>
      <c r="JZ109" s="76">
        <v>0</v>
      </c>
      <c r="KA109" s="76">
        <v>0</v>
      </c>
      <c r="KD109" s="76" t="s">
        <v>111</v>
      </c>
      <c r="KE109" s="76">
        <v>0</v>
      </c>
      <c r="KF109" s="76">
        <v>0</v>
      </c>
      <c r="KG109" s="76">
        <v>0</v>
      </c>
      <c r="KH109" s="76">
        <v>0</v>
      </c>
      <c r="KK109" s="76" t="s">
        <v>111</v>
      </c>
      <c r="KL109" s="76">
        <v>0</v>
      </c>
      <c r="KM109" s="76">
        <v>0</v>
      </c>
      <c r="KN109" s="76">
        <v>0</v>
      </c>
      <c r="KO109" s="76">
        <v>0</v>
      </c>
      <c r="KR109" s="76" t="s">
        <v>111</v>
      </c>
      <c r="KS109" s="76">
        <v>0</v>
      </c>
      <c r="KT109" s="76">
        <v>0</v>
      </c>
      <c r="KU109" s="76">
        <v>0</v>
      </c>
      <c r="KV109" s="76">
        <v>0</v>
      </c>
      <c r="KY109" s="76" t="s">
        <v>111</v>
      </c>
      <c r="KZ109" s="76">
        <v>0</v>
      </c>
      <c r="LA109" s="76">
        <v>0</v>
      </c>
      <c r="LB109" s="76">
        <v>0</v>
      </c>
      <c r="LC109" s="76">
        <v>0</v>
      </c>
      <c r="LF109" s="76" t="s">
        <v>111</v>
      </c>
      <c r="LG109" s="76">
        <v>0</v>
      </c>
      <c r="LH109" s="76">
        <v>0</v>
      </c>
      <c r="LI109" s="76">
        <v>0</v>
      </c>
      <c r="LJ109" s="76">
        <v>0</v>
      </c>
      <c r="LM109" s="76" t="s">
        <v>111</v>
      </c>
      <c r="LN109" s="76">
        <v>0</v>
      </c>
      <c r="LO109" s="76">
        <v>0</v>
      </c>
      <c r="LP109" s="76">
        <v>0</v>
      </c>
      <c r="LQ109" s="76">
        <v>0</v>
      </c>
      <c r="LR109" s="76"/>
      <c r="LS109" s="76"/>
      <c r="LT109" s="76" t="s">
        <v>111</v>
      </c>
      <c r="LU109" s="76">
        <v>0</v>
      </c>
      <c r="LV109" s="76">
        <v>0</v>
      </c>
      <c r="LW109" s="76">
        <v>0</v>
      </c>
      <c r="LX109" s="76">
        <v>0</v>
      </c>
      <c r="LY109" s="76"/>
      <c r="LZ109" s="76"/>
      <c r="MA109" s="76" t="s">
        <v>111</v>
      </c>
      <c r="MB109" s="76">
        <v>0</v>
      </c>
      <c r="MC109" s="76">
        <v>0</v>
      </c>
      <c r="MD109" s="76">
        <v>0</v>
      </c>
      <c r="ME109" s="76">
        <v>0</v>
      </c>
    </row>
    <row r="110" spans="1:343"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0" t="s">
        <v>112</v>
      </c>
      <c r="GY110" s="60">
        <v>0</v>
      </c>
      <c r="GZ110" s="60">
        <v>0</v>
      </c>
      <c r="HA110" s="60">
        <v>0</v>
      </c>
      <c r="HB110" s="60">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v>
      </c>
      <c r="IB110" s="64">
        <v>0</v>
      </c>
      <c r="IC110" s="64">
        <v>0</v>
      </c>
      <c r="ID110" s="64">
        <v>0</v>
      </c>
      <c r="IG110" s="64" t="s">
        <v>112</v>
      </c>
      <c r="IH110" s="64">
        <v>0</v>
      </c>
      <c r="II110" s="64">
        <v>0</v>
      </c>
      <c r="IJ110" s="64">
        <v>0</v>
      </c>
      <c r="IK110" s="64">
        <v>0</v>
      </c>
      <c r="IN110" s="64" t="s">
        <v>112</v>
      </c>
      <c r="IO110" s="64">
        <v>0.06</v>
      </c>
      <c r="IP110" s="64">
        <v>0</v>
      </c>
      <c r="IQ110" s="64">
        <v>0.09</v>
      </c>
      <c r="IR110" s="64">
        <v>0</v>
      </c>
      <c r="IU110" t="s">
        <v>112</v>
      </c>
      <c r="IV110">
        <v>0</v>
      </c>
      <c r="IW110">
        <v>0</v>
      </c>
      <c r="IX110">
        <v>0</v>
      </c>
      <c r="IY110">
        <v>0</v>
      </c>
      <c r="JB110" t="s">
        <v>112</v>
      </c>
      <c r="JC110">
        <v>0</v>
      </c>
      <c r="JD110">
        <v>0</v>
      </c>
      <c r="JE110">
        <v>0</v>
      </c>
      <c r="JF110">
        <v>0</v>
      </c>
      <c r="JI110" s="64" t="s">
        <v>112</v>
      </c>
      <c r="JJ110" s="64">
        <v>0</v>
      </c>
      <c r="JK110" s="64">
        <v>0</v>
      </c>
      <c r="JL110" s="64">
        <v>0</v>
      </c>
      <c r="JM110" s="64">
        <v>0</v>
      </c>
      <c r="JP110" s="67" t="s">
        <v>112</v>
      </c>
      <c r="JQ110" s="67">
        <v>0</v>
      </c>
      <c r="JR110" s="67">
        <v>0</v>
      </c>
      <c r="JS110" s="67">
        <v>0</v>
      </c>
      <c r="JT110" s="67">
        <v>0</v>
      </c>
      <c r="JW110" s="76" t="s">
        <v>112</v>
      </c>
      <c r="JX110" s="76">
        <v>0</v>
      </c>
      <c r="JY110" s="76">
        <v>0</v>
      </c>
      <c r="JZ110" s="76">
        <v>0</v>
      </c>
      <c r="KA110" s="76">
        <v>0</v>
      </c>
      <c r="KD110" s="76" t="s">
        <v>112</v>
      </c>
      <c r="KE110" s="76">
        <v>0</v>
      </c>
      <c r="KF110" s="76">
        <v>0</v>
      </c>
      <c r="KG110" s="76">
        <v>0</v>
      </c>
      <c r="KH110" s="76">
        <v>0</v>
      </c>
      <c r="KK110" s="76" t="s">
        <v>112</v>
      </c>
      <c r="KL110" s="76">
        <v>0</v>
      </c>
      <c r="KM110" s="76">
        <v>0</v>
      </c>
      <c r="KN110" s="76">
        <v>0</v>
      </c>
      <c r="KO110" s="76">
        <v>0</v>
      </c>
      <c r="KR110" s="76" t="s">
        <v>112</v>
      </c>
      <c r="KS110" s="76">
        <v>0</v>
      </c>
      <c r="KT110" s="76">
        <v>0</v>
      </c>
      <c r="KU110" s="76">
        <v>0</v>
      </c>
      <c r="KV110" s="76">
        <v>0</v>
      </c>
      <c r="KY110" s="76" t="s">
        <v>112</v>
      </c>
      <c r="KZ110" s="76">
        <v>0</v>
      </c>
      <c r="LA110" s="76">
        <v>0</v>
      </c>
      <c r="LB110" s="76">
        <v>0</v>
      </c>
      <c r="LC110" s="76">
        <v>0</v>
      </c>
      <c r="LF110" s="76" t="s">
        <v>112</v>
      </c>
      <c r="LG110" s="76">
        <v>0</v>
      </c>
      <c r="LH110" s="76">
        <v>0</v>
      </c>
      <c r="LI110" s="76">
        <v>0</v>
      </c>
      <c r="LJ110" s="76">
        <v>0</v>
      </c>
      <c r="LM110" s="76" t="s">
        <v>112</v>
      </c>
      <c r="LN110" s="76">
        <v>0</v>
      </c>
      <c r="LO110" s="76">
        <v>0</v>
      </c>
      <c r="LP110" s="76">
        <v>0</v>
      </c>
      <c r="LQ110" s="76">
        <v>0</v>
      </c>
      <c r="LR110" s="76"/>
      <c r="LS110" s="76"/>
      <c r="LT110" s="76" t="s">
        <v>112</v>
      </c>
      <c r="LU110" s="76">
        <v>0</v>
      </c>
      <c r="LV110" s="76">
        <v>0</v>
      </c>
      <c r="LW110" s="76">
        <v>0</v>
      </c>
      <c r="LX110" s="76">
        <v>0</v>
      </c>
      <c r="LY110" s="76"/>
      <c r="LZ110" s="76"/>
      <c r="MA110" s="76" t="s">
        <v>112</v>
      </c>
      <c r="MB110" s="76">
        <v>0</v>
      </c>
      <c r="MC110" s="76">
        <v>0</v>
      </c>
      <c r="MD110" s="76">
        <v>0</v>
      </c>
      <c r="ME110" s="76">
        <v>0</v>
      </c>
    </row>
    <row r="111" spans="1:343"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c r="GX111" s="60" t="s">
        <v>113</v>
      </c>
      <c r="GY111" s="60">
        <v>0</v>
      </c>
      <c r="GZ111" s="60">
        <v>0</v>
      </c>
      <c r="HA111" s="60">
        <v>0</v>
      </c>
      <c r="HB111" s="60">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v>
      </c>
      <c r="IP111" s="64">
        <v>0</v>
      </c>
      <c r="IQ111" s="64">
        <v>0</v>
      </c>
      <c r="IR111" s="64">
        <v>0</v>
      </c>
      <c r="IU111" t="s">
        <v>113</v>
      </c>
      <c r="IV111">
        <v>0</v>
      </c>
      <c r="IW111">
        <v>0</v>
      </c>
      <c r="IX111">
        <v>0</v>
      </c>
      <c r="IY111">
        <v>0</v>
      </c>
      <c r="JB111" t="s">
        <v>113</v>
      </c>
      <c r="JC111">
        <v>0</v>
      </c>
      <c r="JD111">
        <v>0</v>
      </c>
      <c r="JE111">
        <v>0</v>
      </c>
      <c r="JF111">
        <v>0</v>
      </c>
      <c r="JI111" s="64" t="s">
        <v>113</v>
      </c>
      <c r="JJ111" s="64">
        <v>0</v>
      </c>
      <c r="JK111" s="64">
        <v>0</v>
      </c>
      <c r="JL111" s="64">
        <v>0</v>
      </c>
      <c r="JM111" s="64">
        <v>0</v>
      </c>
      <c r="JP111" s="67" t="s">
        <v>113</v>
      </c>
      <c r="JQ111" s="67">
        <v>0</v>
      </c>
      <c r="JR111" s="67">
        <v>0</v>
      </c>
      <c r="JS111" s="67">
        <v>0</v>
      </c>
      <c r="JT111" s="67">
        <v>0</v>
      </c>
      <c r="JW111" s="76" t="s">
        <v>113</v>
      </c>
      <c r="JX111" s="76">
        <v>0.03</v>
      </c>
      <c r="JY111" s="76">
        <v>0</v>
      </c>
      <c r="JZ111" s="76">
        <v>0</v>
      </c>
      <c r="KA111" s="76">
        <v>0</v>
      </c>
      <c r="KD111" s="76" t="s">
        <v>113</v>
      </c>
      <c r="KE111" s="76">
        <v>0</v>
      </c>
      <c r="KF111" s="76">
        <v>0</v>
      </c>
      <c r="KG111" s="76">
        <v>0</v>
      </c>
      <c r="KH111" s="76">
        <v>0</v>
      </c>
      <c r="KK111" s="76" t="s">
        <v>113</v>
      </c>
      <c r="KL111" s="76">
        <v>0</v>
      </c>
      <c r="KM111" s="76">
        <v>0</v>
      </c>
      <c r="KN111" s="76">
        <v>0</v>
      </c>
      <c r="KO111" s="76">
        <v>0</v>
      </c>
      <c r="KR111" s="76" t="s">
        <v>113</v>
      </c>
      <c r="KS111" s="76">
        <v>0</v>
      </c>
      <c r="KT111" s="76">
        <v>0</v>
      </c>
      <c r="KU111" s="76">
        <v>0</v>
      </c>
      <c r="KV111" s="76">
        <v>0</v>
      </c>
      <c r="KY111" s="76" t="s">
        <v>113</v>
      </c>
      <c r="KZ111" s="76">
        <v>0</v>
      </c>
      <c r="LA111" s="76">
        <v>0</v>
      </c>
      <c r="LB111" s="76">
        <v>0</v>
      </c>
      <c r="LC111" s="76">
        <v>0</v>
      </c>
      <c r="LF111" s="76" t="s">
        <v>113</v>
      </c>
      <c r="LG111" s="76">
        <v>0</v>
      </c>
      <c r="LH111" s="76">
        <v>0</v>
      </c>
      <c r="LI111" s="76">
        <v>0</v>
      </c>
      <c r="LJ111" s="76">
        <v>0</v>
      </c>
      <c r="LM111" s="76" t="s">
        <v>113</v>
      </c>
      <c r="LN111" s="76">
        <v>0</v>
      </c>
      <c r="LO111" s="76">
        <v>0</v>
      </c>
      <c r="LP111" s="76">
        <v>0</v>
      </c>
      <c r="LQ111" s="76">
        <v>0</v>
      </c>
      <c r="LR111" s="76"/>
      <c r="LS111" s="76"/>
      <c r="LT111" s="76" t="s">
        <v>113</v>
      </c>
      <c r="LU111" s="76">
        <v>0</v>
      </c>
      <c r="LV111" s="76">
        <v>0</v>
      </c>
      <c r="LW111" s="76">
        <v>0</v>
      </c>
      <c r="LX111" s="76">
        <v>0</v>
      </c>
      <c r="LY111" s="76"/>
      <c r="LZ111" s="76"/>
      <c r="MA111" s="76" t="s">
        <v>113</v>
      </c>
      <c r="MB111" s="76">
        <v>0</v>
      </c>
      <c r="MC111" s="76">
        <v>0</v>
      </c>
      <c r="MD111" s="76">
        <v>0</v>
      </c>
      <c r="ME111" s="76">
        <v>0</v>
      </c>
    </row>
    <row r="112" spans="1:343"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c r="GX112" s="60" t="s">
        <v>114</v>
      </c>
      <c r="GY112" s="60">
        <v>7.0000000000000007E-2</v>
      </c>
      <c r="GZ112" s="60">
        <v>0</v>
      </c>
      <c r="HA112" s="60">
        <v>0.12</v>
      </c>
      <c r="HB112" s="60">
        <v>0</v>
      </c>
      <c r="HE112" s="64" t="s">
        <v>114</v>
      </c>
      <c r="HF112" s="64">
        <v>0</v>
      </c>
      <c r="HG112" s="64">
        <v>0</v>
      </c>
      <c r="HH112" s="64">
        <v>0</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0.05</v>
      </c>
      <c r="IP112" s="64">
        <v>0</v>
      </c>
      <c r="IQ112" s="64">
        <v>0</v>
      </c>
      <c r="IR112" s="64">
        <v>0</v>
      </c>
      <c r="IU112" t="s">
        <v>114</v>
      </c>
      <c r="IV112">
        <v>0</v>
      </c>
      <c r="IW112">
        <v>0</v>
      </c>
      <c r="IX112">
        <v>0</v>
      </c>
      <c r="IY112">
        <v>0</v>
      </c>
      <c r="JB112" t="s">
        <v>114</v>
      </c>
      <c r="JC112">
        <v>0</v>
      </c>
      <c r="JD112">
        <v>0</v>
      </c>
      <c r="JE112">
        <v>0</v>
      </c>
      <c r="JF112">
        <v>0</v>
      </c>
      <c r="JI112" s="64" t="s">
        <v>114</v>
      </c>
      <c r="JJ112" s="64">
        <v>0</v>
      </c>
      <c r="JK112" s="64">
        <v>0</v>
      </c>
      <c r="JL112" s="64">
        <v>0</v>
      </c>
      <c r="JM112" s="64">
        <v>0</v>
      </c>
      <c r="JP112" s="67" t="s">
        <v>114</v>
      </c>
      <c r="JQ112" s="67">
        <v>0</v>
      </c>
      <c r="JR112" s="67">
        <v>0</v>
      </c>
      <c r="JS112" s="67">
        <v>0</v>
      </c>
      <c r="JT112" s="67">
        <v>0</v>
      </c>
      <c r="JW112" s="76" t="s">
        <v>114</v>
      </c>
      <c r="JX112" s="76">
        <v>0</v>
      </c>
      <c r="JY112" s="76">
        <v>0</v>
      </c>
      <c r="JZ112" s="76">
        <v>0</v>
      </c>
      <c r="KA112" s="76">
        <v>0</v>
      </c>
      <c r="KD112" s="76" t="s">
        <v>114</v>
      </c>
      <c r="KE112" s="76">
        <v>0</v>
      </c>
      <c r="KF112" s="76">
        <v>0</v>
      </c>
      <c r="KG112" s="76">
        <v>0</v>
      </c>
      <c r="KH112" s="76">
        <v>0</v>
      </c>
      <c r="KK112" s="76" t="s">
        <v>114</v>
      </c>
      <c r="KL112" s="76">
        <v>0</v>
      </c>
      <c r="KM112" s="76">
        <v>0</v>
      </c>
      <c r="KN112" s="76">
        <v>0</v>
      </c>
      <c r="KO112" s="76">
        <v>0</v>
      </c>
      <c r="KR112" s="76" t="s">
        <v>114</v>
      </c>
      <c r="KS112" s="76">
        <v>0</v>
      </c>
      <c r="KT112" s="76">
        <v>0</v>
      </c>
      <c r="KU112" s="76">
        <v>0</v>
      </c>
      <c r="KV112" s="76">
        <v>0</v>
      </c>
      <c r="KY112" s="76" t="s">
        <v>114</v>
      </c>
      <c r="KZ112" s="76">
        <v>0</v>
      </c>
      <c r="LA112" s="76">
        <v>0</v>
      </c>
      <c r="LB112" s="76">
        <v>0</v>
      </c>
      <c r="LC112" s="76">
        <v>0</v>
      </c>
      <c r="LF112" s="76" t="s">
        <v>114</v>
      </c>
      <c r="LG112" s="76">
        <v>0</v>
      </c>
      <c r="LH112" s="76">
        <v>0</v>
      </c>
      <c r="LI112" s="76">
        <v>0</v>
      </c>
      <c r="LJ112" s="76">
        <v>0</v>
      </c>
      <c r="LM112" s="76" t="s">
        <v>114</v>
      </c>
      <c r="LN112" s="76">
        <v>0</v>
      </c>
      <c r="LO112" s="76">
        <v>0</v>
      </c>
      <c r="LP112" s="76">
        <v>0</v>
      </c>
      <c r="LQ112" s="76">
        <v>0</v>
      </c>
      <c r="LR112" s="76"/>
      <c r="LS112" s="76"/>
      <c r="LT112" s="76" t="s">
        <v>114</v>
      </c>
      <c r="LU112" s="76">
        <v>0</v>
      </c>
      <c r="LV112" s="76">
        <v>0</v>
      </c>
      <c r="LW112" s="76">
        <v>0</v>
      </c>
      <c r="LX112" s="76">
        <v>0</v>
      </c>
      <c r="LY112" s="76"/>
      <c r="LZ112" s="76"/>
      <c r="MA112" s="76" t="s">
        <v>114</v>
      </c>
      <c r="MB112" s="76">
        <v>0.03</v>
      </c>
      <c r="MC112" s="76">
        <v>0.19</v>
      </c>
      <c r="MD112" s="76">
        <v>0</v>
      </c>
      <c r="ME112" s="76">
        <v>0</v>
      </c>
    </row>
    <row r="113" spans="1:343"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c r="GX113" s="60" t="s">
        <v>115</v>
      </c>
      <c r="GY113" s="60">
        <v>0</v>
      </c>
      <c r="GZ113" s="60">
        <v>0</v>
      </c>
      <c r="HA113" s="60">
        <v>0</v>
      </c>
      <c r="HB113" s="60">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t="s">
        <v>115</v>
      </c>
      <c r="IV113">
        <v>0</v>
      </c>
      <c r="IW113">
        <v>0</v>
      </c>
      <c r="IX113">
        <v>0</v>
      </c>
      <c r="IY113">
        <v>0</v>
      </c>
      <c r="JB113" t="s">
        <v>115</v>
      </c>
      <c r="JC113">
        <v>0</v>
      </c>
      <c r="JD113">
        <v>0</v>
      </c>
      <c r="JE113">
        <v>0</v>
      </c>
      <c r="JF113">
        <v>0</v>
      </c>
      <c r="JI113" s="64" t="s">
        <v>115</v>
      </c>
      <c r="JJ113" s="64">
        <v>0</v>
      </c>
      <c r="JK113" s="64">
        <v>0</v>
      </c>
      <c r="JL113" s="64">
        <v>0</v>
      </c>
      <c r="JM113" s="64">
        <v>0</v>
      </c>
      <c r="JP113" s="67" t="s">
        <v>115</v>
      </c>
      <c r="JQ113" s="67">
        <v>0</v>
      </c>
      <c r="JR113" s="67">
        <v>0</v>
      </c>
      <c r="JS113" s="67">
        <v>0</v>
      </c>
      <c r="JT113" s="67">
        <v>0</v>
      </c>
      <c r="JW113" s="76" t="s">
        <v>115</v>
      </c>
      <c r="JX113" s="76">
        <v>0</v>
      </c>
      <c r="JY113" s="76">
        <v>0</v>
      </c>
      <c r="JZ113" s="76">
        <v>0</v>
      </c>
      <c r="KA113" s="76">
        <v>0</v>
      </c>
      <c r="KD113" s="76" t="s">
        <v>115</v>
      </c>
      <c r="KE113" s="76">
        <v>0</v>
      </c>
      <c r="KF113" s="76">
        <v>0</v>
      </c>
      <c r="KG113" s="76">
        <v>0</v>
      </c>
      <c r="KH113" s="76">
        <v>0</v>
      </c>
      <c r="KK113" s="76" t="s">
        <v>115</v>
      </c>
      <c r="KL113" s="76">
        <v>0</v>
      </c>
      <c r="KM113" s="76">
        <v>0</v>
      </c>
      <c r="KN113" s="76">
        <v>0</v>
      </c>
      <c r="KO113" s="76">
        <v>0</v>
      </c>
      <c r="KR113" s="76" t="s">
        <v>115</v>
      </c>
      <c r="KS113" s="76">
        <v>0</v>
      </c>
      <c r="KT113" s="76">
        <v>0</v>
      </c>
      <c r="KU113" s="76">
        <v>0</v>
      </c>
      <c r="KV113" s="76">
        <v>0</v>
      </c>
      <c r="KY113" s="76" t="s">
        <v>115</v>
      </c>
      <c r="KZ113" s="76">
        <v>0</v>
      </c>
      <c r="LA113" s="76">
        <v>0</v>
      </c>
      <c r="LB113" s="76">
        <v>0</v>
      </c>
      <c r="LC113" s="76">
        <v>0</v>
      </c>
      <c r="LF113" s="76" t="s">
        <v>115</v>
      </c>
      <c r="LG113" s="76">
        <v>0</v>
      </c>
      <c r="LH113" s="76">
        <v>0</v>
      </c>
      <c r="LI113" s="76">
        <v>0</v>
      </c>
      <c r="LJ113" s="76">
        <v>0</v>
      </c>
      <c r="LM113" s="76" t="s">
        <v>115</v>
      </c>
      <c r="LN113" s="76">
        <v>0</v>
      </c>
      <c r="LO113" s="76">
        <v>0</v>
      </c>
      <c r="LP113" s="76">
        <v>0</v>
      </c>
      <c r="LQ113" s="76">
        <v>0</v>
      </c>
      <c r="LR113" s="76"/>
      <c r="LS113" s="76"/>
      <c r="LT113" s="76" t="s">
        <v>115</v>
      </c>
      <c r="LU113" s="76">
        <v>0</v>
      </c>
      <c r="LV113" s="76">
        <v>0</v>
      </c>
      <c r="LW113" s="76">
        <v>0</v>
      </c>
      <c r="LX113" s="76">
        <v>0</v>
      </c>
      <c r="LY113" s="76"/>
      <c r="LZ113" s="76"/>
      <c r="MA113" s="76" t="s">
        <v>115</v>
      </c>
      <c r="MB113" s="76">
        <v>0</v>
      </c>
      <c r="MC113" s="76">
        <v>0</v>
      </c>
      <c r="MD113" s="76">
        <v>0</v>
      </c>
      <c r="ME113" s="76">
        <v>0</v>
      </c>
    </row>
    <row r="114" spans="1:343"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c r="GX114" s="60" t="s">
        <v>116</v>
      </c>
      <c r="GY114" s="60">
        <v>0</v>
      </c>
      <c r="GZ114" s="60">
        <v>0</v>
      </c>
      <c r="HA114" s="60">
        <v>0</v>
      </c>
      <c r="HB114" s="60">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t="s">
        <v>116</v>
      </c>
      <c r="IV114">
        <v>0</v>
      </c>
      <c r="IW114">
        <v>0</v>
      </c>
      <c r="IX114">
        <v>0</v>
      </c>
      <c r="IY114">
        <v>0</v>
      </c>
      <c r="JB114" t="s">
        <v>116</v>
      </c>
      <c r="JC114">
        <v>0</v>
      </c>
      <c r="JD114">
        <v>0</v>
      </c>
      <c r="JE114">
        <v>0</v>
      </c>
      <c r="JF114">
        <v>0</v>
      </c>
      <c r="JI114" s="64" t="s">
        <v>116</v>
      </c>
      <c r="JJ114" s="64">
        <v>0</v>
      </c>
      <c r="JK114" s="64">
        <v>0</v>
      </c>
      <c r="JL114" s="64">
        <v>0</v>
      </c>
      <c r="JM114" s="64">
        <v>0</v>
      </c>
      <c r="JP114" s="67" t="s">
        <v>116</v>
      </c>
      <c r="JQ114" s="67">
        <v>0</v>
      </c>
      <c r="JR114" s="67">
        <v>0</v>
      </c>
      <c r="JS114" s="67">
        <v>0</v>
      </c>
      <c r="JT114" s="67">
        <v>0</v>
      </c>
      <c r="JW114" s="76" t="s">
        <v>116</v>
      </c>
      <c r="JX114" s="76">
        <v>0</v>
      </c>
      <c r="JY114" s="76">
        <v>0</v>
      </c>
      <c r="JZ114" s="76">
        <v>0</v>
      </c>
      <c r="KA114" s="76">
        <v>0</v>
      </c>
      <c r="KD114" s="76" t="s">
        <v>116</v>
      </c>
      <c r="KE114" s="76">
        <v>0</v>
      </c>
      <c r="KF114" s="76">
        <v>0</v>
      </c>
      <c r="KG114" s="76">
        <v>0</v>
      </c>
      <c r="KH114" s="76">
        <v>0</v>
      </c>
      <c r="KK114" s="76" t="s">
        <v>116</v>
      </c>
      <c r="KL114" s="76">
        <v>0</v>
      </c>
      <c r="KM114" s="76">
        <v>0</v>
      </c>
      <c r="KN114" s="76">
        <v>0</v>
      </c>
      <c r="KO114" s="76">
        <v>0</v>
      </c>
      <c r="KR114" s="76" t="s">
        <v>116</v>
      </c>
      <c r="KS114" s="76">
        <v>0</v>
      </c>
      <c r="KT114" s="76">
        <v>0</v>
      </c>
      <c r="KU114" s="76">
        <v>0</v>
      </c>
      <c r="KV114" s="76">
        <v>0</v>
      </c>
      <c r="KY114" s="76" t="s">
        <v>116</v>
      </c>
      <c r="KZ114" s="76">
        <v>0</v>
      </c>
      <c r="LA114" s="76">
        <v>0</v>
      </c>
      <c r="LB114" s="76">
        <v>0</v>
      </c>
      <c r="LC114" s="76">
        <v>0</v>
      </c>
      <c r="LF114" s="76" t="s">
        <v>116</v>
      </c>
      <c r="LG114" s="76">
        <v>0</v>
      </c>
      <c r="LH114" s="76">
        <v>0</v>
      </c>
      <c r="LI114" s="76">
        <v>0</v>
      </c>
      <c r="LJ114" s="76">
        <v>0</v>
      </c>
      <c r="LM114" s="76" t="s">
        <v>116</v>
      </c>
      <c r="LN114" s="76">
        <v>0</v>
      </c>
      <c r="LO114" s="76">
        <v>0</v>
      </c>
      <c r="LP114" s="76">
        <v>0</v>
      </c>
      <c r="LQ114" s="76">
        <v>0</v>
      </c>
      <c r="LR114" s="76"/>
      <c r="LS114" s="76"/>
      <c r="LT114" s="76" t="s">
        <v>116</v>
      </c>
      <c r="LU114" s="76">
        <v>0</v>
      </c>
      <c r="LV114" s="76">
        <v>0</v>
      </c>
      <c r="LW114" s="76">
        <v>0</v>
      </c>
      <c r="LX114" s="76">
        <v>0</v>
      </c>
      <c r="LY114" s="76"/>
      <c r="LZ114" s="76"/>
      <c r="MA114" s="76" t="s">
        <v>116</v>
      </c>
      <c r="MB114" s="76">
        <v>0</v>
      </c>
      <c r="MC114" s="76">
        <v>0</v>
      </c>
      <c r="MD114" s="76">
        <v>0</v>
      </c>
      <c r="ME114" s="76">
        <v>0</v>
      </c>
    </row>
    <row r="115" spans="1:343"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c r="GX115" s="60" t="s">
        <v>117</v>
      </c>
      <c r="GY115" s="60">
        <v>0</v>
      </c>
      <c r="GZ115" s="60">
        <v>0</v>
      </c>
      <c r="HA115" s="60">
        <v>0</v>
      </c>
      <c r="HB115" s="60">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v>
      </c>
      <c r="IB115" s="64">
        <v>0</v>
      </c>
      <c r="IC115" s="64">
        <v>0</v>
      </c>
      <c r="ID115" s="64">
        <v>0</v>
      </c>
      <c r="IG115" s="64" t="s">
        <v>117</v>
      </c>
      <c r="IH115" s="64">
        <v>0</v>
      </c>
      <c r="II115" s="64">
        <v>0</v>
      </c>
      <c r="IJ115" s="64">
        <v>0</v>
      </c>
      <c r="IK115" s="64">
        <v>0</v>
      </c>
      <c r="IN115" s="64" t="s">
        <v>117</v>
      </c>
      <c r="IO115" s="64">
        <v>0</v>
      </c>
      <c r="IP115" s="64">
        <v>0</v>
      </c>
      <c r="IQ115" s="64">
        <v>0</v>
      </c>
      <c r="IR115" s="64">
        <v>0</v>
      </c>
      <c r="IU115" t="s">
        <v>117</v>
      </c>
      <c r="IV115">
        <v>0</v>
      </c>
      <c r="IW115">
        <v>0</v>
      </c>
      <c r="IX115">
        <v>0</v>
      </c>
      <c r="IY115">
        <v>0</v>
      </c>
      <c r="JB115" t="s">
        <v>117</v>
      </c>
      <c r="JC115">
        <v>0</v>
      </c>
      <c r="JD115">
        <v>0</v>
      </c>
      <c r="JE115">
        <v>0</v>
      </c>
      <c r="JF115">
        <v>0</v>
      </c>
      <c r="JI115" s="64" t="s">
        <v>117</v>
      </c>
      <c r="JJ115" s="64">
        <v>0</v>
      </c>
      <c r="JK115" s="64">
        <v>0</v>
      </c>
      <c r="JL115" s="64">
        <v>0</v>
      </c>
      <c r="JM115" s="64">
        <v>0</v>
      </c>
      <c r="JP115" s="67" t="s">
        <v>117</v>
      </c>
      <c r="JQ115" s="67">
        <v>0</v>
      </c>
      <c r="JR115" s="67">
        <v>0</v>
      </c>
      <c r="JS115" s="67">
        <v>0</v>
      </c>
      <c r="JT115" s="67">
        <v>0</v>
      </c>
      <c r="JW115" s="76" t="s">
        <v>117</v>
      </c>
      <c r="JX115" s="76">
        <v>0</v>
      </c>
      <c r="JY115" s="76">
        <v>0</v>
      </c>
      <c r="JZ115" s="76">
        <v>0</v>
      </c>
      <c r="KA115" s="76">
        <v>0</v>
      </c>
      <c r="KD115" s="76" t="s">
        <v>117</v>
      </c>
      <c r="KE115" s="76">
        <v>0</v>
      </c>
      <c r="KF115" s="76">
        <v>0</v>
      </c>
      <c r="KG115" s="76">
        <v>0</v>
      </c>
      <c r="KH115" s="76">
        <v>0</v>
      </c>
      <c r="KK115" s="76" t="s">
        <v>117</v>
      </c>
      <c r="KL115" s="76">
        <v>0</v>
      </c>
      <c r="KM115" s="76">
        <v>0</v>
      </c>
      <c r="KN115" s="76">
        <v>0</v>
      </c>
      <c r="KO115" s="76">
        <v>0</v>
      </c>
      <c r="KR115" s="76" t="s">
        <v>117</v>
      </c>
      <c r="KS115" s="76">
        <v>0</v>
      </c>
      <c r="KT115" s="76">
        <v>0</v>
      </c>
      <c r="KU115" s="76">
        <v>0</v>
      </c>
      <c r="KV115" s="76">
        <v>0</v>
      </c>
      <c r="KY115" s="76" t="s">
        <v>117</v>
      </c>
      <c r="KZ115" s="76">
        <v>0</v>
      </c>
      <c r="LA115" s="76">
        <v>0</v>
      </c>
      <c r="LB115" s="76">
        <v>0</v>
      </c>
      <c r="LC115" s="76">
        <v>0</v>
      </c>
      <c r="LF115" s="76" t="s">
        <v>117</v>
      </c>
      <c r="LG115" s="76">
        <v>0</v>
      </c>
      <c r="LH115" s="76">
        <v>0</v>
      </c>
      <c r="LI115" s="76">
        <v>0</v>
      </c>
      <c r="LJ115" s="76">
        <v>0</v>
      </c>
      <c r="LM115" s="76" t="s">
        <v>117</v>
      </c>
      <c r="LN115" s="76">
        <v>0</v>
      </c>
      <c r="LO115" s="76">
        <v>0</v>
      </c>
      <c r="LP115" s="76">
        <v>0</v>
      </c>
      <c r="LQ115" s="76">
        <v>0</v>
      </c>
      <c r="LR115" s="76"/>
      <c r="LS115" s="76"/>
      <c r="LT115" s="76" t="s">
        <v>117</v>
      </c>
      <c r="LU115" s="76">
        <v>0</v>
      </c>
      <c r="LV115" s="76">
        <v>0</v>
      </c>
      <c r="LW115" s="76">
        <v>0</v>
      </c>
      <c r="LX115" s="76">
        <v>0</v>
      </c>
      <c r="LY115" s="76"/>
      <c r="LZ115" s="76"/>
      <c r="MA115" s="76" t="s">
        <v>117</v>
      </c>
      <c r="MB115" s="76">
        <v>0.09</v>
      </c>
      <c r="MC115" s="76">
        <v>0</v>
      </c>
      <c r="MD115" s="76">
        <v>0</v>
      </c>
      <c r="ME115" s="76">
        <v>0</v>
      </c>
    </row>
    <row r="116" spans="1:343"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0" t="s">
        <v>118</v>
      </c>
      <c r="GY116" s="60">
        <v>0</v>
      </c>
      <c r="GZ116" s="60">
        <v>0</v>
      </c>
      <c r="HA116" s="60">
        <v>0</v>
      </c>
      <c r="HB116" s="60">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t="s">
        <v>118</v>
      </c>
      <c r="IV116">
        <v>0</v>
      </c>
      <c r="IW116">
        <v>0</v>
      </c>
      <c r="IX116">
        <v>0</v>
      </c>
      <c r="IY116">
        <v>0</v>
      </c>
      <c r="JB116" t="s">
        <v>118</v>
      </c>
      <c r="JC116">
        <v>0</v>
      </c>
      <c r="JD116">
        <v>0</v>
      </c>
      <c r="JE116">
        <v>0</v>
      </c>
      <c r="JF116">
        <v>0</v>
      </c>
      <c r="JI116" s="64" t="s">
        <v>118</v>
      </c>
      <c r="JJ116" s="64">
        <v>0</v>
      </c>
      <c r="JK116" s="64">
        <v>0</v>
      </c>
      <c r="JL116" s="64">
        <v>0</v>
      </c>
      <c r="JM116" s="64">
        <v>0</v>
      </c>
      <c r="JP116" s="67" t="s">
        <v>118</v>
      </c>
      <c r="JQ116" s="67">
        <v>0.06</v>
      </c>
      <c r="JR116" s="67">
        <v>0</v>
      </c>
      <c r="JS116" s="67">
        <v>0.1</v>
      </c>
      <c r="JT116" s="67">
        <v>0</v>
      </c>
      <c r="JW116" s="76" t="s">
        <v>118</v>
      </c>
      <c r="JX116" s="76">
        <v>0</v>
      </c>
      <c r="JY116" s="76">
        <v>0</v>
      </c>
      <c r="JZ116" s="76">
        <v>0</v>
      </c>
      <c r="KA116" s="76">
        <v>0</v>
      </c>
      <c r="KD116" s="76" t="s">
        <v>118</v>
      </c>
      <c r="KE116" s="76">
        <v>0</v>
      </c>
      <c r="KF116" s="76">
        <v>0</v>
      </c>
      <c r="KG116" s="76">
        <v>0</v>
      </c>
      <c r="KH116" s="76">
        <v>0</v>
      </c>
      <c r="KK116" s="76" t="s">
        <v>118</v>
      </c>
      <c r="KL116" s="76">
        <v>0</v>
      </c>
      <c r="KM116" s="76">
        <v>0</v>
      </c>
      <c r="KN116" s="76">
        <v>0</v>
      </c>
      <c r="KO116" s="76">
        <v>0</v>
      </c>
      <c r="KR116" s="76" t="s">
        <v>118</v>
      </c>
      <c r="KS116" s="76">
        <v>0</v>
      </c>
      <c r="KT116" s="76">
        <v>0</v>
      </c>
      <c r="KU116" s="76">
        <v>0</v>
      </c>
      <c r="KV116" s="76">
        <v>0</v>
      </c>
      <c r="KY116" s="76" t="s">
        <v>118</v>
      </c>
      <c r="KZ116" s="76">
        <v>0</v>
      </c>
      <c r="LA116" s="76">
        <v>0</v>
      </c>
      <c r="LB116" s="76">
        <v>0</v>
      </c>
      <c r="LC116" s="76">
        <v>0</v>
      </c>
      <c r="LF116" s="76" t="s">
        <v>118</v>
      </c>
      <c r="LG116" s="76">
        <v>0</v>
      </c>
      <c r="LH116" s="76">
        <v>0</v>
      </c>
      <c r="LI116" s="76">
        <v>0</v>
      </c>
      <c r="LJ116" s="76">
        <v>0</v>
      </c>
      <c r="LM116" s="76" t="s">
        <v>118</v>
      </c>
      <c r="LN116" s="76">
        <v>0</v>
      </c>
      <c r="LO116" s="76">
        <v>0</v>
      </c>
      <c r="LP116" s="76">
        <v>0</v>
      </c>
      <c r="LQ116" s="76">
        <v>0</v>
      </c>
      <c r="LR116" s="76"/>
      <c r="LS116" s="76"/>
      <c r="LT116" s="76" t="s">
        <v>118</v>
      </c>
      <c r="LU116" s="76">
        <v>0</v>
      </c>
      <c r="LV116" s="76">
        <v>0</v>
      </c>
      <c r="LW116" s="76">
        <v>0</v>
      </c>
      <c r="LX116" s="76">
        <v>0</v>
      </c>
      <c r="LY116" s="76"/>
      <c r="LZ116" s="76"/>
      <c r="MA116" s="76" t="s">
        <v>118</v>
      </c>
      <c r="MB116" s="76">
        <v>0</v>
      </c>
      <c r="MC116" s="76">
        <v>0</v>
      </c>
      <c r="MD116" s="76">
        <v>0</v>
      </c>
      <c r="ME116" s="76">
        <v>0</v>
      </c>
    </row>
    <row r="117" spans="1:343"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0" t="s">
        <v>119</v>
      </c>
      <c r="GY117" s="60">
        <v>0</v>
      </c>
      <c r="GZ117" s="60">
        <v>0</v>
      </c>
      <c r="HA117" s="60">
        <v>0</v>
      </c>
      <c r="HB117" s="60">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v>
      </c>
      <c r="IB117" s="64">
        <v>0</v>
      </c>
      <c r="IC117" s="64">
        <v>0</v>
      </c>
      <c r="ID117" s="64">
        <v>0</v>
      </c>
      <c r="IG117" s="64" t="s">
        <v>119</v>
      </c>
      <c r="IH117" s="64">
        <v>0</v>
      </c>
      <c r="II117" s="64">
        <v>0</v>
      </c>
      <c r="IJ117" s="64">
        <v>0</v>
      </c>
      <c r="IK117" s="64">
        <v>0</v>
      </c>
      <c r="IN117" s="64" t="s">
        <v>119</v>
      </c>
      <c r="IO117" s="64">
        <v>0</v>
      </c>
      <c r="IP117" s="64">
        <v>0</v>
      </c>
      <c r="IQ117" s="64">
        <v>0</v>
      </c>
      <c r="IR117" s="64">
        <v>0</v>
      </c>
      <c r="IU117" t="s">
        <v>119</v>
      </c>
      <c r="IV117">
        <v>0</v>
      </c>
      <c r="IW117">
        <v>0</v>
      </c>
      <c r="IX117">
        <v>0</v>
      </c>
      <c r="IY117">
        <v>0</v>
      </c>
      <c r="JB117" t="s">
        <v>119</v>
      </c>
      <c r="JC117">
        <v>0</v>
      </c>
      <c r="JD117">
        <v>0</v>
      </c>
      <c r="JE117">
        <v>0</v>
      </c>
      <c r="JF117">
        <v>0</v>
      </c>
      <c r="JI117" s="64" t="s">
        <v>119</v>
      </c>
      <c r="JJ117" s="64">
        <v>0</v>
      </c>
      <c r="JK117" s="64">
        <v>0</v>
      </c>
      <c r="JL117" s="64">
        <v>0</v>
      </c>
      <c r="JM117" s="64">
        <v>0</v>
      </c>
      <c r="JP117" s="67" t="s">
        <v>119</v>
      </c>
      <c r="JQ117" s="67">
        <v>0</v>
      </c>
      <c r="JR117" s="67">
        <v>0</v>
      </c>
      <c r="JS117" s="67">
        <v>0</v>
      </c>
      <c r="JT117" s="67">
        <v>0</v>
      </c>
      <c r="JW117" s="76" t="s">
        <v>119</v>
      </c>
      <c r="JX117" s="76">
        <v>0</v>
      </c>
      <c r="JY117" s="76">
        <v>0</v>
      </c>
      <c r="JZ117" s="76">
        <v>0</v>
      </c>
      <c r="KA117" s="76">
        <v>0</v>
      </c>
      <c r="KD117" s="76" t="s">
        <v>119</v>
      </c>
      <c r="KE117" s="76">
        <v>0</v>
      </c>
      <c r="KF117" s="76">
        <v>0</v>
      </c>
      <c r="KG117" s="76">
        <v>0</v>
      </c>
      <c r="KH117" s="76">
        <v>0</v>
      </c>
      <c r="KK117" s="76" t="s">
        <v>119</v>
      </c>
      <c r="KL117" s="76">
        <v>0</v>
      </c>
      <c r="KM117" s="76">
        <v>0</v>
      </c>
      <c r="KN117" s="76">
        <v>0</v>
      </c>
      <c r="KO117" s="76">
        <v>0</v>
      </c>
      <c r="KR117" s="76" t="s">
        <v>119</v>
      </c>
      <c r="KS117" s="76">
        <v>0</v>
      </c>
      <c r="KT117" s="76">
        <v>0</v>
      </c>
      <c r="KU117" s="76">
        <v>0</v>
      </c>
      <c r="KV117" s="76">
        <v>0</v>
      </c>
      <c r="KY117" s="76" t="s">
        <v>119</v>
      </c>
      <c r="KZ117" s="76">
        <v>0</v>
      </c>
      <c r="LA117" s="76">
        <v>0</v>
      </c>
      <c r="LB117" s="76">
        <v>0</v>
      </c>
      <c r="LC117" s="76">
        <v>0</v>
      </c>
      <c r="LF117" s="76" t="s">
        <v>119</v>
      </c>
      <c r="LG117" s="76">
        <v>0</v>
      </c>
      <c r="LH117" s="76">
        <v>0</v>
      </c>
      <c r="LI117" s="76">
        <v>0</v>
      </c>
      <c r="LJ117" s="76">
        <v>0</v>
      </c>
      <c r="LM117" s="76" t="s">
        <v>119</v>
      </c>
      <c r="LN117" s="76">
        <v>0</v>
      </c>
      <c r="LO117" s="76">
        <v>0</v>
      </c>
      <c r="LP117" s="76">
        <v>0</v>
      </c>
      <c r="LQ117" s="76">
        <v>0</v>
      </c>
      <c r="LR117" s="76"/>
      <c r="LS117" s="76"/>
      <c r="LT117" s="76" t="s">
        <v>119</v>
      </c>
      <c r="LU117" s="76">
        <v>0</v>
      </c>
      <c r="LV117" s="76">
        <v>0</v>
      </c>
      <c r="LW117" s="76">
        <v>0</v>
      </c>
      <c r="LX117" s="76">
        <v>0</v>
      </c>
      <c r="LY117" s="76"/>
      <c r="LZ117" s="76"/>
      <c r="MA117" s="76" t="s">
        <v>119</v>
      </c>
      <c r="MB117" s="76">
        <v>0</v>
      </c>
      <c r="MC117" s="76">
        <v>0</v>
      </c>
      <c r="MD117" s="76">
        <v>0</v>
      </c>
      <c r="ME117" s="76">
        <v>0</v>
      </c>
    </row>
    <row r="118" spans="1:343"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0" t="s">
        <v>120</v>
      </c>
      <c r="GY118" s="60">
        <v>0</v>
      </c>
      <c r="GZ118" s="60">
        <v>0</v>
      </c>
      <c r="HA118" s="60">
        <v>0</v>
      </c>
      <c r="HB118" s="60">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t="s">
        <v>120</v>
      </c>
      <c r="IV118">
        <v>0</v>
      </c>
      <c r="IW118">
        <v>0</v>
      </c>
      <c r="IX118">
        <v>0</v>
      </c>
      <c r="IY118">
        <v>0</v>
      </c>
      <c r="JB118" t="s">
        <v>120</v>
      </c>
      <c r="JC118">
        <v>0</v>
      </c>
      <c r="JD118">
        <v>0</v>
      </c>
      <c r="JE118">
        <v>0</v>
      </c>
      <c r="JF118">
        <v>0</v>
      </c>
      <c r="JI118" s="64" t="s">
        <v>120</v>
      </c>
      <c r="JJ118" s="64">
        <v>0</v>
      </c>
      <c r="JK118" s="64">
        <v>0</v>
      </c>
      <c r="JL118" s="64">
        <v>0</v>
      </c>
      <c r="JM118" s="64">
        <v>0</v>
      </c>
      <c r="JP118" s="67" t="s">
        <v>120</v>
      </c>
      <c r="JQ118" s="67">
        <v>0</v>
      </c>
      <c r="JR118" s="67">
        <v>0</v>
      </c>
      <c r="JS118" s="67">
        <v>0</v>
      </c>
      <c r="JT118" s="67">
        <v>0</v>
      </c>
      <c r="JW118" s="76" t="s">
        <v>120</v>
      </c>
      <c r="JX118" s="76">
        <v>0</v>
      </c>
      <c r="JY118" s="76">
        <v>0</v>
      </c>
      <c r="JZ118" s="76">
        <v>0</v>
      </c>
      <c r="KA118" s="76">
        <v>0</v>
      </c>
      <c r="KD118" s="76" t="s">
        <v>120</v>
      </c>
      <c r="KE118" s="76">
        <v>0</v>
      </c>
      <c r="KF118" s="76">
        <v>0</v>
      </c>
      <c r="KG118" s="76">
        <v>0</v>
      </c>
      <c r="KH118" s="76">
        <v>0</v>
      </c>
      <c r="KK118" s="76" t="s">
        <v>120</v>
      </c>
      <c r="KL118" s="76">
        <v>0</v>
      </c>
      <c r="KM118" s="76">
        <v>0</v>
      </c>
      <c r="KN118" s="76">
        <v>0</v>
      </c>
      <c r="KO118" s="76">
        <v>0</v>
      </c>
      <c r="KR118" s="76" t="s">
        <v>120</v>
      </c>
      <c r="KS118" s="76">
        <v>0</v>
      </c>
      <c r="KT118" s="76">
        <v>0</v>
      </c>
      <c r="KU118" s="76">
        <v>0</v>
      </c>
      <c r="KV118" s="76">
        <v>0</v>
      </c>
      <c r="KY118" s="76" t="s">
        <v>120</v>
      </c>
      <c r="KZ118" s="76">
        <v>0</v>
      </c>
      <c r="LA118" s="76">
        <v>0</v>
      </c>
      <c r="LB118" s="76">
        <v>0</v>
      </c>
      <c r="LC118" s="76">
        <v>0</v>
      </c>
      <c r="LF118" s="76" t="s">
        <v>120</v>
      </c>
      <c r="LG118" s="76">
        <v>0</v>
      </c>
      <c r="LH118" s="76">
        <v>0</v>
      </c>
      <c r="LI118" s="76">
        <v>0</v>
      </c>
      <c r="LJ118" s="76">
        <v>0</v>
      </c>
      <c r="LM118" s="76" t="s">
        <v>120</v>
      </c>
      <c r="LN118" s="76">
        <v>0</v>
      </c>
      <c r="LO118" s="76">
        <v>0</v>
      </c>
      <c r="LP118" s="76">
        <v>0</v>
      </c>
      <c r="LQ118" s="76">
        <v>0</v>
      </c>
      <c r="LR118" s="76"/>
      <c r="LS118" s="76"/>
      <c r="LT118" s="76" t="s">
        <v>120</v>
      </c>
      <c r="LU118" s="76">
        <v>0</v>
      </c>
      <c r="LV118" s="76">
        <v>0</v>
      </c>
      <c r="LW118" s="76">
        <v>0</v>
      </c>
      <c r="LX118" s="76">
        <v>0</v>
      </c>
      <c r="LY118" s="76"/>
      <c r="LZ118" s="76"/>
      <c r="MA118" s="76" t="s">
        <v>120</v>
      </c>
      <c r="MB118" s="76">
        <v>0</v>
      </c>
      <c r="MC118" s="76">
        <v>0</v>
      </c>
      <c r="MD118" s="76">
        <v>0</v>
      </c>
      <c r="ME118" s="76">
        <v>0</v>
      </c>
    </row>
    <row r="119" spans="1:343"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c r="GX119" s="60" t="s">
        <v>121</v>
      </c>
      <c r="GY119" s="60">
        <v>0.05</v>
      </c>
      <c r="GZ119" s="60">
        <v>0</v>
      </c>
      <c r="HA119" s="60">
        <v>0</v>
      </c>
      <c r="HB119" s="60">
        <v>0.26</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0.18</v>
      </c>
      <c r="IB119" s="64">
        <v>0</v>
      </c>
      <c r="IC119" s="64">
        <v>0</v>
      </c>
      <c r="ID119" s="64">
        <v>0</v>
      </c>
      <c r="IG119" s="64" t="s">
        <v>121</v>
      </c>
      <c r="IH119" s="64">
        <v>0</v>
      </c>
      <c r="II119" s="64">
        <v>0</v>
      </c>
      <c r="IJ119" s="64">
        <v>0</v>
      </c>
      <c r="IK119" s="64">
        <v>0</v>
      </c>
      <c r="IN119" s="64" t="s">
        <v>121</v>
      </c>
      <c r="IO119" s="64">
        <v>0</v>
      </c>
      <c r="IP119" s="64">
        <v>0</v>
      </c>
      <c r="IQ119" s="64">
        <v>0</v>
      </c>
      <c r="IR119" s="64">
        <v>0</v>
      </c>
      <c r="IU119" t="s">
        <v>121</v>
      </c>
      <c r="IV119">
        <v>0.02</v>
      </c>
      <c r="IW119">
        <v>0</v>
      </c>
      <c r="IX119">
        <v>0.03</v>
      </c>
      <c r="IY119">
        <v>0</v>
      </c>
      <c r="JB119" t="s">
        <v>121</v>
      </c>
      <c r="JC119">
        <v>0</v>
      </c>
      <c r="JD119">
        <v>0</v>
      </c>
      <c r="JE119">
        <v>0</v>
      </c>
      <c r="JF119">
        <v>0</v>
      </c>
      <c r="JI119" s="64" t="s">
        <v>121</v>
      </c>
      <c r="JJ119" s="64">
        <v>0</v>
      </c>
      <c r="JK119" s="64">
        <v>0</v>
      </c>
      <c r="JL119" s="64">
        <v>0</v>
      </c>
      <c r="JM119" s="64">
        <v>0</v>
      </c>
      <c r="JP119" s="67" t="s">
        <v>121</v>
      </c>
      <c r="JQ119" s="67">
        <v>0</v>
      </c>
      <c r="JR119" s="67">
        <v>0</v>
      </c>
      <c r="JS119" s="67">
        <v>0</v>
      </c>
      <c r="JT119" s="67">
        <v>0</v>
      </c>
      <c r="JW119" s="76" t="s">
        <v>121</v>
      </c>
      <c r="JX119" s="76">
        <v>0</v>
      </c>
      <c r="JY119" s="76">
        <v>0</v>
      </c>
      <c r="JZ119" s="76">
        <v>0</v>
      </c>
      <c r="KA119" s="76">
        <v>0</v>
      </c>
      <c r="KD119" s="76" t="s">
        <v>121</v>
      </c>
      <c r="KE119" s="76">
        <v>0</v>
      </c>
      <c r="KF119" s="76">
        <v>0</v>
      </c>
      <c r="KG119" s="76">
        <v>0</v>
      </c>
      <c r="KH119" s="76">
        <v>0</v>
      </c>
      <c r="KK119" s="76" t="s">
        <v>121</v>
      </c>
      <c r="KL119" s="76">
        <v>0</v>
      </c>
      <c r="KM119" s="76">
        <v>0</v>
      </c>
      <c r="KN119" s="76">
        <v>0</v>
      </c>
      <c r="KO119" s="76">
        <v>0</v>
      </c>
      <c r="KR119" s="76" t="s">
        <v>121</v>
      </c>
      <c r="KS119" s="76">
        <v>0</v>
      </c>
      <c r="KT119" s="76">
        <v>0</v>
      </c>
      <c r="KU119" s="76">
        <v>0</v>
      </c>
      <c r="KV119" s="76">
        <v>0</v>
      </c>
      <c r="KY119" s="76" t="s">
        <v>121</v>
      </c>
      <c r="KZ119" s="76">
        <v>0</v>
      </c>
      <c r="LA119" s="76">
        <v>0</v>
      </c>
      <c r="LB119" s="76">
        <v>0</v>
      </c>
      <c r="LC119" s="76">
        <v>0</v>
      </c>
      <c r="LF119" s="76" t="s">
        <v>121</v>
      </c>
      <c r="LG119" s="76">
        <v>0</v>
      </c>
      <c r="LH119" s="76">
        <v>0</v>
      </c>
      <c r="LI119" s="76">
        <v>0</v>
      </c>
      <c r="LJ119" s="76">
        <v>0</v>
      </c>
      <c r="LM119" s="76" t="s">
        <v>121</v>
      </c>
      <c r="LN119" s="76">
        <v>0</v>
      </c>
      <c r="LO119" s="76">
        <v>0</v>
      </c>
      <c r="LP119" s="76">
        <v>0</v>
      </c>
      <c r="LQ119" s="76">
        <v>0</v>
      </c>
      <c r="LR119" s="76"/>
      <c r="LS119" s="76"/>
      <c r="LT119" s="76" t="s">
        <v>121</v>
      </c>
      <c r="LU119" s="76">
        <v>0</v>
      </c>
      <c r="LV119" s="76">
        <v>0</v>
      </c>
      <c r="LW119" s="76">
        <v>0</v>
      </c>
      <c r="LX119" s="76">
        <v>0</v>
      </c>
      <c r="LY119" s="76"/>
      <c r="LZ119" s="76"/>
      <c r="MA119" s="76" t="s">
        <v>121</v>
      </c>
      <c r="MB119" s="76">
        <v>0</v>
      </c>
      <c r="MC119" s="76">
        <v>0</v>
      </c>
      <c r="MD119" s="76">
        <v>0</v>
      </c>
      <c r="ME119" s="76">
        <v>0</v>
      </c>
    </row>
    <row r="120" spans="1:343"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0" t="s">
        <v>122</v>
      </c>
      <c r="GY120" s="60">
        <v>0</v>
      </c>
      <c r="GZ120" s="60">
        <v>0</v>
      </c>
      <c r="HA120" s="60">
        <v>0</v>
      </c>
      <c r="HB120" s="60">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7.0000000000000007E-2</v>
      </c>
      <c r="II120" s="64">
        <v>0</v>
      </c>
      <c r="IJ120" s="64">
        <v>0.11</v>
      </c>
      <c r="IK120" s="64">
        <v>0</v>
      </c>
      <c r="IN120" s="64" t="s">
        <v>122</v>
      </c>
      <c r="IO120" s="64">
        <v>0.03</v>
      </c>
      <c r="IP120" s="64">
        <v>0</v>
      </c>
      <c r="IQ120" s="64">
        <v>0</v>
      </c>
      <c r="IR120" s="64">
        <v>0</v>
      </c>
      <c r="IU120" t="s">
        <v>122</v>
      </c>
      <c r="IV120">
        <v>0</v>
      </c>
      <c r="IW120">
        <v>0</v>
      </c>
      <c r="IX120">
        <v>0</v>
      </c>
      <c r="IY120">
        <v>0</v>
      </c>
      <c r="JB120" t="s">
        <v>122</v>
      </c>
      <c r="JC120">
        <v>0</v>
      </c>
      <c r="JD120">
        <v>0</v>
      </c>
      <c r="JE120">
        <v>0</v>
      </c>
      <c r="JF120">
        <v>0</v>
      </c>
      <c r="JI120" s="64" t="s">
        <v>122</v>
      </c>
      <c r="JJ120" s="64">
        <v>0</v>
      </c>
      <c r="JK120" s="64">
        <v>0</v>
      </c>
      <c r="JL120" s="64">
        <v>0</v>
      </c>
      <c r="JM120" s="64">
        <v>0</v>
      </c>
      <c r="JP120" s="67" t="s">
        <v>122</v>
      </c>
      <c r="JQ120" s="67">
        <v>0</v>
      </c>
      <c r="JR120" s="67">
        <v>0</v>
      </c>
      <c r="JS120" s="67">
        <v>0</v>
      </c>
      <c r="JT120" s="67">
        <v>0</v>
      </c>
      <c r="JW120" s="76" t="s">
        <v>122</v>
      </c>
      <c r="JX120" s="76">
        <v>0</v>
      </c>
      <c r="JY120" s="76">
        <v>0</v>
      </c>
      <c r="JZ120" s="76">
        <v>0</v>
      </c>
      <c r="KA120" s="76">
        <v>0</v>
      </c>
      <c r="KD120" s="76" t="s">
        <v>122</v>
      </c>
      <c r="KE120" s="76">
        <v>0</v>
      </c>
      <c r="KF120" s="76">
        <v>0</v>
      </c>
      <c r="KG120" s="76">
        <v>0</v>
      </c>
      <c r="KH120" s="76">
        <v>0</v>
      </c>
      <c r="KK120" s="76" t="s">
        <v>122</v>
      </c>
      <c r="KL120" s="76">
        <v>0</v>
      </c>
      <c r="KM120" s="76">
        <v>0</v>
      </c>
      <c r="KN120" s="76">
        <v>0</v>
      </c>
      <c r="KO120" s="76">
        <v>0</v>
      </c>
      <c r="KR120" s="76" t="s">
        <v>122</v>
      </c>
      <c r="KS120" s="76">
        <v>0</v>
      </c>
      <c r="KT120" s="76">
        <v>0</v>
      </c>
      <c r="KU120" s="76">
        <v>0</v>
      </c>
      <c r="KV120" s="76">
        <v>0</v>
      </c>
      <c r="KY120" s="76" t="s">
        <v>122</v>
      </c>
      <c r="KZ120" s="76">
        <v>0</v>
      </c>
      <c r="LA120" s="76">
        <v>0</v>
      </c>
      <c r="LB120" s="76">
        <v>0</v>
      </c>
      <c r="LC120" s="76">
        <v>0</v>
      </c>
      <c r="LF120" s="76" t="s">
        <v>122</v>
      </c>
      <c r="LG120" s="76">
        <v>0</v>
      </c>
      <c r="LH120" s="76">
        <v>0</v>
      </c>
      <c r="LI120" s="76">
        <v>0</v>
      </c>
      <c r="LJ120" s="76">
        <v>0</v>
      </c>
      <c r="LM120" s="76" t="s">
        <v>122</v>
      </c>
      <c r="LN120" s="76">
        <v>0</v>
      </c>
      <c r="LO120" s="76">
        <v>0</v>
      </c>
      <c r="LP120" s="76">
        <v>0</v>
      </c>
      <c r="LQ120" s="76">
        <v>0</v>
      </c>
      <c r="LR120" s="76"/>
      <c r="LS120" s="76"/>
      <c r="LT120" s="76" t="s">
        <v>122</v>
      </c>
      <c r="LU120" s="76">
        <v>0</v>
      </c>
      <c r="LV120" s="76">
        <v>0</v>
      </c>
      <c r="LW120" s="76">
        <v>0</v>
      </c>
      <c r="LX120" s="76">
        <v>0</v>
      </c>
      <c r="LY120" s="76"/>
      <c r="LZ120" s="76"/>
      <c r="MA120" s="76" t="s">
        <v>122</v>
      </c>
      <c r="MB120" s="76">
        <v>0</v>
      </c>
      <c r="MC120" s="76">
        <v>0</v>
      </c>
      <c r="MD120" s="76">
        <v>0</v>
      </c>
      <c r="ME120" s="76">
        <v>0</v>
      </c>
    </row>
    <row r="121" spans="1:343"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0" t="s">
        <v>123</v>
      </c>
      <c r="GY121" s="60">
        <v>0</v>
      </c>
      <c r="GZ121" s="60">
        <v>0</v>
      </c>
      <c r="HA121" s="60">
        <v>0</v>
      </c>
      <c r="HB121" s="60">
        <v>0</v>
      </c>
      <c r="HE121" s="64" t="s">
        <v>123</v>
      </c>
      <c r="HF121" s="64">
        <v>0</v>
      </c>
      <c r="HG121" s="64">
        <v>0</v>
      </c>
      <c r="HH121" s="64">
        <v>0</v>
      </c>
      <c r="HI121" s="64">
        <v>0</v>
      </c>
      <c r="HL121" s="64" t="s">
        <v>123</v>
      </c>
      <c r="HM121" s="64">
        <v>0</v>
      </c>
      <c r="HN121" s="64">
        <v>0</v>
      </c>
      <c r="HO121" s="64">
        <v>0</v>
      </c>
      <c r="HP121" s="64">
        <v>0</v>
      </c>
      <c r="HS121" s="64" t="s">
        <v>123</v>
      </c>
      <c r="HT121" s="64">
        <v>0</v>
      </c>
      <c r="HU121" s="64">
        <v>0</v>
      </c>
      <c r="HV121" s="64">
        <v>0</v>
      </c>
      <c r="HW121" s="64">
        <v>0</v>
      </c>
      <c r="HZ121" s="64" t="s">
        <v>123</v>
      </c>
      <c r="IA121" s="64">
        <v>0</v>
      </c>
      <c r="IB121" s="64">
        <v>0</v>
      </c>
      <c r="IC121" s="64">
        <v>0</v>
      </c>
      <c r="ID121" s="64">
        <v>0</v>
      </c>
      <c r="IG121" s="64" t="s">
        <v>123</v>
      </c>
      <c r="IH121" s="64">
        <v>0</v>
      </c>
      <c r="II121" s="64">
        <v>0</v>
      </c>
      <c r="IJ121" s="64">
        <v>0</v>
      </c>
      <c r="IK121" s="64">
        <v>0</v>
      </c>
      <c r="IN121" s="64" t="s">
        <v>123</v>
      </c>
      <c r="IO121" s="64">
        <v>0</v>
      </c>
      <c r="IP121" s="64">
        <v>0</v>
      </c>
      <c r="IQ121" s="64">
        <v>0</v>
      </c>
      <c r="IR121" s="64">
        <v>0</v>
      </c>
      <c r="IU121" t="s">
        <v>123</v>
      </c>
      <c r="IV121">
        <v>0</v>
      </c>
      <c r="IW121">
        <v>0</v>
      </c>
      <c r="IX121">
        <v>0</v>
      </c>
      <c r="IY121">
        <v>0</v>
      </c>
      <c r="JB121" t="s">
        <v>123</v>
      </c>
      <c r="JC121">
        <v>0</v>
      </c>
      <c r="JD121">
        <v>0</v>
      </c>
      <c r="JE121">
        <v>0</v>
      </c>
      <c r="JF121">
        <v>0</v>
      </c>
      <c r="JI121" s="64" t="s">
        <v>123</v>
      </c>
      <c r="JJ121" s="64">
        <v>0</v>
      </c>
      <c r="JK121" s="64">
        <v>0</v>
      </c>
      <c r="JL121" s="64">
        <v>0</v>
      </c>
      <c r="JM121" s="64">
        <v>0</v>
      </c>
      <c r="JP121" s="67" t="s">
        <v>123</v>
      </c>
      <c r="JQ121" s="67">
        <v>0</v>
      </c>
      <c r="JR121" s="67">
        <v>0</v>
      </c>
      <c r="JS121" s="67">
        <v>0</v>
      </c>
      <c r="JT121" s="67">
        <v>0</v>
      </c>
      <c r="JW121" s="76" t="s">
        <v>123</v>
      </c>
      <c r="JX121" s="76">
        <v>0</v>
      </c>
      <c r="JY121" s="76">
        <v>0</v>
      </c>
      <c r="JZ121" s="76">
        <v>0</v>
      </c>
      <c r="KA121" s="76">
        <v>0</v>
      </c>
      <c r="KD121" s="76" t="s">
        <v>123</v>
      </c>
      <c r="KE121" s="76">
        <v>0</v>
      </c>
      <c r="KF121" s="76">
        <v>0</v>
      </c>
      <c r="KG121" s="76">
        <v>0</v>
      </c>
      <c r="KH121" s="76">
        <v>0</v>
      </c>
      <c r="KK121" s="76" t="s">
        <v>123</v>
      </c>
      <c r="KL121" s="76">
        <v>0</v>
      </c>
      <c r="KM121" s="76">
        <v>0</v>
      </c>
      <c r="KN121" s="76">
        <v>0</v>
      </c>
      <c r="KO121" s="76">
        <v>0</v>
      </c>
      <c r="KR121" s="76" t="s">
        <v>123</v>
      </c>
      <c r="KS121" s="76">
        <v>0</v>
      </c>
      <c r="KT121" s="76">
        <v>0</v>
      </c>
      <c r="KU121" s="76">
        <v>0</v>
      </c>
      <c r="KV121" s="76">
        <v>0</v>
      </c>
      <c r="KY121" s="76" t="s">
        <v>123</v>
      </c>
      <c r="KZ121" s="76">
        <v>0</v>
      </c>
      <c r="LA121" s="76">
        <v>0</v>
      </c>
      <c r="LB121" s="76">
        <v>0</v>
      </c>
      <c r="LC121" s="76">
        <v>0</v>
      </c>
      <c r="LF121" s="76" t="s">
        <v>123</v>
      </c>
      <c r="LG121" s="76">
        <v>0</v>
      </c>
      <c r="LH121" s="76">
        <v>0</v>
      </c>
      <c r="LI121" s="76">
        <v>0</v>
      </c>
      <c r="LJ121" s="76">
        <v>0</v>
      </c>
      <c r="LM121" s="76" t="s">
        <v>123</v>
      </c>
      <c r="LN121" s="76">
        <v>0</v>
      </c>
      <c r="LO121" s="76">
        <v>0</v>
      </c>
      <c r="LP121" s="76">
        <v>0</v>
      </c>
      <c r="LQ121" s="76">
        <v>0</v>
      </c>
      <c r="LR121" s="76"/>
      <c r="LS121" s="76"/>
      <c r="LT121" s="76" t="s">
        <v>123</v>
      </c>
      <c r="LU121" s="76">
        <v>0</v>
      </c>
      <c r="LV121" s="76">
        <v>0</v>
      </c>
      <c r="LW121" s="76">
        <v>0</v>
      </c>
      <c r="LX121" s="76">
        <v>0</v>
      </c>
      <c r="LY121" s="76"/>
      <c r="LZ121" s="76"/>
      <c r="MA121" s="76" t="s">
        <v>123</v>
      </c>
      <c r="MB121" s="76">
        <v>0</v>
      </c>
      <c r="MC121" s="76">
        <v>0</v>
      </c>
      <c r="MD121" s="76">
        <v>0</v>
      </c>
      <c r="ME121" s="76">
        <v>0</v>
      </c>
    </row>
    <row r="122" spans="1:343"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0" t="s">
        <v>124</v>
      </c>
      <c r="GY122" s="60">
        <v>0</v>
      </c>
      <c r="GZ122" s="60">
        <v>0</v>
      </c>
      <c r="HA122" s="60">
        <v>0</v>
      </c>
      <c r="HB122" s="60">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t="s">
        <v>124</v>
      </c>
      <c r="IV122">
        <v>0</v>
      </c>
      <c r="IW122">
        <v>0</v>
      </c>
      <c r="IX122">
        <v>0</v>
      </c>
      <c r="IY122">
        <v>0</v>
      </c>
      <c r="JB122" t="s">
        <v>124</v>
      </c>
      <c r="JC122">
        <v>0</v>
      </c>
      <c r="JD122">
        <v>0</v>
      </c>
      <c r="JE122">
        <v>0</v>
      </c>
      <c r="JF122">
        <v>0</v>
      </c>
      <c r="JI122" s="64" t="s">
        <v>124</v>
      </c>
      <c r="JJ122" s="64">
        <v>0</v>
      </c>
      <c r="JK122" s="64">
        <v>0</v>
      </c>
      <c r="JL122" s="64">
        <v>0</v>
      </c>
      <c r="JM122" s="64">
        <v>0</v>
      </c>
      <c r="JP122" s="67" t="s">
        <v>124</v>
      </c>
      <c r="JQ122" s="67">
        <v>0</v>
      </c>
      <c r="JR122" s="67">
        <v>0</v>
      </c>
      <c r="JS122" s="67">
        <v>0</v>
      </c>
      <c r="JT122" s="67">
        <v>0</v>
      </c>
      <c r="JW122" s="76" t="s">
        <v>124</v>
      </c>
      <c r="JX122" s="76">
        <v>0</v>
      </c>
      <c r="JY122" s="76">
        <v>0</v>
      </c>
      <c r="JZ122" s="76">
        <v>0</v>
      </c>
      <c r="KA122" s="76">
        <v>0</v>
      </c>
      <c r="KD122" s="76" t="s">
        <v>124</v>
      </c>
      <c r="KE122" s="76">
        <v>0</v>
      </c>
      <c r="KF122" s="76">
        <v>0</v>
      </c>
      <c r="KG122" s="76">
        <v>0</v>
      </c>
      <c r="KH122" s="76">
        <v>0</v>
      </c>
      <c r="KK122" s="76" t="s">
        <v>124</v>
      </c>
      <c r="KL122" s="76">
        <v>0</v>
      </c>
      <c r="KM122" s="76">
        <v>0</v>
      </c>
      <c r="KN122" s="76">
        <v>0</v>
      </c>
      <c r="KO122" s="76">
        <v>0</v>
      </c>
      <c r="KR122" s="76" t="s">
        <v>124</v>
      </c>
      <c r="KS122" s="76">
        <v>0</v>
      </c>
      <c r="KT122" s="76">
        <v>0</v>
      </c>
      <c r="KU122" s="76">
        <v>0</v>
      </c>
      <c r="KV122" s="76">
        <v>0</v>
      </c>
      <c r="KY122" s="76" t="s">
        <v>124</v>
      </c>
      <c r="KZ122" s="76">
        <v>0</v>
      </c>
      <c r="LA122" s="76">
        <v>0</v>
      </c>
      <c r="LB122" s="76">
        <v>0</v>
      </c>
      <c r="LC122" s="76">
        <v>0</v>
      </c>
      <c r="LF122" s="76" t="s">
        <v>124</v>
      </c>
      <c r="LG122" s="76">
        <v>0</v>
      </c>
      <c r="LH122" s="76">
        <v>0</v>
      </c>
      <c r="LI122" s="76">
        <v>0</v>
      </c>
      <c r="LJ122" s="76">
        <v>0</v>
      </c>
      <c r="LM122" s="76" t="s">
        <v>124</v>
      </c>
      <c r="LN122" s="76">
        <v>0</v>
      </c>
      <c r="LO122" s="76">
        <v>0</v>
      </c>
      <c r="LP122" s="76">
        <v>0</v>
      </c>
      <c r="LQ122" s="76">
        <v>0</v>
      </c>
      <c r="LR122" s="76"/>
      <c r="LS122" s="76"/>
      <c r="LT122" s="76" t="s">
        <v>124</v>
      </c>
      <c r="LU122" s="76">
        <v>0</v>
      </c>
      <c r="LV122" s="76">
        <v>0</v>
      </c>
      <c r="LW122" s="76">
        <v>0</v>
      </c>
      <c r="LX122" s="76">
        <v>0</v>
      </c>
      <c r="LY122" s="76"/>
      <c r="LZ122" s="76"/>
      <c r="MA122" s="76" t="s">
        <v>124</v>
      </c>
      <c r="MB122" s="76">
        <v>0</v>
      </c>
      <c r="MC122" s="76">
        <v>0</v>
      </c>
      <c r="MD122" s="76">
        <v>0</v>
      </c>
      <c r="ME122" s="76">
        <v>0</v>
      </c>
    </row>
    <row r="123" spans="1:343"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0" t="s">
        <v>125</v>
      </c>
      <c r="GY123" s="60">
        <v>0</v>
      </c>
      <c r="GZ123" s="60">
        <v>0</v>
      </c>
      <c r="HA123" s="60">
        <v>0</v>
      </c>
      <c r="HB123" s="60">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t="s">
        <v>125</v>
      </c>
      <c r="IV123">
        <v>0</v>
      </c>
      <c r="IW123">
        <v>0</v>
      </c>
      <c r="IX123">
        <v>0</v>
      </c>
      <c r="IY123">
        <v>0</v>
      </c>
      <c r="JB123" t="s">
        <v>125</v>
      </c>
      <c r="JC123">
        <v>0</v>
      </c>
      <c r="JD123">
        <v>0</v>
      </c>
      <c r="JE123">
        <v>0</v>
      </c>
      <c r="JF123">
        <v>0</v>
      </c>
      <c r="JI123" s="64" t="s">
        <v>125</v>
      </c>
      <c r="JJ123" s="64">
        <v>0</v>
      </c>
      <c r="JK123" s="64">
        <v>0</v>
      </c>
      <c r="JL123" s="64">
        <v>0</v>
      </c>
      <c r="JM123" s="64">
        <v>0</v>
      </c>
      <c r="JP123" s="67" t="s">
        <v>125</v>
      </c>
      <c r="JQ123" s="67">
        <v>0</v>
      </c>
      <c r="JR123" s="67">
        <v>0</v>
      </c>
      <c r="JS123" s="67">
        <v>0</v>
      </c>
      <c r="JT123" s="67">
        <v>0</v>
      </c>
      <c r="JW123" s="76" t="s">
        <v>125</v>
      </c>
      <c r="JX123" s="76">
        <v>0</v>
      </c>
      <c r="JY123" s="76">
        <v>0</v>
      </c>
      <c r="JZ123" s="76">
        <v>0</v>
      </c>
      <c r="KA123" s="76">
        <v>0</v>
      </c>
      <c r="KD123" s="76" t="s">
        <v>125</v>
      </c>
      <c r="KE123" s="76">
        <v>0</v>
      </c>
      <c r="KF123" s="76">
        <v>0</v>
      </c>
      <c r="KG123" s="76">
        <v>0</v>
      </c>
      <c r="KH123" s="76">
        <v>0</v>
      </c>
      <c r="KK123" s="76" t="s">
        <v>125</v>
      </c>
      <c r="KL123" s="76">
        <v>0</v>
      </c>
      <c r="KM123" s="76">
        <v>0</v>
      </c>
      <c r="KN123" s="76">
        <v>0</v>
      </c>
      <c r="KO123" s="76">
        <v>0</v>
      </c>
      <c r="KR123" s="76" t="s">
        <v>125</v>
      </c>
      <c r="KS123" s="76">
        <v>0</v>
      </c>
      <c r="KT123" s="76">
        <v>0</v>
      </c>
      <c r="KU123" s="76">
        <v>0</v>
      </c>
      <c r="KV123" s="76">
        <v>0</v>
      </c>
      <c r="KY123" s="76" t="s">
        <v>125</v>
      </c>
      <c r="KZ123" s="76">
        <v>0</v>
      </c>
      <c r="LA123" s="76">
        <v>0</v>
      </c>
      <c r="LB123" s="76">
        <v>0</v>
      </c>
      <c r="LC123" s="76">
        <v>0</v>
      </c>
      <c r="LF123" s="76" t="s">
        <v>125</v>
      </c>
      <c r="LG123" s="76">
        <v>0</v>
      </c>
      <c r="LH123" s="76">
        <v>0</v>
      </c>
      <c r="LI123" s="76">
        <v>0</v>
      </c>
      <c r="LJ123" s="76">
        <v>0</v>
      </c>
      <c r="LM123" s="76" t="s">
        <v>125</v>
      </c>
      <c r="LN123" s="76">
        <v>0</v>
      </c>
      <c r="LO123" s="76">
        <v>0</v>
      </c>
      <c r="LP123" s="76">
        <v>0</v>
      </c>
      <c r="LQ123" s="76">
        <v>0</v>
      </c>
      <c r="LR123" s="76"/>
      <c r="LS123" s="76"/>
      <c r="LT123" s="76" t="s">
        <v>125</v>
      </c>
      <c r="LU123" s="76">
        <v>0</v>
      </c>
      <c r="LV123" s="76">
        <v>0</v>
      </c>
      <c r="LW123" s="76">
        <v>0</v>
      </c>
      <c r="LX123" s="76">
        <v>0</v>
      </c>
      <c r="LY123" s="76"/>
      <c r="LZ123" s="76"/>
      <c r="MA123" s="76" t="s">
        <v>125</v>
      </c>
      <c r="MB123" s="76">
        <v>0</v>
      </c>
      <c r="MC123" s="76">
        <v>0</v>
      </c>
      <c r="MD123" s="76">
        <v>0</v>
      </c>
      <c r="ME123" s="76">
        <v>0</v>
      </c>
    </row>
    <row r="124" spans="1:343"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c r="GX124" s="60" t="s">
        <v>126</v>
      </c>
      <c r="GY124" s="60">
        <v>0</v>
      </c>
      <c r="GZ124" s="60">
        <v>0</v>
      </c>
      <c r="HA124" s="60">
        <v>0</v>
      </c>
      <c r="HB124" s="60">
        <v>0</v>
      </c>
      <c r="HE124" s="64" t="s">
        <v>126</v>
      </c>
      <c r="HF124" s="64">
        <v>0</v>
      </c>
      <c r="HG124" s="64">
        <v>0</v>
      </c>
      <c r="HH124" s="64">
        <v>0</v>
      </c>
      <c r="HI124" s="64">
        <v>0</v>
      </c>
      <c r="HL124" s="64" t="s">
        <v>126</v>
      </c>
      <c r="HM124" s="64">
        <v>0</v>
      </c>
      <c r="HN124" s="64">
        <v>0</v>
      </c>
      <c r="HO124" s="64">
        <v>0</v>
      </c>
      <c r="HP124" s="64">
        <v>0</v>
      </c>
      <c r="HS124" s="64" t="s">
        <v>126</v>
      </c>
      <c r="HT124" s="64">
        <v>0</v>
      </c>
      <c r="HU124" s="64">
        <v>0</v>
      </c>
      <c r="HV124" s="64">
        <v>0</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t="s">
        <v>126</v>
      </c>
      <c r="IV124">
        <v>0.03</v>
      </c>
      <c r="IW124">
        <v>0</v>
      </c>
      <c r="IX124">
        <v>0</v>
      </c>
      <c r="IY124">
        <v>0</v>
      </c>
      <c r="JB124" t="s">
        <v>126</v>
      </c>
      <c r="JC124">
        <v>0</v>
      </c>
      <c r="JD124">
        <v>0</v>
      </c>
      <c r="JE124">
        <v>0</v>
      </c>
      <c r="JF124">
        <v>0</v>
      </c>
      <c r="JI124" s="64" t="s">
        <v>126</v>
      </c>
      <c r="JJ124" s="64">
        <v>0</v>
      </c>
      <c r="JK124" s="64">
        <v>0</v>
      </c>
      <c r="JL124" s="64">
        <v>0</v>
      </c>
      <c r="JM124" s="64">
        <v>0</v>
      </c>
      <c r="JP124" s="67" t="s">
        <v>126</v>
      </c>
      <c r="JQ124" s="67">
        <v>0</v>
      </c>
      <c r="JR124" s="67">
        <v>0</v>
      </c>
      <c r="JS124" s="67">
        <v>0</v>
      </c>
      <c r="JT124" s="67">
        <v>0</v>
      </c>
      <c r="JW124" s="76" t="s">
        <v>126</v>
      </c>
      <c r="JX124" s="76">
        <v>0</v>
      </c>
      <c r="JY124" s="76">
        <v>0</v>
      </c>
      <c r="JZ124" s="76">
        <v>0</v>
      </c>
      <c r="KA124" s="76">
        <v>0</v>
      </c>
      <c r="KD124" s="76" t="s">
        <v>126</v>
      </c>
      <c r="KE124" s="76">
        <v>0</v>
      </c>
      <c r="KF124" s="76">
        <v>0</v>
      </c>
      <c r="KG124" s="76">
        <v>0</v>
      </c>
      <c r="KH124" s="76">
        <v>0</v>
      </c>
      <c r="KK124" s="76" t="s">
        <v>126</v>
      </c>
      <c r="KL124" s="76">
        <v>0</v>
      </c>
      <c r="KM124" s="76">
        <v>0</v>
      </c>
      <c r="KN124" s="76">
        <v>0</v>
      </c>
      <c r="KO124" s="76">
        <v>0</v>
      </c>
      <c r="KR124" s="76" t="s">
        <v>126</v>
      </c>
      <c r="KS124" s="76">
        <v>0.05</v>
      </c>
      <c r="KT124" s="76">
        <v>0</v>
      </c>
      <c r="KU124" s="76">
        <v>0.09</v>
      </c>
      <c r="KV124" s="76">
        <v>0</v>
      </c>
      <c r="KY124" s="76" t="s">
        <v>126</v>
      </c>
      <c r="KZ124" s="76">
        <v>0</v>
      </c>
      <c r="LA124" s="76">
        <v>0</v>
      </c>
      <c r="LB124" s="76">
        <v>0</v>
      </c>
      <c r="LC124" s="76">
        <v>0</v>
      </c>
      <c r="LF124" s="76" t="s">
        <v>126</v>
      </c>
      <c r="LG124" s="76">
        <v>0</v>
      </c>
      <c r="LH124" s="76">
        <v>0</v>
      </c>
      <c r="LI124" s="76">
        <v>0</v>
      </c>
      <c r="LJ124" s="76">
        <v>0</v>
      </c>
      <c r="LM124" s="76" t="s">
        <v>126</v>
      </c>
      <c r="LN124" s="76">
        <v>0</v>
      </c>
      <c r="LO124" s="76">
        <v>0</v>
      </c>
      <c r="LP124" s="76">
        <v>0</v>
      </c>
      <c r="LQ124" s="76">
        <v>0</v>
      </c>
      <c r="LR124" s="76"/>
      <c r="LS124" s="76"/>
      <c r="LT124" s="76" t="s">
        <v>126</v>
      </c>
      <c r="LU124" s="76">
        <v>0.05</v>
      </c>
      <c r="LV124" s="76">
        <v>0</v>
      </c>
      <c r="LW124" s="76">
        <v>0.08</v>
      </c>
      <c r="LX124" s="76">
        <v>0</v>
      </c>
      <c r="LY124" s="76"/>
      <c r="LZ124" s="76"/>
      <c r="MA124" s="76" t="s">
        <v>126</v>
      </c>
      <c r="MB124" s="76">
        <v>0</v>
      </c>
      <c r="MC124" s="76">
        <v>0</v>
      </c>
      <c r="MD124" s="76">
        <v>0</v>
      </c>
      <c r="ME124" s="76">
        <v>0</v>
      </c>
    </row>
    <row r="125" spans="1:343"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c r="GX125" s="60" t="s">
        <v>127</v>
      </c>
      <c r="GY125" s="60">
        <v>0</v>
      </c>
      <c r="GZ125" s="60">
        <v>0</v>
      </c>
      <c r="HA125" s="60">
        <v>0</v>
      </c>
      <c r="HB125" s="60">
        <v>0</v>
      </c>
      <c r="HE125" s="64" t="s">
        <v>127</v>
      </c>
      <c r="HF125" s="64">
        <v>0.13</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0.12</v>
      </c>
      <c r="IB125" s="64">
        <v>0</v>
      </c>
      <c r="IC125" s="64">
        <v>0.04</v>
      </c>
      <c r="ID125" s="64">
        <v>0</v>
      </c>
      <c r="IG125" s="64" t="s">
        <v>127</v>
      </c>
      <c r="IH125" s="64">
        <v>0</v>
      </c>
      <c r="II125" s="64">
        <v>0</v>
      </c>
      <c r="IJ125" s="64">
        <v>0</v>
      </c>
      <c r="IK125" s="64">
        <v>0</v>
      </c>
      <c r="IN125" s="64" t="s">
        <v>127</v>
      </c>
      <c r="IO125" s="64">
        <v>0</v>
      </c>
      <c r="IP125" s="64">
        <v>0</v>
      </c>
      <c r="IQ125" s="64">
        <v>0</v>
      </c>
      <c r="IR125" s="64">
        <v>0</v>
      </c>
      <c r="IU125" t="s">
        <v>127</v>
      </c>
      <c r="IV125">
        <v>0</v>
      </c>
      <c r="IW125">
        <v>0</v>
      </c>
      <c r="IX125">
        <v>0</v>
      </c>
      <c r="IY125">
        <v>0</v>
      </c>
      <c r="JB125" t="s">
        <v>127</v>
      </c>
      <c r="JC125">
        <v>0</v>
      </c>
      <c r="JD125">
        <v>0</v>
      </c>
      <c r="JE125">
        <v>0</v>
      </c>
      <c r="JF125">
        <v>0</v>
      </c>
      <c r="JI125" s="64" t="s">
        <v>127</v>
      </c>
      <c r="JJ125" s="64">
        <v>0.05</v>
      </c>
      <c r="JK125" s="64">
        <v>0</v>
      </c>
      <c r="JL125" s="64">
        <v>0</v>
      </c>
      <c r="JM125" s="64">
        <v>0</v>
      </c>
      <c r="JP125" s="67" t="s">
        <v>127</v>
      </c>
      <c r="JQ125" s="67">
        <v>0</v>
      </c>
      <c r="JR125" s="67">
        <v>0</v>
      </c>
      <c r="JS125" s="67">
        <v>0</v>
      </c>
      <c r="JT125" s="67">
        <v>0</v>
      </c>
      <c r="JW125" s="76" t="s">
        <v>127</v>
      </c>
      <c r="JX125" s="76">
        <v>0</v>
      </c>
      <c r="JY125" s="76">
        <v>0</v>
      </c>
      <c r="JZ125" s="76">
        <v>0</v>
      </c>
      <c r="KA125" s="76">
        <v>0</v>
      </c>
      <c r="KD125" s="76" t="s">
        <v>127</v>
      </c>
      <c r="KE125" s="76">
        <v>0</v>
      </c>
      <c r="KF125" s="76">
        <v>0</v>
      </c>
      <c r="KG125" s="76">
        <v>0</v>
      </c>
      <c r="KH125" s="76">
        <v>0</v>
      </c>
      <c r="KK125" s="76" t="s">
        <v>127</v>
      </c>
      <c r="KL125" s="76">
        <v>0</v>
      </c>
      <c r="KM125" s="76">
        <v>0</v>
      </c>
      <c r="KN125" s="76">
        <v>0</v>
      </c>
      <c r="KO125" s="76">
        <v>0</v>
      </c>
      <c r="KR125" s="76" t="s">
        <v>127</v>
      </c>
      <c r="KS125" s="76">
        <v>0</v>
      </c>
      <c r="KT125" s="76">
        <v>0</v>
      </c>
      <c r="KU125" s="76">
        <v>0</v>
      </c>
      <c r="KV125" s="76">
        <v>0</v>
      </c>
      <c r="KY125" s="76" t="s">
        <v>127</v>
      </c>
      <c r="KZ125" s="76">
        <v>0</v>
      </c>
      <c r="LA125" s="76">
        <v>0</v>
      </c>
      <c r="LB125" s="76">
        <v>0</v>
      </c>
      <c r="LC125" s="76">
        <v>0</v>
      </c>
      <c r="LF125" s="76" t="s">
        <v>127</v>
      </c>
      <c r="LG125" s="76">
        <v>0</v>
      </c>
      <c r="LH125" s="76">
        <v>0</v>
      </c>
      <c r="LI125" s="76">
        <v>0</v>
      </c>
      <c r="LJ125" s="76">
        <v>0</v>
      </c>
      <c r="LM125" s="76" t="s">
        <v>127</v>
      </c>
      <c r="LN125" s="76">
        <v>0</v>
      </c>
      <c r="LO125" s="76">
        <v>0</v>
      </c>
      <c r="LP125" s="76">
        <v>0</v>
      </c>
      <c r="LQ125" s="76">
        <v>0</v>
      </c>
      <c r="LR125" s="76"/>
      <c r="LS125" s="76"/>
      <c r="LT125" s="76" t="s">
        <v>127</v>
      </c>
      <c r="LU125" s="76">
        <v>0.05</v>
      </c>
      <c r="LV125" s="76">
        <v>0</v>
      </c>
      <c r="LW125" s="76">
        <v>0</v>
      </c>
      <c r="LX125" s="76">
        <v>0</v>
      </c>
      <c r="LY125" s="76"/>
      <c r="LZ125" s="76"/>
      <c r="MA125" s="76" t="s">
        <v>127</v>
      </c>
      <c r="MB125" s="76">
        <v>0</v>
      </c>
      <c r="MC125" s="76">
        <v>0</v>
      </c>
      <c r="MD125" s="76">
        <v>0</v>
      </c>
      <c r="ME125" s="76">
        <v>0</v>
      </c>
    </row>
    <row r="126" spans="1:343"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0" t="s">
        <v>128</v>
      </c>
      <c r="GY126" s="60">
        <v>0</v>
      </c>
      <c r="GZ126" s="60">
        <v>0</v>
      </c>
      <c r="HA126" s="60">
        <v>0</v>
      </c>
      <c r="HB126" s="60">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t="s">
        <v>128</v>
      </c>
      <c r="IV126">
        <v>0</v>
      </c>
      <c r="IW126">
        <v>0</v>
      </c>
      <c r="IX126">
        <v>0</v>
      </c>
      <c r="IY126">
        <v>0</v>
      </c>
      <c r="JB126" t="s">
        <v>128</v>
      </c>
      <c r="JC126">
        <v>0</v>
      </c>
      <c r="JD126">
        <v>0</v>
      </c>
      <c r="JE126">
        <v>0</v>
      </c>
      <c r="JF126">
        <v>0</v>
      </c>
      <c r="JI126" s="64" t="s">
        <v>128</v>
      </c>
      <c r="JJ126" s="64">
        <v>0</v>
      </c>
      <c r="JK126" s="64">
        <v>0</v>
      </c>
      <c r="JL126" s="64">
        <v>0</v>
      </c>
      <c r="JM126" s="64">
        <v>0</v>
      </c>
      <c r="JP126" s="67" t="s">
        <v>128</v>
      </c>
      <c r="JQ126" s="67">
        <v>0</v>
      </c>
      <c r="JR126" s="67">
        <v>0</v>
      </c>
      <c r="JS126" s="67">
        <v>0</v>
      </c>
      <c r="JT126" s="67">
        <v>0</v>
      </c>
      <c r="JW126" s="76" t="s">
        <v>128</v>
      </c>
      <c r="JX126" s="76">
        <v>0</v>
      </c>
      <c r="JY126" s="76">
        <v>0</v>
      </c>
      <c r="JZ126" s="76">
        <v>0</v>
      </c>
      <c r="KA126" s="76">
        <v>0</v>
      </c>
      <c r="KD126" s="76" t="s">
        <v>128</v>
      </c>
      <c r="KE126" s="76">
        <v>0</v>
      </c>
      <c r="KF126" s="76">
        <v>0</v>
      </c>
      <c r="KG126" s="76">
        <v>0</v>
      </c>
      <c r="KH126" s="76">
        <v>0</v>
      </c>
      <c r="KK126" s="76" t="s">
        <v>128</v>
      </c>
      <c r="KL126" s="76">
        <v>0</v>
      </c>
      <c r="KM126" s="76">
        <v>0</v>
      </c>
      <c r="KN126" s="76">
        <v>0</v>
      </c>
      <c r="KO126" s="76">
        <v>0</v>
      </c>
      <c r="KR126" s="76" t="s">
        <v>128</v>
      </c>
      <c r="KS126" s="76">
        <v>0.05</v>
      </c>
      <c r="KT126" s="76">
        <v>0</v>
      </c>
      <c r="KU126" s="76">
        <v>0</v>
      </c>
      <c r="KV126" s="76">
        <v>0</v>
      </c>
      <c r="KY126" s="76" t="s">
        <v>128</v>
      </c>
      <c r="KZ126" s="76">
        <v>0</v>
      </c>
      <c r="LA126" s="76">
        <v>0</v>
      </c>
      <c r="LB126" s="76">
        <v>0</v>
      </c>
      <c r="LC126" s="76">
        <v>0</v>
      </c>
      <c r="LF126" s="76" t="s">
        <v>128</v>
      </c>
      <c r="LG126" s="76">
        <v>0</v>
      </c>
      <c r="LH126" s="76">
        <v>0</v>
      </c>
      <c r="LI126" s="76">
        <v>0</v>
      </c>
      <c r="LJ126" s="76">
        <v>0</v>
      </c>
      <c r="LM126" s="76" t="s">
        <v>128</v>
      </c>
      <c r="LN126" s="76">
        <v>0</v>
      </c>
      <c r="LO126" s="76">
        <v>0</v>
      </c>
      <c r="LP126" s="76">
        <v>0</v>
      </c>
      <c r="LQ126" s="76">
        <v>0</v>
      </c>
      <c r="LR126" s="76"/>
      <c r="LS126" s="76"/>
      <c r="LT126" s="76" t="s">
        <v>128</v>
      </c>
      <c r="LU126" s="76">
        <v>0</v>
      </c>
      <c r="LV126" s="76">
        <v>0</v>
      </c>
      <c r="LW126" s="76">
        <v>0</v>
      </c>
      <c r="LX126" s="76">
        <v>0</v>
      </c>
      <c r="LY126" s="76"/>
      <c r="LZ126" s="76"/>
      <c r="MA126" s="76" t="s">
        <v>128</v>
      </c>
      <c r="MB126" s="76">
        <v>0</v>
      </c>
      <c r="MC126" s="76">
        <v>0</v>
      </c>
      <c r="MD126" s="76">
        <v>0</v>
      </c>
      <c r="ME126" s="76">
        <v>0</v>
      </c>
    </row>
    <row r="127" spans="1:343"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0" t="s">
        <v>129</v>
      </c>
      <c r="GY127" s="60">
        <v>0</v>
      </c>
      <c r="GZ127" s="60">
        <v>0</v>
      </c>
      <c r="HA127" s="60">
        <v>0</v>
      </c>
      <c r="HB127" s="60">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t="s">
        <v>129</v>
      </c>
      <c r="IV127">
        <v>0</v>
      </c>
      <c r="IW127">
        <v>0</v>
      </c>
      <c r="IX127">
        <v>0</v>
      </c>
      <c r="IY127">
        <v>0</v>
      </c>
      <c r="JB127" t="s">
        <v>129</v>
      </c>
      <c r="JC127">
        <v>0</v>
      </c>
      <c r="JD127">
        <v>0</v>
      </c>
      <c r="JE127">
        <v>0</v>
      </c>
      <c r="JF127">
        <v>0</v>
      </c>
      <c r="JI127" s="64" t="s">
        <v>129</v>
      </c>
      <c r="JJ127" s="64">
        <v>0</v>
      </c>
      <c r="JK127" s="64">
        <v>0</v>
      </c>
      <c r="JL127" s="64">
        <v>0</v>
      </c>
      <c r="JM127" s="64">
        <v>0</v>
      </c>
      <c r="JP127" s="67" t="s">
        <v>129</v>
      </c>
      <c r="JQ127" s="67">
        <v>0</v>
      </c>
      <c r="JR127" s="67">
        <v>0</v>
      </c>
      <c r="JS127" s="67">
        <v>0</v>
      </c>
      <c r="JT127" s="67">
        <v>0</v>
      </c>
      <c r="JW127" s="76" t="s">
        <v>129</v>
      </c>
      <c r="JX127" s="76">
        <v>0</v>
      </c>
      <c r="JY127" s="76">
        <v>0</v>
      </c>
      <c r="JZ127" s="76">
        <v>0</v>
      </c>
      <c r="KA127" s="76">
        <v>0</v>
      </c>
      <c r="KD127" s="76" t="s">
        <v>129</v>
      </c>
      <c r="KE127" s="76">
        <v>0</v>
      </c>
      <c r="KF127" s="76">
        <v>0</v>
      </c>
      <c r="KG127" s="76">
        <v>0</v>
      </c>
      <c r="KH127" s="76">
        <v>0</v>
      </c>
      <c r="KK127" s="76" t="s">
        <v>129</v>
      </c>
      <c r="KL127" s="76">
        <v>0</v>
      </c>
      <c r="KM127" s="76">
        <v>0</v>
      </c>
      <c r="KN127" s="76">
        <v>0</v>
      </c>
      <c r="KO127" s="76">
        <v>0</v>
      </c>
      <c r="KR127" s="76" t="s">
        <v>129</v>
      </c>
      <c r="KS127" s="76">
        <v>0</v>
      </c>
      <c r="KT127" s="76">
        <v>0</v>
      </c>
      <c r="KU127" s="76">
        <v>0</v>
      </c>
      <c r="KV127" s="76">
        <v>0</v>
      </c>
      <c r="KY127" s="76" t="s">
        <v>129</v>
      </c>
      <c r="KZ127" s="76">
        <v>0</v>
      </c>
      <c r="LA127" s="76">
        <v>0</v>
      </c>
      <c r="LB127" s="76">
        <v>0</v>
      </c>
      <c r="LC127" s="76">
        <v>0</v>
      </c>
      <c r="LF127" s="76" t="s">
        <v>129</v>
      </c>
      <c r="LG127" s="76">
        <v>0</v>
      </c>
      <c r="LH127" s="76">
        <v>0</v>
      </c>
      <c r="LI127" s="76">
        <v>0</v>
      </c>
      <c r="LJ127" s="76">
        <v>0</v>
      </c>
      <c r="LM127" s="76" t="s">
        <v>129</v>
      </c>
      <c r="LN127" s="76">
        <v>0</v>
      </c>
      <c r="LO127" s="76">
        <v>0</v>
      </c>
      <c r="LP127" s="76">
        <v>0</v>
      </c>
      <c r="LQ127" s="76">
        <v>0</v>
      </c>
      <c r="LR127" s="76"/>
      <c r="LS127" s="76"/>
      <c r="LT127" s="76" t="s">
        <v>129</v>
      </c>
      <c r="LU127" s="76">
        <v>0</v>
      </c>
      <c r="LV127" s="76">
        <v>0</v>
      </c>
      <c r="LW127" s="76">
        <v>0</v>
      </c>
      <c r="LX127" s="76">
        <v>0</v>
      </c>
      <c r="LY127" s="76"/>
      <c r="LZ127" s="76"/>
      <c r="MA127" s="76" t="s">
        <v>129</v>
      </c>
      <c r="MB127" s="76">
        <v>0</v>
      </c>
      <c r="MC127" s="76">
        <v>0</v>
      </c>
      <c r="MD127" s="76">
        <v>0</v>
      </c>
      <c r="ME127" s="76">
        <v>0</v>
      </c>
    </row>
    <row r="128" spans="1:343"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0" t="s">
        <v>130</v>
      </c>
      <c r="GY128" s="60">
        <v>0</v>
      </c>
      <c r="GZ128" s="60">
        <v>0</v>
      </c>
      <c r="HA128" s="60">
        <v>0</v>
      </c>
      <c r="HB128" s="60">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t="s">
        <v>130</v>
      </c>
      <c r="IV128">
        <v>0</v>
      </c>
      <c r="IW128">
        <v>0</v>
      </c>
      <c r="IX128">
        <v>0</v>
      </c>
      <c r="IY128">
        <v>0</v>
      </c>
      <c r="JB128" t="s">
        <v>130</v>
      </c>
      <c r="JC128">
        <v>0</v>
      </c>
      <c r="JD128">
        <v>0</v>
      </c>
      <c r="JE128">
        <v>0</v>
      </c>
      <c r="JF128">
        <v>0</v>
      </c>
      <c r="JI128" s="64" t="s">
        <v>130</v>
      </c>
      <c r="JJ128" s="64">
        <v>0</v>
      </c>
      <c r="JK128" s="64">
        <v>0</v>
      </c>
      <c r="JL128" s="64">
        <v>0</v>
      </c>
      <c r="JM128" s="64">
        <v>0</v>
      </c>
      <c r="JP128" s="67" t="s">
        <v>130</v>
      </c>
      <c r="JQ128" s="67">
        <v>0</v>
      </c>
      <c r="JR128" s="67">
        <v>0</v>
      </c>
      <c r="JS128" s="67">
        <v>0</v>
      </c>
      <c r="JT128" s="67">
        <v>0</v>
      </c>
      <c r="JW128" s="76" t="s">
        <v>130</v>
      </c>
      <c r="JX128" s="76">
        <v>0</v>
      </c>
      <c r="JY128" s="76">
        <v>0</v>
      </c>
      <c r="JZ128" s="76">
        <v>0</v>
      </c>
      <c r="KA128" s="76">
        <v>0</v>
      </c>
      <c r="KD128" s="76" t="s">
        <v>130</v>
      </c>
      <c r="KE128" s="76">
        <v>0</v>
      </c>
      <c r="KF128" s="76">
        <v>0</v>
      </c>
      <c r="KG128" s="76">
        <v>0</v>
      </c>
      <c r="KH128" s="76">
        <v>0</v>
      </c>
      <c r="KK128" s="76" t="s">
        <v>130</v>
      </c>
      <c r="KL128" s="76">
        <v>0</v>
      </c>
      <c r="KM128" s="76">
        <v>0</v>
      </c>
      <c r="KN128" s="76">
        <v>0</v>
      </c>
      <c r="KO128" s="76">
        <v>0</v>
      </c>
      <c r="KR128" s="76" t="s">
        <v>130</v>
      </c>
      <c r="KS128" s="76">
        <v>0</v>
      </c>
      <c r="KT128" s="76">
        <v>0</v>
      </c>
      <c r="KU128" s="76">
        <v>0</v>
      </c>
      <c r="KV128" s="76">
        <v>0</v>
      </c>
      <c r="KY128" s="76" t="s">
        <v>130</v>
      </c>
      <c r="KZ128" s="76">
        <v>0</v>
      </c>
      <c r="LA128" s="76">
        <v>0</v>
      </c>
      <c r="LB128" s="76">
        <v>0</v>
      </c>
      <c r="LC128" s="76">
        <v>0</v>
      </c>
      <c r="LF128" s="76" t="s">
        <v>130</v>
      </c>
      <c r="LG128" s="76">
        <v>0</v>
      </c>
      <c r="LH128" s="76">
        <v>0</v>
      </c>
      <c r="LI128" s="76">
        <v>0</v>
      </c>
      <c r="LJ128" s="76">
        <v>0</v>
      </c>
      <c r="LM128" s="76" t="s">
        <v>130</v>
      </c>
      <c r="LN128" s="76">
        <v>0</v>
      </c>
      <c r="LO128" s="76">
        <v>0</v>
      </c>
      <c r="LP128" s="76">
        <v>0</v>
      </c>
      <c r="LQ128" s="76">
        <v>0</v>
      </c>
      <c r="LR128" s="76"/>
      <c r="LS128" s="76"/>
      <c r="LT128" s="76" t="s">
        <v>130</v>
      </c>
      <c r="LU128" s="76">
        <v>0</v>
      </c>
      <c r="LV128" s="76">
        <v>0</v>
      </c>
      <c r="LW128" s="76">
        <v>0</v>
      </c>
      <c r="LX128" s="76">
        <v>0</v>
      </c>
      <c r="LY128" s="76"/>
      <c r="LZ128" s="76"/>
      <c r="MA128" s="76" t="s">
        <v>130</v>
      </c>
      <c r="MB128" s="76">
        <v>0</v>
      </c>
      <c r="MC128" s="76">
        <v>0</v>
      </c>
      <c r="MD128" s="76">
        <v>0</v>
      </c>
      <c r="ME128" s="76">
        <v>0</v>
      </c>
    </row>
    <row r="129" spans="1:343"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0" t="s">
        <v>131</v>
      </c>
      <c r="GY129" s="60">
        <v>0</v>
      </c>
      <c r="GZ129" s="60">
        <v>0</v>
      </c>
      <c r="HA129" s="60">
        <v>0</v>
      </c>
      <c r="HB129" s="60">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t="s">
        <v>131</v>
      </c>
      <c r="IV129">
        <v>0</v>
      </c>
      <c r="IW129">
        <v>0</v>
      </c>
      <c r="IX129">
        <v>0</v>
      </c>
      <c r="IY129">
        <v>0</v>
      </c>
      <c r="JB129" t="s">
        <v>131</v>
      </c>
      <c r="JC129">
        <v>0</v>
      </c>
      <c r="JD129">
        <v>0</v>
      </c>
      <c r="JE129">
        <v>0</v>
      </c>
      <c r="JF129">
        <v>0</v>
      </c>
      <c r="JI129" s="64" t="s">
        <v>131</v>
      </c>
      <c r="JJ129" s="64">
        <v>0</v>
      </c>
      <c r="JK129" s="64">
        <v>0</v>
      </c>
      <c r="JL129" s="64">
        <v>0</v>
      </c>
      <c r="JM129" s="64">
        <v>0</v>
      </c>
      <c r="JP129" s="67" t="s">
        <v>131</v>
      </c>
      <c r="JQ129" s="67">
        <v>0</v>
      </c>
      <c r="JR129" s="67">
        <v>0</v>
      </c>
      <c r="JS129" s="67">
        <v>0</v>
      </c>
      <c r="JT129" s="67">
        <v>0</v>
      </c>
      <c r="JW129" s="76" t="s">
        <v>131</v>
      </c>
      <c r="JX129" s="76">
        <v>0</v>
      </c>
      <c r="JY129" s="76">
        <v>0</v>
      </c>
      <c r="JZ129" s="76">
        <v>0</v>
      </c>
      <c r="KA129" s="76">
        <v>0</v>
      </c>
      <c r="KD129" s="76" t="s">
        <v>131</v>
      </c>
      <c r="KE129" s="76">
        <v>0</v>
      </c>
      <c r="KF129" s="76">
        <v>0</v>
      </c>
      <c r="KG129" s="76">
        <v>0</v>
      </c>
      <c r="KH129" s="76">
        <v>0</v>
      </c>
      <c r="KK129" s="76" t="s">
        <v>131</v>
      </c>
      <c r="KL129" s="76">
        <v>0</v>
      </c>
      <c r="KM129" s="76">
        <v>0</v>
      </c>
      <c r="KN129" s="76">
        <v>0</v>
      </c>
      <c r="KO129" s="76">
        <v>0</v>
      </c>
      <c r="KR129" s="76" t="s">
        <v>131</v>
      </c>
      <c r="KS129" s="76">
        <v>0</v>
      </c>
      <c r="KT129" s="76">
        <v>0</v>
      </c>
      <c r="KU129" s="76">
        <v>0</v>
      </c>
      <c r="KV129" s="76">
        <v>0</v>
      </c>
      <c r="KY129" s="76" t="s">
        <v>131</v>
      </c>
      <c r="KZ129" s="76">
        <v>0</v>
      </c>
      <c r="LA129" s="76">
        <v>0</v>
      </c>
      <c r="LB129" s="76">
        <v>0</v>
      </c>
      <c r="LC129" s="76">
        <v>0</v>
      </c>
      <c r="LF129" s="76" t="s">
        <v>131</v>
      </c>
      <c r="LG129" s="76">
        <v>0</v>
      </c>
      <c r="LH129" s="76">
        <v>0</v>
      </c>
      <c r="LI129" s="76">
        <v>0</v>
      </c>
      <c r="LJ129" s="76">
        <v>0</v>
      </c>
      <c r="LM129" s="76" t="s">
        <v>131</v>
      </c>
      <c r="LN129" s="76">
        <v>0</v>
      </c>
      <c r="LO129" s="76">
        <v>0</v>
      </c>
      <c r="LP129" s="76">
        <v>0</v>
      </c>
      <c r="LQ129" s="76">
        <v>0</v>
      </c>
      <c r="LR129" s="76"/>
      <c r="LS129" s="76"/>
      <c r="LT129" s="76" t="s">
        <v>131</v>
      </c>
      <c r="LU129" s="76">
        <v>0</v>
      </c>
      <c r="LV129" s="76">
        <v>0</v>
      </c>
      <c r="LW129" s="76">
        <v>0</v>
      </c>
      <c r="LX129" s="76">
        <v>0</v>
      </c>
      <c r="LY129" s="76"/>
      <c r="LZ129" s="76"/>
      <c r="MA129" s="76" t="s">
        <v>131</v>
      </c>
      <c r="MB129" s="76">
        <v>0</v>
      </c>
      <c r="MC129" s="76">
        <v>0</v>
      </c>
      <c r="MD129" s="76">
        <v>0</v>
      </c>
      <c r="ME129" s="76">
        <v>0</v>
      </c>
    </row>
    <row r="130" spans="1:343"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0" t="s">
        <v>132</v>
      </c>
      <c r="GY130" s="60">
        <v>0</v>
      </c>
      <c r="GZ130" s="60">
        <v>0</v>
      </c>
      <c r="HA130" s="60">
        <v>0</v>
      </c>
      <c r="HB130" s="60">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t="s">
        <v>132</v>
      </c>
      <c r="IV130">
        <v>0</v>
      </c>
      <c r="IW130">
        <v>0</v>
      </c>
      <c r="IX130">
        <v>0</v>
      </c>
      <c r="IY130">
        <v>0</v>
      </c>
      <c r="JB130" t="s">
        <v>132</v>
      </c>
      <c r="JC130">
        <v>0</v>
      </c>
      <c r="JD130">
        <v>0</v>
      </c>
      <c r="JE130">
        <v>0</v>
      </c>
      <c r="JF130">
        <v>0</v>
      </c>
      <c r="JI130" s="64" t="s">
        <v>132</v>
      </c>
      <c r="JJ130" s="64">
        <v>0</v>
      </c>
      <c r="JK130" s="64">
        <v>0</v>
      </c>
      <c r="JL130" s="64">
        <v>0</v>
      </c>
      <c r="JM130" s="64">
        <v>0</v>
      </c>
      <c r="JP130" s="67" t="s">
        <v>132</v>
      </c>
      <c r="JQ130" s="67">
        <v>0</v>
      </c>
      <c r="JR130" s="67">
        <v>0</v>
      </c>
      <c r="JS130" s="67">
        <v>0</v>
      </c>
      <c r="JT130" s="67">
        <v>0</v>
      </c>
      <c r="JW130" s="76" t="s">
        <v>132</v>
      </c>
      <c r="JX130" s="76">
        <v>0</v>
      </c>
      <c r="JY130" s="76">
        <v>0</v>
      </c>
      <c r="JZ130" s="76">
        <v>0</v>
      </c>
      <c r="KA130" s="76">
        <v>0</v>
      </c>
      <c r="KD130" s="76" t="s">
        <v>132</v>
      </c>
      <c r="KE130" s="76">
        <v>0</v>
      </c>
      <c r="KF130" s="76">
        <v>0</v>
      </c>
      <c r="KG130" s="76">
        <v>0</v>
      </c>
      <c r="KH130" s="76">
        <v>0</v>
      </c>
      <c r="KK130" s="76" t="s">
        <v>132</v>
      </c>
      <c r="KL130" s="76">
        <v>0</v>
      </c>
      <c r="KM130" s="76">
        <v>0</v>
      </c>
      <c r="KN130" s="76">
        <v>0</v>
      </c>
      <c r="KO130" s="76">
        <v>0</v>
      </c>
      <c r="KR130" s="76" t="s">
        <v>132</v>
      </c>
      <c r="KS130" s="76">
        <v>0</v>
      </c>
      <c r="KT130" s="76">
        <v>0</v>
      </c>
      <c r="KU130" s="76">
        <v>0</v>
      </c>
      <c r="KV130" s="76">
        <v>0</v>
      </c>
      <c r="KY130" s="76" t="s">
        <v>132</v>
      </c>
      <c r="KZ130" s="76">
        <v>0</v>
      </c>
      <c r="LA130" s="76">
        <v>0</v>
      </c>
      <c r="LB130" s="76">
        <v>0</v>
      </c>
      <c r="LC130" s="76">
        <v>0</v>
      </c>
      <c r="LF130" s="76" t="s">
        <v>132</v>
      </c>
      <c r="LG130" s="76">
        <v>0</v>
      </c>
      <c r="LH130" s="76">
        <v>0</v>
      </c>
      <c r="LI130" s="76">
        <v>0</v>
      </c>
      <c r="LJ130" s="76">
        <v>0</v>
      </c>
      <c r="LM130" s="76" t="s">
        <v>132</v>
      </c>
      <c r="LN130" s="76">
        <v>0</v>
      </c>
      <c r="LO130" s="76">
        <v>0</v>
      </c>
      <c r="LP130" s="76">
        <v>0</v>
      </c>
      <c r="LQ130" s="76">
        <v>0</v>
      </c>
      <c r="LR130" s="76"/>
      <c r="LS130" s="76"/>
      <c r="LT130" s="76" t="s">
        <v>132</v>
      </c>
      <c r="LU130" s="76">
        <v>0</v>
      </c>
      <c r="LV130" s="76">
        <v>0</v>
      </c>
      <c r="LW130" s="76">
        <v>0</v>
      </c>
      <c r="LX130" s="76">
        <v>0</v>
      </c>
      <c r="LY130" s="76"/>
      <c r="LZ130" s="76"/>
      <c r="MA130" s="76" t="s">
        <v>132</v>
      </c>
      <c r="MB130" s="76">
        <v>0</v>
      </c>
      <c r="MC130" s="76">
        <v>0</v>
      </c>
      <c r="MD130" s="76">
        <v>0</v>
      </c>
      <c r="ME130" s="76">
        <v>0</v>
      </c>
    </row>
    <row r="131" spans="1:343"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0" t="s">
        <v>133</v>
      </c>
      <c r="GY131" s="60">
        <v>0</v>
      </c>
      <c r="GZ131" s="60">
        <v>0</v>
      </c>
      <c r="HA131" s="60">
        <v>0</v>
      </c>
      <c r="HB131" s="60">
        <v>0</v>
      </c>
      <c r="HE131" s="64" t="s">
        <v>133</v>
      </c>
      <c r="HF131" s="64">
        <v>0</v>
      </c>
      <c r="HG131" s="64">
        <v>0</v>
      </c>
      <c r="HH131" s="64">
        <v>0</v>
      </c>
      <c r="HI131" s="64">
        <v>0</v>
      </c>
      <c r="HL131" s="64" t="s">
        <v>133</v>
      </c>
      <c r="HM131" s="64">
        <v>0</v>
      </c>
      <c r="HN131" s="64">
        <v>0</v>
      </c>
      <c r="HO131" s="64">
        <v>0</v>
      </c>
      <c r="HP131" s="64">
        <v>0</v>
      </c>
      <c r="HS131" s="64" t="s">
        <v>133</v>
      </c>
      <c r="HT131" s="64">
        <v>0</v>
      </c>
      <c r="HU131" s="64">
        <v>0</v>
      </c>
      <c r="HV131" s="64">
        <v>0</v>
      </c>
      <c r="HW131" s="64">
        <v>0</v>
      </c>
      <c r="HZ131" s="64" t="s">
        <v>133</v>
      </c>
      <c r="IA131" s="64">
        <v>0</v>
      </c>
      <c r="IB131" s="64">
        <v>0</v>
      </c>
      <c r="IC131" s="64">
        <v>0</v>
      </c>
      <c r="ID131" s="64">
        <v>0</v>
      </c>
      <c r="IG131" s="64" t="s">
        <v>133</v>
      </c>
      <c r="IH131" s="64">
        <v>0</v>
      </c>
      <c r="II131" s="64">
        <v>0</v>
      </c>
      <c r="IJ131" s="64">
        <v>0</v>
      </c>
      <c r="IK131" s="64">
        <v>0</v>
      </c>
      <c r="IN131" s="64" t="s">
        <v>133</v>
      </c>
      <c r="IO131" s="64">
        <v>0</v>
      </c>
      <c r="IP131" s="64">
        <v>0</v>
      </c>
      <c r="IQ131" s="64">
        <v>0</v>
      </c>
      <c r="IR131" s="64">
        <v>0</v>
      </c>
      <c r="IU131" t="s">
        <v>133</v>
      </c>
      <c r="IV131">
        <v>0</v>
      </c>
      <c r="IW131">
        <v>0</v>
      </c>
      <c r="IX131">
        <v>0</v>
      </c>
      <c r="IY131">
        <v>0</v>
      </c>
      <c r="JB131" t="s">
        <v>133</v>
      </c>
      <c r="JC131">
        <v>0</v>
      </c>
      <c r="JD131">
        <v>0</v>
      </c>
      <c r="JE131">
        <v>0</v>
      </c>
      <c r="JF131">
        <v>0</v>
      </c>
      <c r="JI131" s="64" t="s">
        <v>133</v>
      </c>
      <c r="JJ131" s="64">
        <v>0</v>
      </c>
      <c r="JK131" s="64">
        <v>0</v>
      </c>
      <c r="JL131" s="64">
        <v>0</v>
      </c>
      <c r="JM131" s="64">
        <v>0</v>
      </c>
      <c r="JP131" s="67" t="s">
        <v>133</v>
      </c>
      <c r="JQ131" s="67">
        <v>0</v>
      </c>
      <c r="JR131" s="67">
        <v>0</v>
      </c>
      <c r="JS131" s="67">
        <v>0</v>
      </c>
      <c r="JT131" s="67">
        <v>0</v>
      </c>
      <c r="JW131" s="76" t="s">
        <v>133</v>
      </c>
      <c r="JX131" s="76">
        <v>0</v>
      </c>
      <c r="JY131" s="76">
        <v>0</v>
      </c>
      <c r="JZ131" s="76">
        <v>0</v>
      </c>
      <c r="KA131" s="76">
        <v>0</v>
      </c>
      <c r="KD131" s="76" t="s">
        <v>133</v>
      </c>
      <c r="KE131" s="76">
        <v>0</v>
      </c>
      <c r="KF131" s="76">
        <v>0</v>
      </c>
      <c r="KG131" s="76">
        <v>0</v>
      </c>
      <c r="KH131" s="76">
        <v>0</v>
      </c>
      <c r="KK131" s="76" t="s">
        <v>133</v>
      </c>
      <c r="KL131" s="76">
        <v>0</v>
      </c>
      <c r="KM131" s="76">
        <v>0</v>
      </c>
      <c r="KN131" s="76">
        <v>0</v>
      </c>
      <c r="KO131" s="76">
        <v>0</v>
      </c>
      <c r="KR131" s="76" t="s">
        <v>133</v>
      </c>
      <c r="KS131" s="76">
        <v>0</v>
      </c>
      <c r="KT131" s="76">
        <v>0</v>
      </c>
      <c r="KU131" s="76">
        <v>0</v>
      </c>
      <c r="KV131" s="76">
        <v>0</v>
      </c>
      <c r="KY131" s="76" t="s">
        <v>133</v>
      </c>
      <c r="KZ131" s="76">
        <v>0</v>
      </c>
      <c r="LA131" s="76">
        <v>0</v>
      </c>
      <c r="LB131" s="76">
        <v>0</v>
      </c>
      <c r="LC131" s="76">
        <v>0</v>
      </c>
      <c r="LF131" s="76" t="s">
        <v>133</v>
      </c>
      <c r="LG131" s="76">
        <v>0</v>
      </c>
      <c r="LH131" s="76">
        <v>0</v>
      </c>
      <c r="LI131" s="76">
        <v>0</v>
      </c>
      <c r="LJ131" s="76">
        <v>0</v>
      </c>
      <c r="LM131" s="76" t="s">
        <v>133</v>
      </c>
      <c r="LN131" s="76">
        <v>0</v>
      </c>
      <c r="LO131" s="76">
        <v>0</v>
      </c>
      <c r="LP131" s="76">
        <v>0</v>
      </c>
      <c r="LQ131" s="76">
        <v>0</v>
      </c>
      <c r="LR131" s="76"/>
      <c r="LS131" s="76"/>
      <c r="LT131" s="76" t="s">
        <v>133</v>
      </c>
      <c r="LU131" s="76">
        <v>0</v>
      </c>
      <c r="LV131" s="76">
        <v>0</v>
      </c>
      <c r="LW131" s="76">
        <v>0</v>
      </c>
      <c r="LX131" s="76">
        <v>0</v>
      </c>
      <c r="LY131" s="76"/>
      <c r="LZ131" s="76"/>
      <c r="MA131" s="76" t="s">
        <v>133</v>
      </c>
      <c r="MB131" s="76">
        <v>0</v>
      </c>
      <c r="MC131" s="76">
        <v>0</v>
      </c>
      <c r="MD131" s="76">
        <v>0</v>
      </c>
      <c r="ME131" s="76">
        <v>0</v>
      </c>
    </row>
    <row r="132" spans="1:343"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0" t="s">
        <v>134</v>
      </c>
      <c r="GY132" s="60">
        <v>0</v>
      </c>
      <c r="GZ132" s="60">
        <v>0</v>
      </c>
      <c r="HA132" s="60">
        <v>0</v>
      </c>
      <c r="HB132" s="60">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t="s">
        <v>134</v>
      </c>
      <c r="IV132">
        <v>0</v>
      </c>
      <c r="IW132">
        <v>0</v>
      </c>
      <c r="IX132">
        <v>0</v>
      </c>
      <c r="IY132">
        <v>0</v>
      </c>
      <c r="JB132" t="s">
        <v>134</v>
      </c>
      <c r="JC132">
        <v>0</v>
      </c>
      <c r="JD132">
        <v>0</v>
      </c>
      <c r="JE132">
        <v>0</v>
      </c>
      <c r="JF132">
        <v>0</v>
      </c>
      <c r="JI132" s="64" t="s">
        <v>134</v>
      </c>
      <c r="JJ132" s="64">
        <v>0</v>
      </c>
      <c r="JK132" s="64">
        <v>0</v>
      </c>
      <c r="JL132" s="64">
        <v>0</v>
      </c>
      <c r="JM132" s="64">
        <v>0</v>
      </c>
      <c r="JP132" s="67" t="s">
        <v>134</v>
      </c>
      <c r="JQ132" s="67">
        <v>0</v>
      </c>
      <c r="JR132" s="67">
        <v>0</v>
      </c>
      <c r="JS132" s="67">
        <v>0</v>
      </c>
      <c r="JT132" s="67">
        <v>0</v>
      </c>
      <c r="JW132" s="76" t="s">
        <v>134</v>
      </c>
      <c r="JX132" s="76">
        <v>0</v>
      </c>
      <c r="JY132" s="76">
        <v>0</v>
      </c>
      <c r="JZ132" s="76">
        <v>0</v>
      </c>
      <c r="KA132" s="76">
        <v>0</v>
      </c>
      <c r="KD132" s="76" t="s">
        <v>134</v>
      </c>
      <c r="KE132" s="76">
        <v>0</v>
      </c>
      <c r="KF132" s="76">
        <v>0</v>
      </c>
      <c r="KG132" s="76">
        <v>0</v>
      </c>
      <c r="KH132" s="76">
        <v>0</v>
      </c>
      <c r="KK132" s="76" t="s">
        <v>134</v>
      </c>
      <c r="KL132" s="76">
        <v>0</v>
      </c>
      <c r="KM132" s="76">
        <v>0</v>
      </c>
      <c r="KN132" s="76">
        <v>0</v>
      </c>
      <c r="KO132" s="76">
        <v>0</v>
      </c>
      <c r="KR132" s="76" t="s">
        <v>134</v>
      </c>
      <c r="KS132" s="76">
        <v>0</v>
      </c>
      <c r="KT132" s="76">
        <v>0</v>
      </c>
      <c r="KU132" s="76">
        <v>0</v>
      </c>
      <c r="KV132" s="76">
        <v>0</v>
      </c>
      <c r="KY132" s="76" t="s">
        <v>134</v>
      </c>
      <c r="KZ132" s="76">
        <v>0</v>
      </c>
      <c r="LA132" s="76">
        <v>0</v>
      </c>
      <c r="LB132" s="76">
        <v>0</v>
      </c>
      <c r="LC132" s="76">
        <v>0</v>
      </c>
      <c r="LF132" s="76" t="s">
        <v>134</v>
      </c>
      <c r="LG132" s="76">
        <v>0</v>
      </c>
      <c r="LH132" s="76">
        <v>0</v>
      </c>
      <c r="LI132" s="76">
        <v>0</v>
      </c>
      <c r="LJ132" s="76">
        <v>0</v>
      </c>
      <c r="LM132" s="76" t="s">
        <v>134</v>
      </c>
      <c r="LN132" s="76">
        <v>0</v>
      </c>
      <c r="LO132" s="76">
        <v>0</v>
      </c>
      <c r="LP132" s="76">
        <v>0</v>
      </c>
      <c r="LQ132" s="76">
        <v>0</v>
      </c>
      <c r="LR132" s="76"/>
      <c r="LS132" s="76"/>
      <c r="LT132" s="76" t="s">
        <v>134</v>
      </c>
      <c r="LU132" s="76">
        <v>0</v>
      </c>
      <c r="LV132" s="76">
        <v>0</v>
      </c>
      <c r="LW132" s="76">
        <v>0</v>
      </c>
      <c r="LX132" s="76">
        <v>0</v>
      </c>
      <c r="LY132" s="76"/>
      <c r="LZ132" s="76"/>
      <c r="MA132" s="76" t="s">
        <v>134</v>
      </c>
      <c r="MB132" s="76">
        <v>0</v>
      </c>
      <c r="MC132" s="76">
        <v>0</v>
      </c>
      <c r="MD132" s="76">
        <v>0</v>
      </c>
      <c r="ME132" s="76">
        <v>0</v>
      </c>
    </row>
    <row r="133" spans="1:343"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0" t="s">
        <v>135</v>
      </c>
      <c r="GY133" s="60">
        <v>0</v>
      </c>
      <c r="GZ133" s="60">
        <v>0</v>
      </c>
      <c r="HA133" s="60">
        <v>0</v>
      </c>
      <c r="HB133" s="60">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t="s">
        <v>135</v>
      </c>
      <c r="IV133">
        <v>0</v>
      </c>
      <c r="IW133">
        <v>0</v>
      </c>
      <c r="IX133">
        <v>0</v>
      </c>
      <c r="IY133">
        <v>0</v>
      </c>
      <c r="JB133" t="s">
        <v>135</v>
      </c>
      <c r="JC133">
        <v>0</v>
      </c>
      <c r="JD133">
        <v>0</v>
      </c>
      <c r="JE133">
        <v>0</v>
      </c>
      <c r="JF133">
        <v>0</v>
      </c>
      <c r="JI133" s="64" t="s">
        <v>135</v>
      </c>
      <c r="JJ133" s="64">
        <v>0</v>
      </c>
      <c r="JK133" s="64">
        <v>0</v>
      </c>
      <c r="JL133" s="64">
        <v>0</v>
      </c>
      <c r="JM133" s="64">
        <v>0</v>
      </c>
      <c r="JP133" s="67" t="s">
        <v>135</v>
      </c>
      <c r="JQ133" s="67">
        <v>0</v>
      </c>
      <c r="JR133" s="67">
        <v>0</v>
      </c>
      <c r="JS133" s="67">
        <v>0</v>
      </c>
      <c r="JT133" s="67">
        <v>0</v>
      </c>
      <c r="JW133" s="76" t="s">
        <v>135</v>
      </c>
      <c r="JX133" s="76">
        <v>0</v>
      </c>
      <c r="JY133" s="76">
        <v>0</v>
      </c>
      <c r="JZ133" s="76">
        <v>0</v>
      </c>
      <c r="KA133" s="76">
        <v>0</v>
      </c>
      <c r="KD133" s="76" t="s">
        <v>135</v>
      </c>
      <c r="KE133" s="76">
        <v>0</v>
      </c>
      <c r="KF133" s="76">
        <v>0</v>
      </c>
      <c r="KG133" s="76">
        <v>0</v>
      </c>
      <c r="KH133" s="76">
        <v>0</v>
      </c>
      <c r="KK133" s="76" t="s">
        <v>135</v>
      </c>
      <c r="KL133" s="76">
        <v>0</v>
      </c>
      <c r="KM133" s="76">
        <v>0</v>
      </c>
      <c r="KN133" s="76">
        <v>0</v>
      </c>
      <c r="KO133" s="76">
        <v>0</v>
      </c>
      <c r="KR133" s="76" t="s">
        <v>135</v>
      </c>
      <c r="KS133" s="76">
        <v>0</v>
      </c>
      <c r="KT133" s="76">
        <v>0</v>
      </c>
      <c r="KU133" s="76">
        <v>0</v>
      </c>
      <c r="KV133" s="76">
        <v>0</v>
      </c>
      <c r="KY133" s="76" t="s">
        <v>135</v>
      </c>
      <c r="KZ133" s="76">
        <v>0</v>
      </c>
      <c r="LA133" s="76">
        <v>0</v>
      </c>
      <c r="LB133" s="76">
        <v>0</v>
      </c>
      <c r="LC133" s="76">
        <v>0</v>
      </c>
      <c r="LF133" s="76" t="s">
        <v>135</v>
      </c>
      <c r="LG133" s="76">
        <v>0</v>
      </c>
      <c r="LH133" s="76">
        <v>0</v>
      </c>
      <c r="LI133" s="76">
        <v>0</v>
      </c>
      <c r="LJ133" s="76">
        <v>0</v>
      </c>
      <c r="LM133" s="76" t="s">
        <v>135</v>
      </c>
      <c r="LN133" s="76">
        <v>0</v>
      </c>
      <c r="LO133" s="76">
        <v>0</v>
      </c>
      <c r="LP133" s="76">
        <v>0</v>
      </c>
      <c r="LQ133" s="76">
        <v>0</v>
      </c>
      <c r="LR133" s="76"/>
      <c r="LS133" s="76"/>
      <c r="LT133" s="76" t="s">
        <v>135</v>
      </c>
      <c r="LU133" s="76">
        <v>0</v>
      </c>
      <c r="LV133" s="76">
        <v>0</v>
      </c>
      <c r="LW133" s="76">
        <v>0</v>
      </c>
      <c r="LX133" s="76">
        <v>0</v>
      </c>
      <c r="LY133" s="76"/>
      <c r="LZ133" s="76"/>
      <c r="MA133" s="76" t="s">
        <v>135</v>
      </c>
      <c r="MB133" s="76">
        <v>0</v>
      </c>
      <c r="MC133" s="76">
        <v>0</v>
      </c>
      <c r="MD133" s="76">
        <v>0</v>
      </c>
      <c r="ME133" s="76">
        <v>0</v>
      </c>
    </row>
    <row r="134" spans="1:343"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0" t="s">
        <v>136</v>
      </c>
      <c r="GY134" s="60">
        <v>0</v>
      </c>
      <c r="GZ134" s="60">
        <v>0</v>
      </c>
      <c r="HA134" s="60">
        <v>0</v>
      </c>
      <c r="HB134" s="60">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t="s">
        <v>136</v>
      </c>
      <c r="IV134">
        <v>0</v>
      </c>
      <c r="IW134">
        <v>0</v>
      </c>
      <c r="IX134">
        <v>0</v>
      </c>
      <c r="IY134">
        <v>0</v>
      </c>
      <c r="JB134" t="s">
        <v>136</v>
      </c>
      <c r="JC134">
        <v>0</v>
      </c>
      <c r="JD134">
        <v>0</v>
      </c>
      <c r="JE134">
        <v>0</v>
      </c>
      <c r="JF134">
        <v>0</v>
      </c>
      <c r="JI134" s="64" t="s">
        <v>136</v>
      </c>
      <c r="JJ134" s="64">
        <v>0</v>
      </c>
      <c r="JK134" s="64">
        <v>0</v>
      </c>
      <c r="JL134" s="64">
        <v>0</v>
      </c>
      <c r="JM134" s="64">
        <v>0</v>
      </c>
      <c r="JP134" s="67" t="s">
        <v>136</v>
      </c>
      <c r="JQ134" s="67">
        <v>0</v>
      </c>
      <c r="JR134" s="67">
        <v>0</v>
      </c>
      <c r="JS134" s="67">
        <v>0</v>
      </c>
      <c r="JT134" s="67">
        <v>0</v>
      </c>
      <c r="JW134" s="76" t="s">
        <v>136</v>
      </c>
      <c r="JX134" s="76">
        <v>0</v>
      </c>
      <c r="JY134" s="76">
        <v>0</v>
      </c>
      <c r="JZ134" s="76">
        <v>0</v>
      </c>
      <c r="KA134" s="76">
        <v>0</v>
      </c>
      <c r="KD134" s="76" t="s">
        <v>136</v>
      </c>
      <c r="KE134" s="76">
        <v>0</v>
      </c>
      <c r="KF134" s="76">
        <v>0</v>
      </c>
      <c r="KG134" s="76">
        <v>0</v>
      </c>
      <c r="KH134" s="76">
        <v>0</v>
      </c>
      <c r="KK134" s="76" t="s">
        <v>136</v>
      </c>
      <c r="KL134" s="76">
        <v>0</v>
      </c>
      <c r="KM134" s="76">
        <v>0</v>
      </c>
      <c r="KN134" s="76">
        <v>0</v>
      </c>
      <c r="KO134" s="76">
        <v>0</v>
      </c>
      <c r="KR134" s="76" t="s">
        <v>136</v>
      </c>
      <c r="KS134" s="76">
        <v>0</v>
      </c>
      <c r="KT134" s="76">
        <v>0</v>
      </c>
      <c r="KU134" s="76">
        <v>0</v>
      </c>
      <c r="KV134" s="76">
        <v>0</v>
      </c>
      <c r="KY134" s="76" t="s">
        <v>136</v>
      </c>
      <c r="KZ134" s="76">
        <v>0</v>
      </c>
      <c r="LA134" s="76">
        <v>0</v>
      </c>
      <c r="LB134" s="76">
        <v>0</v>
      </c>
      <c r="LC134" s="76">
        <v>0</v>
      </c>
      <c r="LF134" s="76" t="s">
        <v>136</v>
      </c>
      <c r="LG134" s="76">
        <v>0</v>
      </c>
      <c r="LH134" s="76">
        <v>0</v>
      </c>
      <c r="LI134" s="76">
        <v>0</v>
      </c>
      <c r="LJ134" s="76">
        <v>0</v>
      </c>
      <c r="LM134" s="76" t="s">
        <v>136</v>
      </c>
      <c r="LN134" s="76">
        <v>0</v>
      </c>
      <c r="LO134" s="76">
        <v>0</v>
      </c>
      <c r="LP134" s="76">
        <v>0</v>
      </c>
      <c r="LQ134" s="76">
        <v>0</v>
      </c>
      <c r="LR134" s="76"/>
      <c r="LS134" s="76"/>
      <c r="LT134" s="76" t="s">
        <v>136</v>
      </c>
      <c r="LU134" s="76">
        <v>0</v>
      </c>
      <c r="LV134" s="76">
        <v>0</v>
      </c>
      <c r="LW134" s="76">
        <v>0</v>
      </c>
      <c r="LX134" s="76">
        <v>0</v>
      </c>
      <c r="LY134" s="76"/>
      <c r="LZ134" s="76"/>
      <c r="MA134" s="76" t="s">
        <v>136</v>
      </c>
      <c r="MB134" s="76">
        <v>0</v>
      </c>
      <c r="MC134" s="76">
        <v>0</v>
      </c>
      <c r="MD134" s="76">
        <v>0</v>
      </c>
      <c r="ME134" s="76">
        <v>0</v>
      </c>
    </row>
    <row r="135" spans="1:343"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0" t="s">
        <v>137</v>
      </c>
      <c r="GY135" s="60">
        <v>0</v>
      </c>
      <c r="GZ135" s="60">
        <v>0</v>
      </c>
      <c r="HA135" s="60">
        <v>0</v>
      </c>
      <c r="HB135" s="60">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t="s">
        <v>137</v>
      </c>
      <c r="IV135">
        <v>0</v>
      </c>
      <c r="IW135">
        <v>0</v>
      </c>
      <c r="IX135">
        <v>0</v>
      </c>
      <c r="IY135">
        <v>0</v>
      </c>
      <c r="JB135" t="s">
        <v>137</v>
      </c>
      <c r="JC135">
        <v>0</v>
      </c>
      <c r="JD135">
        <v>0</v>
      </c>
      <c r="JE135">
        <v>0</v>
      </c>
      <c r="JF135">
        <v>0</v>
      </c>
      <c r="JI135" s="64" t="s">
        <v>137</v>
      </c>
      <c r="JJ135" s="64">
        <v>0</v>
      </c>
      <c r="JK135" s="64">
        <v>0</v>
      </c>
      <c r="JL135" s="64">
        <v>0</v>
      </c>
      <c r="JM135" s="64">
        <v>0</v>
      </c>
      <c r="JP135" s="67" t="s">
        <v>137</v>
      </c>
      <c r="JQ135" s="67">
        <v>0</v>
      </c>
      <c r="JR135" s="67">
        <v>0</v>
      </c>
      <c r="JS135" s="67">
        <v>0</v>
      </c>
      <c r="JT135" s="67">
        <v>0</v>
      </c>
      <c r="JW135" s="76" t="s">
        <v>137</v>
      </c>
      <c r="JX135" s="76">
        <v>0</v>
      </c>
      <c r="JY135" s="76">
        <v>0</v>
      </c>
      <c r="JZ135" s="76">
        <v>0</v>
      </c>
      <c r="KA135" s="76">
        <v>0</v>
      </c>
      <c r="KD135" s="76" t="s">
        <v>137</v>
      </c>
      <c r="KE135" s="76">
        <v>0</v>
      </c>
      <c r="KF135" s="76">
        <v>0</v>
      </c>
      <c r="KG135" s="76">
        <v>0</v>
      </c>
      <c r="KH135" s="76">
        <v>0</v>
      </c>
      <c r="KK135" s="76" t="s">
        <v>137</v>
      </c>
      <c r="KL135" s="76">
        <v>0</v>
      </c>
      <c r="KM135" s="76">
        <v>0</v>
      </c>
      <c r="KN135" s="76">
        <v>0</v>
      </c>
      <c r="KO135" s="76">
        <v>0</v>
      </c>
      <c r="KR135" s="76" t="s">
        <v>137</v>
      </c>
      <c r="KS135" s="76">
        <v>0</v>
      </c>
      <c r="KT135" s="76">
        <v>0</v>
      </c>
      <c r="KU135" s="76">
        <v>0</v>
      </c>
      <c r="KV135" s="76">
        <v>0</v>
      </c>
      <c r="KY135" s="76" t="s">
        <v>137</v>
      </c>
      <c r="KZ135" s="76">
        <v>0</v>
      </c>
      <c r="LA135" s="76">
        <v>0</v>
      </c>
      <c r="LB135" s="76">
        <v>0</v>
      </c>
      <c r="LC135" s="76">
        <v>0</v>
      </c>
      <c r="LF135" s="76" t="s">
        <v>137</v>
      </c>
      <c r="LG135" s="76">
        <v>0</v>
      </c>
      <c r="LH135" s="76">
        <v>0</v>
      </c>
      <c r="LI135" s="76">
        <v>0</v>
      </c>
      <c r="LJ135" s="76">
        <v>0</v>
      </c>
      <c r="LM135" s="76" t="s">
        <v>137</v>
      </c>
      <c r="LN135" s="76">
        <v>0</v>
      </c>
      <c r="LO135" s="76">
        <v>0</v>
      </c>
      <c r="LP135" s="76">
        <v>0</v>
      </c>
      <c r="LQ135" s="76">
        <v>0</v>
      </c>
      <c r="LR135" s="76"/>
      <c r="LS135" s="76"/>
      <c r="LT135" s="76" t="s">
        <v>137</v>
      </c>
      <c r="LU135" s="76">
        <v>0</v>
      </c>
      <c r="LV135" s="76">
        <v>0</v>
      </c>
      <c r="LW135" s="76">
        <v>0</v>
      </c>
      <c r="LX135" s="76">
        <v>0</v>
      </c>
      <c r="LY135" s="76"/>
      <c r="LZ135" s="76"/>
      <c r="MA135" s="76" t="s">
        <v>137</v>
      </c>
      <c r="MB135" s="76">
        <v>0</v>
      </c>
      <c r="MC135" s="76">
        <v>0</v>
      </c>
      <c r="MD135" s="76">
        <v>0</v>
      </c>
      <c r="ME135" s="76">
        <v>0</v>
      </c>
    </row>
    <row r="136" spans="1:343"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0" t="s">
        <v>138</v>
      </c>
      <c r="GY136" s="60">
        <v>0</v>
      </c>
      <c r="GZ136" s="60">
        <v>0</v>
      </c>
      <c r="HA136" s="60">
        <v>0</v>
      </c>
      <c r="HB136" s="60">
        <v>0</v>
      </c>
      <c r="HE136" s="64" t="s">
        <v>138</v>
      </c>
      <c r="HF136" s="64">
        <v>0.05</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t="s">
        <v>138</v>
      </c>
      <c r="IV136">
        <v>0</v>
      </c>
      <c r="IW136">
        <v>0</v>
      </c>
      <c r="IX136">
        <v>0</v>
      </c>
      <c r="IY136">
        <v>0</v>
      </c>
      <c r="JB136" t="s">
        <v>138</v>
      </c>
      <c r="JC136">
        <v>0</v>
      </c>
      <c r="JD136">
        <v>0</v>
      </c>
      <c r="JE136">
        <v>0</v>
      </c>
      <c r="JF136">
        <v>0</v>
      </c>
      <c r="JI136" s="64" t="s">
        <v>138</v>
      </c>
      <c r="JJ136" s="64">
        <v>0</v>
      </c>
      <c r="JK136" s="64">
        <v>0</v>
      </c>
      <c r="JL136" s="64">
        <v>0</v>
      </c>
      <c r="JM136" s="64">
        <v>0</v>
      </c>
      <c r="JP136" s="67" t="s">
        <v>138</v>
      </c>
      <c r="JQ136" s="67">
        <v>0</v>
      </c>
      <c r="JR136" s="67">
        <v>0</v>
      </c>
      <c r="JS136" s="67">
        <v>0</v>
      </c>
      <c r="JT136" s="67">
        <v>0</v>
      </c>
      <c r="JW136" s="76" t="s">
        <v>138</v>
      </c>
      <c r="JX136" s="76">
        <v>0</v>
      </c>
      <c r="JY136" s="76">
        <v>0</v>
      </c>
      <c r="JZ136" s="76">
        <v>0</v>
      </c>
      <c r="KA136" s="76">
        <v>0</v>
      </c>
      <c r="KD136" s="76" t="s">
        <v>138</v>
      </c>
      <c r="KE136" s="76">
        <v>0</v>
      </c>
      <c r="KF136" s="76">
        <v>0</v>
      </c>
      <c r="KG136" s="76">
        <v>0</v>
      </c>
      <c r="KH136" s="76">
        <v>0</v>
      </c>
      <c r="KK136" s="76" t="s">
        <v>138</v>
      </c>
      <c r="KL136" s="76">
        <v>0</v>
      </c>
      <c r="KM136" s="76">
        <v>0</v>
      </c>
      <c r="KN136" s="76">
        <v>0</v>
      </c>
      <c r="KO136" s="76">
        <v>0</v>
      </c>
      <c r="KR136" s="76" t="s">
        <v>138</v>
      </c>
      <c r="KS136" s="76">
        <v>0</v>
      </c>
      <c r="KT136" s="76">
        <v>0</v>
      </c>
      <c r="KU136" s="76">
        <v>0</v>
      </c>
      <c r="KV136" s="76">
        <v>0</v>
      </c>
      <c r="KY136" s="76" t="s">
        <v>138</v>
      </c>
      <c r="KZ136" s="76">
        <v>0</v>
      </c>
      <c r="LA136" s="76">
        <v>0</v>
      </c>
      <c r="LB136" s="76">
        <v>0</v>
      </c>
      <c r="LC136" s="76">
        <v>0</v>
      </c>
      <c r="LF136" s="76" t="s">
        <v>138</v>
      </c>
      <c r="LG136" s="76">
        <v>0</v>
      </c>
      <c r="LH136" s="76">
        <v>0</v>
      </c>
      <c r="LI136" s="76">
        <v>0</v>
      </c>
      <c r="LJ136" s="76">
        <v>0</v>
      </c>
      <c r="LM136" s="76" t="s">
        <v>138</v>
      </c>
      <c r="LN136" s="76">
        <v>0</v>
      </c>
      <c r="LO136" s="76">
        <v>0</v>
      </c>
      <c r="LP136" s="76">
        <v>0</v>
      </c>
      <c r="LQ136" s="76">
        <v>0</v>
      </c>
      <c r="LR136" s="76"/>
      <c r="LS136" s="76"/>
      <c r="LT136" s="76" t="s">
        <v>138</v>
      </c>
      <c r="LU136" s="76">
        <v>0</v>
      </c>
      <c r="LV136" s="76">
        <v>0</v>
      </c>
      <c r="LW136" s="76">
        <v>0</v>
      </c>
      <c r="LX136" s="76">
        <v>0</v>
      </c>
      <c r="LY136" s="76"/>
      <c r="LZ136" s="76"/>
      <c r="MA136" s="76" t="s">
        <v>138</v>
      </c>
      <c r="MB136" s="76">
        <v>0</v>
      </c>
      <c r="MC136" s="76">
        <v>0</v>
      </c>
      <c r="MD136" s="76">
        <v>0</v>
      </c>
      <c r="ME136" s="76">
        <v>0</v>
      </c>
    </row>
    <row r="137" spans="1:343"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0" t="s">
        <v>139</v>
      </c>
      <c r="GY137" s="60">
        <v>0</v>
      </c>
      <c r="GZ137" s="60">
        <v>0</v>
      </c>
      <c r="HA137" s="60">
        <v>0</v>
      </c>
      <c r="HB137" s="60">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t="s">
        <v>139</v>
      </c>
      <c r="IV137">
        <v>0</v>
      </c>
      <c r="IW137">
        <v>0</v>
      </c>
      <c r="IX137">
        <v>0</v>
      </c>
      <c r="IY137">
        <v>0</v>
      </c>
      <c r="JB137" t="s">
        <v>139</v>
      </c>
      <c r="JC137">
        <v>0</v>
      </c>
      <c r="JD137">
        <v>0</v>
      </c>
      <c r="JE137">
        <v>0</v>
      </c>
      <c r="JF137">
        <v>0</v>
      </c>
      <c r="JI137" s="64" t="s">
        <v>139</v>
      </c>
      <c r="JJ137" s="64">
        <v>0</v>
      </c>
      <c r="JK137" s="64">
        <v>0</v>
      </c>
      <c r="JL137" s="64">
        <v>0</v>
      </c>
      <c r="JM137" s="64">
        <v>0</v>
      </c>
      <c r="JP137" s="67" t="s">
        <v>139</v>
      </c>
      <c r="JQ137" s="67">
        <v>0</v>
      </c>
      <c r="JR137" s="67">
        <v>0</v>
      </c>
      <c r="JS137" s="67">
        <v>0</v>
      </c>
      <c r="JT137" s="67">
        <v>0</v>
      </c>
      <c r="JW137" s="76" t="s">
        <v>139</v>
      </c>
      <c r="JX137" s="76">
        <v>0</v>
      </c>
      <c r="JY137" s="76">
        <v>0</v>
      </c>
      <c r="JZ137" s="76">
        <v>0</v>
      </c>
      <c r="KA137" s="76">
        <v>0</v>
      </c>
      <c r="KD137" s="76" t="s">
        <v>139</v>
      </c>
      <c r="KE137" s="76">
        <v>0</v>
      </c>
      <c r="KF137" s="76">
        <v>0</v>
      </c>
      <c r="KG137" s="76">
        <v>0</v>
      </c>
      <c r="KH137" s="76">
        <v>0</v>
      </c>
      <c r="KK137" s="76" t="s">
        <v>139</v>
      </c>
      <c r="KL137" s="76">
        <v>0</v>
      </c>
      <c r="KM137" s="76">
        <v>0</v>
      </c>
      <c r="KN137" s="76">
        <v>0</v>
      </c>
      <c r="KO137" s="76">
        <v>0</v>
      </c>
      <c r="KR137" s="76" t="s">
        <v>139</v>
      </c>
      <c r="KS137" s="76">
        <v>0</v>
      </c>
      <c r="KT137" s="76">
        <v>0</v>
      </c>
      <c r="KU137" s="76">
        <v>0</v>
      </c>
      <c r="KV137" s="76">
        <v>0</v>
      </c>
      <c r="KY137" s="76" t="s">
        <v>139</v>
      </c>
      <c r="KZ137" s="76">
        <v>0</v>
      </c>
      <c r="LA137" s="76">
        <v>0</v>
      </c>
      <c r="LB137" s="76">
        <v>0</v>
      </c>
      <c r="LC137" s="76">
        <v>0</v>
      </c>
      <c r="LF137" s="76" t="s">
        <v>139</v>
      </c>
      <c r="LG137" s="76">
        <v>0</v>
      </c>
      <c r="LH137" s="76">
        <v>0</v>
      </c>
      <c r="LI137" s="76">
        <v>0</v>
      </c>
      <c r="LJ137" s="76">
        <v>0</v>
      </c>
      <c r="LM137" s="76" t="s">
        <v>139</v>
      </c>
      <c r="LN137" s="76">
        <v>0</v>
      </c>
      <c r="LO137" s="76">
        <v>0</v>
      </c>
      <c r="LP137" s="76">
        <v>0</v>
      </c>
      <c r="LQ137" s="76">
        <v>0</v>
      </c>
      <c r="LR137" s="76"/>
      <c r="LS137" s="76"/>
      <c r="LT137" s="76" t="s">
        <v>139</v>
      </c>
      <c r="LU137" s="76">
        <v>0</v>
      </c>
      <c r="LV137" s="76">
        <v>0</v>
      </c>
      <c r="LW137" s="76">
        <v>0</v>
      </c>
      <c r="LX137" s="76">
        <v>0</v>
      </c>
      <c r="LY137" s="76"/>
      <c r="LZ137" s="76"/>
      <c r="MA137" s="76" t="s">
        <v>139</v>
      </c>
      <c r="MB137" s="76">
        <v>0</v>
      </c>
      <c r="MC137" s="76">
        <v>0</v>
      </c>
      <c r="MD137" s="76">
        <v>0</v>
      </c>
      <c r="ME137" s="76">
        <v>0</v>
      </c>
    </row>
    <row r="138" spans="1:343"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0" t="s">
        <v>140</v>
      </c>
      <c r="GY138" s="60">
        <v>0</v>
      </c>
      <c r="GZ138" s="60">
        <v>0</v>
      </c>
      <c r="HA138" s="60">
        <v>0</v>
      </c>
      <c r="HB138" s="60">
        <v>0</v>
      </c>
      <c r="HE138" s="64" t="s">
        <v>140</v>
      </c>
      <c r="HF138" s="64">
        <v>0</v>
      </c>
      <c r="HG138" s="64">
        <v>0</v>
      </c>
      <c r="HH138" s="64">
        <v>0</v>
      </c>
      <c r="HI138" s="64">
        <v>0</v>
      </c>
      <c r="HL138" s="64" t="s">
        <v>140</v>
      </c>
      <c r="HM138" s="64">
        <v>0</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t="s">
        <v>140</v>
      </c>
      <c r="IV138">
        <v>0</v>
      </c>
      <c r="IW138">
        <v>0</v>
      </c>
      <c r="IX138">
        <v>0</v>
      </c>
      <c r="IY138">
        <v>0</v>
      </c>
      <c r="JB138" t="s">
        <v>140</v>
      </c>
      <c r="JC138">
        <v>0</v>
      </c>
      <c r="JD138">
        <v>0</v>
      </c>
      <c r="JE138">
        <v>0</v>
      </c>
      <c r="JF138">
        <v>0</v>
      </c>
      <c r="JI138" s="64" t="s">
        <v>140</v>
      </c>
      <c r="JJ138" s="64">
        <v>0</v>
      </c>
      <c r="JK138" s="64">
        <v>0</v>
      </c>
      <c r="JL138" s="64">
        <v>0</v>
      </c>
      <c r="JM138" s="64">
        <v>0</v>
      </c>
      <c r="JP138" s="67" t="s">
        <v>140</v>
      </c>
      <c r="JQ138" s="67">
        <v>0</v>
      </c>
      <c r="JR138" s="67">
        <v>0</v>
      </c>
      <c r="JS138" s="67">
        <v>0</v>
      </c>
      <c r="JT138" s="67">
        <v>0</v>
      </c>
      <c r="JW138" s="76" t="s">
        <v>140</v>
      </c>
      <c r="JX138" s="76">
        <v>0</v>
      </c>
      <c r="JY138" s="76">
        <v>0</v>
      </c>
      <c r="JZ138" s="76">
        <v>0</v>
      </c>
      <c r="KA138" s="76">
        <v>0</v>
      </c>
      <c r="KD138" s="76" t="s">
        <v>140</v>
      </c>
      <c r="KE138" s="76">
        <v>0</v>
      </c>
      <c r="KF138" s="76">
        <v>0</v>
      </c>
      <c r="KG138" s="76">
        <v>0</v>
      </c>
      <c r="KH138" s="76">
        <v>0</v>
      </c>
      <c r="KK138" s="76" t="s">
        <v>140</v>
      </c>
      <c r="KL138" s="76">
        <v>0</v>
      </c>
      <c r="KM138" s="76">
        <v>0</v>
      </c>
      <c r="KN138" s="76">
        <v>0</v>
      </c>
      <c r="KO138" s="76">
        <v>0</v>
      </c>
      <c r="KR138" s="76" t="s">
        <v>140</v>
      </c>
      <c r="KS138" s="76">
        <v>0</v>
      </c>
      <c r="KT138" s="76">
        <v>0</v>
      </c>
      <c r="KU138" s="76">
        <v>0</v>
      </c>
      <c r="KV138" s="76">
        <v>0</v>
      </c>
      <c r="KY138" s="76" t="s">
        <v>140</v>
      </c>
      <c r="KZ138" s="76">
        <v>0</v>
      </c>
      <c r="LA138" s="76">
        <v>0</v>
      </c>
      <c r="LB138" s="76">
        <v>0</v>
      </c>
      <c r="LC138" s="76">
        <v>0</v>
      </c>
      <c r="LF138" s="76" t="s">
        <v>140</v>
      </c>
      <c r="LG138" s="76">
        <v>0</v>
      </c>
      <c r="LH138" s="76">
        <v>0</v>
      </c>
      <c r="LI138" s="76">
        <v>0</v>
      </c>
      <c r="LJ138" s="76">
        <v>0</v>
      </c>
      <c r="LM138" s="76" t="s">
        <v>140</v>
      </c>
      <c r="LN138" s="76">
        <v>0</v>
      </c>
      <c r="LO138" s="76">
        <v>0</v>
      </c>
      <c r="LP138" s="76">
        <v>0</v>
      </c>
      <c r="LQ138" s="76">
        <v>0</v>
      </c>
      <c r="LR138" s="76"/>
      <c r="LS138" s="76"/>
      <c r="LT138" s="76" t="s">
        <v>140</v>
      </c>
      <c r="LU138" s="76">
        <v>0</v>
      </c>
      <c r="LV138" s="76">
        <v>0</v>
      </c>
      <c r="LW138" s="76">
        <v>0</v>
      </c>
      <c r="LX138" s="76">
        <v>0</v>
      </c>
      <c r="LY138" s="76"/>
      <c r="LZ138" s="76"/>
      <c r="MA138" s="76" t="s">
        <v>140</v>
      </c>
      <c r="MB138" s="76">
        <v>0</v>
      </c>
      <c r="MC138" s="76">
        <v>0</v>
      </c>
      <c r="MD138" s="76">
        <v>0</v>
      </c>
      <c r="ME138" s="76">
        <v>0</v>
      </c>
    </row>
    <row r="139" spans="1:343"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0" t="s">
        <v>141</v>
      </c>
      <c r="GY139" s="60">
        <v>0</v>
      </c>
      <c r="GZ139" s="60">
        <v>0</v>
      </c>
      <c r="HA139" s="60">
        <v>0</v>
      </c>
      <c r="HB139" s="60">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t="s">
        <v>141</v>
      </c>
      <c r="IV139">
        <v>0</v>
      </c>
      <c r="IW139">
        <v>0</v>
      </c>
      <c r="IX139">
        <v>0</v>
      </c>
      <c r="IY139">
        <v>0</v>
      </c>
      <c r="JB139" t="s">
        <v>141</v>
      </c>
      <c r="JC139">
        <v>0</v>
      </c>
      <c r="JD139">
        <v>0</v>
      </c>
      <c r="JE139">
        <v>0</v>
      </c>
      <c r="JF139">
        <v>0</v>
      </c>
      <c r="JI139" s="64" t="s">
        <v>141</v>
      </c>
      <c r="JJ139" s="64">
        <v>0</v>
      </c>
      <c r="JK139" s="64">
        <v>0</v>
      </c>
      <c r="JL139" s="64">
        <v>0</v>
      </c>
      <c r="JM139" s="64">
        <v>0</v>
      </c>
      <c r="JP139" s="67" t="s">
        <v>141</v>
      </c>
      <c r="JQ139" s="67">
        <v>0</v>
      </c>
      <c r="JR139" s="67">
        <v>0</v>
      </c>
      <c r="JS139" s="67">
        <v>0</v>
      </c>
      <c r="JT139" s="67">
        <v>0</v>
      </c>
      <c r="JW139" s="76" t="s">
        <v>141</v>
      </c>
      <c r="JX139" s="76">
        <v>0</v>
      </c>
      <c r="JY139" s="76">
        <v>0</v>
      </c>
      <c r="JZ139" s="76">
        <v>0</v>
      </c>
      <c r="KA139" s="76">
        <v>0</v>
      </c>
      <c r="KD139" s="76" t="s">
        <v>141</v>
      </c>
      <c r="KE139" s="76">
        <v>0</v>
      </c>
      <c r="KF139" s="76">
        <v>0</v>
      </c>
      <c r="KG139" s="76">
        <v>0</v>
      </c>
      <c r="KH139" s="76">
        <v>0</v>
      </c>
      <c r="KK139" s="76" t="s">
        <v>141</v>
      </c>
      <c r="KL139" s="76">
        <v>0</v>
      </c>
      <c r="KM139" s="76">
        <v>0</v>
      </c>
      <c r="KN139" s="76">
        <v>0</v>
      </c>
      <c r="KO139" s="76">
        <v>0</v>
      </c>
      <c r="KR139" s="76" t="s">
        <v>141</v>
      </c>
      <c r="KS139" s="76">
        <v>0</v>
      </c>
      <c r="KT139" s="76">
        <v>0</v>
      </c>
      <c r="KU139" s="76">
        <v>0</v>
      </c>
      <c r="KV139" s="76">
        <v>0</v>
      </c>
      <c r="KY139" s="76" t="s">
        <v>141</v>
      </c>
      <c r="KZ139" s="76">
        <v>0</v>
      </c>
      <c r="LA139" s="76">
        <v>0</v>
      </c>
      <c r="LB139" s="76">
        <v>0</v>
      </c>
      <c r="LC139" s="76">
        <v>0</v>
      </c>
      <c r="LF139" s="76" t="s">
        <v>141</v>
      </c>
      <c r="LG139" s="76">
        <v>0</v>
      </c>
      <c r="LH139" s="76">
        <v>0</v>
      </c>
      <c r="LI139" s="76">
        <v>0</v>
      </c>
      <c r="LJ139" s="76">
        <v>0</v>
      </c>
      <c r="LM139" s="76" t="s">
        <v>141</v>
      </c>
      <c r="LN139" s="76">
        <v>0</v>
      </c>
      <c r="LO139" s="76">
        <v>0</v>
      </c>
      <c r="LP139" s="76">
        <v>0</v>
      </c>
      <c r="LQ139" s="76">
        <v>0</v>
      </c>
      <c r="LR139" s="76"/>
      <c r="LS139" s="76"/>
      <c r="LT139" s="76" t="s">
        <v>141</v>
      </c>
      <c r="LU139" s="76">
        <v>0</v>
      </c>
      <c r="LV139" s="76">
        <v>0</v>
      </c>
      <c r="LW139" s="76">
        <v>0</v>
      </c>
      <c r="LX139" s="76">
        <v>0</v>
      </c>
      <c r="LY139" s="76"/>
      <c r="LZ139" s="76"/>
      <c r="MA139" s="76" t="s">
        <v>141</v>
      </c>
      <c r="MB139" s="76">
        <v>0</v>
      </c>
      <c r="MC139" s="76">
        <v>0</v>
      </c>
      <c r="MD139" s="76">
        <v>0</v>
      </c>
      <c r="ME139" s="76">
        <v>0</v>
      </c>
    </row>
    <row r="140" spans="1:343"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0" t="s">
        <v>142</v>
      </c>
      <c r="GY140" s="60">
        <v>0</v>
      </c>
      <c r="GZ140" s="60">
        <v>0</v>
      </c>
      <c r="HA140" s="60">
        <v>0</v>
      </c>
      <c r="HB140" s="60">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t="s">
        <v>142</v>
      </c>
      <c r="IV140">
        <v>0</v>
      </c>
      <c r="IW140">
        <v>0</v>
      </c>
      <c r="IX140">
        <v>0</v>
      </c>
      <c r="IY140">
        <v>0</v>
      </c>
      <c r="JB140" t="s">
        <v>142</v>
      </c>
      <c r="JC140">
        <v>0.02</v>
      </c>
      <c r="JD140">
        <v>0</v>
      </c>
      <c r="JE140">
        <v>0</v>
      </c>
      <c r="JF140">
        <v>0</v>
      </c>
      <c r="JI140" s="64" t="s">
        <v>142</v>
      </c>
      <c r="JJ140" s="64">
        <v>0</v>
      </c>
      <c r="JK140" s="64">
        <v>0</v>
      </c>
      <c r="JL140" s="64">
        <v>0</v>
      </c>
      <c r="JM140" s="64">
        <v>0</v>
      </c>
      <c r="JP140" s="67" t="s">
        <v>142</v>
      </c>
      <c r="JQ140" s="67">
        <v>0</v>
      </c>
      <c r="JR140" s="67">
        <v>0</v>
      </c>
      <c r="JS140" s="67">
        <v>0</v>
      </c>
      <c r="JT140" s="67">
        <v>0</v>
      </c>
      <c r="JW140" s="76" t="s">
        <v>142</v>
      </c>
      <c r="JX140" s="76">
        <v>0</v>
      </c>
      <c r="JY140" s="76">
        <v>0</v>
      </c>
      <c r="JZ140" s="76">
        <v>0</v>
      </c>
      <c r="KA140" s="76">
        <v>0</v>
      </c>
      <c r="KD140" s="76" t="s">
        <v>142</v>
      </c>
      <c r="KE140" s="76">
        <v>0</v>
      </c>
      <c r="KF140" s="76">
        <v>0</v>
      </c>
      <c r="KG140" s="76">
        <v>0</v>
      </c>
      <c r="KH140" s="76">
        <v>0</v>
      </c>
      <c r="KK140" s="76" t="s">
        <v>142</v>
      </c>
      <c r="KL140" s="76">
        <v>0</v>
      </c>
      <c r="KM140" s="76">
        <v>0</v>
      </c>
      <c r="KN140" s="76">
        <v>0</v>
      </c>
      <c r="KO140" s="76">
        <v>0</v>
      </c>
      <c r="KR140" s="76" t="s">
        <v>142</v>
      </c>
      <c r="KS140" s="76">
        <v>0</v>
      </c>
      <c r="KT140" s="76">
        <v>0</v>
      </c>
      <c r="KU140" s="76">
        <v>0</v>
      </c>
      <c r="KV140" s="76">
        <v>0</v>
      </c>
      <c r="KY140" s="76" t="s">
        <v>142</v>
      </c>
      <c r="KZ140" s="76">
        <v>0</v>
      </c>
      <c r="LA140" s="76">
        <v>0</v>
      </c>
      <c r="LB140" s="76">
        <v>0</v>
      </c>
      <c r="LC140" s="76">
        <v>0</v>
      </c>
      <c r="LF140" s="76" t="s">
        <v>142</v>
      </c>
      <c r="LG140" s="76">
        <v>0</v>
      </c>
      <c r="LH140" s="76">
        <v>0</v>
      </c>
      <c r="LI140" s="76">
        <v>0</v>
      </c>
      <c r="LJ140" s="76">
        <v>0</v>
      </c>
      <c r="LM140" s="76" t="s">
        <v>142</v>
      </c>
      <c r="LN140" s="76">
        <v>0</v>
      </c>
      <c r="LO140" s="76">
        <v>0</v>
      </c>
      <c r="LP140" s="76">
        <v>0</v>
      </c>
      <c r="LQ140" s="76">
        <v>0</v>
      </c>
      <c r="LR140" s="76"/>
      <c r="LS140" s="76"/>
      <c r="LT140" s="76" t="s">
        <v>142</v>
      </c>
      <c r="LU140" s="76">
        <v>0</v>
      </c>
      <c r="LV140" s="76">
        <v>0</v>
      </c>
      <c r="LW140" s="76">
        <v>0</v>
      </c>
      <c r="LX140" s="76">
        <v>0</v>
      </c>
      <c r="LY140" s="76"/>
      <c r="LZ140" s="76"/>
      <c r="MA140" s="76" t="s">
        <v>142</v>
      </c>
      <c r="MB140" s="76">
        <v>0</v>
      </c>
      <c r="MC140" s="76">
        <v>0</v>
      </c>
      <c r="MD140" s="76">
        <v>0</v>
      </c>
      <c r="ME140" s="76">
        <v>0</v>
      </c>
    </row>
    <row r="141" spans="1:343"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0" t="s">
        <v>143</v>
      </c>
      <c r="GY141" s="60">
        <v>0</v>
      </c>
      <c r="GZ141" s="60">
        <v>0</v>
      </c>
      <c r="HA141" s="60">
        <v>0</v>
      </c>
      <c r="HB141" s="60">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t="s">
        <v>143</v>
      </c>
      <c r="IV141">
        <v>0</v>
      </c>
      <c r="IW141">
        <v>0</v>
      </c>
      <c r="IX141">
        <v>0</v>
      </c>
      <c r="IY141">
        <v>0</v>
      </c>
      <c r="JB141" t="s">
        <v>143</v>
      </c>
      <c r="JC141">
        <v>0</v>
      </c>
      <c r="JD141">
        <v>0</v>
      </c>
      <c r="JE141">
        <v>0</v>
      </c>
      <c r="JF141">
        <v>0</v>
      </c>
      <c r="JI141" s="64" t="s">
        <v>143</v>
      </c>
      <c r="JJ141" s="64">
        <v>0</v>
      </c>
      <c r="JK141" s="64">
        <v>0</v>
      </c>
      <c r="JL141" s="64">
        <v>0</v>
      </c>
      <c r="JM141" s="64">
        <v>0</v>
      </c>
      <c r="JP141" s="67" t="s">
        <v>143</v>
      </c>
      <c r="JQ141" s="67">
        <v>0</v>
      </c>
      <c r="JR141" s="67">
        <v>0</v>
      </c>
      <c r="JS141" s="67">
        <v>0</v>
      </c>
      <c r="JT141" s="67">
        <v>0</v>
      </c>
      <c r="JW141" s="76" t="s">
        <v>143</v>
      </c>
      <c r="JX141" s="76">
        <v>0</v>
      </c>
      <c r="JY141" s="76">
        <v>0</v>
      </c>
      <c r="JZ141" s="76">
        <v>0</v>
      </c>
      <c r="KA141" s="76">
        <v>0</v>
      </c>
      <c r="KD141" s="76" t="s">
        <v>143</v>
      </c>
      <c r="KE141" s="76">
        <v>0</v>
      </c>
      <c r="KF141" s="76">
        <v>0</v>
      </c>
      <c r="KG141" s="76">
        <v>0</v>
      </c>
      <c r="KH141" s="76">
        <v>0</v>
      </c>
      <c r="KK141" s="76" t="s">
        <v>143</v>
      </c>
      <c r="KL141" s="76">
        <v>0</v>
      </c>
      <c r="KM141" s="76">
        <v>0</v>
      </c>
      <c r="KN141" s="76">
        <v>0</v>
      </c>
      <c r="KO141" s="76">
        <v>0</v>
      </c>
      <c r="KR141" s="76" t="s">
        <v>143</v>
      </c>
      <c r="KS141" s="76">
        <v>0</v>
      </c>
      <c r="KT141" s="76">
        <v>0</v>
      </c>
      <c r="KU141" s="76">
        <v>0</v>
      </c>
      <c r="KV141" s="76">
        <v>0</v>
      </c>
      <c r="KY141" s="76" t="s">
        <v>143</v>
      </c>
      <c r="KZ141" s="76">
        <v>0</v>
      </c>
      <c r="LA141" s="76">
        <v>0</v>
      </c>
      <c r="LB141" s="76">
        <v>0</v>
      </c>
      <c r="LC141" s="76">
        <v>0</v>
      </c>
      <c r="LF141" s="76" t="s">
        <v>143</v>
      </c>
      <c r="LG141" s="76">
        <v>0</v>
      </c>
      <c r="LH141" s="76">
        <v>0</v>
      </c>
      <c r="LI141" s="76">
        <v>0</v>
      </c>
      <c r="LJ141" s="76">
        <v>0</v>
      </c>
      <c r="LM141" s="76" t="s">
        <v>143</v>
      </c>
      <c r="LN141" s="76">
        <v>0</v>
      </c>
      <c r="LO141" s="76">
        <v>0</v>
      </c>
      <c r="LP141" s="76">
        <v>0</v>
      </c>
      <c r="LQ141" s="76">
        <v>0</v>
      </c>
      <c r="LR141" s="76"/>
      <c r="LS141" s="76"/>
      <c r="LT141" s="76" t="s">
        <v>143</v>
      </c>
      <c r="LU141" s="76">
        <v>0</v>
      </c>
      <c r="LV141" s="76">
        <v>0</v>
      </c>
      <c r="LW141" s="76">
        <v>0</v>
      </c>
      <c r="LX141" s="76">
        <v>0</v>
      </c>
      <c r="LY141" s="76"/>
      <c r="LZ141" s="76"/>
      <c r="MA141" s="76" t="s">
        <v>143</v>
      </c>
      <c r="MB141" s="76">
        <v>0</v>
      </c>
      <c r="MC141" s="76">
        <v>0</v>
      </c>
      <c r="MD141" s="76">
        <v>0</v>
      </c>
      <c r="ME141" s="76">
        <v>0</v>
      </c>
    </row>
    <row r="142" spans="1:343"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0" t="s">
        <v>144</v>
      </c>
      <c r="GY142" s="60">
        <v>0</v>
      </c>
      <c r="GZ142" s="60">
        <v>0</v>
      </c>
      <c r="HA142" s="60">
        <v>0</v>
      </c>
      <c r="HB142" s="60">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t="s">
        <v>144</v>
      </c>
      <c r="IV142">
        <v>0</v>
      </c>
      <c r="IW142">
        <v>0</v>
      </c>
      <c r="IX142">
        <v>0</v>
      </c>
      <c r="IY142">
        <v>0</v>
      </c>
      <c r="JB142" t="s">
        <v>144</v>
      </c>
      <c r="JC142">
        <v>0</v>
      </c>
      <c r="JD142">
        <v>0</v>
      </c>
      <c r="JE142">
        <v>0</v>
      </c>
      <c r="JF142">
        <v>0</v>
      </c>
      <c r="JI142" s="64" t="s">
        <v>144</v>
      </c>
      <c r="JJ142" s="64">
        <v>0</v>
      </c>
      <c r="JK142" s="64">
        <v>0</v>
      </c>
      <c r="JL142" s="64">
        <v>0</v>
      </c>
      <c r="JM142" s="64">
        <v>0</v>
      </c>
      <c r="JP142" s="67" t="s">
        <v>144</v>
      </c>
      <c r="JQ142" s="67">
        <v>0</v>
      </c>
      <c r="JR142" s="67">
        <v>0</v>
      </c>
      <c r="JS142" s="67">
        <v>0</v>
      </c>
      <c r="JT142" s="67">
        <v>0</v>
      </c>
      <c r="JW142" s="76" t="s">
        <v>144</v>
      </c>
      <c r="JX142" s="76">
        <v>0</v>
      </c>
      <c r="JY142" s="76">
        <v>0</v>
      </c>
      <c r="JZ142" s="76">
        <v>0</v>
      </c>
      <c r="KA142" s="76">
        <v>0</v>
      </c>
      <c r="KD142" s="76" t="s">
        <v>144</v>
      </c>
      <c r="KE142" s="76">
        <v>0</v>
      </c>
      <c r="KF142" s="76">
        <v>0</v>
      </c>
      <c r="KG142" s="76">
        <v>0</v>
      </c>
      <c r="KH142" s="76">
        <v>0</v>
      </c>
      <c r="KK142" s="76" t="s">
        <v>144</v>
      </c>
      <c r="KL142" s="76">
        <v>0</v>
      </c>
      <c r="KM142" s="76">
        <v>0</v>
      </c>
      <c r="KN142" s="76">
        <v>0</v>
      </c>
      <c r="KO142" s="76">
        <v>0</v>
      </c>
      <c r="KR142" s="76" t="s">
        <v>144</v>
      </c>
      <c r="KS142" s="76">
        <v>0</v>
      </c>
      <c r="KT142" s="76">
        <v>0</v>
      </c>
      <c r="KU142" s="76">
        <v>0</v>
      </c>
      <c r="KV142" s="76">
        <v>0</v>
      </c>
      <c r="KY142" s="76" t="s">
        <v>144</v>
      </c>
      <c r="KZ142" s="76">
        <v>0</v>
      </c>
      <c r="LA142" s="76">
        <v>0</v>
      </c>
      <c r="LB142" s="76">
        <v>0</v>
      </c>
      <c r="LC142" s="76">
        <v>0</v>
      </c>
      <c r="LF142" s="76" t="s">
        <v>144</v>
      </c>
      <c r="LG142" s="76">
        <v>0</v>
      </c>
      <c r="LH142" s="76">
        <v>0</v>
      </c>
      <c r="LI142" s="76">
        <v>0</v>
      </c>
      <c r="LJ142" s="76">
        <v>0</v>
      </c>
      <c r="LM142" s="76" t="s">
        <v>144</v>
      </c>
      <c r="LN142" s="76">
        <v>0</v>
      </c>
      <c r="LO142" s="76">
        <v>0</v>
      </c>
      <c r="LP142" s="76">
        <v>0</v>
      </c>
      <c r="LQ142" s="76">
        <v>0</v>
      </c>
      <c r="LR142" s="76"/>
      <c r="LS142" s="76"/>
      <c r="LT142" s="76" t="s">
        <v>144</v>
      </c>
      <c r="LU142" s="76">
        <v>0</v>
      </c>
      <c r="LV142" s="76">
        <v>0</v>
      </c>
      <c r="LW142" s="76">
        <v>0</v>
      </c>
      <c r="LX142" s="76">
        <v>0</v>
      </c>
      <c r="LY142" s="76"/>
      <c r="LZ142" s="76"/>
      <c r="MA142" s="76" t="s">
        <v>144</v>
      </c>
      <c r="MB142" s="76">
        <v>0</v>
      </c>
      <c r="MC142" s="76">
        <v>0</v>
      </c>
      <c r="MD142" s="76">
        <v>0</v>
      </c>
      <c r="ME142" s="76">
        <v>0</v>
      </c>
    </row>
    <row r="143" spans="1:343"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0" t="s">
        <v>145</v>
      </c>
      <c r="GY143" s="60">
        <v>0</v>
      </c>
      <c r="GZ143" s="60">
        <v>0</v>
      </c>
      <c r="HA143" s="60">
        <v>0</v>
      </c>
      <c r="HB143" s="60">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t="s">
        <v>145</v>
      </c>
      <c r="IV143">
        <v>0</v>
      </c>
      <c r="IW143">
        <v>0</v>
      </c>
      <c r="IX143">
        <v>0</v>
      </c>
      <c r="IY143">
        <v>0</v>
      </c>
      <c r="JB143" t="s">
        <v>145</v>
      </c>
      <c r="JC143">
        <v>0</v>
      </c>
      <c r="JD143">
        <v>0</v>
      </c>
      <c r="JE143">
        <v>0</v>
      </c>
      <c r="JF143">
        <v>0</v>
      </c>
      <c r="JI143" s="64" t="s">
        <v>145</v>
      </c>
      <c r="JJ143" s="64">
        <v>0</v>
      </c>
      <c r="JK143" s="64">
        <v>0</v>
      </c>
      <c r="JL143" s="64">
        <v>0</v>
      </c>
      <c r="JM143" s="64">
        <v>0</v>
      </c>
      <c r="JP143" s="67" t="s">
        <v>145</v>
      </c>
      <c r="JQ143" s="67">
        <v>0</v>
      </c>
      <c r="JR143" s="67">
        <v>0</v>
      </c>
      <c r="JS143" s="67">
        <v>0</v>
      </c>
      <c r="JT143" s="67">
        <v>0</v>
      </c>
      <c r="JW143" s="76" t="s">
        <v>145</v>
      </c>
      <c r="JX143" s="76">
        <v>0</v>
      </c>
      <c r="JY143" s="76">
        <v>0</v>
      </c>
      <c r="JZ143" s="76">
        <v>0</v>
      </c>
      <c r="KA143" s="76">
        <v>0</v>
      </c>
      <c r="KD143" s="76" t="s">
        <v>145</v>
      </c>
      <c r="KE143" s="76">
        <v>0</v>
      </c>
      <c r="KF143" s="76">
        <v>0</v>
      </c>
      <c r="KG143" s="76">
        <v>0</v>
      </c>
      <c r="KH143" s="76">
        <v>0</v>
      </c>
      <c r="KK143" s="76" t="s">
        <v>145</v>
      </c>
      <c r="KL143" s="76">
        <v>0</v>
      </c>
      <c r="KM143" s="76">
        <v>0</v>
      </c>
      <c r="KN143" s="76">
        <v>0</v>
      </c>
      <c r="KO143" s="76">
        <v>0</v>
      </c>
      <c r="KR143" s="76" t="s">
        <v>145</v>
      </c>
      <c r="KS143" s="76">
        <v>0</v>
      </c>
      <c r="KT143" s="76">
        <v>0</v>
      </c>
      <c r="KU143" s="76">
        <v>0</v>
      </c>
      <c r="KV143" s="76">
        <v>0</v>
      </c>
      <c r="KY143" s="76" t="s">
        <v>145</v>
      </c>
      <c r="KZ143" s="76">
        <v>0</v>
      </c>
      <c r="LA143" s="76">
        <v>0</v>
      </c>
      <c r="LB143" s="76">
        <v>0</v>
      </c>
      <c r="LC143" s="76">
        <v>0</v>
      </c>
      <c r="LF143" s="76" t="s">
        <v>145</v>
      </c>
      <c r="LG143" s="76">
        <v>0</v>
      </c>
      <c r="LH143" s="76">
        <v>0</v>
      </c>
      <c r="LI143" s="76">
        <v>0</v>
      </c>
      <c r="LJ143" s="76">
        <v>0</v>
      </c>
      <c r="LM143" s="76" t="s">
        <v>145</v>
      </c>
      <c r="LN143" s="76">
        <v>0</v>
      </c>
      <c r="LO143" s="76">
        <v>0</v>
      </c>
      <c r="LP143" s="76">
        <v>0</v>
      </c>
      <c r="LQ143" s="76">
        <v>0</v>
      </c>
      <c r="LR143" s="76"/>
      <c r="LS143" s="76"/>
      <c r="LT143" s="76" t="s">
        <v>145</v>
      </c>
      <c r="LU143" s="76">
        <v>0</v>
      </c>
      <c r="LV143" s="76">
        <v>0</v>
      </c>
      <c r="LW143" s="76">
        <v>0</v>
      </c>
      <c r="LX143" s="76">
        <v>0</v>
      </c>
      <c r="LY143" s="76"/>
      <c r="LZ143" s="76"/>
      <c r="MA143" s="76" t="s">
        <v>145</v>
      </c>
      <c r="MB143" s="76">
        <v>0</v>
      </c>
      <c r="MC143" s="76">
        <v>0</v>
      </c>
      <c r="MD143" s="76">
        <v>0</v>
      </c>
      <c r="ME143" s="76">
        <v>0</v>
      </c>
    </row>
    <row r="144" spans="1:343"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0" t="s">
        <v>146</v>
      </c>
      <c r="GY144" s="60">
        <v>0</v>
      </c>
      <c r="GZ144" s="60">
        <v>0</v>
      </c>
      <c r="HA144" s="60">
        <v>0</v>
      </c>
      <c r="HB144" s="60">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t="s">
        <v>146</v>
      </c>
      <c r="IV144">
        <v>0</v>
      </c>
      <c r="IW144">
        <v>0</v>
      </c>
      <c r="IX144">
        <v>0</v>
      </c>
      <c r="IY144">
        <v>0</v>
      </c>
      <c r="JB144" t="s">
        <v>146</v>
      </c>
      <c r="JC144">
        <v>0</v>
      </c>
      <c r="JD144">
        <v>0</v>
      </c>
      <c r="JE144">
        <v>0</v>
      </c>
      <c r="JF144">
        <v>0</v>
      </c>
      <c r="JI144" s="64" t="s">
        <v>146</v>
      </c>
      <c r="JJ144" s="64">
        <v>0</v>
      </c>
      <c r="JK144" s="64">
        <v>0</v>
      </c>
      <c r="JL144" s="64">
        <v>0</v>
      </c>
      <c r="JM144" s="64">
        <v>0</v>
      </c>
      <c r="JP144" s="67" t="s">
        <v>146</v>
      </c>
      <c r="JQ144" s="67">
        <v>0</v>
      </c>
      <c r="JR144" s="67">
        <v>0</v>
      </c>
      <c r="JS144" s="67">
        <v>0</v>
      </c>
      <c r="JT144" s="67">
        <v>0</v>
      </c>
      <c r="JW144" s="76" t="s">
        <v>146</v>
      </c>
      <c r="JX144" s="76">
        <v>0</v>
      </c>
      <c r="JY144" s="76">
        <v>0</v>
      </c>
      <c r="JZ144" s="76">
        <v>0</v>
      </c>
      <c r="KA144" s="76">
        <v>0</v>
      </c>
      <c r="KD144" s="76" t="s">
        <v>146</v>
      </c>
      <c r="KE144" s="76">
        <v>0</v>
      </c>
      <c r="KF144" s="76">
        <v>0</v>
      </c>
      <c r="KG144" s="76">
        <v>0</v>
      </c>
      <c r="KH144" s="76">
        <v>0</v>
      </c>
      <c r="KK144" s="76" t="s">
        <v>146</v>
      </c>
      <c r="KL144" s="76">
        <v>0</v>
      </c>
      <c r="KM144" s="76">
        <v>0</v>
      </c>
      <c r="KN144" s="76">
        <v>0</v>
      </c>
      <c r="KO144" s="76">
        <v>0</v>
      </c>
      <c r="KR144" s="76" t="s">
        <v>146</v>
      </c>
      <c r="KS144" s="76">
        <v>0</v>
      </c>
      <c r="KT144" s="76">
        <v>0</v>
      </c>
      <c r="KU144" s="76">
        <v>0</v>
      </c>
      <c r="KV144" s="76">
        <v>0</v>
      </c>
      <c r="KY144" s="76" t="s">
        <v>146</v>
      </c>
      <c r="KZ144" s="76">
        <v>0</v>
      </c>
      <c r="LA144" s="76">
        <v>0</v>
      </c>
      <c r="LB144" s="76">
        <v>0</v>
      </c>
      <c r="LC144" s="76">
        <v>0</v>
      </c>
      <c r="LF144" s="76" t="s">
        <v>146</v>
      </c>
      <c r="LG144" s="76">
        <v>0</v>
      </c>
      <c r="LH144" s="76">
        <v>0</v>
      </c>
      <c r="LI144" s="76">
        <v>0</v>
      </c>
      <c r="LJ144" s="76">
        <v>0</v>
      </c>
      <c r="LM144" s="76" t="s">
        <v>146</v>
      </c>
      <c r="LN144" s="76">
        <v>0</v>
      </c>
      <c r="LO144" s="76">
        <v>0</v>
      </c>
      <c r="LP144" s="76">
        <v>0</v>
      </c>
      <c r="LQ144" s="76">
        <v>0</v>
      </c>
      <c r="LR144" s="76"/>
      <c r="LS144" s="76"/>
      <c r="LT144" s="76" t="s">
        <v>146</v>
      </c>
      <c r="LU144" s="76">
        <v>0</v>
      </c>
      <c r="LV144" s="76">
        <v>0</v>
      </c>
      <c r="LW144" s="76">
        <v>0</v>
      </c>
      <c r="LX144" s="76">
        <v>0</v>
      </c>
      <c r="LY144" s="76"/>
      <c r="LZ144" s="76"/>
      <c r="MA144" s="76" t="s">
        <v>146</v>
      </c>
      <c r="MB144" s="76">
        <v>0</v>
      </c>
      <c r="MC144" s="76">
        <v>0</v>
      </c>
      <c r="MD144" s="76">
        <v>0</v>
      </c>
      <c r="ME144" s="76">
        <v>0</v>
      </c>
    </row>
    <row r="145" spans="1:343"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0" t="s">
        <v>147</v>
      </c>
      <c r="GY145" s="60">
        <v>0</v>
      </c>
      <c r="GZ145" s="60">
        <v>0</v>
      </c>
      <c r="HA145" s="60">
        <v>0</v>
      </c>
      <c r="HB145" s="60">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t="s">
        <v>147</v>
      </c>
      <c r="IV145">
        <v>0</v>
      </c>
      <c r="IW145">
        <v>0</v>
      </c>
      <c r="IX145">
        <v>0</v>
      </c>
      <c r="IY145">
        <v>0</v>
      </c>
      <c r="JB145" t="s">
        <v>147</v>
      </c>
      <c r="JC145">
        <v>0</v>
      </c>
      <c r="JD145">
        <v>0</v>
      </c>
      <c r="JE145">
        <v>0</v>
      </c>
      <c r="JF145">
        <v>0</v>
      </c>
      <c r="JI145" s="64" t="s">
        <v>147</v>
      </c>
      <c r="JJ145" s="64">
        <v>0</v>
      </c>
      <c r="JK145" s="64">
        <v>0</v>
      </c>
      <c r="JL145" s="64">
        <v>0</v>
      </c>
      <c r="JM145" s="64">
        <v>0</v>
      </c>
      <c r="JP145" s="67" t="s">
        <v>147</v>
      </c>
      <c r="JQ145" s="67">
        <v>0</v>
      </c>
      <c r="JR145" s="67">
        <v>0</v>
      </c>
      <c r="JS145" s="67">
        <v>0</v>
      </c>
      <c r="JT145" s="67">
        <v>0</v>
      </c>
      <c r="JW145" s="76" t="s">
        <v>147</v>
      </c>
      <c r="JX145" s="76">
        <v>0</v>
      </c>
      <c r="JY145" s="76">
        <v>0</v>
      </c>
      <c r="JZ145" s="76">
        <v>0</v>
      </c>
      <c r="KA145" s="76">
        <v>0</v>
      </c>
      <c r="KD145" s="76" t="s">
        <v>147</v>
      </c>
      <c r="KE145" s="76">
        <v>0</v>
      </c>
      <c r="KF145" s="76">
        <v>0</v>
      </c>
      <c r="KG145" s="76">
        <v>0</v>
      </c>
      <c r="KH145" s="76">
        <v>0</v>
      </c>
      <c r="KK145" s="76" t="s">
        <v>147</v>
      </c>
      <c r="KL145" s="76">
        <v>0</v>
      </c>
      <c r="KM145" s="76">
        <v>0</v>
      </c>
      <c r="KN145" s="76">
        <v>0</v>
      </c>
      <c r="KO145" s="76">
        <v>0</v>
      </c>
      <c r="KR145" s="76" t="s">
        <v>147</v>
      </c>
      <c r="KS145" s="76">
        <v>0</v>
      </c>
      <c r="KT145" s="76">
        <v>0</v>
      </c>
      <c r="KU145" s="76">
        <v>0</v>
      </c>
      <c r="KV145" s="76">
        <v>0</v>
      </c>
      <c r="KY145" s="76" t="s">
        <v>147</v>
      </c>
      <c r="KZ145" s="76">
        <v>0</v>
      </c>
      <c r="LA145" s="76">
        <v>0</v>
      </c>
      <c r="LB145" s="76">
        <v>0</v>
      </c>
      <c r="LC145" s="76">
        <v>0</v>
      </c>
      <c r="LF145" s="76" t="s">
        <v>147</v>
      </c>
      <c r="LG145" s="76">
        <v>0</v>
      </c>
      <c r="LH145" s="76">
        <v>0</v>
      </c>
      <c r="LI145" s="76">
        <v>0</v>
      </c>
      <c r="LJ145" s="76">
        <v>0</v>
      </c>
      <c r="LM145" s="76" t="s">
        <v>147</v>
      </c>
      <c r="LN145" s="76">
        <v>0</v>
      </c>
      <c r="LO145" s="76">
        <v>0</v>
      </c>
      <c r="LP145" s="76">
        <v>0</v>
      </c>
      <c r="LQ145" s="76">
        <v>0</v>
      </c>
      <c r="LR145" s="76"/>
      <c r="LS145" s="76"/>
      <c r="LT145" s="76" t="s">
        <v>147</v>
      </c>
      <c r="LU145" s="76">
        <v>0</v>
      </c>
      <c r="LV145" s="76">
        <v>0</v>
      </c>
      <c r="LW145" s="76">
        <v>0</v>
      </c>
      <c r="LX145" s="76">
        <v>0</v>
      </c>
      <c r="LY145" s="76"/>
      <c r="LZ145" s="76"/>
      <c r="MA145" s="76" t="s">
        <v>147</v>
      </c>
      <c r="MB145" s="76">
        <v>0</v>
      </c>
      <c r="MC145" s="76">
        <v>0</v>
      </c>
      <c r="MD145" s="76">
        <v>0</v>
      </c>
      <c r="ME145" s="76">
        <v>0</v>
      </c>
    </row>
    <row r="146" spans="1:343"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0" t="s">
        <v>148</v>
      </c>
      <c r="GY146" s="60">
        <v>0</v>
      </c>
      <c r="GZ146" s="60">
        <v>0</v>
      </c>
      <c r="HA146" s="60">
        <v>0</v>
      </c>
      <c r="HB146" s="60">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t="s">
        <v>148</v>
      </c>
      <c r="IV146">
        <v>0</v>
      </c>
      <c r="IW146">
        <v>0</v>
      </c>
      <c r="IX146">
        <v>0</v>
      </c>
      <c r="IY146">
        <v>0</v>
      </c>
      <c r="JB146" t="s">
        <v>148</v>
      </c>
      <c r="JC146">
        <v>0</v>
      </c>
      <c r="JD146">
        <v>0</v>
      </c>
      <c r="JE146">
        <v>0</v>
      </c>
      <c r="JF146">
        <v>0</v>
      </c>
      <c r="JI146" s="64" t="s">
        <v>148</v>
      </c>
      <c r="JJ146" s="64">
        <v>0</v>
      </c>
      <c r="JK146" s="64">
        <v>0</v>
      </c>
      <c r="JL146" s="64">
        <v>0</v>
      </c>
      <c r="JM146" s="64">
        <v>0</v>
      </c>
      <c r="JP146" s="67" t="s">
        <v>148</v>
      </c>
      <c r="JQ146" s="67">
        <v>0</v>
      </c>
      <c r="JR146" s="67">
        <v>0</v>
      </c>
      <c r="JS146" s="67">
        <v>0</v>
      </c>
      <c r="JT146" s="67">
        <v>0</v>
      </c>
      <c r="JW146" s="76" t="s">
        <v>148</v>
      </c>
      <c r="JX146" s="76">
        <v>0</v>
      </c>
      <c r="JY146" s="76">
        <v>0</v>
      </c>
      <c r="JZ146" s="76">
        <v>0</v>
      </c>
      <c r="KA146" s="76">
        <v>0</v>
      </c>
      <c r="KD146" s="76" t="s">
        <v>148</v>
      </c>
      <c r="KE146" s="76">
        <v>0</v>
      </c>
      <c r="KF146" s="76">
        <v>0</v>
      </c>
      <c r="KG146" s="76">
        <v>0</v>
      </c>
      <c r="KH146" s="76">
        <v>0</v>
      </c>
      <c r="KK146" s="76" t="s">
        <v>148</v>
      </c>
      <c r="KL146" s="76">
        <v>0</v>
      </c>
      <c r="KM146" s="76">
        <v>0</v>
      </c>
      <c r="KN146" s="76">
        <v>0</v>
      </c>
      <c r="KO146" s="76">
        <v>0</v>
      </c>
      <c r="KR146" s="76" t="s">
        <v>148</v>
      </c>
      <c r="KS146" s="76">
        <v>0</v>
      </c>
      <c r="KT146" s="76">
        <v>0</v>
      </c>
      <c r="KU146" s="76">
        <v>0</v>
      </c>
      <c r="KV146" s="76">
        <v>0</v>
      </c>
      <c r="KY146" s="76" t="s">
        <v>148</v>
      </c>
      <c r="KZ146" s="76">
        <v>0</v>
      </c>
      <c r="LA146" s="76">
        <v>0</v>
      </c>
      <c r="LB146" s="76">
        <v>0</v>
      </c>
      <c r="LC146" s="76">
        <v>0</v>
      </c>
      <c r="LF146" s="76" t="s">
        <v>148</v>
      </c>
      <c r="LG146" s="76">
        <v>0</v>
      </c>
      <c r="LH146" s="76">
        <v>0</v>
      </c>
      <c r="LI146" s="76">
        <v>0</v>
      </c>
      <c r="LJ146" s="76">
        <v>0</v>
      </c>
      <c r="LM146" s="76" t="s">
        <v>148</v>
      </c>
      <c r="LN146" s="76">
        <v>0</v>
      </c>
      <c r="LO146" s="76">
        <v>0</v>
      </c>
      <c r="LP146" s="76">
        <v>0</v>
      </c>
      <c r="LQ146" s="76">
        <v>0</v>
      </c>
      <c r="LR146" s="76"/>
      <c r="LS146" s="76"/>
      <c r="LT146" s="76" t="s">
        <v>148</v>
      </c>
      <c r="LU146" s="76">
        <v>0</v>
      </c>
      <c r="LV146" s="76">
        <v>0</v>
      </c>
      <c r="LW146" s="76">
        <v>0</v>
      </c>
      <c r="LX146" s="76">
        <v>0</v>
      </c>
      <c r="LY146" s="76"/>
      <c r="LZ146" s="76"/>
      <c r="MA146" s="76" t="s">
        <v>148</v>
      </c>
      <c r="MB146" s="76">
        <v>0</v>
      </c>
      <c r="MC146" s="76">
        <v>0</v>
      </c>
      <c r="MD146" s="76">
        <v>0</v>
      </c>
      <c r="ME146" s="76">
        <v>0</v>
      </c>
    </row>
    <row r="147" spans="1:343"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0" t="s">
        <v>149</v>
      </c>
      <c r="GY147" s="60">
        <v>0</v>
      </c>
      <c r="GZ147" s="60">
        <v>0</v>
      </c>
      <c r="HA147" s="60">
        <v>0</v>
      </c>
      <c r="HB147" s="60">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0.03</v>
      </c>
      <c r="IB147" s="64">
        <v>0</v>
      </c>
      <c r="IC147" s="64">
        <v>0.05</v>
      </c>
      <c r="ID147" s="64">
        <v>0</v>
      </c>
      <c r="IG147" s="64" t="s">
        <v>149</v>
      </c>
      <c r="IH147" s="64">
        <v>0</v>
      </c>
      <c r="II147" s="64">
        <v>0</v>
      </c>
      <c r="IJ147" s="64">
        <v>0</v>
      </c>
      <c r="IK147" s="64">
        <v>0</v>
      </c>
      <c r="IN147" s="64" t="s">
        <v>149</v>
      </c>
      <c r="IO147" s="64">
        <v>0</v>
      </c>
      <c r="IP147" s="64">
        <v>0</v>
      </c>
      <c r="IQ147" s="64">
        <v>0</v>
      </c>
      <c r="IR147" s="64">
        <v>0</v>
      </c>
      <c r="IU147" t="s">
        <v>149</v>
      </c>
      <c r="IV147">
        <v>0</v>
      </c>
      <c r="IW147">
        <v>0</v>
      </c>
      <c r="IX147">
        <v>0</v>
      </c>
      <c r="IY147">
        <v>0</v>
      </c>
      <c r="JB147" t="s">
        <v>149</v>
      </c>
      <c r="JC147">
        <v>0</v>
      </c>
      <c r="JD147">
        <v>0</v>
      </c>
      <c r="JE147">
        <v>0</v>
      </c>
      <c r="JF147">
        <v>0</v>
      </c>
      <c r="JI147" s="64" t="s">
        <v>149</v>
      </c>
      <c r="JJ147" s="64">
        <v>0</v>
      </c>
      <c r="JK147" s="64">
        <v>0</v>
      </c>
      <c r="JL147" s="64">
        <v>0</v>
      </c>
      <c r="JM147" s="64">
        <v>0</v>
      </c>
      <c r="JP147" s="67" t="s">
        <v>149</v>
      </c>
      <c r="JQ147" s="67">
        <v>0</v>
      </c>
      <c r="JR147" s="67">
        <v>0</v>
      </c>
      <c r="JS147" s="67">
        <v>0</v>
      </c>
      <c r="JT147" s="67">
        <v>0</v>
      </c>
      <c r="JW147" s="76" t="s">
        <v>149</v>
      </c>
      <c r="JX147" s="76">
        <v>0</v>
      </c>
      <c r="JY147" s="76">
        <v>0</v>
      </c>
      <c r="JZ147" s="76">
        <v>0</v>
      </c>
      <c r="KA147" s="76">
        <v>0</v>
      </c>
      <c r="KD147" s="76" t="s">
        <v>149</v>
      </c>
      <c r="KE147" s="76">
        <v>0</v>
      </c>
      <c r="KF147" s="76">
        <v>0</v>
      </c>
      <c r="KG147" s="76">
        <v>0</v>
      </c>
      <c r="KH147" s="76">
        <v>0</v>
      </c>
      <c r="KK147" s="76" t="s">
        <v>149</v>
      </c>
      <c r="KL147" s="76">
        <v>0</v>
      </c>
      <c r="KM147" s="76">
        <v>0</v>
      </c>
      <c r="KN147" s="76">
        <v>0</v>
      </c>
      <c r="KO147" s="76">
        <v>0</v>
      </c>
      <c r="KR147" s="76" t="s">
        <v>149</v>
      </c>
      <c r="KS147" s="76">
        <v>0</v>
      </c>
      <c r="KT147" s="76">
        <v>0</v>
      </c>
      <c r="KU147" s="76">
        <v>0</v>
      </c>
      <c r="KV147" s="76">
        <v>0</v>
      </c>
      <c r="KY147" s="76" t="s">
        <v>149</v>
      </c>
      <c r="KZ147" s="76">
        <v>0</v>
      </c>
      <c r="LA147" s="76">
        <v>0</v>
      </c>
      <c r="LB147" s="76">
        <v>0</v>
      </c>
      <c r="LC147" s="76">
        <v>0</v>
      </c>
      <c r="LF147" s="76" t="s">
        <v>149</v>
      </c>
      <c r="LG147" s="76">
        <v>0</v>
      </c>
      <c r="LH147" s="76">
        <v>0</v>
      </c>
      <c r="LI147" s="76">
        <v>0</v>
      </c>
      <c r="LJ147" s="76">
        <v>0</v>
      </c>
      <c r="LM147" s="76" t="s">
        <v>149</v>
      </c>
      <c r="LN147" s="76">
        <v>0</v>
      </c>
      <c r="LO147" s="76">
        <v>0</v>
      </c>
      <c r="LP147" s="76">
        <v>0</v>
      </c>
      <c r="LQ147" s="76">
        <v>0</v>
      </c>
      <c r="LR147" s="76"/>
      <c r="LS147" s="76"/>
      <c r="LT147" s="76" t="s">
        <v>149</v>
      </c>
      <c r="LU147" s="76">
        <v>0</v>
      </c>
      <c r="LV147" s="76">
        <v>0</v>
      </c>
      <c r="LW147" s="76">
        <v>0</v>
      </c>
      <c r="LX147" s="76">
        <v>0</v>
      </c>
      <c r="LY147" s="76"/>
      <c r="LZ147" s="76"/>
      <c r="MA147" s="76" t="s">
        <v>149</v>
      </c>
      <c r="MB147" s="76">
        <v>0</v>
      </c>
      <c r="MC147" s="76">
        <v>0</v>
      </c>
      <c r="MD147" s="76">
        <v>0</v>
      </c>
      <c r="ME147" s="76">
        <v>0</v>
      </c>
    </row>
    <row r="148" spans="1:343"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0" t="s">
        <v>150</v>
      </c>
      <c r="GY148" s="60">
        <v>0</v>
      </c>
      <c r="GZ148" s="60">
        <v>0</v>
      </c>
      <c r="HA148" s="60">
        <v>0</v>
      </c>
      <c r="HB148" s="60">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t="s">
        <v>150</v>
      </c>
      <c r="IV148">
        <v>0</v>
      </c>
      <c r="IW148">
        <v>0</v>
      </c>
      <c r="IX148">
        <v>0</v>
      </c>
      <c r="IY148">
        <v>0</v>
      </c>
      <c r="JB148" t="s">
        <v>150</v>
      </c>
      <c r="JC148">
        <v>0</v>
      </c>
      <c r="JD148">
        <v>0</v>
      </c>
      <c r="JE148">
        <v>0</v>
      </c>
      <c r="JF148">
        <v>0</v>
      </c>
      <c r="JI148" s="64" t="s">
        <v>150</v>
      </c>
      <c r="JJ148" s="64">
        <v>0</v>
      </c>
      <c r="JK148" s="64">
        <v>0</v>
      </c>
      <c r="JL148" s="64">
        <v>0</v>
      </c>
      <c r="JM148" s="64">
        <v>0</v>
      </c>
      <c r="JP148" s="67" t="s">
        <v>150</v>
      </c>
      <c r="JQ148" s="67">
        <v>0</v>
      </c>
      <c r="JR148" s="67">
        <v>0</v>
      </c>
      <c r="JS148" s="67">
        <v>0</v>
      </c>
      <c r="JT148" s="67">
        <v>0</v>
      </c>
      <c r="JW148" s="76" t="s">
        <v>150</v>
      </c>
      <c r="JX148" s="76">
        <v>0</v>
      </c>
      <c r="JY148" s="76">
        <v>0</v>
      </c>
      <c r="JZ148" s="76">
        <v>0</v>
      </c>
      <c r="KA148" s="76">
        <v>0</v>
      </c>
      <c r="KD148" s="76" t="s">
        <v>150</v>
      </c>
      <c r="KE148" s="76">
        <v>0</v>
      </c>
      <c r="KF148" s="76">
        <v>0</v>
      </c>
      <c r="KG148" s="76">
        <v>0</v>
      </c>
      <c r="KH148" s="76">
        <v>0</v>
      </c>
      <c r="KK148" s="76" t="s">
        <v>150</v>
      </c>
      <c r="KL148" s="76">
        <v>0</v>
      </c>
      <c r="KM148" s="76">
        <v>0</v>
      </c>
      <c r="KN148" s="76">
        <v>0</v>
      </c>
      <c r="KO148" s="76">
        <v>0</v>
      </c>
      <c r="KR148" s="76" t="s">
        <v>150</v>
      </c>
      <c r="KS148" s="76">
        <v>0</v>
      </c>
      <c r="KT148" s="76">
        <v>0</v>
      </c>
      <c r="KU148" s="76">
        <v>0</v>
      </c>
      <c r="KV148" s="76">
        <v>0</v>
      </c>
      <c r="KY148" s="76" t="s">
        <v>150</v>
      </c>
      <c r="KZ148" s="76">
        <v>0</v>
      </c>
      <c r="LA148" s="76">
        <v>0</v>
      </c>
      <c r="LB148" s="76">
        <v>0</v>
      </c>
      <c r="LC148" s="76">
        <v>0</v>
      </c>
      <c r="LF148" s="76" t="s">
        <v>150</v>
      </c>
      <c r="LG148" s="76">
        <v>0</v>
      </c>
      <c r="LH148" s="76">
        <v>0</v>
      </c>
      <c r="LI148" s="76">
        <v>0</v>
      </c>
      <c r="LJ148" s="76">
        <v>0</v>
      </c>
      <c r="LM148" s="76" t="s">
        <v>150</v>
      </c>
      <c r="LN148" s="76">
        <v>0</v>
      </c>
      <c r="LO148" s="76">
        <v>0</v>
      </c>
      <c r="LP148" s="76">
        <v>0</v>
      </c>
      <c r="LQ148" s="76">
        <v>0</v>
      </c>
      <c r="LR148" s="76"/>
      <c r="LS148" s="76"/>
      <c r="LT148" s="76" t="s">
        <v>150</v>
      </c>
      <c r="LU148" s="76">
        <v>0</v>
      </c>
      <c r="LV148" s="76">
        <v>0</v>
      </c>
      <c r="LW148" s="76">
        <v>0</v>
      </c>
      <c r="LX148" s="76">
        <v>0</v>
      </c>
      <c r="LY148" s="76"/>
      <c r="LZ148" s="76"/>
      <c r="MA148" s="76" t="s">
        <v>150</v>
      </c>
      <c r="MB148" s="76">
        <v>0</v>
      </c>
      <c r="MC148" s="76">
        <v>0</v>
      </c>
      <c r="MD148" s="76">
        <v>0</v>
      </c>
      <c r="ME148" s="76">
        <v>0</v>
      </c>
    </row>
    <row r="149" spans="1:343"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0" t="s">
        <v>151</v>
      </c>
      <c r="GY149" s="60">
        <v>0</v>
      </c>
      <c r="GZ149" s="60">
        <v>0</v>
      </c>
      <c r="HA149" s="60">
        <v>0</v>
      </c>
      <c r="HB149" s="60">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t="s">
        <v>151</v>
      </c>
      <c r="IV149">
        <v>0</v>
      </c>
      <c r="IW149">
        <v>0</v>
      </c>
      <c r="IX149">
        <v>0</v>
      </c>
      <c r="IY149">
        <v>0</v>
      </c>
      <c r="JB149" t="s">
        <v>151</v>
      </c>
      <c r="JC149">
        <v>0</v>
      </c>
      <c r="JD149">
        <v>0</v>
      </c>
      <c r="JE149">
        <v>0</v>
      </c>
      <c r="JF149">
        <v>0</v>
      </c>
      <c r="JI149" s="64" t="s">
        <v>151</v>
      </c>
      <c r="JJ149" s="64">
        <v>0</v>
      </c>
      <c r="JK149" s="64">
        <v>0</v>
      </c>
      <c r="JL149" s="64">
        <v>0</v>
      </c>
      <c r="JM149" s="64">
        <v>0</v>
      </c>
      <c r="JP149" s="67" t="s">
        <v>151</v>
      </c>
      <c r="JQ149" s="67">
        <v>0</v>
      </c>
      <c r="JR149" s="67">
        <v>0</v>
      </c>
      <c r="JS149" s="67">
        <v>0</v>
      </c>
      <c r="JT149" s="67">
        <v>0</v>
      </c>
      <c r="JW149" s="76" t="s">
        <v>151</v>
      </c>
      <c r="JX149" s="76">
        <v>0</v>
      </c>
      <c r="JY149" s="76">
        <v>0</v>
      </c>
      <c r="JZ149" s="76">
        <v>0</v>
      </c>
      <c r="KA149" s="76">
        <v>0</v>
      </c>
      <c r="KD149" s="76" t="s">
        <v>151</v>
      </c>
      <c r="KE149" s="76">
        <v>0</v>
      </c>
      <c r="KF149" s="76">
        <v>0</v>
      </c>
      <c r="KG149" s="76">
        <v>0</v>
      </c>
      <c r="KH149" s="76">
        <v>0</v>
      </c>
      <c r="KK149" s="76" t="s">
        <v>151</v>
      </c>
      <c r="KL149" s="76">
        <v>0</v>
      </c>
      <c r="KM149" s="76">
        <v>0</v>
      </c>
      <c r="KN149" s="76">
        <v>0</v>
      </c>
      <c r="KO149" s="76">
        <v>0</v>
      </c>
      <c r="KR149" s="76" t="s">
        <v>151</v>
      </c>
      <c r="KS149" s="76">
        <v>0</v>
      </c>
      <c r="KT149" s="76">
        <v>0</v>
      </c>
      <c r="KU149" s="76">
        <v>0</v>
      </c>
      <c r="KV149" s="76">
        <v>0</v>
      </c>
      <c r="KY149" s="76" t="s">
        <v>151</v>
      </c>
      <c r="KZ149" s="76">
        <v>0</v>
      </c>
      <c r="LA149" s="76">
        <v>0</v>
      </c>
      <c r="LB149" s="76">
        <v>0</v>
      </c>
      <c r="LC149" s="76">
        <v>0</v>
      </c>
      <c r="LF149" s="76" t="s">
        <v>151</v>
      </c>
      <c r="LG149" s="76">
        <v>0</v>
      </c>
      <c r="LH149" s="76">
        <v>0</v>
      </c>
      <c r="LI149" s="76">
        <v>0</v>
      </c>
      <c r="LJ149" s="76">
        <v>0</v>
      </c>
      <c r="LM149" s="76" t="s">
        <v>151</v>
      </c>
      <c r="LN149" s="76">
        <v>0</v>
      </c>
      <c r="LO149" s="76">
        <v>0</v>
      </c>
      <c r="LP149" s="76">
        <v>0</v>
      </c>
      <c r="LQ149" s="76">
        <v>0</v>
      </c>
      <c r="LR149" s="76"/>
      <c r="LS149" s="76"/>
      <c r="LT149" s="76" t="s">
        <v>151</v>
      </c>
      <c r="LU149" s="76">
        <v>0</v>
      </c>
      <c r="LV149" s="76">
        <v>0</v>
      </c>
      <c r="LW149" s="76">
        <v>0</v>
      </c>
      <c r="LX149" s="76">
        <v>0</v>
      </c>
      <c r="LY149" s="76"/>
      <c r="LZ149" s="76"/>
      <c r="MA149" s="76" t="s">
        <v>151</v>
      </c>
      <c r="MB149" s="76">
        <v>0</v>
      </c>
      <c r="MC149" s="76">
        <v>0</v>
      </c>
      <c r="MD149" s="76">
        <v>0</v>
      </c>
      <c r="ME149" s="76">
        <v>0</v>
      </c>
    </row>
    <row r="150" spans="1:343"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0" t="s">
        <v>152</v>
      </c>
      <c r="GY150" s="60">
        <v>0</v>
      </c>
      <c r="GZ150" s="60">
        <v>0</v>
      </c>
      <c r="HA150" s="60">
        <v>0</v>
      </c>
      <c r="HB150" s="60">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t="s">
        <v>152</v>
      </c>
      <c r="IV150">
        <v>0</v>
      </c>
      <c r="IW150">
        <v>0</v>
      </c>
      <c r="IX150">
        <v>0</v>
      </c>
      <c r="IY150">
        <v>0</v>
      </c>
      <c r="JB150" t="s">
        <v>152</v>
      </c>
      <c r="JC150">
        <v>0</v>
      </c>
      <c r="JD150">
        <v>0</v>
      </c>
      <c r="JE150">
        <v>0</v>
      </c>
      <c r="JF150">
        <v>0</v>
      </c>
      <c r="JI150" s="64" t="s">
        <v>152</v>
      </c>
      <c r="JJ150" s="64">
        <v>0</v>
      </c>
      <c r="JK150" s="64">
        <v>0</v>
      </c>
      <c r="JL150" s="64">
        <v>0</v>
      </c>
      <c r="JM150" s="64">
        <v>0</v>
      </c>
      <c r="JP150" s="67" t="s">
        <v>152</v>
      </c>
      <c r="JQ150" s="67">
        <v>0</v>
      </c>
      <c r="JR150" s="67">
        <v>0</v>
      </c>
      <c r="JS150" s="67">
        <v>0</v>
      </c>
      <c r="JT150" s="67">
        <v>0</v>
      </c>
      <c r="JW150" s="76" t="s">
        <v>152</v>
      </c>
      <c r="JX150" s="76">
        <v>0</v>
      </c>
      <c r="JY150" s="76">
        <v>0</v>
      </c>
      <c r="JZ150" s="76">
        <v>0</v>
      </c>
      <c r="KA150" s="76">
        <v>0</v>
      </c>
      <c r="KD150" s="76" t="s">
        <v>152</v>
      </c>
      <c r="KE150" s="76">
        <v>0</v>
      </c>
      <c r="KF150" s="76">
        <v>0</v>
      </c>
      <c r="KG150" s="76">
        <v>0</v>
      </c>
      <c r="KH150" s="76">
        <v>0</v>
      </c>
      <c r="KK150" s="76" t="s">
        <v>152</v>
      </c>
      <c r="KL150" s="76">
        <v>0</v>
      </c>
      <c r="KM150" s="76">
        <v>0</v>
      </c>
      <c r="KN150" s="76">
        <v>0</v>
      </c>
      <c r="KO150" s="76">
        <v>0</v>
      </c>
      <c r="KR150" s="76" t="s">
        <v>152</v>
      </c>
      <c r="KS150" s="76">
        <v>0</v>
      </c>
      <c r="KT150" s="76">
        <v>0</v>
      </c>
      <c r="KU150" s="76">
        <v>0</v>
      </c>
      <c r="KV150" s="76">
        <v>0</v>
      </c>
      <c r="KY150" s="76" t="s">
        <v>152</v>
      </c>
      <c r="KZ150" s="76">
        <v>0</v>
      </c>
      <c r="LA150" s="76">
        <v>0</v>
      </c>
      <c r="LB150" s="76">
        <v>0</v>
      </c>
      <c r="LC150" s="76">
        <v>0</v>
      </c>
      <c r="LF150" s="76" t="s">
        <v>152</v>
      </c>
      <c r="LG150" s="76">
        <v>0</v>
      </c>
      <c r="LH150" s="76">
        <v>0</v>
      </c>
      <c r="LI150" s="76">
        <v>0</v>
      </c>
      <c r="LJ150" s="76">
        <v>0</v>
      </c>
      <c r="LM150" s="76" t="s">
        <v>152</v>
      </c>
      <c r="LN150" s="76">
        <v>0</v>
      </c>
      <c r="LO150" s="76">
        <v>0</v>
      </c>
      <c r="LP150" s="76">
        <v>0</v>
      </c>
      <c r="LQ150" s="76">
        <v>0</v>
      </c>
      <c r="LR150" s="76"/>
      <c r="LS150" s="76"/>
      <c r="LT150" s="76" t="s">
        <v>152</v>
      </c>
      <c r="LU150" s="76">
        <v>0</v>
      </c>
      <c r="LV150" s="76">
        <v>0</v>
      </c>
      <c r="LW150" s="76">
        <v>0</v>
      </c>
      <c r="LX150" s="76">
        <v>0</v>
      </c>
      <c r="LY150" s="76"/>
      <c r="LZ150" s="76"/>
      <c r="MA150" s="76" t="s">
        <v>152</v>
      </c>
      <c r="MB150" s="76">
        <v>0</v>
      </c>
      <c r="MC150" s="76">
        <v>0</v>
      </c>
      <c r="MD150" s="76">
        <v>0</v>
      </c>
      <c r="ME150" s="76">
        <v>0</v>
      </c>
    </row>
    <row r="151" spans="1:343"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0" t="s">
        <v>153</v>
      </c>
      <c r="GY151" s="60">
        <v>0</v>
      </c>
      <c r="GZ151" s="60">
        <v>0</v>
      </c>
      <c r="HA151" s="60">
        <v>0</v>
      </c>
      <c r="HB151" s="60">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t="s">
        <v>153</v>
      </c>
      <c r="IV151">
        <v>0</v>
      </c>
      <c r="IW151">
        <v>0</v>
      </c>
      <c r="IX151">
        <v>0</v>
      </c>
      <c r="IY151">
        <v>0</v>
      </c>
      <c r="JB151" t="s">
        <v>153</v>
      </c>
      <c r="JC151">
        <v>0</v>
      </c>
      <c r="JD151">
        <v>0</v>
      </c>
      <c r="JE151">
        <v>0</v>
      </c>
      <c r="JF151">
        <v>0</v>
      </c>
      <c r="JI151" s="64" t="s">
        <v>153</v>
      </c>
      <c r="JJ151" s="64">
        <v>0</v>
      </c>
      <c r="JK151" s="64">
        <v>0</v>
      </c>
      <c r="JL151" s="64">
        <v>0</v>
      </c>
      <c r="JM151" s="64">
        <v>0</v>
      </c>
      <c r="JP151" s="67" t="s">
        <v>153</v>
      </c>
      <c r="JQ151" s="67">
        <v>0</v>
      </c>
      <c r="JR151" s="67">
        <v>0</v>
      </c>
      <c r="JS151" s="67">
        <v>0</v>
      </c>
      <c r="JT151" s="67">
        <v>0</v>
      </c>
      <c r="JW151" s="76" t="s">
        <v>153</v>
      </c>
      <c r="JX151" s="76">
        <v>0</v>
      </c>
      <c r="JY151" s="76">
        <v>0</v>
      </c>
      <c r="JZ151" s="76">
        <v>0</v>
      </c>
      <c r="KA151" s="76">
        <v>0</v>
      </c>
      <c r="KD151" s="76" t="s">
        <v>153</v>
      </c>
      <c r="KE151" s="76">
        <v>0</v>
      </c>
      <c r="KF151" s="76">
        <v>0</v>
      </c>
      <c r="KG151" s="76">
        <v>0</v>
      </c>
      <c r="KH151" s="76">
        <v>0</v>
      </c>
      <c r="KK151" s="76" t="s">
        <v>153</v>
      </c>
      <c r="KL151" s="76">
        <v>0</v>
      </c>
      <c r="KM151" s="76">
        <v>0</v>
      </c>
      <c r="KN151" s="76">
        <v>0</v>
      </c>
      <c r="KO151" s="76">
        <v>0</v>
      </c>
      <c r="KR151" s="76" t="s">
        <v>153</v>
      </c>
      <c r="KS151" s="76">
        <v>0</v>
      </c>
      <c r="KT151" s="76">
        <v>0</v>
      </c>
      <c r="KU151" s="76">
        <v>0</v>
      </c>
      <c r="KV151" s="76">
        <v>0</v>
      </c>
      <c r="KY151" s="76" t="s">
        <v>153</v>
      </c>
      <c r="KZ151" s="76">
        <v>0</v>
      </c>
      <c r="LA151" s="76">
        <v>0</v>
      </c>
      <c r="LB151" s="76">
        <v>0</v>
      </c>
      <c r="LC151" s="76">
        <v>0</v>
      </c>
      <c r="LF151" s="76" t="s">
        <v>153</v>
      </c>
      <c r="LG151" s="76">
        <v>0</v>
      </c>
      <c r="LH151" s="76">
        <v>0</v>
      </c>
      <c r="LI151" s="76">
        <v>0</v>
      </c>
      <c r="LJ151" s="76">
        <v>0</v>
      </c>
      <c r="LM151" s="76" t="s">
        <v>153</v>
      </c>
      <c r="LN151" s="76">
        <v>0</v>
      </c>
      <c r="LO151" s="76">
        <v>0</v>
      </c>
      <c r="LP151" s="76">
        <v>0</v>
      </c>
      <c r="LQ151" s="76">
        <v>0</v>
      </c>
      <c r="LR151" s="76"/>
      <c r="LS151" s="76"/>
      <c r="LT151" s="76" t="s">
        <v>153</v>
      </c>
      <c r="LU151" s="76">
        <v>0</v>
      </c>
      <c r="LV151" s="76">
        <v>0</v>
      </c>
      <c r="LW151" s="76">
        <v>0</v>
      </c>
      <c r="LX151" s="76">
        <v>0</v>
      </c>
      <c r="LY151" s="76"/>
      <c r="LZ151" s="76"/>
      <c r="MA151" s="76" t="s">
        <v>153</v>
      </c>
      <c r="MB151" s="76">
        <v>0</v>
      </c>
      <c r="MC151" s="76">
        <v>0</v>
      </c>
      <c r="MD151" s="76">
        <v>0</v>
      </c>
      <c r="ME151" s="76">
        <v>0</v>
      </c>
    </row>
    <row r="152" spans="1:343"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0" t="s">
        <v>154</v>
      </c>
      <c r="GY152" s="60">
        <v>0</v>
      </c>
      <c r="GZ152" s="60">
        <v>0</v>
      </c>
      <c r="HA152" s="60">
        <v>0</v>
      </c>
      <c r="HB152" s="60">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t="s">
        <v>154</v>
      </c>
      <c r="IV152">
        <v>0</v>
      </c>
      <c r="IW152">
        <v>0</v>
      </c>
      <c r="IX152">
        <v>0</v>
      </c>
      <c r="IY152">
        <v>0</v>
      </c>
      <c r="JB152" t="s">
        <v>154</v>
      </c>
      <c r="JC152">
        <v>0</v>
      </c>
      <c r="JD152">
        <v>0</v>
      </c>
      <c r="JE152">
        <v>0</v>
      </c>
      <c r="JF152">
        <v>0</v>
      </c>
      <c r="JI152" s="64" t="s">
        <v>154</v>
      </c>
      <c r="JJ152" s="64">
        <v>0</v>
      </c>
      <c r="JK152" s="64">
        <v>0</v>
      </c>
      <c r="JL152" s="64">
        <v>0</v>
      </c>
      <c r="JM152" s="64">
        <v>0</v>
      </c>
      <c r="JP152" s="67" t="s">
        <v>154</v>
      </c>
      <c r="JQ152" s="67">
        <v>0</v>
      </c>
      <c r="JR152" s="67">
        <v>0</v>
      </c>
      <c r="JS152" s="67">
        <v>0</v>
      </c>
      <c r="JT152" s="67">
        <v>0</v>
      </c>
      <c r="JW152" s="76" t="s">
        <v>154</v>
      </c>
      <c r="JX152" s="76">
        <v>0</v>
      </c>
      <c r="JY152" s="76">
        <v>0</v>
      </c>
      <c r="JZ152" s="76">
        <v>0</v>
      </c>
      <c r="KA152" s="76">
        <v>0</v>
      </c>
      <c r="KD152" s="76" t="s">
        <v>154</v>
      </c>
      <c r="KE152" s="76">
        <v>0</v>
      </c>
      <c r="KF152" s="76">
        <v>0</v>
      </c>
      <c r="KG152" s="76">
        <v>0</v>
      </c>
      <c r="KH152" s="76">
        <v>0</v>
      </c>
      <c r="KK152" s="76" t="s">
        <v>154</v>
      </c>
      <c r="KL152" s="76">
        <v>0</v>
      </c>
      <c r="KM152" s="76">
        <v>0</v>
      </c>
      <c r="KN152" s="76">
        <v>0</v>
      </c>
      <c r="KO152" s="76">
        <v>0</v>
      </c>
      <c r="KR152" s="76" t="s">
        <v>154</v>
      </c>
      <c r="KS152" s="76">
        <v>0</v>
      </c>
      <c r="KT152" s="76">
        <v>0</v>
      </c>
      <c r="KU152" s="76">
        <v>0</v>
      </c>
      <c r="KV152" s="76">
        <v>0</v>
      </c>
      <c r="KY152" s="76" t="s">
        <v>154</v>
      </c>
      <c r="KZ152" s="76">
        <v>0</v>
      </c>
      <c r="LA152" s="76">
        <v>0</v>
      </c>
      <c r="LB152" s="76">
        <v>0</v>
      </c>
      <c r="LC152" s="76">
        <v>0</v>
      </c>
      <c r="LF152" s="76" t="s">
        <v>154</v>
      </c>
      <c r="LG152" s="76">
        <v>0</v>
      </c>
      <c r="LH152" s="76">
        <v>0</v>
      </c>
      <c r="LI152" s="76">
        <v>0</v>
      </c>
      <c r="LJ152" s="76">
        <v>0</v>
      </c>
      <c r="LM152" s="76" t="s">
        <v>154</v>
      </c>
      <c r="LN152" s="76">
        <v>0</v>
      </c>
      <c r="LO152" s="76">
        <v>0</v>
      </c>
      <c r="LP152" s="76">
        <v>0</v>
      </c>
      <c r="LQ152" s="76">
        <v>0</v>
      </c>
      <c r="LR152" s="76"/>
      <c r="LS152" s="76"/>
      <c r="LT152" s="76" t="s">
        <v>154</v>
      </c>
      <c r="LU152" s="76">
        <v>0</v>
      </c>
      <c r="LV152" s="76">
        <v>0</v>
      </c>
      <c r="LW152" s="76">
        <v>0</v>
      </c>
      <c r="LX152" s="76">
        <v>0</v>
      </c>
      <c r="LY152" s="76"/>
      <c r="LZ152" s="76"/>
      <c r="MA152" s="76" t="s">
        <v>154</v>
      </c>
      <c r="MB152" s="76">
        <v>0</v>
      </c>
      <c r="MC152" s="76">
        <v>0</v>
      </c>
      <c r="MD152" s="76">
        <v>0</v>
      </c>
      <c r="ME152" s="76">
        <v>0</v>
      </c>
    </row>
    <row r="153" spans="1:343"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0" t="s">
        <v>155</v>
      </c>
      <c r="GY153" s="60">
        <v>0</v>
      </c>
      <c r="GZ153" s="60">
        <v>0</v>
      </c>
      <c r="HA153" s="60">
        <v>0</v>
      </c>
      <c r="HB153" s="60">
        <v>0</v>
      </c>
      <c r="HE153" s="64" t="s">
        <v>155</v>
      </c>
      <c r="HF153" s="64">
        <v>0</v>
      </c>
      <c r="HG153" s="64">
        <v>0</v>
      </c>
      <c r="HH153" s="64">
        <v>0</v>
      </c>
      <c r="HI153" s="64">
        <v>0</v>
      </c>
      <c r="HL153" s="64" t="s">
        <v>155</v>
      </c>
      <c r="HM153" s="64">
        <v>0</v>
      </c>
      <c r="HN153" s="64">
        <v>0</v>
      </c>
      <c r="HO153" s="64">
        <v>0</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t="s">
        <v>155</v>
      </c>
      <c r="IV153">
        <v>0</v>
      </c>
      <c r="IW153">
        <v>0</v>
      </c>
      <c r="IX153">
        <v>0</v>
      </c>
      <c r="IY153">
        <v>0</v>
      </c>
      <c r="JB153" t="s">
        <v>155</v>
      </c>
      <c r="JC153">
        <v>0</v>
      </c>
      <c r="JD153">
        <v>0</v>
      </c>
      <c r="JE153">
        <v>0</v>
      </c>
      <c r="JF153">
        <v>0</v>
      </c>
      <c r="JI153" s="64" t="s">
        <v>155</v>
      </c>
      <c r="JJ153" s="64">
        <v>0</v>
      </c>
      <c r="JK153" s="64">
        <v>0</v>
      </c>
      <c r="JL153" s="64">
        <v>0</v>
      </c>
      <c r="JM153" s="64">
        <v>0</v>
      </c>
      <c r="JP153" s="67" t="s">
        <v>155</v>
      </c>
      <c r="JQ153" s="67">
        <v>0</v>
      </c>
      <c r="JR153" s="67">
        <v>0</v>
      </c>
      <c r="JS153" s="67">
        <v>0</v>
      </c>
      <c r="JT153" s="67">
        <v>0</v>
      </c>
      <c r="JW153" s="76" t="s">
        <v>155</v>
      </c>
      <c r="JX153" s="76">
        <v>0</v>
      </c>
      <c r="JY153" s="76">
        <v>0</v>
      </c>
      <c r="JZ153" s="76">
        <v>0</v>
      </c>
      <c r="KA153" s="76">
        <v>0</v>
      </c>
      <c r="KD153" s="76" t="s">
        <v>155</v>
      </c>
      <c r="KE153" s="76">
        <v>0</v>
      </c>
      <c r="KF153" s="76">
        <v>0</v>
      </c>
      <c r="KG153" s="76">
        <v>0</v>
      </c>
      <c r="KH153" s="76">
        <v>0</v>
      </c>
      <c r="KK153" s="76" t="s">
        <v>155</v>
      </c>
      <c r="KL153" s="76">
        <v>0</v>
      </c>
      <c r="KM153" s="76">
        <v>0</v>
      </c>
      <c r="KN153" s="76">
        <v>0</v>
      </c>
      <c r="KO153" s="76">
        <v>0</v>
      </c>
      <c r="KR153" s="76" t="s">
        <v>155</v>
      </c>
      <c r="KS153" s="76">
        <v>0</v>
      </c>
      <c r="KT153" s="76">
        <v>0</v>
      </c>
      <c r="KU153" s="76">
        <v>0</v>
      </c>
      <c r="KV153" s="76">
        <v>0</v>
      </c>
      <c r="KY153" s="76" t="s">
        <v>155</v>
      </c>
      <c r="KZ153" s="76">
        <v>0</v>
      </c>
      <c r="LA153" s="76">
        <v>0</v>
      </c>
      <c r="LB153" s="76">
        <v>0</v>
      </c>
      <c r="LC153" s="76">
        <v>0</v>
      </c>
      <c r="LF153" s="76" t="s">
        <v>155</v>
      </c>
      <c r="LG153" s="76">
        <v>0</v>
      </c>
      <c r="LH153" s="76">
        <v>0</v>
      </c>
      <c r="LI153" s="76">
        <v>0</v>
      </c>
      <c r="LJ153" s="76">
        <v>0</v>
      </c>
      <c r="LM153" s="76" t="s">
        <v>155</v>
      </c>
      <c r="LN153" s="76">
        <v>0</v>
      </c>
      <c r="LO153" s="76">
        <v>0</v>
      </c>
      <c r="LP153" s="76">
        <v>0</v>
      </c>
      <c r="LQ153" s="76">
        <v>0</v>
      </c>
      <c r="LR153" s="76"/>
      <c r="LS153" s="76"/>
      <c r="LT153" s="76" t="s">
        <v>155</v>
      </c>
      <c r="LU153" s="76">
        <v>0</v>
      </c>
      <c r="LV153" s="76">
        <v>0</v>
      </c>
      <c r="LW153" s="76">
        <v>0</v>
      </c>
      <c r="LX153" s="76">
        <v>0</v>
      </c>
      <c r="LY153" s="76"/>
      <c r="LZ153" s="76"/>
      <c r="MA153" s="76" t="s">
        <v>155</v>
      </c>
      <c r="MB153" s="76">
        <v>0</v>
      </c>
      <c r="MC153" s="76">
        <v>0</v>
      </c>
      <c r="MD153" s="76">
        <v>0</v>
      </c>
      <c r="ME153" s="76">
        <v>0</v>
      </c>
    </row>
    <row r="154" spans="1:343"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0" t="s">
        <v>156</v>
      </c>
      <c r="GY154" s="60">
        <v>0</v>
      </c>
      <c r="GZ154" s="60">
        <v>0</v>
      </c>
      <c r="HA154" s="60">
        <v>0</v>
      </c>
      <c r="HB154" s="60">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t="s">
        <v>156</v>
      </c>
      <c r="IV154">
        <v>0</v>
      </c>
      <c r="IW154">
        <v>0</v>
      </c>
      <c r="IX154">
        <v>0</v>
      </c>
      <c r="IY154">
        <v>0</v>
      </c>
      <c r="JB154" t="s">
        <v>156</v>
      </c>
      <c r="JC154">
        <v>0</v>
      </c>
      <c r="JD154">
        <v>0</v>
      </c>
      <c r="JE154">
        <v>0</v>
      </c>
      <c r="JF154">
        <v>0</v>
      </c>
      <c r="JI154" s="64" t="s">
        <v>156</v>
      </c>
      <c r="JJ154" s="64">
        <v>0</v>
      </c>
      <c r="JK154" s="64">
        <v>0</v>
      </c>
      <c r="JL154" s="64">
        <v>0</v>
      </c>
      <c r="JM154" s="64">
        <v>0</v>
      </c>
      <c r="JP154" s="67" t="s">
        <v>156</v>
      </c>
      <c r="JQ154" s="67">
        <v>0</v>
      </c>
      <c r="JR154" s="67">
        <v>0</v>
      </c>
      <c r="JS154" s="67">
        <v>0</v>
      </c>
      <c r="JT154" s="67">
        <v>0</v>
      </c>
      <c r="JW154" s="76" t="s">
        <v>156</v>
      </c>
      <c r="JX154" s="76">
        <v>0</v>
      </c>
      <c r="JY154" s="76">
        <v>0</v>
      </c>
      <c r="JZ154" s="76">
        <v>0</v>
      </c>
      <c r="KA154" s="76">
        <v>0</v>
      </c>
      <c r="KD154" s="76" t="s">
        <v>156</v>
      </c>
      <c r="KE154" s="76">
        <v>0</v>
      </c>
      <c r="KF154" s="76">
        <v>0</v>
      </c>
      <c r="KG154" s="76">
        <v>0</v>
      </c>
      <c r="KH154" s="76">
        <v>0</v>
      </c>
      <c r="KK154" s="76" t="s">
        <v>156</v>
      </c>
      <c r="KL154" s="76">
        <v>0</v>
      </c>
      <c r="KM154" s="76">
        <v>0</v>
      </c>
      <c r="KN154" s="76">
        <v>0</v>
      </c>
      <c r="KO154" s="76">
        <v>0</v>
      </c>
      <c r="KR154" s="76" t="s">
        <v>156</v>
      </c>
      <c r="KS154" s="76">
        <v>0</v>
      </c>
      <c r="KT154" s="76">
        <v>0</v>
      </c>
      <c r="KU154" s="76">
        <v>0</v>
      </c>
      <c r="KV154" s="76">
        <v>0</v>
      </c>
      <c r="KY154" s="76" t="s">
        <v>156</v>
      </c>
      <c r="KZ154" s="76">
        <v>0</v>
      </c>
      <c r="LA154" s="76">
        <v>0</v>
      </c>
      <c r="LB154" s="76">
        <v>0</v>
      </c>
      <c r="LC154" s="76">
        <v>0</v>
      </c>
      <c r="LF154" s="76" t="s">
        <v>156</v>
      </c>
      <c r="LG154" s="76">
        <v>0</v>
      </c>
      <c r="LH154" s="76">
        <v>0</v>
      </c>
      <c r="LI154" s="76">
        <v>0</v>
      </c>
      <c r="LJ154" s="76">
        <v>0</v>
      </c>
      <c r="LM154" s="76" t="s">
        <v>156</v>
      </c>
      <c r="LN154" s="76">
        <v>0</v>
      </c>
      <c r="LO154" s="76">
        <v>0</v>
      </c>
      <c r="LP154" s="76">
        <v>0</v>
      </c>
      <c r="LQ154" s="76">
        <v>0</v>
      </c>
      <c r="LR154" s="76"/>
      <c r="LS154" s="76"/>
      <c r="LT154" s="76" t="s">
        <v>156</v>
      </c>
      <c r="LU154" s="76">
        <v>0</v>
      </c>
      <c r="LV154" s="76">
        <v>0</v>
      </c>
      <c r="LW154" s="76">
        <v>0</v>
      </c>
      <c r="LX154" s="76">
        <v>0</v>
      </c>
      <c r="LY154" s="76"/>
      <c r="LZ154" s="76"/>
      <c r="MA154" s="76" t="s">
        <v>156</v>
      </c>
      <c r="MB154" s="76">
        <v>0</v>
      </c>
      <c r="MC154" s="76">
        <v>0</v>
      </c>
      <c r="MD154" s="76">
        <v>0</v>
      </c>
      <c r="ME154" s="76">
        <v>0</v>
      </c>
    </row>
    <row r="155" spans="1:343"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0" t="s">
        <v>157</v>
      </c>
      <c r="GY155" s="60">
        <v>0</v>
      </c>
      <c r="GZ155" s="60">
        <v>0</v>
      </c>
      <c r="HA155" s="60">
        <v>0</v>
      </c>
      <c r="HB155" s="60">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v>
      </c>
      <c r="IB155" s="64">
        <v>0</v>
      </c>
      <c r="IC155" s="64">
        <v>0</v>
      </c>
      <c r="ID155" s="64">
        <v>0</v>
      </c>
      <c r="IG155" s="64" t="s">
        <v>157</v>
      </c>
      <c r="IH155" s="64">
        <v>0</v>
      </c>
      <c r="II155" s="64">
        <v>0</v>
      </c>
      <c r="IJ155" s="64">
        <v>0</v>
      </c>
      <c r="IK155" s="64">
        <v>0</v>
      </c>
      <c r="IN155" s="64" t="s">
        <v>157</v>
      </c>
      <c r="IO155" s="64">
        <v>0</v>
      </c>
      <c r="IP155" s="64">
        <v>0</v>
      </c>
      <c r="IQ155" s="64">
        <v>0</v>
      </c>
      <c r="IR155" s="64">
        <v>0</v>
      </c>
      <c r="IU155" t="s">
        <v>157</v>
      </c>
      <c r="IV155">
        <v>0</v>
      </c>
      <c r="IW155">
        <v>0</v>
      </c>
      <c r="IX155">
        <v>0</v>
      </c>
      <c r="IY155">
        <v>0</v>
      </c>
      <c r="JB155" t="s">
        <v>157</v>
      </c>
      <c r="JC155">
        <v>0</v>
      </c>
      <c r="JD155">
        <v>0</v>
      </c>
      <c r="JE155">
        <v>0</v>
      </c>
      <c r="JF155">
        <v>0</v>
      </c>
      <c r="JI155" s="64" t="s">
        <v>157</v>
      </c>
      <c r="JJ155" s="64">
        <v>0</v>
      </c>
      <c r="JK155" s="64">
        <v>0</v>
      </c>
      <c r="JL155" s="64">
        <v>0</v>
      </c>
      <c r="JM155" s="64">
        <v>0</v>
      </c>
      <c r="JP155" s="67" t="s">
        <v>157</v>
      </c>
      <c r="JQ155" s="67">
        <v>0</v>
      </c>
      <c r="JR155" s="67">
        <v>0</v>
      </c>
      <c r="JS155" s="67">
        <v>0</v>
      </c>
      <c r="JT155" s="67">
        <v>0</v>
      </c>
      <c r="JW155" s="76" t="s">
        <v>157</v>
      </c>
      <c r="JX155" s="76">
        <v>0</v>
      </c>
      <c r="JY155" s="76">
        <v>0</v>
      </c>
      <c r="JZ155" s="76">
        <v>0</v>
      </c>
      <c r="KA155" s="76">
        <v>0</v>
      </c>
      <c r="KD155" s="76" t="s">
        <v>157</v>
      </c>
      <c r="KE155" s="76">
        <v>0</v>
      </c>
      <c r="KF155" s="76">
        <v>0</v>
      </c>
      <c r="KG155" s="76">
        <v>0</v>
      </c>
      <c r="KH155" s="76">
        <v>0</v>
      </c>
      <c r="KK155" s="76" t="s">
        <v>157</v>
      </c>
      <c r="KL155" s="76">
        <v>0</v>
      </c>
      <c r="KM155" s="76">
        <v>0</v>
      </c>
      <c r="KN155" s="76">
        <v>0</v>
      </c>
      <c r="KO155" s="76">
        <v>0</v>
      </c>
      <c r="KR155" s="76" t="s">
        <v>157</v>
      </c>
      <c r="KS155" s="76">
        <v>0</v>
      </c>
      <c r="KT155" s="76">
        <v>0</v>
      </c>
      <c r="KU155" s="76">
        <v>0</v>
      </c>
      <c r="KV155" s="76">
        <v>0</v>
      </c>
      <c r="KY155" s="76" t="s">
        <v>157</v>
      </c>
      <c r="KZ155" s="76">
        <v>0</v>
      </c>
      <c r="LA155" s="76">
        <v>0</v>
      </c>
      <c r="LB155" s="76">
        <v>0</v>
      </c>
      <c r="LC155" s="76">
        <v>0</v>
      </c>
      <c r="LF155" s="76" t="s">
        <v>157</v>
      </c>
      <c r="LG155" s="76">
        <v>0</v>
      </c>
      <c r="LH155" s="76">
        <v>0</v>
      </c>
      <c r="LI155" s="76">
        <v>0</v>
      </c>
      <c r="LJ155" s="76">
        <v>0</v>
      </c>
      <c r="LM155" s="76" t="s">
        <v>157</v>
      </c>
      <c r="LN155" s="76">
        <v>0</v>
      </c>
      <c r="LO155" s="76">
        <v>0</v>
      </c>
      <c r="LP155" s="76">
        <v>0</v>
      </c>
      <c r="LQ155" s="76">
        <v>0</v>
      </c>
      <c r="LR155" s="76"/>
      <c r="LS155" s="76"/>
      <c r="LT155" s="76" t="s">
        <v>157</v>
      </c>
      <c r="LU155" s="76">
        <v>0</v>
      </c>
      <c r="LV155" s="76">
        <v>0</v>
      </c>
      <c r="LW155" s="76">
        <v>0</v>
      </c>
      <c r="LX155" s="76">
        <v>0</v>
      </c>
      <c r="LY155" s="76"/>
      <c r="LZ155" s="76"/>
      <c r="MA155" s="76" t="s">
        <v>157</v>
      </c>
      <c r="MB155" s="76">
        <v>0</v>
      </c>
      <c r="MC155" s="76">
        <v>0</v>
      </c>
      <c r="MD155" s="76">
        <v>0</v>
      </c>
      <c r="ME155" s="76">
        <v>0</v>
      </c>
    </row>
    <row r="156" spans="1:343"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0" t="s">
        <v>158</v>
      </c>
      <c r="GY156" s="60">
        <v>0</v>
      </c>
      <c r="GZ156" s="60">
        <v>0</v>
      </c>
      <c r="HA156" s="60">
        <v>0</v>
      </c>
      <c r="HB156" s="60">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t="s">
        <v>158</v>
      </c>
      <c r="IV156">
        <v>0</v>
      </c>
      <c r="IW156">
        <v>0</v>
      </c>
      <c r="IX156">
        <v>0</v>
      </c>
      <c r="IY156">
        <v>0</v>
      </c>
      <c r="JB156" t="s">
        <v>158</v>
      </c>
      <c r="JC156">
        <v>0</v>
      </c>
      <c r="JD156">
        <v>0</v>
      </c>
      <c r="JE156">
        <v>0</v>
      </c>
      <c r="JF156">
        <v>0</v>
      </c>
      <c r="JI156" s="64" t="s">
        <v>158</v>
      </c>
      <c r="JJ156" s="64">
        <v>0</v>
      </c>
      <c r="JK156" s="64">
        <v>0</v>
      </c>
      <c r="JL156" s="64">
        <v>0</v>
      </c>
      <c r="JM156" s="64">
        <v>0</v>
      </c>
      <c r="JP156" s="67" t="s">
        <v>158</v>
      </c>
      <c r="JQ156" s="67">
        <v>0</v>
      </c>
      <c r="JR156" s="67">
        <v>0</v>
      </c>
      <c r="JS156" s="67">
        <v>0</v>
      </c>
      <c r="JT156" s="67">
        <v>0</v>
      </c>
      <c r="JW156" s="76" t="s">
        <v>158</v>
      </c>
      <c r="JX156" s="76">
        <v>0</v>
      </c>
      <c r="JY156" s="76">
        <v>0</v>
      </c>
      <c r="JZ156" s="76">
        <v>0</v>
      </c>
      <c r="KA156" s="76">
        <v>0</v>
      </c>
      <c r="KD156" s="76" t="s">
        <v>158</v>
      </c>
      <c r="KE156" s="76">
        <v>0</v>
      </c>
      <c r="KF156" s="76">
        <v>0</v>
      </c>
      <c r="KG156" s="76">
        <v>0</v>
      </c>
      <c r="KH156" s="76">
        <v>0</v>
      </c>
      <c r="KK156" s="76" t="s">
        <v>158</v>
      </c>
      <c r="KL156" s="76">
        <v>0</v>
      </c>
      <c r="KM156" s="76">
        <v>0</v>
      </c>
      <c r="KN156" s="76">
        <v>0</v>
      </c>
      <c r="KO156" s="76">
        <v>0</v>
      </c>
      <c r="KR156" s="76" t="s">
        <v>158</v>
      </c>
      <c r="KS156" s="76">
        <v>0</v>
      </c>
      <c r="KT156" s="76">
        <v>0</v>
      </c>
      <c r="KU156" s="76">
        <v>0</v>
      </c>
      <c r="KV156" s="76">
        <v>0</v>
      </c>
      <c r="KY156" s="76" t="s">
        <v>158</v>
      </c>
      <c r="KZ156" s="76">
        <v>0</v>
      </c>
      <c r="LA156" s="76">
        <v>0</v>
      </c>
      <c r="LB156" s="76">
        <v>0</v>
      </c>
      <c r="LC156" s="76">
        <v>0</v>
      </c>
      <c r="LF156" s="76" t="s">
        <v>158</v>
      </c>
      <c r="LG156" s="76">
        <v>0</v>
      </c>
      <c r="LH156" s="76">
        <v>0</v>
      </c>
      <c r="LI156" s="76">
        <v>0</v>
      </c>
      <c r="LJ156" s="76">
        <v>0</v>
      </c>
      <c r="LM156" s="76" t="s">
        <v>158</v>
      </c>
      <c r="LN156" s="76">
        <v>0</v>
      </c>
      <c r="LO156" s="76">
        <v>0</v>
      </c>
      <c r="LP156" s="76">
        <v>0</v>
      </c>
      <c r="LQ156" s="76">
        <v>0</v>
      </c>
      <c r="LR156" s="76"/>
      <c r="LS156" s="76"/>
      <c r="LT156" s="76" t="s">
        <v>158</v>
      </c>
      <c r="LU156" s="76">
        <v>0</v>
      </c>
      <c r="LV156" s="76">
        <v>0</v>
      </c>
      <c r="LW156" s="76">
        <v>0</v>
      </c>
      <c r="LX156" s="76">
        <v>0</v>
      </c>
      <c r="LY156" s="76"/>
      <c r="LZ156" s="76"/>
      <c r="MA156" s="76" t="s">
        <v>158</v>
      </c>
      <c r="MB156" s="76">
        <v>0</v>
      </c>
      <c r="MC156" s="76">
        <v>0</v>
      </c>
      <c r="MD156" s="76">
        <v>0</v>
      </c>
      <c r="ME156" s="76">
        <v>0</v>
      </c>
    </row>
    <row r="157" spans="1:343"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0" t="s">
        <v>159</v>
      </c>
      <c r="GY157" s="60">
        <v>0</v>
      </c>
      <c r="GZ157" s="60">
        <v>0</v>
      </c>
      <c r="HA157" s="60">
        <v>0</v>
      </c>
      <c r="HB157" s="60">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t="s">
        <v>159</v>
      </c>
      <c r="IV157">
        <v>0</v>
      </c>
      <c r="IW157">
        <v>0</v>
      </c>
      <c r="IX157">
        <v>0</v>
      </c>
      <c r="IY157">
        <v>0</v>
      </c>
      <c r="JB157" t="s">
        <v>159</v>
      </c>
      <c r="JC157">
        <v>0</v>
      </c>
      <c r="JD157">
        <v>0</v>
      </c>
      <c r="JE157">
        <v>0</v>
      </c>
      <c r="JF157">
        <v>0</v>
      </c>
      <c r="JI157" s="64" t="s">
        <v>159</v>
      </c>
      <c r="JJ157" s="64">
        <v>0</v>
      </c>
      <c r="JK157" s="64">
        <v>0</v>
      </c>
      <c r="JL157" s="64">
        <v>0</v>
      </c>
      <c r="JM157" s="64">
        <v>0</v>
      </c>
      <c r="JP157" s="67" t="s">
        <v>159</v>
      </c>
      <c r="JQ157" s="67">
        <v>0</v>
      </c>
      <c r="JR157" s="67">
        <v>0</v>
      </c>
      <c r="JS157" s="67">
        <v>0</v>
      </c>
      <c r="JT157" s="67">
        <v>0</v>
      </c>
      <c r="JW157" s="76" t="s">
        <v>159</v>
      </c>
      <c r="JX157" s="76">
        <v>0</v>
      </c>
      <c r="JY157" s="76">
        <v>0</v>
      </c>
      <c r="JZ157" s="76">
        <v>0</v>
      </c>
      <c r="KA157" s="76">
        <v>0</v>
      </c>
      <c r="KD157" s="76" t="s">
        <v>159</v>
      </c>
      <c r="KE157" s="76">
        <v>0</v>
      </c>
      <c r="KF157" s="76">
        <v>0</v>
      </c>
      <c r="KG157" s="76">
        <v>0</v>
      </c>
      <c r="KH157" s="76">
        <v>0</v>
      </c>
      <c r="KK157" s="76" t="s">
        <v>159</v>
      </c>
      <c r="KL157" s="76">
        <v>0</v>
      </c>
      <c r="KM157" s="76">
        <v>0</v>
      </c>
      <c r="KN157" s="76">
        <v>0</v>
      </c>
      <c r="KO157" s="76">
        <v>0</v>
      </c>
      <c r="KR157" s="76" t="s">
        <v>159</v>
      </c>
      <c r="KS157" s="76">
        <v>0</v>
      </c>
      <c r="KT157" s="76">
        <v>0</v>
      </c>
      <c r="KU157" s="76">
        <v>0</v>
      </c>
      <c r="KV157" s="76">
        <v>0</v>
      </c>
      <c r="KY157" s="76" t="s">
        <v>159</v>
      </c>
      <c r="KZ157" s="76">
        <v>0</v>
      </c>
      <c r="LA157" s="76">
        <v>0</v>
      </c>
      <c r="LB157" s="76">
        <v>0</v>
      </c>
      <c r="LC157" s="76">
        <v>0</v>
      </c>
      <c r="LF157" s="76" t="s">
        <v>159</v>
      </c>
      <c r="LG157" s="76">
        <v>0</v>
      </c>
      <c r="LH157" s="76">
        <v>0</v>
      </c>
      <c r="LI157" s="76">
        <v>0</v>
      </c>
      <c r="LJ157" s="76">
        <v>0</v>
      </c>
      <c r="LM157" s="76" t="s">
        <v>159</v>
      </c>
      <c r="LN157" s="76">
        <v>0</v>
      </c>
      <c r="LO157" s="76">
        <v>0</v>
      </c>
      <c r="LP157" s="76">
        <v>0</v>
      </c>
      <c r="LQ157" s="76">
        <v>0</v>
      </c>
      <c r="LR157" s="76"/>
      <c r="LS157" s="76"/>
      <c r="LT157" s="76" t="s">
        <v>159</v>
      </c>
      <c r="LU157" s="76">
        <v>0</v>
      </c>
      <c r="LV157" s="76">
        <v>0</v>
      </c>
      <c r="LW157" s="76">
        <v>0</v>
      </c>
      <c r="LX157" s="76">
        <v>0</v>
      </c>
      <c r="LY157" s="76"/>
      <c r="LZ157" s="76"/>
      <c r="MA157" s="76" t="s">
        <v>159</v>
      </c>
      <c r="MB157" s="76">
        <v>0</v>
      </c>
      <c r="MC157" s="76">
        <v>0</v>
      </c>
      <c r="MD157" s="76">
        <v>0</v>
      </c>
      <c r="ME157" s="76">
        <v>0</v>
      </c>
    </row>
    <row r="158" spans="1:343"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c r="GX158" s="60" t="s">
        <v>160</v>
      </c>
      <c r="GY158" s="60">
        <v>0</v>
      </c>
      <c r="GZ158" s="60">
        <v>0</v>
      </c>
      <c r="HA158" s="60">
        <v>0</v>
      </c>
      <c r="HB158" s="60">
        <v>0</v>
      </c>
      <c r="HE158" s="64" t="s">
        <v>160</v>
      </c>
      <c r="HF158" s="64">
        <v>0</v>
      </c>
      <c r="HG158" s="64">
        <v>0</v>
      </c>
      <c r="HH158" s="64">
        <v>0</v>
      </c>
      <c r="HI158" s="64">
        <v>0</v>
      </c>
      <c r="HL158" s="64" t="s">
        <v>160</v>
      </c>
      <c r="HM158" s="64">
        <v>0.06</v>
      </c>
      <c r="HN158" s="64">
        <v>0</v>
      </c>
      <c r="HO158" s="64">
        <v>0</v>
      </c>
      <c r="HP158" s="64">
        <v>0.33</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t="s">
        <v>160</v>
      </c>
      <c r="IV158">
        <v>0</v>
      </c>
      <c r="IW158">
        <v>0</v>
      </c>
      <c r="IX158">
        <v>0</v>
      </c>
      <c r="IY158">
        <v>0</v>
      </c>
      <c r="JB158" t="s">
        <v>160</v>
      </c>
      <c r="JC158">
        <v>0</v>
      </c>
      <c r="JD158">
        <v>0</v>
      </c>
      <c r="JE158">
        <v>0</v>
      </c>
      <c r="JF158">
        <v>0</v>
      </c>
      <c r="JI158" s="64" t="s">
        <v>160</v>
      </c>
      <c r="JJ158" s="64">
        <v>0</v>
      </c>
      <c r="JK158" s="64">
        <v>0</v>
      </c>
      <c r="JL158" s="64">
        <v>0</v>
      </c>
      <c r="JM158" s="64">
        <v>0</v>
      </c>
      <c r="JP158" s="67" t="s">
        <v>160</v>
      </c>
      <c r="JQ158" s="67">
        <v>0</v>
      </c>
      <c r="JR158" s="67">
        <v>0</v>
      </c>
      <c r="JS158" s="67">
        <v>0</v>
      </c>
      <c r="JT158" s="67">
        <v>0</v>
      </c>
      <c r="JW158" s="76" t="s">
        <v>160</v>
      </c>
      <c r="JX158" s="76">
        <v>0</v>
      </c>
      <c r="JY158" s="76">
        <v>0</v>
      </c>
      <c r="JZ158" s="76">
        <v>0</v>
      </c>
      <c r="KA158" s="76">
        <v>0</v>
      </c>
      <c r="KD158" s="76" t="s">
        <v>160</v>
      </c>
      <c r="KE158" s="76">
        <v>0</v>
      </c>
      <c r="KF158" s="76">
        <v>0</v>
      </c>
      <c r="KG158" s="76">
        <v>0</v>
      </c>
      <c r="KH158" s="76">
        <v>0</v>
      </c>
      <c r="KK158" s="76" t="s">
        <v>160</v>
      </c>
      <c r="KL158" s="76">
        <v>0</v>
      </c>
      <c r="KM158" s="76">
        <v>0</v>
      </c>
      <c r="KN158" s="76">
        <v>0</v>
      </c>
      <c r="KO158" s="76">
        <v>0</v>
      </c>
      <c r="KR158" s="76" t="s">
        <v>160</v>
      </c>
      <c r="KS158" s="76">
        <v>0</v>
      </c>
      <c r="KT158" s="76">
        <v>0</v>
      </c>
      <c r="KU158" s="76">
        <v>0</v>
      </c>
      <c r="KV158" s="76">
        <v>0</v>
      </c>
      <c r="KY158" s="76" t="s">
        <v>160</v>
      </c>
      <c r="KZ158" s="76">
        <v>0</v>
      </c>
      <c r="LA158" s="76">
        <v>0</v>
      </c>
      <c r="LB158" s="76">
        <v>0</v>
      </c>
      <c r="LC158" s="76">
        <v>0</v>
      </c>
      <c r="LF158" s="76" t="s">
        <v>160</v>
      </c>
      <c r="LG158" s="76">
        <v>0</v>
      </c>
      <c r="LH158" s="76">
        <v>0</v>
      </c>
      <c r="LI158" s="76">
        <v>0</v>
      </c>
      <c r="LJ158" s="76">
        <v>0</v>
      </c>
      <c r="LM158" s="76" t="s">
        <v>160</v>
      </c>
      <c r="LN158" s="76">
        <v>0</v>
      </c>
      <c r="LO158" s="76">
        <v>0</v>
      </c>
      <c r="LP158" s="76">
        <v>0</v>
      </c>
      <c r="LQ158" s="76">
        <v>0</v>
      </c>
      <c r="LR158" s="76"/>
      <c r="LS158" s="76"/>
      <c r="LT158" s="76" t="s">
        <v>160</v>
      </c>
      <c r="LU158" s="76">
        <v>0</v>
      </c>
      <c r="LV158" s="76">
        <v>0</v>
      </c>
      <c r="LW158" s="76">
        <v>0</v>
      </c>
      <c r="LX158" s="76">
        <v>0</v>
      </c>
      <c r="LY158" s="76"/>
      <c r="LZ158" s="76"/>
      <c r="MA158" s="76" t="s">
        <v>160</v>
      </c>
      <c r="MB158" s="76">
        <v>0</v>
      </c>
      <c r="MC158" s="76">
        <v>0</v>
      </c>
      <c r="MD158" s="76">
        <v>0</v>
      </c>
      <c r="ME158" s="76">
        <v>0</v>
      </c>
    </row>
    <row r="159" spans="1:343"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0" t="s">
        <v>161</v>
      </c>
      <c r="GY159" s="60">
        <v>0</v>
      </c>
      <c r="GZ159" s="60">
        <v>0</v>
      </c>
      <c r="HA159" s="60">
        <v>0</v>
      </c>
      <c r="HB159" s="60">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t="s">
        <v>161</v>
      </c>
      <c r="IV159">
        <v>0.11</v>
      </c>
      <c r="IW159">
        <v>0</v>
      </c>
      <c r="IX159">
        <v>0</v>
      </c>
      <c r="IY159">
        <v>0</v>
      </c>
      <c r="JB159" t="s">
        <v>161</v>
      </c>
      <c r="JC159">
        <v>0</v>
      </c>
      <c r="JD159">
        <v>0</v>
      </c>
      <c r="JE159">
        <v>0</v>
      </c>
      <c r="JF159">
        <v>0</v>
      </c>
      <c r="JI159" s="64" t="s">
        <v>161</v>
      </c>
      <c r="JJ159" s="64">
        <v>0</v>
      </c>
      <c r="JK159" s="64">
        <v>0</v>
      </c>
      <c r="JL159" s="64">
        <v>0</v>
      </c>
      <c r="JM159" s="64">
        <v>0</v>
      </c>
      <c r="JP159" s="67" t="s">
        <v>161</v>
      </c>
      <c r="JQ159" s="67">
        <v>0</v>
      </c>
      <c r="JR159" s="67">
        <v>0</v>
      </c>
      <c r="JS159" s="67">
        <v>0</v>
      </c>
      <c r="JT159" s="67">
        <v>0</v>
      </c>
      <c r="JW159" s="76" t="s">
        <v>161</v>
      </c>
      <c r="JX159" s="76">
        <v>0</v>
      </c>
      <c r="JY159" s="76">
        <v>0</v>
      </c>
      <c r="JZ159" s="76">
        <v>0</v>
      </c>
      <c r="KA159" s="76">
        <v>0</v>
      </c>
      <c r="KD159" s="76" t="s">
        <v>161</v>
      </c>
      <c r="KE159" s="76">
        <v>0</v>
      </c>
      <c r="KF159" s="76">
        <v>0</v>
      </c>
      <c r="KG159" s="76">
        <v>0</v>
      </c>
      <c r="KH159" s="76">
        <v>0</v>
      </c>
      <c r="KK159" s="76" t="s">
        <v>161</v>
      </c>
      <c r="KL159" s="76">
        <v>0</v>
      </c>
      <c r="KM159" s="76">
        <v>0</v>
      </c>
      <c r="KN159" s="76">
        <v>0</v>
      </c>
      <c r="KO159" s="76">
        <v>0</v>
      </c>
      <c r="KR159" s="76" t="s">
        <v>161</v>
      </c>
      <c r="KS159" s="76">
        <v>0</v>
      </c>
      <c r="KT159" s="76">
        <v>0</v>
      </c>
      <c r="KU159" s="76">
        <v>0</v>
      </c>
      <c r="KV159" s="76">
        <v>0</v>
      </c>
      <c r="KY159" s="76" t="s">
        <v>161</v>
      </c>
      <c r="KZ159" s="76">
        <v>0</v>
      </c>
      <c r="LA159" s="76">
        <v>0</v>
      </c>
      <c r="LB159" s="76">
        <v>0</v>
      </c>
      <c r="LC159" s="76">
        <v>0</v>
      </c>
      <c r="LF159" s="76" t="s">
        <v>161</v>
      </c>
      <c r="LG159" s="76">
        <v>0</v>
      </c>
      <c r="LH159" s="76">
        <v>0</v>
      </c>
      <c r="LI159" s="76">
        <v>0</v>
      </c>
      <c r="LJ159" s="76">
        <v>0</v>
      </c>
      <c r="LM159" s="76" t="s">
        <v>161</v>
      </c>
      <c r="LN159" s="76">
        <v>0</v>
      </c>
      <c r="LO159" s="76">
        <v>0</v>
      </c>
      <c r="LP159" s="76">
        <v>0</v>
      </c>
      <c r="LQ159" s="76">
        <v>0</v>
      </c>
      <c r="LR159" s="76"/>
      <c r="LS159" s="76"/>
      <c r="LT159" s="76" t="s">
        <v>161</v>
      </c>
      <c r="LU159" s="76">
        <v>0</v>
      </c>
      <c r="LV159" s="76">
        <v>0</v>
      </c>
      <c r="LW159" s="76">
        <v>0</v>
      </c>
      <c r="LX159" s="76">
        <v>0</v>
      </c>
      <c r="LY159" s="76"/>
      <c r="LZ159" s="76"/>
      <c r="MA159" s="76" t="s">
        <v>161</v>
      </c>
      <c r="MB159" s="76">
        <v>0</v>
      </c>
      <c r="MC159" s="76">
        <v>0</v>
      </c>
      <c r="MD159" s="76">
        <v>0</v>
      </c>
      <c r="ME159" s="76">
        <v>0</v>
      </c>
    </row>
    <row r="160" spans="1:343"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0" t="s">
        <v>162</v>
      </c>
      <c r="GY160" s="60">
        <v>0</v>
      </c>
      <c r="GZ160" s="60">
        <v>0</v>
      </c>
      <c r="HA160" s="60">
        <v>0</v>
      </c>
      <c r="HB160" s="60">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t="s">
        <v>162</v>
      </c>
      <c r="IV160">
        <v>0</v>
      </c>
      <c r="IW160">
        <v>0</v>
      </c>
      <c r="IX160">
        <v>0</v>
      </c>
      <c r="IY160">
        <v>0</v>
      </c>
      <c r="JB160" t="s">
        <v>162</v>
      </c>
      <c r="JC160">
        <v>0</v>
      </c>
      <c r="JD160">
        <v>0</v>
      </c>
      <c r="JE160">
        <v>0</v>
      </c>
      <c r="JF160">
        <v>0</v>
      </c>
      <c r="JI160" s="64" t="s">
        <v>162</v>
      </c>
      <c r="JJ160" s="64">
        <v>0</v>
      </c>
      <c r="JK160" s="64">
        <v>0</v>
      </c>
      <c r="JL160" s="64">
        <v>0</v>
      </c>
      <c r="JM160" s="64">
        <v>0</v>
      </c>
      <c r="JP160" s="67" t="s">
        <v>162</v>
      </c>
      <c r="JQ160" s="67">
        <v>0</v>
      </c>
      <c r="JR160" s="67">
        <v>0</v>
      </c>
      <c r="JS160" s="67">
        <v>0</v>
      </c>
      <c r="JT160" s="67">
        <v>0</v>
      </c>
      <c r="JW160" s="76" t="s">
        <v>162</v>
      </c>
      <c r="JX160" s="76">
        <v>0</v>
      </c>
      <c r="JY160" s="76">
        <v>0</v>
      </c>
      <c r="JZ160" s="76">
        <v>0</v>
      </c>
      <c r="KA160" s="76">
        <v>0</v>
      </c>
      <c r="KD160" s="76" t="s">
        <v>162</v>
      </c>
      <c r="KE160" s="76">
        <v>0</v>
      </c>
      <c r="KF160" s="76">
        <v>0</v>
      </c>
      <c r="KG160" s="76">
        <v>0</v>
      </c>
      <c r="KH160" s="76">
        <v>0</v>
      </c>
      <c r="KK160" s="76" t="s">
        <v>162</v>
      </c>
      <c r="KL160" s="76">
        <v>0</v>
      </c>
      <c r="KM160" s="76">
        <v>0</v>
      </c>
      <c r="KN160" s="76">
        <v>0</v>
      </c>
      <c r="KO160" s="76">
        <v>0</v>
      </c>
      <c r="KR160" s="76" t="s">
        <v>162</v>
      </c>
      <c r="KS160" s="76">
        <v>0</v>
      </c>
      <c r="KT160" s="76">
        <v>0</v>
      </c>
      <c r="KU160" s="76">
        <v>0</v>
      </c>
      <c r="KV160" s="76">
        <v>0</v>
      </c>
      <c r="KY160" s="76" t="s">
        <v>162</v>
      </c>
      <c r="KZ160" s="76">
        <v>0</v>
      </c>
      <c r="LA160" s="76">
        <v>0</v>
      </c>
      <c r="LB160" s="76">
        <v>0</v>
      </c>
      <c r="LC160" s="76">
        <v>0</v>
      </c>
      <c r="LF160" s="76" t="s">
        <v>162</v>
      </c>
      <c r="LG160" s="76">
        <v>0</v>
      </c>
      <c r="LH160" s="76">
        <v>0</v>
      </c>
      <c r="LI160" s="76">
        <v>0</v>
      </c>
      <c r="LJ160" s="76">
        <v>0</v>
      </c>
      <c r="LM160" s="76" t="s">
        <v>162</v>
      </c>
      <c r="LN160" s="76">
        <v>0</v>
      </c>
      <c r="LO160" s="76">
        <v>0</v>
      </c>
      <c r="LP160" s="76">
        <v>0</v>
      </c>
      <c r="LQ160" s="76">
        <v>0</v>
      </c>
      <c r="LR160" s="76"/>
      <c r="LS160" s="76"/>
      <c r="LT160" s="76" t="s">
        <v>162</v>
      </c>
      <c r="LU160" s="76">
        <v>0</v>
      </c>
      <c r="LV160" s="76">
        <v>0</v>
      </c>
      <c r="LW160" s="76">
        <v>0</v>
      </c>
      <c r="LX160" s="76">
        <v>0</v>
      </c>
      <c r="LY160" s="76"/>
      <c r="LZ160" s="76"/>
      <c r="MA160" s="76" t="s">
        <v>162</v>
      </c>
      <c r="MB160" s="76">
        <v>0</v>
      </c>
      <c r="MC160" s="76">
        <v>0</v>
      </c>
      <c r="MD160" s="76">
        <v>0</v>
      </c>
      <c r="ME160" s="76">
        <v>0</v>
      </c>
    </row>
    <row r="161" spans="1:343"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0" t="s">
        <v>163</v>
      </c>
      <c r="GY161" s="60">
        <v>0</v>
      </c>
      <c r="GZ161" s="60">
        <v>0</v>
      </c>
      <c r="HA161" s="60">
        <v>0</v>
      </c>
      <c r="HB161" s="60">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t="s">
        <v>163</v>
      </c>
      <c r="IV161">
        <v>0</v>
      </c>
      <c r="IW161">
        <v>0</v>
      </c>
      <c r="IX161">
        <v>0</v>
      </c>
      <c r="IY161">
        <v>0</v>
      </c>
      <c r="JB161" t="s">
        <v>163</v>
      </c>
      <c r="JC161">
        <v>0</v>
      </c>
      <c r="JD161">
        <v>0</v>
      </c>
      <c r="JE161">
        <v>0</v>
      </c>
      <c r="JF161">
        <v>0</v>
      </c>
      <c r="JI161" s="64" t="s">
        <v>163</v>
      </c>
      <c r="JJ161" s="64">
        <v>0</v>
      </c>
      <c r="JK161" s="64">
        <v>0</v>
      </c>
      <c r="JL161" s="64">
        <v>0</v>
      </c>
      <c r="JM161" s="64">
        <v>0</v>
      </c>
      <c r="JP161" s="67" t="s">
        <v>163</v>
      </c>
      <c r="JQ161" s="67">
        <v>0</v>
      </c>
      <c r="JR161" s="67">
        <v>0</v>
      </c>
      <c r="JS161" s="67">
        <v>0</v>
      </c>
      <c r="JT161" s="67">
        <v>0</v>
      </c>
      <c r="JW161" s="76" t="s">
        <v>163</v>
      </c>
      <c r="JX161" s="76">
        <v>0</v>
      </c>
      <c r="JY161" s="76">
        <v>0</v>
      </c>
      <c r="JZ161" s="76">
        <v>0</v>
      </c>
      <c r="KA161" s="76">
        <v>0</v>
      </c>
      <c r="KD161" s="76" t="s">
        <v>163</v>
      </c>
      <c r="KE161" s="76">
        <v>0</v>
      </c>
      <c r="KF161" s="76">
        <v>0</v>
      </c>
      <c r="KG161" s="76">
        <v>0</v>
      </c>
      <c r="KH161" s="76">
        <v>0</v>
      </c>
      <c r="KK161" s="76" t="s">
        <v>163</v>
      </c>
      <c r="KL161" s="76">
        <v>0</v>
      </c>
      <c r="KM161" s="76">
        <v>0</v>
      </c>
      <c r="KN161" s="76">
        <v>0</v>
      </c>
      <c r="KO161" s="76">
        <v>0</v>
      </c>
      <c r="KR161" s="76" t="s">
        <v>163</v>
      </c>
      <c r="KS161" s="76">
        <v>0</v>
      </c>
      <c r="KT161" s="76">
        <v>0</v>
      </c>
      <c r="KU161" s="76">
        <v>0</v>
      </c>
      <c r="KV161" s="76">
        <v>0</v>
      </c>
      <c r="KY161" s="76" t="s">
        <v>163</v>
      </c>
      <c r="KZ161" s="76">
        <v>0</v>
      </c>
      <c r="LA161" s="76">
        <v>0</v>
      </c>
      <c r="LB161" s="76">
        <v>0</v>
      </c>
      <c r="LC161" s="76">
        <v>0</v>
      </c>
      <c r="LF161" s="76" t="s">
        <v>163</v>
      </c>
      <c r="LG161" s="76">
        <v>0</v>
      </c>
      <c r="LH161" s="76">
        <v>0</v>
      </c>
      <c r="LI161" s="76">
        <v>0</v>
      </c>
      <c r="LJ161" s="76">
        <v>0</v>
      </c>
      <c r="LM161" s="76" t="s">
        <v>163</v>
      </c>
      <c r="LN161" s="76">
        <v>0</v>
      </c>
      <c r="LO161" s="76">
        <v>0</v>
      </c>
      <c r="LP161" s="76">
        <v>0</v>
      </c>
      <c r="LQ161" s="76">
        <v>0</v>
      </c>
      <c r="LR161" s="76"/>
      <c r="LS161" s="76"/>
      <c r="LT161" s="76" t="s">
        <v>163</v>
      </c>
      <c r="LU161" s="76">
        <v>0</v>
      </c>
      <c r="LV161" s="76">
        <v>0</v>
      </c>
      <c r="LW161" s="76">
        <v>0</v>
      </c>
      <c r="LX161" s="76">
        <v>0</v>
      </c>
      <c r="LY161" s="76"/>
      <c r="LZ161" s="76"/>
      <c r="MA161" s="76" t="s">
        <v>163</v>
      </c>
      <c r="MB161" s="76">
        <v>0</v>
      </c>
      <c r="MC161" s="76">
        <v>0</v>
      </c>
      <c r="MD161" s="76">
        <v>0</v>
      </c>
      <c r="ME161" s="76">
        <v>0</v>
      </c>
    </row>
    <row r="162" spans="1:343"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0" t="s">
        <v>164</v>
      </c>
      <c r="GY162" s="60">
        <v>0</v>
      </c>
      <c r="GZ162" s="60">
        <v>0</v>
      </c>
      <c r="HA162" s="60">
        <v>0</v>
      </c>
      <c r="HB162" s="60">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t="s">
        <v>164</v>
      </c>
      <c r="IV162">
        <v>0</v>
      </c>
      <c r="IW162">
        <v>0</v>
      </c>
      <c r="IX162">
        <v>0</v>
      </c>
      <c r="IY162">
        <v>0</v>
      </c>
      <c r="JB162" t="s">
        <v>164</v>
      </c>
      <c r="JC162">
        <v>0</v>
      </c>
      <c r="JD162">
        <v>0</v>
      </c>
      <c r="JE162">
        <v>0</v>
      </c>
      <c r="JF162">
        <v>0</v>
      </c>
      <c r="JI162" s="64" t="s">
        <v>164</v>
      </c>
      <c r="JJ162" s="64">
        <v>0</v>
      </c>
      <c r="JK162" s="64">
        <v>0</v>
      </c>
      <c r="JL162" s="64">
        <v>0</v>
      </c>
      <c r="JM162" s="64">
        <v>0</v>
      </c>
      <c r="JP162" s="67" t="s">
        <v>164</v>
      </c>
      <c r="JQ162" s="67">
        <v>0</v>
      </c>
      <c r="JR162" s="67">
        <v>0</v>
      </c>
      <c r="JS162" s="67">
        <v>0</v>
      </c>
      <c r="JT162" s="67">
        <v>0</v>
      </c>
      <c r="JW162" s="76" t="s">
        <v>164</v>
      </c>
      <c r="JX162" s="76">
        <v>0</v>
      </c>
      <c r="JY162" s="76">
        <v>0</v>
      </c>
      <c r="JZ162" s="76">
        <v>0</v>
      </c>
      <c r="KA162" s="76">
        <v>0</v>
      </c>
      <c r="KD162" s="76" t="s">
        <v>164</v>
      </c>
      <c r="KE162" s="76">
        <v>0</v>
      </c>
      <c r="KF162" s="76">
        <v>0</v>
      </c>
      <c r="KG162" s="76">
        <v>0</v>
      </c>
      <c r="KH162" s="76">
        <v>0</v>
      </c>
      <c r="KK162" s="76" t="s">
        <v>164</v>
      </c>
      <c r="KL162" s="76">
        <v>0</v>
      </c>
      <c r="KM162" s="76">
        <v>0</v>
      </c>
      <c r="KN162" s="76">
        <v>0</v>
      </c>
      <c r="KO162" s="76">
        <v>0</v>
      </c>
      <c r="KR162" s="76" t="s">
        <v>164</v>
      </c>
      <c r="KS162" s="76">
        <v>0</v>
      </c>
      <c r="KT162" s="76">
        <v>0</v>
      </c>
      <c r="KU162" s="76">
        <v>0</v>
      </c>
      <c r="KV162" s="76">
        <v>0</v>
      </c>
      <c r="KY162" s="76" t="s">
        <v>164</v>
      </c>
      <c r="KZ162" s="76">
        <v>0</v>
      </c>
      <c r="LA162" s="76">
        <v>0</v>
      </c>
      <c r="LB162" s="76">
        <v>0</v>
      </c>
      <c r="LC162" s="76">
        <v>0</v>
      </c>
      <c r="LF162" s="76" t="s">
        <v>164</v>
      </c>
      <c r="LG162" s="76">
        <v>0</v>
      </c>
      <c r="LH162" s="76">
        <v>0</v>
      </c>
      <c r="LI162" s="76">
        <v>0</v>
      </c>
      <c r="LJ162" s="76">
        <v>0</v>
      </c>
      <c r="LM162" s="76" t="s">
        <v>164</v>
      </c>
      <c r="LN162" s="76">
        <v>0</v>
      </c>
      <c r="LO162" s="76">
        <v>0</v>
      </c>
      <c r="LP162" s="76">
        <v>0</v>
      </c>
      <c r="LQ162" s="76">
        <v>0</v>
      </c>
      <c r="LR162" s="76"/>
      <c r="LS162" s="76"/>
      <c r="LT162" s="76" t="s">
        <v>164</v>
      </c>
      <c r="LU162" s="76">
        <v>0</v>
      </c>
      <c r="LV162" s="76">
        <v>0</v>
      </c>
      <c r="LW162" s="76">
        <v>0</v>
      </c>
      <c r="LX162" s="76">
        <v>0</v>
      </c>
      <c r="LY162" s="76"/>
      <c r="LZ162" s="76"/>
      <c r="MA162" s="76" t="s">
        <v>164</v>
      </c>
      <c r="MB162" s="76">
        <v>0</v>
      </c>
      <c r="MC162" s="76">
        <v>0</v>
      </c>
      <c r="MD162" s="76">
        <v>0</v>
      </c>
      <c r="ME162" s="76">
        <v>0</v>
      </c>
    </row>
    <row r="163" spans="1:343"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0" t="s">
        <v>165</v>
      </c>
      <c r="GY163" s="60">
        <v>0</v>
      </c>
      <c r="GZ163" s="60">
        <v>0</v>
      </c>
      <c r="HA163" s="60">
        <v>0</v>
      </c>
      <c r="HB163" s="60">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t="s">
        <v>165</v>
      </c>
      <c r="IV163">
        <v>0</v>
      </c>
      <c r="IW163">
        <v>0</v>
      </c>
      <c r="IX163">
        <v>0</v>
      </c>
      <c r="IY163">
        <v>0</v>
      </c>
      <c r="JB163" t="s">
        <v>165</v>
      </c>
      <c r="JC163">
        <v>0</v>
      </c>
      <c r="JD163">
        <v>0</v>
      </c>
      <c r="JE163">
        <v>0</v>
      </c>
      <c r="JF163">
        <v>0</v>
      </c>
      <c r="JI163" s="64" t="s">
        <v>165</v>
      </c>
      <c r="JJ163" s="64">
        <v>0</v>
      </c>
      <c r="JK163" s="64">
        <v>0</v>
      </c>
      <c r="JL163" s="64">
        <v>0</v>
      </c>
      <c r="JM163" s="64">
        <v>0</v>
      </c>
      <c r="JP163" s="67" t="s">
        <v>165</v>
      </c>
      <c r="JQ163" s="67">
        <v>0</v>
      </c>
      <c r="JR163" s="67">
        <v>0</v>
      </c>
      <c r="JS163" s="67">
        <v>0</v>
      </c>
      <c r="JT163" s="67">
        <v>0</v>
      </c>
      <c r="JW163" s="76" t="s">
        <v>165</v>
      </c>
      <c r="JX163" s="76">
        <v>0</v>
      </c>
      <c r="JY163" s="76">
        <v>0</v>
      </c>
      <c r="JZ163" s="76">
        <v>0</v>
      </c>
      <c r="KA163" s="76">
        <v>0</v>
      </c>
      <c r="KD163" s="76" t="s">
        <v>165</v>
      </c>
      <c r="KE163" s="76">
        <v>0</v>
      </c>
      <c r="KF163" s="76">
        <v>0</v>
      </c>
      <c r="KG163" s="76">
        <v>0</v>
      </c>
      <c r="KH163" s="76">
        <v>0</v>
      </c>
      <c r="KK163" s="76" t="s">
        <v>165</v>
      </c>
      <c r="KL163" s="76">
        <v>0</v>
      </c>
      <c r="KM163" s="76">
        <v>0</v>
      </c>
      <c r="KN163" s="76">
        <v>0</v>
      </c>
      <c r="KO163" s="76">
        <v>0</v>
      </c>
      <c r="KR163" s="76" t="s">
        <v>165</v>
      </c>
      <c r="KS163" s="76">
        <v>0</v>
      </c>
      <c r="KT163" s="76">
        <v>0</v>
      </c>
      <c r="KU163" s="76">
        <v>0</v>
      </c>
      <c r="KV163" s="76">
        <v>0</v>
      </c>
      <c r="KY163" s="76" t="s">
        <v>165</v>
      </c>
      <c r="KZ163" s="76">
        <v>0</v>
      </c>
      <c r="LA163" s="76">
        <v>0</v>
      </c>
      <c r="LB163" s="76">
        <v>0</v>
      </c>
      <c r="LC163" s="76">
        <v>0</v>
      </c>
      <c r="LF163" s="76" t="s">
        <v>165</v>
      </c>
      <c r="LG163" s="76">
        <v>0</v>
      </c>
      <c r="LH163" s="76">
        <v>0</v>
      </c>
      <c r="LI163" s="76">
        <v>0</v>
      </c>
      <c r="LJ163" s="76">
        <v>0</v>
      </c>
      <c r="LM163" s="76" t="s">
        <v>165</v>
      </c>
      <c r="LN163" s="76">
        <v>0</v>
      </c>
      <c r="LO163" s="76">
        <v>0</v>
      </c>
      <c r="LP163" s="76">
        <v>0</v>
      </c>
      <c r="LQ163" s="76">
        <v>0</v>
      </c>
      <c r="LR163" s="76"/>
      <c r="LS163" s="76"/>
      <c r="LT163" s="76" t="s">
        <v>165</v>
      </c>
      <c r="LU163" s="76">
        <v>0</v>
      </c>
      <c r="LV163" s="76">
        <v>0</v>
      </c>
      <c r="LW163" s="76">
        <v>0</v>
      </c>
      <c r="LX163" s="76">
        <v>0</v>
      </c>
      <c r="LY163" s="76"/>
      <c r="LZ163" s="76"/>
      <c r="MA163" s="76" t="s">
        <v>165</v>
      </c>
      <c r="MB163" s="76">
        <v>0</v>
      </c>
      <c r="MC163" s="76">
        <v>0</v>
      </c>
      <c r="MD163" s="76">
        <v>0</v>
      </c>
      <c r="ME163" s="76">
        <v>0</v>
      </c>
    </row>
    <row r="164" spans="1:343"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0" t="s">
        <v>166</v>
      </c>
      <c r="GY164" s="60">
        <v>0</v>
      </c>
      <c r="GZ164" s="60">
        <v>0</v>
      </c>
      <c r="HA164" s="60">
        <v>0</v>
      </c>
      <c r="HB164" s="60">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t="s">
        <v>166</v>
      </c>
      <c r="IV164">
        <v>0</v>
      </c>
      <c r="IW164">
        <v>0</v>
      </c>
      <c r="IX164">
        <v>0</v>
      </c>
      <c r="IY164">
        <v>0</v>
      </c>
      <c r="JB164" t="s">
        <v>166</v>
      </c>
      <c r="JC164">
        <v>0</v>
      </c>
      <c r="JD164">
        <v>0</v>
      </c>
      <c r="JE164">
        <v>0</v>
      </c>
      <c r="JF164">
        <v>0</v>
      </c>
      <c r="JI164" s="64" t="s">
        <v>166</v>
      </c>
      <c r="JJ164" s="64">
        <v>0</v>
      </c>
      <c r="JK164" s="64">
        <v>0</v>
      </c>
      <c r="JL164" s="64">
        <v>0</v>
      </c>
      <c r="JM164" s="64">
        <v>0</v>
      </c>
      <c r="JP164" s="67" t="s">
        <v>166</v>
      </c>
      <c r="JQ164" s="67">
        <v>0</v>
      </c>
      <c r="JR164" s="67">
        <v>0</v>
      </c>
      <c r="JS164" s="67">
        <v>0</v>
      </c>
      <c r="JT164" s="67">
        <v>0</v>
      </c>
      <c r="JW164" s="76" t="s">
        <v>166</v>
      </c>
      <c r="JX164" s="76">
        <v>0</v>
      </c>
      <c r="JY164" s="76">
        <v>0</v>
      </c>
      <c r="JZ164" s="76">
        <v>0</v>
      </c>
      <c r="KA164" s="76">
        <v>0</v>
      </c>
      <c r="KD164" s="76" t="s">
        <v>166</v>
      </c>
      <c r="KE164" s="76">
        <v>0</v>
      </c>
      <c r="KF164" s="76">
        <v>0</v>
      </c>
      <c r="KG164" s="76">
        <v>0</v>
      </c>
      <c r="KH164" s="76">
        <v>0</v>
      </c>
      <c r="KK164" s="76" t="s">
        <v>166</v>
      </c>
      <c r="KL164" s="76">
        <v>0</v>
      </c>
      <c r="KM164" s="76">
        <v>0</v>
      </c>
      <c r="KN164" s="76">
        <v>0</v>
      </c>
      <c r="KO164" s="76">
        <v>0</v>
      </c>
      <c r="KR164" s="76" t="s">
        <v>166</v>
      </c>
      <c r="KS164" s="76">
        <v>0</v>
      </c>
      <c r="KT164" s="76">
        <v>0</v>
      </c>
      <c r="KU164" s="76">
        <v>0</v>
      </c>
      <c r="KV164" s="76">
        <v>0</v>
      </c>
      <c r="KY164" s="76" t="s">
        <v>166</v>
      </c>
      <c r="KZ164" s="76">
        <v>0</v>
      </c>
      <c r="LA164" s="76">
        <v>0</v>
      </c>
      <c r="LB164" s="76">
        <v>0</v>
      </c>
      <c r="LC164" s="76">
        <v>0</v>
      </c>
      <c r="LF164" s="76" t="s">
        <v>166</v>
      </c>
      <c r="LG164" s="76">
        <v>0</v>
      </c>
      <c r="LH164" s="76">
        <v>0</v>
      </c>
      <c r="LI164" s="76">
        <v>0</v>
      </c>
      <c r="LJ164" s="76">
        <v>0</v>
      </c>
      <c r="LM164" s="76" t="s">
        <v>166</v>
      </c>
      <c r="LN164" s="76">
        <v>0</v>
      </c>
      <c r="LO164" s="76">
        <v>0</v>
      </c>
      <c r="LP164" s="76">
        <v>0</v>
      </c>
      <c r="LQ164" s="76">
        <v>0</v>
      </c>
      <c r="LR164" s="76"/>
      <c r="LS164" s="76"/>
      <c r="LT164" s="76" t="s">
        <v>166</v>
      </c>
      <c r="LU164" s="76">
        <v>0</v>
      </c>
      <c r="LV164" s="76">
        <v>0</v>
      </c>
      <c r="LW164" s="76">
        <v>0</v>
      </c>
      <c r="LX164" s="76">
        <v>0</v>
      </c>
      <c r="LY164" s="76"/>
      <c r="LZ164" s="76"/>
      <c r="MA164" s="76" t="s">
        <v>166</v>
      </c>
      <c r="MB164" s="76">
        <v>0</v>
      </c>
      <c r="MC164" s="76">
        <v>0</v>
      </c>
      <c r="MD164" s="76">
        <v>0</v>
      </c>
      <c r="ME164" s="76">
        <v>0</v>
      </c>
    </row>
    <row r="165" spans="1:343"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0" t="s">
        <v>167</v>
      </c>
      <c r="GY165" s="60">
        <v>0</v>
      </c>
      <c r="GZ165" s="60">
        <v>0</v>
      </c>
      <c r="HA165" s="60">
        <v>0</v>
      </c>
      <c r="HB165" s="60">
        <v>0</v>
      </c>
      <c r="HE165" s="64" t="s">
        <v>167</v>
      </c>
      <c r="HF165" s="64">
        <v>0</v>
      </c>
      <c r="HG165" s="64">
        <v>0</v>
      </c>
      <c r="HH165" s="64">
        <v>0</v>
      </c>
      <c r="HI165" s="64">
        <v>0</v>
      </c>
      <c r="HL165" s="64" t="s">
        <v>167</v>
      </c>
      <c r="HM165" s="64">
        <v>0</v>
      </c>
      <c r="HN165" s="64">
        <v>0</v>
      </c>
      <c r="HO165" s="64">
        <v>0</v>
      </c>
      <c r="HP165" s="64">
        <v>0</v>
      </c>
      <c r="HS165" s="64" t="s">
        <v>167</v>
      </c>
      <c r="HT165" s="64">
        <v>0</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t="s">
        <v>167</v>
      </c>
      <c r="IV165">
        <v>0</v>
      </c>
      <c r="IW165">
        <v>0</v>
      </c>
      <c r="IX165">
        <v>0</v>
      </c>
      <c r="IY165">
        <v>0</v>
      </c>
      <c r="JB165" t="s">
        <v>167</v>
      </c>
      <c r="JC165">
        <v>0</v>
      </c>
      <c r="JD165">
        <v>0</v>
      </c>
      <c r="JE165">
        <v>0</v>
      </c>
      <c r="JF165">
        <v>0</v>
      </c>
      <c r="JI165" s="64" t="s">
        <v>167</v>
      </c>
      <c r="JJ165" s="64">
        <v>0</v>
      </c>
      <c r="JK165" s="64">
        <v>0</v>
      </c>
      <c r="JL165" s="64">
        <v>0</v>
      </c>
      <c r="JM165" s="64">
        <v>0</v>
      </c>
      <c r="JP165" s="67" t="s">
        <v>167</v>
      </c>
      <c r="JQ165" s="67">
        <v>0</v>
      </c>
      <c r="JR165" s="67">
        <v>0</v>
      </c>
      <c r="JS165" s="67">
        <v>0</v>
      </c>
      <c r="JT165" s="67">
        <v>0</v>
      </c>
      <c r="JW165" s="76" t="s">
        <v>167</v>
      </c>
      <c r="JX165" s="76">
        <v>0</v>
      </c>
      <c r="JY165" s="76">
        <v>0</v>
      </c>
      <c r="JZ165" s="76">
        <v>0</v>
      </c>
      <c r="KA165" s="76">
        <v>0</v>
      </c>
      <c r="KD165" s="76" t="s">
        <v>167</v>
      </c>
      <c r="KE165" s="76">
        <v>0</v>
      </c>
      <c r="KF165" s="76">
        <v>0</v>
      </c>
      <c r="KG165" s="76">
        <v>0</v>
      </c>
      <c r="KH165" s="76">
        <v>0</v>
      </c>
      <c r="KK165" s="76" t="s">
        <v>167</v>
      </c>
      <c r="KL165" s="76">
        <v>0</v>
      </c>
      <c r="KM165" s="76">
        <v>0</v>
      </c>
      <c r="KN165" s="76">
        <v>0</v>
      </c>
      <c r="KO165" s="76">
        <v>0</v>
      </c>
      <c r="KR165" s="76" t="s">
        <v>167</v>
      </c>
      <c r="KS165" s="76">
        <v>0</v>
      </c>
      <c r="KT165" s="76">
        <v>0</v>
      </c>
      <c r="KU165" s="76">
        <v>0</v>
      </c>
      <c r="KV165" s="76">
        <v>0</v>
      </c>
      <c r="KY165" s="76" t="s">
        <v>167</v>
      </c>
      <c r="KZ165" s="76">
        <v>0</v>
      </c>
      <c r="LA165" s="76">
        <v>0</v>
      </c>
      <c r="LB165" s="76">
        <v>0</v>
      </c>
      <c r="LC165" s="76">
        <v>0</v>
      </c>
      <c r="LF165" s="76" t="s">
        <v>167</v>
      </c>
      <c r="LG165" s="76">
        <v>0</v>
      </c>
      <c r="LH165" s="76">
        <v>0</v>
      </c>
      <c r="LI165" s="76">
        <v>0</v>
      </c>
      <c r="LJ165" s="76">
        <v>0</v>
      </c>
      <c r="LM165" s="76" t="s">
        <v>167</v>
      </c>
      <c r="LN165" s="76">
        <v>0</v>
      </c>
      <c r="LO165" s="76">
        <v>0</v>
      </c>
      <c r="LP165" s="76">
        <v>0</v>
      </c>
      <c r="LQ165" s="76">
        <v>0</v>
      </c>
      <c r="LR165" s="76"/>
      <c r="LS165" s="76"/>
      <c r="LT165" s="76" t="s">
        <v>167</v>
      </c>
      <c r="LU165" s="76">
        <v>0</v>
      </c>
      <c r="LV165" s="76">
        <v>0</v>
      </c>
      <c r="LW165" s="76">
        <v>0</v>
      </c>
      <c r="LX165" s="76">
        <v>0</v>
      </c>
      <c r="LY165" s="76"/>
      <c r="LZ165" s="76"/>
      <c r="MA165" s="76" t="s">
        <v>167</v>
      </c>
      <c r="MB165" s="76">
        <v>0</v>
      </c>
      <c r="MC165" s="76">
        <v>0</v>
      </c>
      <c r="MD165" s="76">
        <v>0</v>
      </c>
      <c r="ME165" s="76">
        <v>0</v>
      </c>
    </row>
    <row r="166" spans="1:343"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0" t="s">
        <v>168</v>
      </c>
      <c r="GY166" s="60">
        <v>0</v>
      </c>
      <c r="GZ166" s="60">
        <v>0</v>
      </c>
      <c r="HA166" s="60">
        <v>0</v>
      </c>
      <c r="HB166" s="60">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t="s">
        <v>168</v>
      </c>
      <c r="IV166">
        <v>0</v>
      </c>
      <c r="IW166">
        <v>0</v>
      </c>
      <c r="IX166">
        <v>0</v>
      </c>
      <c r="IY166">
        <v>0</v>
      </c>
      <c r="JB166" t="s">
        <v>168</v>
      </c>
      <c r="JC166">
        <v>0</v>
      </c>
      <c r="JD166">
        <v>0</v>
      </c>
      <c r="JE166">
        <v>0</v>
      </c>
      <c r="JF166">
        <v>0</v>
      </c>
      <c r="JI166" s="64" t="s">
        <v>168</v>
      </c>
      <c r="JJ166" s="64">
        <v>0</v>
      </c>
      <c r="JK166" s="64">
        <v>0</v>
      </c>
      <c r="JL166" s="64">
        <v>0</v>
      </c>
      <c r="JM166" s="64">
        <v>0</v>
      </c>
      <c r="JP166" s="67" t="s">
        <v>168</v>
      </c>
      <c r="JQ166" s="67">
        <v>0</v>
      </c>
      <c r="JR166" s="67">
        <v>0</v>
      </c>
      <c r="JS166" s="67">
        <v>0</v>
      </c>
      <c r="JT166" s="67">
        <v>0</v>
      </c>
      <c r="JW166" s="76" t="s">
        <v>168</v>
      </c>
      <c r="JX166" s="76">
        <v>0</v>
      </c>
      <c r="JY166" s="76">
        <v>0</v>
      </c>
      <c r="JZ166" s="76">
        <v>0</v>
      </c>
      <c r="KA166" s="76">
        <v>0</v>
      </c>
      <c r="KD166" s="76" t="s">
        <v>168</v>
      </c>
      <c r="KE166" s="76">
        <v>0</v>
      </c>
      <c r="KF166" s="76">
        <v>0</v>
      </c>
      <c r="KG166" s="76">
        <v>0</v>
      </c>
      <c r="KH166" s="76">
        <v>0</v>
      </c>
      <c r="KK166" s="76" t="s">
        <v>168</v>
      </c>
      <c r="KL166" s="76">
        <v>0</v>
      </c>
      <c r="KM166" s="76">
        <v>0</v>
      </c>
      <c r="KN166" s="76">
        <v>0</v>
      </c>
      <c r="KO166" s="76">
        <v>0</v>
      </c>
      <c r="KR166" s="76" t="s">
        <v>168</v>
      </c>
      <c r="KS166" s="76">
        <v>0</v>
      </c>
      <c r="KT166" s="76">
        <v>0</v>
      </c>
      <c r="KU166" s="76">
        <v>0</v>
      </c>
      <c r="KV166" s="76">
        <v>0</v>
      </c>
      <c r="KY166" s="76" t="s">
        <v>168</v>
      </c>
      <c r="KZ166" s="76">
        <v>0</v>
      </c>
      <c r="LA166" s="76">
        <v>0</v>
      </c>
      <c r="LB166" s="76">
        <v>0</v>
      </c>
      <c r="LC166" s="76">
        <v>0</v>
      </c>
      <c r="LF166" s="76" t="s">
        <v>168</v>
      </c>
      <c r="LG166" s="76">
        <v>0</v>
      </c>
      <c r="LH166" s="76">
        <v>0</v>
      </c>
      <c r="LI166" s="76">
        <v>0</v>
      </c>
      <c r="LJ166" s="76">
        <v>0</v>
      </c>
      <c r="LM166" s="76" t="s">
        <v>168</v>
      </c>
      <c r="LN166" s="76">
        <v>0</v>
      </c>
      <c r="LO166" s="76">
        <v>0</v>
      </c>
      <c r="LP166" s="76">
        <v>0</v>
      </c>
      <c r="LQ166" s="76">
        <v>0</v>
      </c>
      <c r="LR166" s="76"/>
      <c r="LS166" s="76"/>
      <c r="LT166" s="76" t="s">
        <v>168</v>
      </c>
      <c r="LU166" s="76">
        <v>0</v>
      </c>
      <c r="LV166" s="76">
        <v>0</v>
      </c>
      <c r="LW166" s="76">
        <v>0</v>
      </c>
      <c r="LX166" s="76">
        <v>0</v>
      </c>
      <c r="LY166" s="76"/>
      <c r="LZ166" s="76"/>
      <c r="MA166" s="76" t="s">
        <v>168</v>
      </c>
      <c r="MB166" s="76">
        <v>0</v>
      </c>
      <c r="MC166" s="76">
        <v>0</v>
      </c>
      <c r="MD166" s="76">
        <v>0</v>
      </c>
      <c r="ME166" s="76">
        <v>0</v>
      </c>
    </row>
    <row r="167" spans="1:343"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0" t="s">
        <v>169</v>
      </c>
      <c r="GY167" s="60">
        <v>0</v>
      </c>
      <c r="GZ167" s="60">
        <v>0</v>
      </c>
      <c r="HA167" s="60">
        <v>0</v>
      </c>
      <c r="HB167" s="60">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t="s">
        <v>169</v>
      </c>
      <c r="IV167">
        <v>0</v>
      </c>
      <c r="IW167">
        <v>0</v>
      </c>
      <c r="IX167">
        <v>0</v>
      </c>
      <c r="IY167">
        <v>0</v>
      </c>
      <c r="JB167" t="s">
        <v>169</v>
      </c>
      <c r="JC167">
        <v>0</v>
      </c>
      <c r="JD167">
        <v>0</v>
      </c>
      <c r="JE167">
        <v>0</v>
      </c>
      <c r="JF167">
        <v>0</v>
      </c>
      <c r="JI167" s="64" t="s">
        <v>169</v>
      </c>
      <c r="JJ167" s="64">
        <v>0</v>
      </c>
      <c r="JK167" s="64">
        <v>0</v>
      </c>
      <c r="JL167" s="64">
        <v>0</v>
      </c>
      <c r="JM167" s="64">
        <v>0</v>
      </c>
      <c r="JP167" s="67" t="s">
        <v>169</v>
      </c>
      <c r="JQ167" s="67">
        <v>0</v>
      </c>
      <c r="JR167" s="67">
        <v>0</v>
      </c>
      <c r="JS167" s="67">
        <v>0</v>
      </c>
      <c r="JT167" s="67">
        <v>0</v>
      </c>
      <c r="JW167" s="76" t="s">
        <v>169</v>
      </c>
      <c r="JX167" s="76">
        <v>0</v>
      </c>
      <c r="JY167" s="76">
        <v>0</v>
      </c>
      <c r="JZ167" s="76">
        <v>0</v>
      </c>
      <c r="KA167" s="76">
        <v>0</v>
      </c>
      <c r="KD167" s="76" t="s">
        <v>169</v>
      </c>
      <c r="KE167" s="76">
        <v>0</v>
      </c>
      <c r="KF167" s="76">
        <v>0</v>
      </c>
      <c r="KG167" s="76">
        <v>0</v>
      </c>
      <c r="KH167" s="76">
        <v>0</v>
      </c>
      <c r="KK167" s="76" t="s">
        <v>169</v>
      </c>
      <c r="KL167" s="76">
        <v>0</v>
      </c>
      <c r="KM167" s="76">
        <v>0</v>
      </c>
      <c r="KN167" s="76">
        <v>0</v>
      </c>
      <c r="KO167" s="76">
        <v>0</v>
      </c>
      <c r="KR167" s="76" t="s">
        <v>169</v>
      </c>
      <c r="KS167" s="76">
        <v>0</v>
      </c>
      <c r="KT167" s="76">
        <v>0</v>
      </c>
      <c r="KU167" s="76">
        <v>0</v>
      </c>
      <c r="KV167" s="76">
        <v>0</v>
      </c>
      <c r="KY167" s="76" t="s">
        <v>169</v>
      </c>
      <c r="KZ167" s="76">
        <v>0</v>
      </c>
      <c r="LA167" s="76">
        <v>0</v>
      </c>
      <c r="LB167" s="76">
        <v>0</v>
      </c>
      <c r="LC167" s="76">
        <v>0</v>
      </c>
      <c r="LF167" s="76" t="s">
        <v>169</v>
      </c>
      <c r="LG167" s="76">
        <v>0</v>
      </c>
      <c r="LH167" s="76">
        <v>0</v>
      </c>
      <c r="LI167" s="76">
        <v>0</v>
      </c>
      <c r="LJ167" s="76">
        <v>0</v>
      </c>
      <c r="LM167" s="76" t="s">
        <v>169</v>
      </c>
      <c r="LN167" s="76">
        <v>0</v>
      </c>
      <c r="LO167" s="76">
        <v>0</v>
      </c>
      <c r="LP167" s="76">
        <v>0</v>
      </c>
      <c r="LQ167" s="76">
        <v>0</v>
      </c>
      <c r="LR167" s="76"/>
      <c r="LS167" s="76"/>
      <c r="LT167" s="76" t="s">
        <v>169</v>
      </c>
      <c r="LU167" s="76">
        <v>0</v>
      </c>
      <c r="LV167" s="76">
        <v>0</v>
      </c>
      <c r="LW167" s="76">
        <v>0</v>
      </c>
      <c r="LX167" s="76">
        <v>0</v>
      </c>
      <c r="LY167" s="76"/>
      <c r="LZ167" s="76"/>
      <c r="MA167" s="76" t="s">
        <v>169</v>
      </c>
      <c r="MB167" s="76">
        <v>0</v>
      </c>
      <c r="MC167" s="76">
        <v>0</v>
      </c>
      <c r="MD167" s="76">
        <v>0</v>
      </c>
      <c r="ME167" s="76">
        <v>0</v>
      </c>
    </row>
    <row r="168" spans="1:343"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0" t="s">
        <v>170</v>
      </c>
      <c r="GY168" s="60">
        <v>0</v>
      </c>
      <c r="GZ168" s="60">
        <v>0</v>
      </c>
      <c r="HA168" s="60">
        <v>0</v>
      </c>
      <c r="HB168" s="60">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t="s">
        <v>170</v>
      </c>
      <c r="IV168">
        <v>0</v>
      </c>
      <c r="IW168">
        <v>0</v>
      </c>
      <c r="IX168">
        <v>0</v>
      </c>
      <c r="IY168">
        <v>0</v>
      </c>
      <c r="JB168" t="s">
        <v>170</v>
      </c>
      <c r="JC168">
        <v>0</v>
      </c>
      <c r="JD168">
        <v>0</v>
      </c>
      <c r="JE168">
        <v>0</v>
      </c>
      <c r="JF168">
        <v>0</v>
      </c>
      <c r="JI168" s="64" t="s">
        <v>170</v>
      </c>
      <c r="JJ168" s="64">
        <v>0</v>
      </c>
      <c r="JK168" s="64">
        <v>0</v>
      </c>
      <c r="JL168" s="64">
        <v>0</v>
      </c>
      <c r="JM168" s="64">
        <v>0</v>
      </c>
      <c r="JP168" s="67" t="s">
        <v>170</v>
      </c>
      <c r="JQ168" s="67">
        <v>0</v>
      </c>
      <c r="JR168" s="67">
        <v>0</v>
      </c>
      <c r="JS168" s="67">
        <v>0</v>
      </c>
      <c r="JT168" s="67">
        <v>0</v>
      </c>
      <c r="JW168" s="76" t="s">
        <v>170</v>
      </c>
      <c r="JX168" s="76">
        <v>0</v>
      </c>
      <c r="JY168" s="76">
        <v>0</v>
      </c>
      <c r="JZ168" s="76">
        <v>0</v>
      </c>
      <c r="KA168" s="76">
        <v>0</v>
      </c>
      <c r="KD168" s="76" t="s">
        <v>170</v>
      </c>
      <c r="KE168" s="76">
        <v>0</v>
      </c>
      <c r="KF168" s="76">
        <v>0</v>
      </c>
      <c r="KG168" s="76">
        <v>0</v>
      </c>
      <c r="KH168" s="76">
        <v>0</v>
      </c>
      <c r="KK168" s="76" t="s">
        <v>170</v>
      </c>
      <c r="KL168" s="76">
        <v>0</v>
      </c>
      <c r="KM168" s="76">
        <v>0</v>
      </c>
      <c r="KN168" s="76">
        <v>0</v>
      </c>
      <c r="KO168" s="76">
        <v>0</v>
      </c>
      <c r="KR168" s="76" t="s">
        <v>170</v>
      </c>
      <c r="KS168" s="76">
        <v>0</v>
      </c>
      <c r="KT168" s="76">
        <v>0</v>
      </c>
      <c r="KU168" s="76">
        <v>0</v>
      </c>
      <c r="KV168" s="76">
        <v>0</v>
      </c>
      <c r="KY168" s="76" t="s">
        <v>170</v>
      </c>
      <c r="KZ168" s="76">
        <v>0</v>
      </c>
      <c r="LA168" s="76">
        <v>0</v>
      </c>
      <c r="LB168" s="76">
        <v>0</v>
      </c>
      <c r="LC168" s="76">
        <v>0</v>
      </c>
      <c r="LF168" s="76" t="s">
        <v>170</v>
      </c>
      <c r="LG168" s="76">
        <v>0</v>
      </c>
      <c r="LH168" s="76">
        <v>0</v>
      </c>
      <c r="LI168" s="76">
        <v>0</v>
      </c>
      <c r="LJ168" s="76">
        <v>0</v>
      </c>
      <c r="LM168" s="76" t="s">
        <v>170</v>
      </c>
      <c r="LN168" s="76">
        <v>0</v>
      </c>
      <c r="LO168" s="76">
        <v>0</v>
      </c>
      <c r="LP168" s="76">
        <v>0</v>
      </c>
      <c r="LQ168" s="76">
        <v>0</v>
      </c>
      <c r="LR168" s="76"/>
      <c r="LS168" s="76"/>
      <c r="LT168" s="76" t="s">
        <v>170</v>
      </c>
      <c r="LU168" s="76">
        <v>0</v>
      </c>
      <c r="LV168" s="76">
        <v>0</v>
      </c>
      <c r="LW168" s="76">
        <v>0</v>
      </c>
      <c r="LX168" s="76">
        <v>0</v>
      </c>
      <c r="LY168" s="76"/>
      <c r="LZ168" s="76"/>
      <c r="MA168" s="76" t="s">
        <v>170</v>
      </c>
      <c r="MB168" s="76">
        <v>0</v>
      </c>
      <c r="MC168" s="76">
        <v>0</v>
      </c>
      <c r="MD168" s="76">
        <v>0</v>
      </c>
      <c r="ME168" s="76">
        <v>0</v>
      </c>
    </row>
    <row r="169" spans="1:343"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0" t="s">
        <v>171</v>
      </c>
      <c r="GY169" s="60">
        <v>0</v>
      </c>
      <c r="GZ169" s="60">
        <v>0</v>
      </c>
      <c r="HA169" s="60">
        <v>0</v>
      </c>
      <c r="HB169" s="60">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t="s">
        <v>171</v>
      </c>
      <c r="IV169">
        <v>0</v>
      </c>
      <c r="IW169">
        <v>0</v>
      </c>
      <c r="IX169">
        <v>0</v>
      </c>
      <c r="IY169">
        <v>0</v>
      </c>
      <c r="JB169" t="s">
        <v>171</v>
      </c>
      <c r="JC169">
        <v>0</v>
      </c>
      <c r="JD169">
        <v>0</v>
      </c>
      <c r="JE169">
        <v>0</v>
      </c>
      <c r="JF169">
        <v>0</v>
      </c>
      <c r="JI169" s="64" t="s">
        <v>171</v>
      </c>
      <c r="JJ169" s="64">
        <v>0</v>
      </c>
      <c r="JK169" s="64">
        <v>0</v>
      </c>
      <c r="JL169" s="64">
        <v>0</v>
      </c>
      <c r="JM169" s="64">
        <v>0</v>
      </c>
      <c r="JP169" s="67" t="s">
        <v>171</v>
      </c>
      <c r="JQ169" s="67">
        <v>0</v>
      </c>
      <c r="JR169" s="67">
        <v>0</v>
      </c>
      <c r="JS169" s="67">
        <v>0</v>
      </c>
      <c r="JT169" s="67">
        <v>0</v>
      </c>
      <c r="JW169" s="76" t="s">
        <v>171</v>
      </c>
      <c r="JX169" s="76">
        <v>0</v>
      </c>
      <c r="JY169" s="76">
        <v>0</v>
      </c>
      <c r="JZ169" s="76">
        <v>0</v>
      </c>
      <c r="KA169" s="76">
        <v>0</v>
      </c>
      <c r="KD169" s="76" t="s">
        <v>171</v>
      </c>
      <c r="KE169" s="76">
        <v>0</v>
      </c>
      <c r="KF169" s="76">
        <v>0</v>
      </c>
      <c r="KG169" s="76">
        <v>0</v>
      </c>
      <c r="KH169" s="76">
        <v>0</v>
      </c>
      <c r="KK169" s="76" t="s">
        <v>171</v>
      </c>
      <c r="KL169" s="76">
        <v>0</v>
      </c>
      <c r="KM169" s="76">
        <v>0</v>
      </c>
      <c r="KN169" s="76">
        <v>0</v>
      </c>
      <c r="KO169" s="76">
        <v>0</v>
      </c>
      <c r="KR169" s="76" t="s">
        <v>171</v>
      </c>
      <c r="KS169" s="76">
        <v>0</v>
      </c>
      <c r="KT169" s="76">
        <v>0</v>
      </c>
      <c r="KU169" s="76">
        <v>0</v>
      </c>
      <c r="KV169" s="76">
        <v>0</v>
      </c>
      <c r="KY169" s="76" t="s">
        <v>171</v>
      </c>
      <c r="KZ169" s="76">
        <v>0</v>
      </c>
      <c r="LA169" s="76">
        <v>0</v>
      </c>
      <c r="LB169" s="76">
        <v>0</v>
      </c>
      <c r="LC169" s="76">
        <v>0</v>
      </c>
      <c r="LF169" s="76" t="s">
        <v>171</v>
      </c>
      <c r="LG169" s="76">
        <v>0</v>
      </c>
      <c r="LH169" s="76">
        <v>0</v>
      </c>
      <c r="LI169" s="76">
        <v>0</v>
      </c>
      <c r="LJ169" s="76">
        <v>0</v>
      </c>
      <c r="LM169" s="76" t="s">
        <v>171</v>
      </c>
      <c r="LN169" s="76">
        <v>0</v>
      </c>
      <c r="LO169" s="76">
        <v>0</v>
      </c>
      <c r="LP169" s="76">
        <v>0</v>
      </c>
      <c r="LQ169" s="76">
        <v>0</v>
      </c>
      <c r="LR169" s="76"/>
      <c r="LS169" s="76"/>
      <c r="LT169" s="76" t="s">
        <v>171</v>
      </c>
      <c r="LU169" s="76">
        <v>0</v>
      </c>
      <c r="LV169" s="76">
        <v>0</v>
      </c>
      <c r="LW169" s="76">
        <v>0</v>
      </c>
      <c r="LX169" s="76">
        <v>0</v>
      </c>
      <c r="LY169" s="76"/>
      <c r="LZ169" s="76"/>
      <c r="MA169" s="76" t="s">
        <v>171</v>
      </c>
      <c r="MB169" s="76">
        <v>0</v>
      </c>
      <c r="MC169" s="76">
        <v>0</v>
      </c>
      <c r="MD169" s="76">
        <v>0</v>
      </c>
      <c r="ME169" s="76">
        <v>0</v>
      </c>
    </row>
    <row r="170" spans="1:343"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0" t="s">
        <v>172</v>
      </c>
      <c r="GY170" s="60">
        <v>0</v>
      </c>
      <c r="GZ170" s="60">
        <v>0</v>
      </c>
      <c r="HA170" s="60">
        <v>0</v>
      </c>
      <c r="HB170" s="60">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t="s">
        <v>172</v>
      </c>
      <c r="IV170">
        <v>0</v>
      </c>
      <c r="IW170">
        <v>0</v>
      </c>
      <c r="IX170">
        <v>0</v>
      </c>
      <c r="IY170">
        <v>0</v>
      </c>
      <c r="JB170" t="s">
        <v>172</v>
      </c>
      <c r="JC170">
        <v>0</v>
      </c>
      <c r="JD170">
        <v>0</v>
      </c>
      <c r="JE170">
        <v>0</v>
      </c>
      <c r="JF170">
        <v>0</v>
      </c>
      <c r="JI170" s="64" t="s">
        <v>172</v>
      </c>
      <c r="JJ170" s="64">
        <v>0</v>
      </c>
      <c r="JK170" s="64">
        <v>0</v>
      </c>
      <c r="JL170" s="64">
        <v>0</v>
      </c>
      <c r="JM170" s="64">
        <v>0</v>
      </c>
      <c r="JP170" s="67" t="s">
        <v>172</v>
      </c>
      <c r="JQ170" s="67">
        <v>0</v>
      </c>
      <c r="JR170" s="67">
        <v>0</v>
      </c>
      <c r="JS170" s="67">
        <v>0</v>
      </c>
      <c r="JT170" s="67">
        <v>0</v>
      </c>
      <c r="JW170" s="76" t="s">
        <v>172</v>
      </c>
      <c r="JX170" s="76">
        <v>0</v>
      </c>
      <c r="JY170" s="76">
        <v>0</v>
      </c>
      <c r="JZ170" s="76">
        <v>0</v>
      </c>
      <c r="KA170" s="76">
        <v>0</v>
      </c>
      <c r="KD170" s="76" t="s">
        <v>172</v>
      </c>
      <c r="KE170" s="76">
        <v>0</v>
      </c>
      <c r="KF170" s="76">
        <v>0</v>
      </c>
      <c r="KG170" s="76">
        <v>0</v>
      </c>
      <c r="KH170" s="76">
        <v>0</v>
      </c>
      <c r="KK170" s="76" t="s">
        <v>172</v>
      </c>
      <c r="KL170" s="76">
        <v>0</v>
      </c>
      <c r="KM170" s="76">
        <v>0</v>
      </c>
      <c r="KN170" s="76">
        <v>0</v>
      </c>
      <c r="KO170" s="76">
        <v>0</v>
      </c>
      <c r="KR170" s="76" t="s">
        <v>172</v>
      </c>
      <c r="KS170" s="76">
        <v>0</v>
      </c>
      <c r="KT170" s="76">
        <v>0</v>
      </c>
      <c r="KU170" s="76">
        <v>0</v>
      </c>
      <c r="KV170" s="76">
        <v>0</v>
      </c>
      <c r="KY170" s="76" t="s">
        <v>172</v>
      </c>
      <c r="KZ170" s="76">
        <v>0</v>
      </c>
      <c r="LA170" s="76">
        <v>0</v>
      </c>
      <c r="LB170" s="76">
        <v>0</v>
      </c>
      <c r="LC170" s="76">
        <v>0</v>
      </c>
      <c r="LF170" s="76" t="s">
        <v>172</v>
      </c>
      <c r="LG170" s="76">
        <v>0</v>
      </c>
      <c r="LH170" s="76">
        <v>0</v>
      </c>
      <c r="LI170" s="76">
        <v>0</v>
      </c>
      <c r="LJ170" s="76">
        <v>0</v>
      </c>
      <c r="LM170" s="76" t="s">
        <v>172</v>
      </c>
      <c r="LN170" s="76">
        <v>0</v>
      </c>
      <c r="LO170" s="76">
        <v>0</v>
      </c>
      <c r="LP170" s="76">
        <v>0</v>
      </c>
      <c r="LQ170" s="76">
        <v>0</v>
      </c>
      <c r="LR170" s="76"/>
      <c r="LS170" s="76"/>
      <c r="LT170" s="76" t="s">
        <v>172</v>
      </c>
      <c r="LU170" s="76">
        <v>0</v>
      </c>
      <c r="LV170" s="76">
        <v>0</v>
      </c>
      <c r="LW170" s="76">
        <v>0</v>
      </c>
      <c r="LX170" s="76">
        <v>0</v>
      </c>
      <c r="LY170" s="76"/>
      <c r="LZ170" s="76"/>
      <c r="MA170" s="76" t="s">
        <v>172</v>
      </c>
      <c r="MB170" s="76">
        <v>0</v>
      </c>
      <c r="MC170" s="76">
        <v>0</v>
      </c>
      <c r="MD170" s="76">
        <v>0</v>
      </c>
      <c r="ME170" s="76">
        <v>0</v>
      </c>
    </row>
    <row r="171" spans="1:343"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0" t="s">
        <v>173</v>
      </c>
      <c r="GY171" s="60">
        <v>0</v>
      </c>
      <c r="GZ171" s="60">
        <v>0</v>
      </c>
      <c r="HA171" s="60">
        <v>0</v>
      </c>
      <c r="HB171" s="60">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t="s">
        <v>173</v>
      </c>
      <c r="IV171">
        <v>0</v>
      </c>
      <c r="IW171">
        <v>0</v>
      </c>
      <c r="IX171">
        <v>0</v>
      </c>
      <c r="IY171">
        <v>0</v>
      </c>
      <c r="JB171" t="s">
        <v>173</v>
      </c>
      <c r="JC171">
        <v>0</v>
      </c>
      <c r="JD171">
        <v>0</v>
      </c>
      <c r="JE171">
        <v>0</v>
      </c>
      <c r="JF171">
        <v>0</v>
      </c>
      <c r="JI171" s="64" t="s">
        <v>173</v>
      </c>
      <c r="JJ171" s="64">
        <v>0</v>
      </c>
      <c r="JK171" s="64">
        <v>0</v>
      </c>
      <c r="JL171" s="64">
        <v>0</v>
      </c>
      <c r="JM171" s="64">
        <v>0</v>
      </c>
      <c r="JP171" s="67" t="s">
        <v>173</v>
      </c>
      <c r="JQ171" s="67">
        <v>0</v>
      </c>
      <c r="JR171" s="67">
        <v>0</v>
      </c>
      <c r="JS171" s="67">
        <v>0</v>
      </c>
      <c r="JT171" s="67">
        <v>0</v>
      </c>
      <c r="JW171" s="76" t="s">
        <v>173</v>
      </c>
      <c r="JX171" s="76">
        <v>0</v>
      </c>
      <c r="JY171" s="76">
        <v>0</v>
      </c>
      <c r="JZ171" s="76">
        <v>0</v>
      </c>
      <c r="KA171" s="76">
        <v>0</v>
      </c>
      <c r="KD171" s="76" t="s">
        <v>173</v>
      </c>
      <c r="KE171" s="76">
        <v>0</v>
      </c>
      <c r="KF171" s="76">
        <v>0</v>
      </c>
      <c r="KG171" s="76">
        <v>0</v>
      </c>
      <c r="KH171" s="76">
        <v>0</v>
      </c>
      <c r="KK171" s="76" t="s">
        <v>173</v>
      </c>
      <c r="KL171" s="76">
        <v>0</v>
      </c>
      <c r="KM171" s="76">
        <v>0</v>
      </c>
      <c r="KN171" s="76">
        <v>0</v>
      </c>
      <c r="KO171" s="76">
        <v>0</v>
      </c>
      <c r="KR171" s="76" t="s">
        <v>173</v>
      </c>
      <c r="KS171" s="76">
        <v>0</v>
      </c>
      <c r="KT171" s="76">
        <v>0</v>
      </c>
      <c r="KU171" s="76">
        <v>0</v>
      </c>
      <c r="KV171" s="76">
        <v>0</v>
      </c>
      <c r="KY171" s="76" t="s">
        <v>173</v>
      </c>
      <c r="KZ171" s="76">
        <v>0</v>
      </c>
      <c r="LA171" s="76">
        <v>0</v>
      </c>
      <c r="LB171" s="76">
        <v>0</v>
      </c>
      <c r="LC171" s="76">
        <v>0</v>
      </c>
      <c r="LF171" s="76" t="s">
        <v>173</v>
      </c>
      <c r="LG171" s="76">
        <v>0</v>
      </c>
      <c r="LH171" s="76">
        <v>0</v>
      </c>
      <c r="LI171" s="76">
        <v>0</v>
      </c>
      <c r="LJ171" s="76">
        <v>0</v>
      </c>
      <c r="LM171" s="76" t="s">
        <v>173</v>
      </c>
      <c r="LN171" s="76">
        <v>0</v>
      </c>
      <c r="LO171" s="76">
        <v>0</v>
      </c>
      <c r="LP171" s="76">
        <v>0</v>
      </c>
      <c r="LQ171" s="76">
        <v>0</v>
      </c>
      <c r="LR171" s="76"/>
      <c r="LS171" s="76"/>
      <c r="LT171" s="76" t="s">
        <v>173</v>
      </c>
      <c r="LU171" s="76">
        <v>0</v>
      </c>
      <c r="LV171" s="76">
        <v>0</v>
      </c>
      <c r="LW171" s="76">
        <v>0</v>
      </c>
      <c r="LX171" s="76">
        <v>0</v>
      </c>
      <c r="LY171" s="76"/>
      <c r="LZ171" s="76"/>
      <c r="MA171" s="76" t="s">
        <v>173</v>
      </c>
      <c r="MB171" s="76">
        <v>0</v>
      </c>
      <c r="MC171" s="76">
        <v>0</v>
      </c>
      <c r="MD171" s="76">
        <v>0</v>
      </c>
      <c r="ME171" s="76">
        <v>0</v>
      </c>
    </row>
    <row r="172" spans="1:343"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0" t="s">
        <v>174</v>
      </c>
      <c r="GY172" s="60">
        <v>0</v>
      </c>
      <c r="GZ172" s="60">
        <v>0</v>
      </c>
      <c r="HA172" s="60">
        <v>0</v>
      </c>
      <c r="HB172" s="60">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t="s">
        <v>174</v>
      </c>
      <c r="IV172">
        <v>0</v>
      </c>
      <c r="IW172">
        <v>0</v>
      </c>
      <c r="IX172">
        <v>0</v>
      </c>
      <c r="IY172">
        <v>0</v>
      </c>
      <c r="JB172" t="s">
        <v>174</v>
      </c>
      <c r="JC172">
        <v>0</v>
      </c>
      <c r="JD172">
        <v>0</v>
      </c>
      <c r="JE172">
        <v>0</v>
      </c>
      <c r="JF172">
        <v>0</v>
      </c>
      <c r="JI172" s="64" t="s">
        <v>174</v>
      </c>
      <c r="JJ172" s="64">
        <v>0</v>
      </c>
      <c r="JK172" s="64">
        <v>0</v>
      </c>
      <c r="JL172" s="64">
        <v>0</v>
      </c>
      <c r="JM172" s="64">
        <v>0</v>
      </c>
      <c r="JP172" s="67" t="s">
        <v>174</v>
      </c>
      <c r="JQ172" s="67">
        <v>0</v>
      </c>
      <c r="JR172" s="67">
        <v>0</v>
      </c>
      <c r="JS172" s="67">
        <v>0</v>
      </c>
      <c r="JT172" s="67">
        <v>0</v>
      </c>
      <c r="JW172" s="76" t="s">
        <v>174</v>
      </c>
      <c r="JX172" s="76">
        <v>0</v>
      </c>
      <c r="JY172" s="76">
        <v>0</v>
      </c>
      <c r="JZ172" s="76">
        <v>0</v>
      </c>
      <c r="KA172" s="76">
        <v>0</v>
      </c>
      <c r="KD172" s="76" t="s">
        <v>174</v>
      </c>
      <c r="KE172" s="76">
        <v>0</v>
      </c>
      <c r="KF172" s="76">
        <v>0</v>
      </c>
      <c r="KG172" s="76">
        <v>0</v>
      </c>
      <c r="KH172" s="76">
        <v>0</v>
      </c>
      <c r="KK172" s="76" t="s">
        <v>174</v>
      </c>
      <c r="KL172" s="76">
        <v>0</v>
      </c>
      <c r="KM172" s="76">
        <v>0</v>
      </c>
      <c r="KN172" s="76">
        <v>0</v>
      </c>
      <c r="KO172" s="76">
        <v>0</v>
      </c>
      <c r="KR172" s="76" t="s">
        <v>174</v>
      </c>
      <c r="KS172" s="76">
        <v>0</v>
      </c>
      <c r="KT172" s="76">
        <v>0</v>
      </c>
      <c r="KU172" s="76">
        <v>0</v>
      </c>
      <c r="KV172" s="76">
        <v>0</v>
      </c>
      <c r="KY172" s="76" t="s">
        <v>174</v>
      </c>
      <c r="KZ172" s="76">
        <v>0</v>
      </c>
      <c r="LA172" s="76">
        <v>0</v>
      </c>
      <c r="LB172" s="76">
        <v>0</v>
      </c>
      <c r="LC172" s="76">
        <v>0</v>
      </c>
      <c r="LF172" s="76" t="s">
        <v>174</v>
      </c>
      <c r="LG172" s="76">
        <v>0</v>
      </c>
      <c r="LH172" s="76">
        <v>0</v>
      </c>
      <c r="LI172" s="76">
        <v>0</v>
      </c>
      <c r="LJ172" s="76">
        <v>0</v>
      </c>
      <c r="LM172" s="76" t="s">
        <v>174</v>
      </c>
      <c r="LN172" s="76">
        <v>0</v>
      </c>
      <c r="LO172" s="76">
        <v>0</v>
      </c>
      <c r="LP172" s="76">
        <v>0</v>
      </c>
      <c r="LQ172" s="76">
        <v>0</v>
      </c>
      <c r="LR172" s="76"/>
      <c r="LS172" s="76"/>
      <c r="LT172" s="76" t="s">
        <v>174</v>
      </c>
      <c r="LU172" s="76">
        <v>0</v>
      </c>
      <c r="LV172" s="76">
        <v>0</v>
      </c>
      <c r="LW172" s="76">
        <v>0</v>
      </c>
      <c r="LX172" s="76">
        <v>0</v>
      </c>
      <c r="LY172" s="76"/>
      <c r="LZ172" s="76"/>
      <c r="MA172" s="76" t="s">
        <v>174</v>
      </c>
      <c r="MB172" s="76">
        <v>0</v>
      </c>
      <c r="MC172" s="76">
        <v>0</v>
      </c>
      <c r="MD172" s="76">
        <v>0</v>
      </c>
      <c r="ME172" s="76">
        <v>0</v>
      </c>
    </row>
    <row r="173" spans="1:343"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c r="GX173" s="60" t="s">
        <v>175</v>
      </c>
      <c r="GY173" s="60">
        <v>0</v>
      </c>
      <c r="GZ173" s="60">
        <v>0</v>
      </c>
      <c r="HA173" s="60">
        <v>0</v>
      </c>
      <c r="HB173" s="60">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v>
      </c>
      <c r="IP173" s="64">
        <v>0</v>
      </c>
      <c r="IQ173" s="64">
        <v>0</v>
      </c>
      <c r="IR173" s="64">
        <v>0</v>
      </c>
      <c r="IU173" t="s">
        <v>175</v>
      </c>
      <c r="IV173">
        <v>0</v>
      </c>
      <c r="IW173">
        <v>0</v>
      </c>
      <c r="IX173">
        <v>0</v>
      </c>
      <c r="IY173">
        <v>0</v>
      </c>
      <c r="JB173" t="s">
        <v>175</v>
      </c>
      <c r="JC173">
        <v>0</v>
      </c>
      <c r="JD173">
        <v>0</v>
      </c>
      <c r="JE173">
        <v>0</v>
      </c>
      <c r="JF173">
        <v>0</v>
      </c>
      <c r="JI173" s="64" t="s">
        <v>175</v>
      </c>
      <c r="JJ173" s="64">
        <v>0</v>
      </c>
      <c r="JK173" s="64">
        <v>0</v>
      </c>
      <c r="JL173" s="64">
        <v>0</v>
      </c>
      <c r="JM173" s="64">
        <v>0</v>
      </c>
      <c r="JP173" s="67" t="s">
        <v>175</v>
      </c>
      <c r="JQ173" s="67">
        <v>0</v>
      </c>
      <c r="JR173" s="67">
        <v>0</v>
      </c>
      <c r="JS173" s="67">
        <v>0</v>
      </c>
      <c r="JT173" s="67">
        <v>0</v>
      </c>
      <c r="JW173" s="76" t="s">
        <v>175</v>
      </c>
      <c r="JX173" s="76">
        <v>0</v>
      </c>
      <c r="JY173" s="76">
        <v>0</v>
      </c>
      <c r="JZ173" s="76">
        <v>0</v>
      </c>
      <c r="KA173" s="76">
        <v>0</v>
      </c>
      <c r="KD173" s="76" t="s">
        <v>175</v>
      </c>
      <c r="KE173" s="76">
        <v>0</v>
      </c>
      <c r="KF173" s="76">
        <v>0</v>
      </c>
      <c r="KG173" s="76">
        <v>0</v>
      </c>
      <c r="KH173" s="76">
        <v>0</v>
      </c>
      <c r="KK173" s="76" t="s">
        <v>175</v>
      </c>
      <c r="KL173" s="76">
        <v>0</v>
      </c>
      <c r="KM173" s="76">
        <v>0</v>
      </c>
      <c r="KN173" s="76">
        <v>0</v>
      </c>
      <c r="KO173" s="76">
        <v>0</v>
      </c>
      <c r="KR173" s="76" t="s">
        <v>175</v>
      </c>
      <c r="KS173" s="76">
        <v>0</v>
      </c>
      <c r="KT173" s="76">
        <v>0</v>
      </c>
      <c r="KU173" s="76">
        <v>0</v>
      </c>
      <c r="KV173" s="76">
        <v>0</v>
      </c>
      <c r="KY173" s="76" t="s">
        <v>175</v>
      </c>
      <c r="KZ173" s="76">
        <v>0</v>
      </c>
      <c r="LA173" s="76">
        <v>0</v>
      </c>
      <c r="LB173" s="76">
        <v>0</v>
      </c>
      <c r="LC173" s="76">
        <v>0</v>
      </c>
      <c r="LF173" s="76" t="s">
        <v>175</v>
      </c>
      <c r="LG173" s="76">
        <v>0</v>
      </c>
      <c r="LH173" s="76">
        <v>0</v>
      </c>
      <c r="LI173" s="76">
        <v>0</v>
      </c>
      <c r="LJ173" s="76">
        <v>0</v>
      </c>
      <c r="LM173" s="76" t="s">
        <v>175</v>
      </c>
      <c r="LN173" s="76">
        <v>0</v>
      </c>
      <c r="LO173" s="76">
        <v>0</v>
      </c>
      <c r="LP173" s="76">
        <v>0</v>
      </c>
      <c r="LQ173" s="76">
        <v>0</v>
      </c>
      <c r="LR173" s="76"/>
      <c r="LS173" s="76"/>
      <c r="LT173" s="76" t="s">
        <v>175</v>
      </c>
      <c r="LU173" s="76">
        <v>0</v>
      </c>
      <c r="LV173" s="76">
        <v>0</v>
      </c>
      <c r="LW173" s="76">
        <v>0</v>
      </c>
      <c r="LX173" s="76">
        <v>0</v>
      </c>
      <c r="LY173" s="76"/>
      <c r="LZ173" s="76"/>
      <c r="MA173" s="76" t="s">
        <v>175</v>
      </c>
      <c r="MB173" s="76">
        <v>0</v>
      </c>
      <c r="MC173" s="76">
        <v>0</v>
      </c>
      <c r="MD173" s="76">
        <v>0</v>
      </c>
      <c r="ME173" s="76">
        <v>0</v>
      </c>
    </row>
    <row r="174" spans="1:343"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0" t="s">
        <v>176</v>
      </c>
      <c r="GY174" s="60">
        <v>0</v>
      </c>
      <c r="GZ174" s="60">
        <v>0</v>
      </c>
      <c r="HA174" s="60">
        <v>0</v>
      </c>
      <c r="HB174" s="60">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t="s">
        <v>176</v>
      </c>
      <c r="IV174">
        <v>0</v>
      </c>
      <c r="IW174">
        <v>0</v>
      </c>
      <c r="IX174">
        <v>0</v>
      </c>
      <c r="IY174">
        <v>0</v>
      </c>
      <c r="JB174" t="s">
        <v>176</v>
      </c>
      <c r="JC174">
        <v>0</v>
      </c>
      <c r="JD174">
        <v>0</v>
      </c>
      <c r="JE174">
        <v>0</v>
      </c>
      <c r="JF174">
        <v>0</v>
      </c>
      <c r="JI174" s="64" t="s">
        <v>176</v>
      </c>
      <c r="JJ174" s="64">
        <v>0</v>
      </c>
      <c r="JK174" s="64">
        <v>0</v>
      </c>
      <c r="JL174" s="64">
        <v>0</v>
      </c>
      <c r="JM174" s="64">
        <v>0</v>
      </c>
      <c r="JP174" s="67" t="s">
        <v>176</v>
      </c>
      <c r="JQ174" s="67">
        <v>0</v>
      </c>
      <c r="JR174" s="67">
        <v>0</v>
      </c>
      <c r="JS174" s="67">
        <v>0</v>
      </c>
      <c r="JT174" s="67">
        <v>0</v>
      </c>
      <c r="JW174" s="76" t="s">
        <v>176</v>
      </c>
      <c r="JX174" s="76">
        <v>0</v>
      </c>
      <c r="JY174" s="76">
        <v>0</v>
      </c>
      <c r="JZ174" s="76">
        <v>0</v>
      </c>
      <c r="KA174" s="76">
        <v>0</v>
      </c>
      <c r="KD174" s="76" t="s">
        <v>176</v>
      </c>
      <c r="KE174" s="76">
        <v>0</v>
      </c>
      <c r="KF174" s="76">
        <v>0</v>
      </c>
      <c r="KG174" s="76">
        <v>0</v>
      </c>
      <c r="KH174" s="76">
        <v>0</v>
      </c>
      <c r="KK174" s="76" t="s">
        <v>176</v>
      </c>
      <c r="KL174" s="76">
        <v>0</v>
      </c>
      <c r="KM174" s="76">
        <v>0</v>
      </c>
      <c r="KN174" s="76">
        <v>0</v>
      </c>
      <c r="KO174" s="76">
        <v>0</v>
      </c>
      <c r="KR174" s="76" t="s">
        <v>176</v>
      </c>
      <c r="KS174" s="76">
        <v>0</v>
      </c>
      <c r="KT174" s="76">
        <v>0</v>
      </c>
      <c r="KU174" s="76">
        <v>0</v>
      </c>
      <c r="KV174" s="76">
        <v>0</v>
      </c>
      <c r="KY174" s="76" t="s">
        <v>176</v>
      </c>
      <c r="KZ174" s="76">
        <v>0</v>
      </c>
      <c r="LA174" s="76">
        <v>0</v>
      </c>
      <c r="LB174" s="76">
        <v>0</v>
      </c>
      <c r="LC174" s="76">
        <v>0</v>
      </c>
      <c r="LF174" s="76" t="s">
        <v>176</v>
      </c>
      <c r="LG174" s="76">
        <v>0</v>
      </c>
      <c r="LH174" s="76">
        <v>0</v>
      </c>
      <c r="LI174" s="76">
        <v>0</v>
      </c>
      <c r="LJ174" s="76">
        <v>0</v>
      </c>
      <c r="LM174" s="76" t="s">
        <v>176</v>
      </c>
      <c r="LN174" s="76">
        <v>0</v>
      </c>
      <c r="LO174" s="76">
        <v>0</v>
      </c>
      <c r="LP174" s="76">
        <v>0</v>
      </c>
      <c r="LQ174" s="76">
        <v>0</v>
      </c>
      <c r="LR174" s="76"/>
      <c r="LS174" s="76"/>
      <c r="LT174" s="76" t="s">
        <v>176</v>
      </c>
      <c r="LU174" s="76">
        <v>0</v>
      </c>
      <c r="LV174" s="76">
        <v>0</v>
      </c>
      <c r="LW174" s="76">
        <v>0</v>
      </c>
      <c r="LX174" s="76">
        <v>0</v>
      </c>
      <c r="LY174" s="76"/>
      <c r="LZ174" s="76"/>
      <c r="MA174" s="76" t="s">
        <v>176</v>
      </c>
      <c r="MB174" s="76">
        <v>0</v>
      </c>
      <c r="MC174" s="76">
        <v>0</v>
      </c>
      <c r="MD174" s="76">
        <v>0</v>
      </c>
      <c r="ME174" s="76">
        <v>0</v>
      </c>
    </row>
    <row r="175" spans="1:343"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0" t="s">
        <v>177</v>
      </c>
      <c r="GY175" s="60">
        <v>0</v>
      </c>
      <c r="GZ175" s="60">
        <v>0</v>
      </c>
      <c r="HA175" s="60">
        <v>0</v>
      </c>
      <c r="HB175" s="60">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t="s">
        <v>177</v>
      </c>
      <c r="IV175">
        <v>0</v>
      </c>
      <c r="IW175">
        <v>0</v>
      </c>
      <c r="IX175">
        <v>0</v>
      </c>
      <c r="IY175">
        <v>0</v>
      </c>
      <c r="JB175" t="s">
        <v>177</v>
      </c>
      <c r="JC175">
        <v>0</v>
      </c>
      <c r="JD175">
        <v>0</v>
      </c>
      <c r="JE175">
        <v>0</v>
      </c>
      <c r="JF175">
        <v>0</v>
      </c>
      <c r="JI175" s="64" t="s">
        <v>177</v>
      </c>
      <c r="JJ175" s="64">
        <v>0</v>
      </c>
      <c r="JK175" s="64">
        <v>0</v>
      </c>
      <c r="JL175" s="64">
        <v>0</v>
      </c>
      <c r="JM175" s="64">
        <v>0</v>
      </c>
      <c r="JP175" s="67" t="s">
        <v>177</v>
      </c>
      <c r="JQ175" s="67">
        <v>0</v>
      </c>
      <c r="JR175" s="67">
        <v>0</v>
      </c>
      <c r="JS175" s="67">
        <v>0</v>
      </c>
      <c r="JT175" s="67">
        <v>0</v>
      </c>
      <c r="JW175" s="76" t="s">
        <v>177</v>
      </c>
      <c r="JX175" s="76">
        <v>0</v>
      </c>
      <c r="JY175" s="76">
        <v>0</v>
      </c>
      <c r="JZ175" s="76">
        <v>0</v>
      </c>
      <c r="KA175" s="76">
        <v>0</v>
      </c>
      <c r="KD175" s="76" t="s">
        <v>177</v>
      </c>
      <c r="KE175" s="76">
        <v>0</v>
      </c>
      <c r="KF175" s="76">
        <v>0</v>
      </c>
      <c r="KG175" s="76">
        <v>0</v>
      </c>
      <c r="KH175" s="76">
        <v>0</v>
      </c>
      <c r="KK175" s="76" t="s">
        <v>177</v>
      </c>
      <c r="KL175" s="76">
        <v>0</v>
      </c>
      <c r="KM175" s="76">
        <v>0</v>
      </c>
      <c r="KN175" s="76">
        <v>0</v>
      </c>
      <c r="KO175" s="76">
        <v>0</v>
      </c>
      <c r="KR175" s="76" t="s">
        <v>177</v>
      </c>
      <c r="KS175" s="76">
        <v>0</v>
      </c>
      <c r="KT175" s="76">
        <v>0</v>
      </c>
      <c r="KU175" s="76">
        <v>0</v>
      </c>
      <c r="KV175" s="76">
        <v>0</v>
      </c>
      <c r="KY175" s="76" t="s">
        <v>177</v>
      </c>
      <c r="KZ175" s="76">
        <v>0</v>
      </c>
      <c r="LA175" s="76">
        <v>0</v>
      </c>
      <c r="LB175" s="76">
        <v>0</v>
      </c>
      <c r="LC175" s="76">
        <v>0</v>
      </c>
      <c r="LF175" s="76" t="s">
        <v>177</v>
      </c>
      <c r="LG175" s="76">
        <v>0</v>
      </c>
      <c r="LH175" s="76">
        <v>0</v>
      </c>
      <c r="LI175" s="76">
        <v>0</v>
      </c>
      <c r="LJ175" s="76">
        <v>0</v>
      </c>
      <c r="LM175" s="76" t="s">
        <v>177</v>
      </c>
      <c r="LN175" s="76">
        <v>0</v>
      </c>
      <c r="LO175" s="76">
        <v>0</v>
      </c>
      <c r="LP175" s="76">
        <v>0</v>
      </c>
      <c r="LQ175" s="76">
        <v>0</v>
      </c>
      <c r="LR175" s="76"/>
      <c r="LS175" s="76"/>
      <c r="LT175" s="76" t="s">
        <v>177</v>
      </c>
      <c r="LU175" s="76">
        <v>0</v>
      </c>
      <c r="LV175" s="76">
        <v>0</v>
      </c>
      <c r="LW175" s="76">
        <v>0</v>
      </c>
      <c r="LX175" s="76">
        <v>0</v>
      </c>
      <c r="LY175" s="76"/>
      <c r="LZ175" s="76"/>
      <c r="MA175" s="76" t="s">
        <v>177</v>
      </c>
      <c r="MB175" s="76">
        <v>0</v>
      </c>
      <c r="MC175" s="76">
        <v>0</v>
      </c>
      <c r="MD175" s="76">
        <v>0</v>
      </c>
      <c r="ME175" s="76">
        <v>0</v>
      </c>
    </row>
    <row r="176" spans="1:343"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0" t="s">
        <v>178</v>
      </c>
      <c r="GY176" s="60">
        <v>0</v>
      </c>
      <c r="GZ176" s="60">
        <v>0</v>
      </c>
      <c r="HA176" s="60">
        <v>0</v>
      </c>
      <c r="HB176" s="60">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t="s">
        <v>178</v>
      </c>
      <c r="IV176">
        <v>0</v>
      </c>
      <c r="IW176">
        <v>0</v>
      </c>
      <c r="IX176">
        <v>0</v>
      </c>
      <c r="IY176">
        <v>0</v>
      </c>
      <c r="JB176" t="s">
        <v>178</v>
      </c>
      <c r="JC176">
        <v>0</v>
      </c>
      <c r="JD176">
        <v>0</v>
      </c>
      <c r="JE176">
        <v>0</v>
      </c>
      <c r="JF176">
        <v>0</v>
      </c>
      <c r="JI176" s="64" t="s">
        <v>178</v>
      </c>
      <c r="JJ176" s="64">
        <v>0</v>
      </c>
      <c r="JK176" s="64">
        <v>0</v>
      </c>
      <c r="JL176" s="64">
        <v>0</v>
      </c>
      <c r="JM176" s="64">
        <v>0</v>
      </c>
      <c r="JP176" s="67" t="s">
        <v>178</v>
      </c>
      <c r="JQ176" s="67">
        <v>0</v>
      </c>
      <c r="JR176" s="67">
        <v>0</v>
      </c>
      <c r="JS176" s="67">
        <v>0</v>
      </c>
      <c r="JT176" s="67">
        <v>0</v>
      </c>
      <c r="JW176" s="76" t="s">
        <v>178</v>
      </c>
      <c r="JX176" s="76">
        <v>0</v>
      </c>
      <c r="JY176" s="76">
        <v>0</v>
      </c>
      <c r="JZ176" s="76">
        <v>0</v>
      </c>
      <c r="KA176" s="76">
        <v>0</v>
      </c>
      <c r="KD176" s="76" t="s">
        <v>178</v>
      </c>
      <c r="KE176" s="76">
        <v>0</v>
      </c>
      <c r="KF176" s="76">
        <v>0</v>
      </c>
      <c r="KG176" s="76">
        <v>0</v>
      </c>
      <c r="KH176" s="76">
        <v>0</v>
      </c>
      <c r="KK176" s="76" t="s">
        <v>178</v>
      </c>
      <c r="KL176" s="76">
        <v>0</v>
      </c>
      <c r="KM176" s="76">
        <v>0</v>
      </c>
      <c r="KN176" s="76">
        <v>0</v>
      </c>
      <c r="KO176" s="76">
        <v>0</v>
      </c>
      <c r="KR176" s="76" t="s">
        <v>178</v>
      </c>
      <c r="KS176" s="76">
        <v>0</v>
      </c>
      <c r="KT176" s="76">
        <v>0</v>
      </c>
      <c r="KU176" s="76">
        <v>0</v>
      </c>
      <c r="KV176" s="76">
        <v>0</v>
      </c>
      <c r="KY176" s="76" t="s">
        <v>178</v>
      </c>
      <c r="KZ176" s="76">
        <v>0</v>
      </c>
      <c r="LA176" s="76">
        <v>0</v>
      </c>
      <c r="LB176" s="76">
        <v>0</v>
      </c>
      <c r="LC176" s="76">
        <v>0</v>
      </c>
      <c r="LF176" s="76" t="s">
        <v>178</v>
      </c>
      <c r="LG176" s="76">
        <v>0</v>
      </c>
      <c r="LH176" s="76">
        <v>0</v>
      </c>
      <c r="LI176" s="76">
        <v>0</v>
      </c>
      <c r="LJ176" s="76">
        <v>0</v>
      </c>
      <c r="LM176" s="76" t="s">
        <v>178</v>
      </c>
      <c r="LN176" s="76">
        <v>0</v>
      </c>
      <c r="LO176" s="76">
        <v>0</v>
      </c>
      <c r="LP176" s="76">
        <v>0</v>
      </c>
      <c r="LQ176" s="76">
        <v>0</v>
      </c>
      <c r="LR176" s="76"/>
      <c r="LS176" s="76"/>
      <c r="LT176" s="76" t="s">
        <v>178</v>
      </c>
      <c r="LU176" s="76">
        <v>0</v>
      </c>
      <c r="LV176" s="76">
        <v>0</v>
      </c>
      <c r="LW176" s="76">
        <v>0</v>
      </c>
      <c r="LX176" s="76">
        <v>0</v>
      </c>
      <c r="LY176" s="76"/>
      <c r="LZ176" s="76"/>
      <c r="MA176" s="76" t="s">
        <v>178</v>
      </c>
      <c r="MB176" s="76">
        <v>0</v>
      </c>
      <c r="MC176" s="76">
        <v>0</v>
      </c>
      <c r="MD176" s="76">
        <v>0</v>
      </c>
      <c r="ME176" s="76">
        <v>0</v>
      </c>
    </row>
    <row r="177" spans="1:343"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0" t="s">
        <v>179</v>
      </c>
      <c r="GY177" s="60">
        <v>0</v>
      </c>
      <c r="GZ177" s="60">
        <v>0</v>
      </c>
      <c r="HA177" s="60">
        <v>0</v>
      </c>
      <c r="HB177" s="60">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t="s">
        <v>179</v>
      </c>
      <c r="IV177">
        <v>0.02</v>
      </c>
      <c r="IW177">
        <v>0.1</v>
      </c>
      <c r="IX177">
        <v>0</v>
      </c>
      <c r="IY177">
        <v>0</v>
      </c>
      <c r="JB177" t="s">
        <v>179</v>
      </c>
      <c r="JC177">
        <v>0</v>
      </c>
      <c r="JD177">
        <v>0</v>
      </c>
      <c r="JE177">
        <v>0</v>
      </c>
      <c r="JF177">
        <v>0</v>
      </c>
      <c r="JI177" s="64" t="s">
        <v>179</v>
      </c>
      <c r="JJ177" s="64">
        <v>0</v>
      </c>
      <c r="JK177" s="64">
        <v>0</v>
      </c>
      <c r="JL177" s="64">
        <v>0</v>
      </c>
      <c r="JM177" s="64">
        <v>0</v>
      </c>
      <c r="JP177" s="67" t="s">
        <v>179</v>
      </c>
      <c r="JQ177" s="67">
        <v>0</v>
      </c>
      <c r="JR177" s="67">
        <v>0</v>
      </c>
      <c r="JS177" s="67">
        <v>0</v>
      </c>
      <c r="JT177" s="67">
        <v>0</v>
      </c>
      <c r="JW177" s="76" t="s">
        <v>179</v>
      </c>
      <c r="JX177" s="76">
        <v>0</v>
      </c>
      <c r="JY177" s="76">
        <v>0</v>
      </c>
      <c r="JZ177" s="76">
        <v>0</v>
      </c>
      <c r="KA177" s="76">
        <v>0</v>
      </c>
      <c r="KD177" s="76" t="s">
        <v>179</v>
      </c>
      <c r="KE177" s="76">
        <v>0</v>
      </c>
      <c r="KF177" s="76">
        <v>0</v>
      </c>
      <c r="KG177" s="76">
        <v>0</v>
      </c>
      <c r="KH177" s="76">
        <v>0</v>
      </c>
      <c r="KK177" s="76" t="s">
        <v>179</v>
      </c>
      <c r="KL177" s="76">
        <v>0</v>
      </c>
      <c r="KM177" s="76">
        <v>0</v>
      </c>
      <c r="KN177" s="76">
        <v>0</v>
      </c>
      <c r="KO177" s="76">
        <v>0</v>
      </c>
      <c r="KR177" s="76" t="s">
        <v>179</v>
      </c>
      <c r="KS177" s="76">
        <v>0</v>
      </c>
      <c r="KT177" s="76">
        <v>0</v>
      </c>
      <c r="KU177" s="76">
        <v>0</v>
      </c>
      <c r="KV177" s="76">
        <v>0</v>
      </c>
      <c r="KY177" s="76" t="s">
        <v>179</v>
      </c>
      <c r="KZ177" s="76">
        <v>0</v>
      </c>
      <c r="LA177" s="76">
        <v>0</v>
      </c>
      <c r="LB177" s="76">
        <v>0</v>
      </c>
      <c r="LC177" s="76">
        <v>0</v>
      </c>
      <c r="LF177" s="76" t="s">
        <v>179</v>
      </c>
      <c r="LG177" s="76">
        <v>0</v>
      </c>
      <c r="LH177" s="76">
        <v>0</v>
      </c>
      <c r="LI177" s="76">
        <v>0</v>
      </c>
      <c r="LJ177" s="76">
        <v>0</v>
      </c>
      <c r="LM177" s="76" t="s">
        <v>179</v>
      </c>
      <c r="LN177" s="76">
        <v>0</v>
      </c>
      <c r="LO177" s="76">
        <v>0</v>
      </c>
      <c r="LP177" s="76">
        <v>0</v>
      </c>
      <c r="LQ177" s="76">
        <v>0</v>
      </c>
      <c r="LR177" s="76"/>
      <c r="LS177" s="76"/>
      <c r="LT177" s="76" t="s">
        <v>179</v>
      </c>
      <c r="LU177" s="76">
        <v>0</v>
      </c>
      <c r="LV177" s="76">
        <v>0</v>
      </c>
      <c r="LW177" s="76">
        <v>0</v>
      </c>
      <c r="LX177" s="76">
        <v>0</v>
      </c>
      <c r="LY177" s="76"/>
      <c r="LZ177" s="76"/>
      <c r="MA177" s="76" t="s">
        <v>179</v>
      </c>
      <c r="MB177" s="76">
        <v>0</v>
      </c>
      <c r="MC177" s="76">
        <v>0</v>
      </c>
      <c r="MD177" s="76">
        <v>0</v>
      </c>
      <c r="ME177" s="76">
        <v>0</v>
      </c>
    </row>
    <row r="178" spans="1:343"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0" t="s">
        <v>180</v>
      </c>
      <c r="GY178" s="60">
        <v>0</v>
      </c>
      <c r="GZ178" s="60">
        <v>0</v>
      </c>
      <c r="HA178" s="60">
        <v>0</v>
      </c>
      <c r="HB178" s="60">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t="s">
        <v>180</v>
      </c>
      <c r="IV178">
        <v>0</v>
      </c>
      <c r="IW178">
        <v>0</v>
      </c>
      <c r="IX178">
        <v>0</v>
      </c>
      <c r="IY178">
        <v>0</v>
      </c>
      <c r="JB178" t="s">
        <v>180</v>
      </c>
      <c r="JC178">
        <v>0</v>
      </c>
      <c r="JD178">
        <v>0</v>
      </c>
      <c r="JE178">
        <v>0</v>
      </c>
      <c r="JF178">
        <v>0</v>
      </c>
      <c r="JI178" s="64" t="s">
        <v>180</v>
      </c>
      <c r="JJ178" s="64">
        <v>0</v>
      </c>
      <c r="JK178" s="64">
        <v>0</v>
      </c>
      <c r="JL178" s="64">
        <v>0</v>
      </c>
      <c r="JM178" s="64">
        <v>0</v>
      </c>
      <c r="JP178" s="67" t="s">
        <v>180</v>
      </c>
      <c r="JQ178" s="67">
        <v>0</v>
      </c>
      <c r="JR178" s="67">
        <v>0</v>
      </c>
      <c r="JS178" s="67">
        <v>0</v>
      </c>
      <c r="JT178" s="67">
        <v>0</v>
      </c>
      <c r="JW178" s="76" t="s">
        <v>180</v>
      </c>
      <c r="JX178" s="76">
        <v>0</v>
      </c>
      <c r="JY178" s="76">
        <v>0</v>
      </c>
      <c r="JZ178" s="76">
        <v>0</v>
      </c>
      <c r="KA178" s="76">
        <v>0</v>
      </c>
      <c r="KD178" s="76" t="s">
        <v>180</v>
      </c>
      <c r="KE178" s="76">
        <v>0</v>
      </c>
      <c r="KF178" s="76">
        <v>0</v>
      </c>
      <c r="KG178" s="76">
        <v>0</v>
      </c>
      <c r="KH178" s="76">
        <v>0</v>
      </c>
      <c r="KK178" s="76" t="s">
        <v>180</v>
      </c>
      <c r="KL178" s="76">
        <v>0</v>
      </c>
      <c r="KM178" s="76">
        <v>0</v>
      </c>
      <c r="KN178" s="76">
        <v>0</v>
      </c>
      <c r="KO178" s="76">
        <v>0</v>
      </c>
      <c r="KR178" s="76" t="s">
        <v>180</v>
      </c>
      <c r="KS178" s="76">
        <v>0</v>
      </c>
      <c r="KT178" s="76">
        <v>0</v>
      </c>
      <c r="KU178" s="76">
        <v>0</v>
      </c>
      <c r="KV178" s="76">
        <v>0</v>
      </c>
      <c r="KY178" s="76" t="s">
        <v>180</v>
      </c>
      <c r="KZ178" s="76">
        <v>0</v>
      </c>
      <c r="LA178" s="76">
        <v>0</v>
      </c>
      <c r="LB178" s="76">
        <v>0</v>
      </c>
      <c r="LC178" s="76">
        <v>0</v>
      </c>
      <c r="LF178" s="76" t="s">
        <v>180</v>
      </c>
      <c r="LG178" s="76">
        <v>0</v>
      </c>
      <c r="LH178" s="76">
        <v>0</v>
      </c>
      <c r="LI178" s="76">
        <v>0</v>
      </c>
      <c r="LJ178" s="76">
        <v>0</v>
      </c>
      <c r="LM178" s="76" t="s">
        <v>180</v>
      </c>
      <c r="LN178" s="76">
        <v>0</v>
      </c>
      <c r="LO178" s="76">
        <v>0</v>
      </c>
      <c r="LP178" s="76">
        <v>0</v>
      </c>
      <c r="LQ178" s="76">
        <v>0</v>
      </c>
      <c r="LR178" s="76"/>
      <c r="LS178" s="76"/>
      <c r="LT178" s="76" t="s">
        <v>180</v>
      </c>
      <c r="LU178" s="76">
        <v>0</v>
      </c>
      <c r="LV178" s="76">
        <v>0</v>
      </c>
      <c r="LW178" s="76">
        <v>0</v>
      </c>
      <c r="LX178" s="76">
        <v>0</v>
      </c>
      <c r="LY178" s="76"/>
      <c r="LZ178" s="76"/>
      <c r="MA178" s="76" t="s">
        <v>180</v>
      </c>
      <c r="MB178" s="76">
        <v>0</v>
      </c>
      <c r="MC178" s="76">
        <v>0</v>
      </c>
      <c r="MD178" s="76">
        <v>0</v>
      </c>
      <c r="ME178" s="76">
        <v>0</v>
      </c>
    </row>
    <row r="179" spans="1:343"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0" t="s">
        <v>181</v>
      </c>
      <c r="GY179" s="60">
        <v>0</v>
      </c>
      <c r="GZ179" s="60">
        <v>0</v>
      </c>
      <c r="HA179" s="60">
        <v>0</v>
      </c>
      <c r="HB179" s="60">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t="s">
        <v>181</v>
      </c>
      <c r="IV179">
        <v>0</v>
      </c>
      <c r="IW179">
        <v>0</v>
      </c>
      <c r="IX179">
        <v>0</v>
      </c>
      <c r="IY179">
        <v>0</v>
      </c>
      <c r="JB179" t="s">
        <v>181</v>
      </c>
      <c r="JC179">
        <v>0</v>
      </c>
      <c r="JD179">
        <v>0</v>
      </c>
      <c r="JE179">
        <v>0</v>
      </c>
      <c r="JF179">
        <v>0</v>
      </c>
      <c r="JI179" s="64" t="s">
        <v>181</v>
      </c>
      <c r="JJ179" s="64">
        <v>0</v>
      </c>
      <c r="JK179" s="64">
        <v>0</v>
      </c>
      <c r="JL179" s="64">
        <v>0</v>
      </c>
      <c r="JM179" s="64">
        <v>0</v>
      </c>
      <c r="JP179" s="67" t="s">
        <v>181</v>
      </c>
      <c r="JQ179" s="67">
        <v>0</v>
      </c>
      <c r="JR179" s="67">
        <v>0</v>
      </c>
      <c r="JS179" s="67">
        <v>0</v>
      </c>
      <c r="JT179" s="67">
        <v>0</v>
      </c>
      <c r="JW179" s="76" t="s">
        <v>181</v>
      </c>
      <c r="JX179" s="76">
        <v>0</v>
      </c>
      <c r="JY179" s="76">
        <v>0</v>
      </c>
      <c r="JZ179" s="76">
        <v>0</v>
      </c>
      <c r="KA179" s="76">
        <v>0</v>
      </c>
      <c r="KD179" s="76" t="s">
        <v>181</v>
      </c>
      <c r="KE179" s="76">
        <v>0</v>
      </c>
      <c r="KF179" s="76">
        <v>0</v>
      </c>
      <c r="KG179" s="76">
        <v>0</v>
      </c>
      <c r="KH179" s="76">
        <v>0</v>
      </c>
      <c r="KK179" s="76" t="s">
        <v>181</v>
      </c>
      <c r="KL179" s="76">
        <v>0</v>
      </c>
      <c r="KM179" s="76">
        <v>0</v>
      </c>
      <c r="KN179" s="76">
        <v>0</v>
      </c>
      <c r="KO179" s="76">
        <v>0</v>
      </c>
      <c r="KR179" s="76" t="s">
        <v>181</v>
      </c>
      <c r="KS179" s="76">
        <v>0</v>
      </c>
      <c r="KT179" s="76">
        <v>0</v>
      </c>
      <c r="KU179" s="76">
        <v>0</v>
      </c>
      <c r="KV179" s="76">
        <v>0</v>
      </c>
      <c r="KY179" s="76" t="s">
        <v>181</v>
      </c>
      <c r="KZ179" s="76">
        <v>0</v>
      </c>
      <c r="LA179" s="76">
        <v>0</v>
      </c>
      <c r="LB179" s="76">
        <v>0</v>
      </c>
      <c r="LC179" s="76">
        <v>0</v>
      </c>
      <c r="LF179" s="76" t="s">
        <v>181</v>
      </c>
      <c r="LG179" s="76">
        <v>0</v>
      </c>
      <c r="LH179" s="76">
        <v>0</v>
      </c>
      <c r="LI179" s="76">
        <v>0</v>
      </c>
      <c r="LJ179" s="76">
        <v>0</v>
      </c>
      <c r="LM179" s="76" t="s">
        <v>181</v>
      </c>
      <c r="LN179" s="76">
        <v>0</v>
      </c>
      <c r="LO179" s="76">
        <v>0</v>
      </c>
      <c r="LP179" s="76">
        <v>0</v>
      </c>
      <c r="LQ179" s="76">
        <v>0</v>
      </c>
      <c r="LR179" s="76"/>
      <c r="LS179" s="76"/>
      <c r="LT179" s="76" t="s">
        <v>181</v>
      </c>
      <c r="LU179" s="76">
        <v>0</v>
      </c>
      <c r="LV179" s="76">
        <v>0</v>
      </c>
      <c r="LW179" s="76">
        <v>0</v>
      </c>
      <c r="LX179" s="76">
        <v>0</v>
      </c>
      <c r="LY179" s="76"/>
      <c r="LZ179" s="76"/>
      <c r="MA179" s="76" t="s">
        <v>181</v>
      </c>
      <c r="MB179" s="76">
        <v>0.05</v>
      </c>
      <c r="MC179" s="76">
        <v>0</v>
      </c>
      <c r="MD179" s="76">
        <v>0.08</v>
      </c>
      <c r="ME179" s="76">
        <v>0</v>
      </c>
    </row>
    <row r="180" spans="1:343"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c r="GX180" s="60" t="s">
        <v>182</v>
      </c>
      <c r="GY180" s="60">
        <v>0</v>
      </c>
      <c r="GZ180" s="60">
        <v>0</v>
      </c>
      <c r="HA180" s="60">
        <v>0</v>
      </c>
      <c r="HB180" s="60">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t="s">
        <v>182</v>
      </c>
      <c r="IV180">
        <v>0</v>
      </c>
      <c r="IW180">
        <v>0</v>
      </c>
      <c r="IX180">
        <v>0</v>
      </c>
      <c r="IY180">
        <v>0</v>
      </c>
      <c r="JB180" t="s">
        <v>182</v>
      </c>
      <c r="JC180">
        <v>0</v>
      </c>
      <c r="JD180">
        <v>0</v>
      </c>
      <c r="JE180">
        <v>0</v>
      </c>
      <c r="JF180">
        <v>0</v>
      </c>
      <c r="JI180" s="64" t="s">
        <v>182</v>
      </c>
      <c r="JJ180" s="64">
        <v>0</v>
      </c>
      <c r="JK180" s="64">
        <v>0</v>
      </c>
      <c r="JL180" s="64">
        <v>0</v>
      </c>
      <c r="JM180" s="64">
        <v>0</v>
      </c>
      <c r="JP180" s="67" t="s">
        <v>182</v>
      </c>
      <c r="JQ180" s="67">
        <v>0</v>
      </c>
      <c r="JR180" s="67">
        <v>0</v>
      </c>
      <c r="JS180" s="67">
        <v>0</v>
      </c>
      <c r="JT180" s="67">
        <v>0</v>
      </c>
      <c r="JW180" s="76" t="s">
        <v>182</v>
      </c>
      <c r="JX180" s="76">
        <v>0</v>
      </c>
      <c r="JY180" s="76">
        <v>0</v>
      </c>
      <c r="JZ180" s="76">
        <v>0</v>
      </c>
      <c r="KA180" s="76">
        <v>0</v>
      </c>
      <c r="KD180" s="76" t="s">
        <v>182</v>
      </c>
      <c r="KE180" s="76">
        <v>0</v>
      </c>
      <c r="KF180" s="76">
        <v>0</v>
      </c>
      <c r="KG180" s="76">
        <v>0</v>
      </c>
      <c r="KH180" s="76">
        <v>0</v>
      </c>
      <c r="KK180" s="76" t="s">
        <v>182</v>
      </c>
      <c r="KL180" s="76">
        <v>0</v>
      </c>
      <c r="KM180" s="76">
        <v>0</v>
      </c>
      <c r="KN180" s="76">
        <v>0</v>
      </c>
      <c r="KO180" s="76">
        <v>0</v>
      </c>
      <c r="KR180" s="76" t="s">
        <v>182</v>
      </c>
      <c r="KS180" s="76">
        <v>0</v>
      </c>
      <c r="KT180" s="76">
        <v>0</v>
      </c>
      <c r="KU180" s="76">
        <v>0</v>
      </c>
      <c r="KV180" s="76">
        <v>0</v>
      </c>
      <c r="KY180" s="76" t="s">
        <v>182</v>
      </c>
      <c r="KZ180" s="76">
        <v>0</v>
      </c>
      <c r="LA180" s="76">
        <v>0</v>
      </c>
      <c r="LB180" s="76">
        <v>0</v>
      </c>
      <c r="LC180" s="76">
        <v>0</v>
      </c>
      <c r="LF180" s="76" t="s">
        <v>182</v>
      </c>
      <c r="LG180" s="76">
        <v>0</v>
      </c>
      <c r="LH180" s="76">
        <v>0</v>
      </c>
      <c r="LI180" s="76">
        <v>0</v>
      </c>
      <c r="LJ180" s="76">
        <v>0</v>
      </c>
      <c r="LM180" s="76" t="s">
        <v>182</v>
      </c>
      <c r="LN180" s="76">
        <v>0</v>
      </c>
      <c r="LO180" s="76">
        <v>0</v>
      </c>
      <c r="LP180" s="76">
        <v>0</v>
      </c>
      <c r="LQ180" s="76">
        <v>0</v>
      </c>
      <c r="LR180" s="76"/>
      <c r="LS180" s="76"/>
      <c r="LT180" s="76" t="s">
        <v>182</v>
      </c>
      <c r="LU180" s="76">
        <v>0</v>
      </c>
      <c r="LV180" s="76">
        <v>0</v>
      </c>
      <c r="LW180" s="76">
        <v>0</v>
      </c>
      <c r="LX180" s="76">
        <v>0</v>
      </c>
      <c r="LY180" s="76"/>
      <c r="LZ180" s="76"/>
      <c r="MA180" s="76" t="s">
        <v>182</v>
      </c>
      <c r="MB180" s="76">
        <v>0</v>
      </c>
      <c r="MC180" s="76">
        <v>0</v>
      </c>
      <c r="MD180" s="76">
        <v>0</v>
      </c>
      <c r="ME180" s="76">
        <v>0</v>
      </c>
    </row>
    <row r="181" spans="1:343"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c r="GX181" s="60" t="s">
        <v>183</v>
      </c>
      <c r="GY181" s="60">
        <v>0</v>
      </c>
      <c r="GZ181" s="60">
        <v>0</v>
      </c>
      <c r="HA181" s="60">
        <v>0</v>
      </c>
      <c r="HB181" s="60">
        <v>0</v>
      </c>
      <c r="HE181" s="64" t="s">
        <v>183</v>
      </c>
      <c r="HF181" s="64">
        <v>0</v>
      </c>
      <c r="HG181" s="64">
        <v>0</v>
      </c>
      <c r="HH181" s="64">
        <v>0</v>
      </c>
      <c r="HI181" s="64">
        <v>0</v>
      </c>
      <c r="HL181" s="64" t="s">
        <v>183</v>
      </c>
      <c r="HM181" s="64">
        <v>0</v>
      </c>
      <c r="HN181" s="64">
        <v>0</v>
      </c>
      <c r="HO181" s="64">
        <v>0</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t="s">
        <v>183</v>
      </c>
      <c r="IV181">
        <v>0</v>
      </c>
      <c r="IW181">
        <v>0</v>
      </c>
      <c r="IX181">
        <v>0</v>
      </c>
      <c r="IY181">
        <v>0</v>
      </c>
      <c r="JB181" t="s">
        <v>183</v>
      </c>
      <c r="JC181">
        <v>0</v>
      </c>
      <c r="JD181">
        <v>0</v>
      </c>
      <c r="JE181">
        <v>0</v>
      </c>
      <c r="JF181">
        <v>0</v>
      </c>
      <c r="JI181" s="64" t="s">
        <v>183</v>
      </c>
      <c r="JJ181" s="64">
        <v>0</v>
      </c>
      <c r="JK181" s="64">
        <v>0</v>
      </c>
      <c r="JL181" s="64">
        <v>0</v>
      </c>
      <c r="JM181" s="64">
        <v>0</v>
      </c>
      <c r="JP181" s="67" t="s">
        <v>183</v>
      </c>
      <c r="JQ181" s="67">
        <v>0</v>
      </c>
      <c r="JR181" s="67">
        <v>0</v>
      </c>
      <c r="JS181" s="67">
        <v>0</v>
      </c>
      <c r="JT181" s="67">
        <v>0</v>
      </c>
      <c r="JW181" s="76" t="s">
        <v>183</v>
      </c>
      <c r="JX181" s="76">
        <v>0</v>
      </c>
      <c r="JY181" s="76">
        <v>0</v>
      </c>
      <c r="JZ181" s="76">
        <v>0</v>
      </c>
      <c r="KA181" s="76">
        <v>0</v>
      </c>
      <c r="KD181" s="76" t="s">
        <v>183</v>
      </c>
      <c r="KE181" s="76">
        <v>0</v>
      </c>
      <c r="KF181" s="76">
        <v>0</v>
      </c>
      <c r="KG181" s="76">
        <v>0</v>
      </c>
      <c r="KH181" s="76">
        <v>0</v>
      </c>
      <c r="KK181" s="76" t="s">
        <v>183</v>
      </c>
      <c r="KL181" s="76">
        <v>0</v>
      </c>
      <c r="KM181" s="76">
        <v>0</v>
      </c>
      <c r="KN181" s="76">
        <v>0</v>
      </c>
      <c r="KO181" s="76">
        <v>0</v>
      </c>
      <c r="KR181" s="76" t="s">
        <v>183</v>
      </c>
      <c r="KS181" s="76">
        <v>0</v>
      </c>
      <c r="KT181" s="76">
        <v>0</v>
      </c>
      <c r="KU181" s="76">
        <v>0</v>
      </c>
      <c r="KV181" s="76">
        <v>0</v>
      </c>
      <c r="KY181" s="76" t="s">
        <v>183</v>
      </c>
      <c r="KZ181" s="76">
        <v>0</v>
      </c>
      <c r="LA181" s="76">
        <v>0</v>
      </c>
      <c r="LB181" s="76">
        <v>0</v>
      </c>
      <c r="LC181" s="76">
        <v>0</v>
      </c>
      <c r="LF181" s="76" t="s">
        <v>183</v>
      </c>
      <c r="LG181" s="76">
        <v>0</v>
      </c>
      <c r="LH181" s="76">
        <v>0</v>
      </c>
      <c r="LI181" s="76">
        <v>0</v>
      </c>
      <c r="LJ181" s="76">
        <v>0</v>
      </c>
      <c r="LM181" s="76" t="s">
        <v>183</v>
      </c>
      <c r="LN181" s="76">
        <v>0</v>
      </c>
      <c r="LO181" s="76">
        <v>0</v>
      </c>
      <c r="LP181" s="76">
        <v>0</v>
      </c>
      <c r="LQ181" s="76">
        <v>0</v>
      </c>
      <c r="LR181" s="76"/>
      <c r="LS181" s="76"/>
      <c r="LT181" s="76" t="s">
        <v>183</v>
      </c>
      <c r="LU181" s="76">
        <v>0</v>
      </c>
      <c r="LV181" s="76">
        <v>0</v>
      </c>
      <c r="LW181" s="76">
        <v>0</v>
      </c>
      <c r="LX181" s="76">
        <v>0</v>
      </c>
      <c r="LY181" s="76"/>
      <c r="LZ181" s="76"/>
      <c r="MA181" s="76" t="s">
        <v>183</v>
      </c>
      <c r="MB181" s="76">
        <v>0</v>
      </c>
      <c r="MC181" s="76">
        <v>0</v>
      </c>
      <c r="MD181" s="76">
        <v>0</v>
      </c>
      <c r="ME181" s="76">
        <v>0</v>
      </c>
    </row>
    <row r="182" spans="1:343"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0" t="s">
        <v>184</v>
      </c>
      <c r="GY182" s="60">
        <v>0</v>
      </c>
      <c r="GZ182" s="60">
        <v>0</v>
      </c>
      <c r="HA182" s="60">
        <v>0</v>
      </c>
      <c r="HB182" s="60">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t="s">
        <v>184</v>
      </c>
      <c r="IV182">
        <v>0</v>
      </c>
      <c r="IW182">
        <v>0</v>
      </c>
      <c r="IX182">
        <v>0</v>
      </c>
      <c r="IY182">
        <v>0</v>
      </c>
      <c r="JB182" t="s">
        <v>184</v>
      </c>
      <c r="JC182">
        <v>0</v>
      </c>
      <c r="JD182">
        <v>0</v>
      </c>
      <c r="JE182">
        <v>0</v>
      </c>
      <c r="JF182">
        <v>0</v>
      </c>
      <c r="JI182" s="64" t="s">
        <v>184</v>
      </c>
      <c r="JJ182" s="64">
        <v>0</v>
      </c>
      <c r="JK182" s="64">
        <v>0</v>
      </c>
      <c r="JL182" s="64">
        <v>0</v>
      </c>
      <c r="JM182" s="64">
        <v>0</v>
      </c>
      <c r="JP182" s="67" t="s">
        <v>184</v>
      </c>
      <c r="JQ182" s="67">
        <v>0</v>
      </c>
      <c r="JR182" s="67">
        <v>0</v>
      </c>
      <c r="JS182" s="67">
        <v>0</v>
      </c>
      <c r="JT182" s="67">
        <v>0</v>
      </c>
      <c r="JW182" s="76" t="s">
        <v>184</v>
      </c>
      <c r="JX182" s="76">
        <v>0</v>
      </c>
      <c r="JY182" s="76">
        <v>0</v>
      </c>
      <c r="JZ182" s="76">
        <v>0</v>
      </c>
      <c r="KA182" s="76">
        <v>0</v>
      </c>
      <c r="KD182" s="76" t="s">
        <v>184</v>
      </c>
      <c r="KE182" s="76">
        <v>0</v>
      </c>
      <c r="KF182" s="76">
        <v>0</v>
      </c>
      <c r="KG182" s="76">
        <v>0</v>
      </c>
      <c r="KH182" s="76">
        <v>0</v>
      </c>
      <c r="KK182" s="76" t="s">
        <v>184</v>
      </c>
      <c r="KL182" s="76">
        <v>0</v>
      </c>
      <c r="KM182" s="76">
        <v>0</v>
      </c>
      <c r="KN182" s="76">
        <v>0</v>
      </c>
      <c r="KO182" s="76">
        <v>0</v>
      </c>
      <c r="KR182" s="76" t="s">
        <v>184</v>
      </c>
      <c r="KS182" s="76">
        <v>0</v>
      </c>
      <c r="KT182" s="76">
        <v>0</v>
      </c>
      <c r="KU182" s="76">
        <v>0</v>
      </c>
      <c r="KV182" s="76">
        <v>0</v>
      </c>
      <c r="KY182" s="76" t="s">
        <v>184</v>
      </c>
      <c r="KZ182" s="76">
        <v>0</v>
      </c>
      <c r="LA182" s="76">
        <v>0</v>
      </c>
      <c r="LB182" s="76">
        <v>0</v>
      </c>
      <c r="LC182" s="76">
        <v>0</v>
      </c>
      <c r="LF182" s="76" t="s">
        <v>184</v>
      </c>
      <c r="LG182" s="76">
        <v>0</v>
      </c>
      <c r="LH182" s="76">
        <v>0</v>
      </c>
      <c r="LI182" s="76">
        <v>0</v>
      </c>
      <c r="LJ182" s="76">
        <v>0</v>
      </c>
      <c r="LM182" s="76" t="s">
        <v>184</v>
      </c>
      <c r="LN182" s="76">
        <v>0</v>
      </c>
      <c r="LO182" s="76">
        <v>0</v>
      </c>
      <c r="LP182" s="76">
        <v>0</v>
      </c>
      <c r="LQ182" s="76">
        <v>0</v>
      </c>
      <c r="LR182" s="76"/>
      <c r="LS182" s="76"/>
      <c r="LT182" s="76" t="s">
        <v>184</v>
      </c>
      <c r="LU182" s="76">
        <v>0</v>
      </c>
      <c r="LV182" s="76">
        <v>0</v>
      </c>
      <c r="LW182" s="76">
        <v>0</v>
      </c>
      <c r="LX182" s="76">
        <v>0</v>
      </c>
      <c r="LY182" s="76"/>
      <c r="LZ182" s="76"/>
      <c r="MA182" s="76" t="s">
        <v>184</v>
      </c>
      <c r="MB182" s="76">
        <v>0</v>
      </c>
      <c r="MC182" s="76">
        <v>0</v>
      </c>
      <c r="MD182" s="76">
        <v>0</v>
      </c>
      <c r="ME182" s="76">
        <v>0</v>
      </c>
    </row>
    <row r="183" spans="1:343"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0" t="s">
        <v>185</v>
      </c>
      <c r="GY183" s="60">
        <v>0</v>
      </c>
      <c r="GZ183" s="60">
        <v>0</v>
      </c>
      <c r="HA183" s="60">
        <v>0</v>
      </c>
      <c r="HB183" s="60">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t="s">
        <v>185</v>
      </c>
      <c r="IV183">
        <v>0</v>
      </c>
      <c r="IW183">
        <v>0</v>
      </c>
      <c r="IX183">
        <v>0</v>
      </c>
      <c r="IY183">
        <v>0</v>
      </c>
      <c r="JB183" t="s">
        <v>185</v>
      </c>
      <c r="JC183">
        <v>0</v>
      </c>
      <c r="JD183">
        <v>0</v>
      </c>
      <c r="JE183">
        <v>0</v>
      </c>
      <c r="JF183">
        <v>0</v>
      </c>
      <c r="JI183" s="64" t="s">
        <v>185</v>
      </c>
      <c r="JJ183" s="64">
        <v>0</v>
      </c>
      <c r="JK183" s="64">
        <v>0</v>
      </c>
      <c r="JL183" s="64">
        <v>0</v>
      </c>
      <c r="JM183" s="64">
        <v>0</v>
      </c>
      <c r="JP183" s="67" t="s">
        <v>185</v>
      </c>
      <c r="JQ183" s="67">
        <v>0</v>
      </c>
      <c r="JR183" s="67">
        <v>0</v>
      </c>
      <c r="JS183" s="67">
        <v>0</v>
      </c>
      <c r="JT183" s="67">
        <v>0</v>
      </c>
      <c r="JW183" s="76" t="s">
        <v>185</v>
      </c>
      <c r="JX183" s="76">
        <v>0</v>
      </c>
      <c r="JY183" s="76">
        <v>0</v>
      </c>
      <c r="JZ183" s="76">
        <v>0</v>
      </c>
      <c r="KA183" s="76">
        <v>0</v>
      </c>
      <c r="KD183" s="76" t="s">
        <v>185</v>
      </c>
      <c r="KE183" s="76">
        <v>0</v>
      </c>
      <c r="KF183" s="76">
        <v>0</v>
      </c>
      <c r="KG183" s="76">
        <v>0</v>
      </c>
      <c r="KH183" s="76">
        <v>0</v>
      </c>
      <c r="KK183" s="76" t="s">
        <v>185</v>
      </c>
      <c r="KL183" s="76">
        <v>0</v>
      </c>
      <c r="KM183" s="76">
        <v>0</v>
      </c>
      <c r="KN183" s="76">
        <v>0</v>
      </c>
      <c r="KO183" s="76">
        <v>0</v>
      </c>
      <c r="KR183" s="76" t="s">
        <v>185</v>
      </c>
      <c r="KS183" s="76">
        <v>0</v>
      </c>
      <c r="KT183" s="76">
        <v>0</v>
      </c>
      <c r="KU183" s="76">
        <v>0</v>
      </c>
      <c r="KV183" s="76">
        <v>0</v>
      </c>
      <c r="KY183" s="76" t="s">
        <v>185</v>
      </c>
      <c r="KZ183" s="76">
        <v>0</v>
      </c>
      <c r="LA183" s="76">
        <v>0</v>
      </c>
      <c r="LB183" s="76">
        <v>0</v>
      </c>
      <c r="LC183" s="76">
        <v>0</v>
      </c>
      <c r="LF183" s="76" t="s">
        <v>185</v>
      </c>
      <c r="LG183" s="76">
        <v>0</v>
      </c>
      <c r="LH183" s="76">
        <v>0</v>
      </c>
      <c r="LI183" s="76">
        <v>0</v>
      </c>
      <c r="LJ183" s="76">
        <v>0</v>
      </c>
      <c r="LM183" s="76" t="s">
        <v>185</v>
      </c>
      <c r="LN183" s="76">
        <v>0</v>
      </c>
      <c r="LO183" s="76">
        <v>0</v>
      </c>
      <c r="LP183" s="76">
        <v>0</v>
      </c>
      <c r="LQ183" s="76">
        <v>0</v>
      </c>
      <c r="LR183" s="76"/>
      <c r="LS183" s="76"/>
      <c r="LT183" s="76" t="s">
        <v>185</v>
      </c>
      <c r="LU183" s="76">
        <v>0</v>
      </c>
      <c r="LV183" s="76">
        <v>0</v>
      </c>
      <c r="LW183" s="76">
        <v>0</v>
      </c>
      <c r="LX183" s="76">
        <v>0</v>
      </c>
      <c r="LY183" s="76"/>
      <c r="LZ183" s="76"/>
      <c r="MA183" s="76" t="s">
        <v>185</v>
      </c>
      <c r="MB183" s="76">
        <v>0</v>
      </c>
      <c r="MC183" s="76">
        <v>0</v>
      </c>
      <c r="MD183" s="76">
        <v>0</v>
      </c>
      <c r="ME183" s="76">
        <v>0</v>
      </c>
    </row>
    <row r="184" spans="1:343"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0" t="s">
        <v>186</v>
      </c>
      <c r="GY184" s="60">
        <v>0</v>
      </c>
      <c r="GZ184" s="60">
        <v>0</v>
      </c>
      <c r="HA184" s="60">
        <v>0</v>
      </c>
      <c r="HB184" s="60">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t="s">
        <v>186</v>
      </c>
      <c r="IV184">
        <v>0</v>
      </c>
      <c r="IW184">
        <v>0</v>
      </c>
      <c r="IX184">
        <v>0</v>
      </c>
      <c r="IY184">
        <v>0</v>
      </c>
      <c r="JB184" t="s">
        <v>186</v>
      </c>
      <c r="JC184">
        <v>0</v>
      </c>
      <c r="JD184">
        <v>0</v>
      </c>
      <c r="JE184">
        <v>0</v>
      </c>
      <c r="JF184">
        <v>0</v>
      </c>
      <c r="JI184" s="64" t="s">
        <v>186</v>
      </c>
      <c r="JJ184" s="64">
        <v>0</v>
      </c>
      <c r="JK184" s="64">
        <v>0</v>
      </c>
      <c r="JL184" s="64">
        <v>0</v>
      </c>
      <c r="JM184" s="64">
        <v>0</v>
      </c>
      <c r="JP184" s="67" t="s">
        <v>186</v>
      </c>
      <c r="JQ184" s="67">
        <v>0</v>
      </c>
      <c r="JR184" s="67">
        <v>0</v>
      </c>
      <c r="JS184" s="67">
        <v>0</v>
      </c>
      <c r="JT184" s="67">
        <v>0</v>
      </c>
      <c r="JW184" s="76" t="s">
        <v>186</v>
      </c>
      <c r="JX184" s="76">
        <v>0</v>
      </c>
      <c r="JY184" s="76">
        <v>0</v>
      </c>
      <c r="JZ184" s="76">
        <v>0</v>
      </c>
      <c r="KA184" s="76">
        <v>0</v>
      </c>
      <c r="KD184" s="76" t="s">
        <v>186</v>
      </c>
      <c r="KE184" s="76">
        <v>0</v>
      </c>
      <c r="KF184" s="76">
        <v>0</v>
      </c>
      <c r="KG184" s="76">
        <v>0</v>
      </c>
      <c r="KH184" s="76">
        <v>0</v>
      </c>
      <c r="KK184" s="76" t="s">
        <v>186</v>
      </c>
      <c r="KL184" s="76">
        <v>0</v>
      </c>
      <c r="KM184" s="76">
        <v>0</v>
      </c>
      <c r="KN184" s="76">
        <v>0</v>
      </c>
      <c r="KO184" s="76">
        <v>0</v>
      </c>
      <c r="KR184" s="76" t="s">
        <v>186</v>
      </c>
      <c r="KS184" s="76">
        <v>0.04</v>
      </c>
      <c r="KT184" s="76">
        <v>0</v>
      </c>
      <c r="KU184" s="76">
        <v>0</v>
      </c>
      <c r="KV184" s="76">
        <v>0</v>
      </c>
      <c r="KY184" s="76" t="s">
        <v>186</v>
      </c>
      <c r="KZ184" s="76">
        <v>0.04</v>
      </c>
      <c r="LA184" s="76">
        <v>0</v>
      </c>
      <c r="LB184" s="76">
        <v>0</v>
      </c>
      <c r="LC184" s="76">
        <v>0</v>
      </c>
      <c r="LF184" s="76" t="s">
        <v>186</v>
      </c>
      <c r="LG184" s="76">
        <v>0</v>
      </c>
      <c r="LH184" s="76">
        <v>0</v>
      </c>
      <c r="LI184" s="76">
        <v>0</v>
      </c>
      <c r="LJ184" s="76">
        <v>0</v>
      </c>
      <c r="LM184" s="76" t="s">
        <v>186</v>
      </c>
      <c r="LN184" s="76">
        <v>0</v>
      </c>
      <c r="LO184" s="76">
        <v>0</v>
      </c>
      <c r="LP184" s="76">
        <v>0</v>
      </c>
      <c r="LQ184" s="76">
        <v>0</v>
      </c>
      <c r="LR184" s="76"/>
      <c r="LS184" s="76"/>
      <c r="LT184" s="76" t="s">
        <v>186</v>
      </c>
      <c r="LU184" s="76">
        <v>0</v>
      </c>
      <c r="LV184" s="76">
        <v>0</v>
      </c>
      <c r="LW184" s="76">
        <v>0</v>
      </c>
      <c r="LX184" s="76">
        <v>0</v>
      </c>
      <c r="LY184" s="76"/>
      <c r="LZ184" s="76"/>
      <c r="MA184" s="76" t="s">
        <v>186</v>
      </c>
      <c r="MB184" s="76">
        <v>0</v>
      </c>
      <c r="MC184" s="76">
        <v>0</v>
      </c>
      <c r="MD184" s="76">
        <v>0</v>
      </c>
      <c r="ME184" s="76">
        <v>0</v>
      </c>
    </row>
    <row r="185" spans="1:343"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0" t="s">
        <v>187</v>
      </c>
      <c r="GY185" s="60">
        <v>0</v>
      </c>
      <c r="GZ185" s="60">
        <v>0</v>
      </c>
      <c r="HA185" s="60">
        <v>0</v>
      </c>
      <c r="HB185" s="60">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v>
      </c>
      <c r="II185" s="64">
        <v>0</v>
      </c>
      <c r="IJ185" s="64">
        <v>0</v>
      </c>
      <c r="IK185" s="64">
        <v>0</v>
      </c>
      <c r="IN185" s="64" t="s">
        <v>187</v>
      </c>
      <c r="IO185" s="64">
        <v>0</v>
      </c>
      <c r="IP185" s="64">
        <v>0</v>
      </c>
      <c r="IQ185" s="64">
        <v>0</v>
      </c>
      <c r="IR185" s="64">
        <v>0</v>
      </c>
      <c r="IU185" t="s">
        <v>187</v>
      </c>
      <c r="IV185">
        <v>0</v>
      </c>
      <c r="IW185">
        <v>0</v>
      </c>
      <c r="IX185">
        <v>0</v>
      </c>
      <c r="IY185">
        <v>0</v>
      </c>
      <c r="JB185" t="s">
        <v>187</v>
      </c>
      <c r="JC185">
        <v>0</v>
      </c>
      <c r="JD185">
        <v>0</v>
      </c>
      <c r="JE185">
        <v>0</v>
      </c>
      <c r="JF185">
        <v>0</v>
      </c>
      <c r="JI185" s="64" t="s">
        <v>187</v>
      </c>
      <c r="JJ185" s="64">
        <v>0</v>
      </c>
      <c r="JK185" s="64">
        <v>0</v>
      </c>
      <c r="JL185" s="64">
        <v>0</v>
      </c>
      <c r="JM185" s="64">
        <v>0</v>
      </c>
      <c r="JP185" s="67" t="s">
        <v>187</v>
      </c>
      <c r="JQ185" s="67">
        <v>0</v>
      </c>
      <c r="JR185" s="67">
        <v>0</v>
      </c>
      <c r="JS185" s="67">
        <v>0</v>
      </c>
      <c r="JT185" s="67">
        <v>0</v>
      </c>
      <c r="JW185" s="76" t="s">
        <v>187</v>
      </c>
      <c r="JX185" s="76">
        <v>0</v>
      </c>
      <c r="JY185" s="76">
        <v>0</v>
      </c>
      <c r="JZ185" s="76">
        <v>0</v>
      </c>
      <c r="KA185" s="76">
        <v>0</v>
      </c>
      <c r="KD185" s="76" t="s">
        <v>187</v>
      </c>
      <c r="KE185" s="76">
        <v>0</v>
      </c>
      <c r="KF185" s="76">
        <v>0</v>
      </c>
      <c r="KG185" s="76">
        <v>0</v>
      </c>
      <c r="KH185" s="76">
        <v>0</v>
      </c>
      <c r="KK185" s="76" t="s">
        <v>187</v>
      </c>
      <c r="KL185" s="76">
        <v>0</v>
      </c>
      <c r="KM185" s="76">
        <v>0</v>
      </c>
      <c r="KN185" s="76">
        <v>0</v>
      </c>
      <c r="KO185" s="76">
        <v>0</v>
      </c>
      <c r="KR185" s="76" t="s">
        <v>187</v>
      </c>
      <c r="KS185" s="76">
        <v>0</v>
      </c>
      <c r="KT185" s="76">
        <v>0</v>
      </c>
      <c r="KU185" s="76">
        <v>0</v>
      </c>
      <c r="KV185" s="76">
        <v>0</v>
      </c>
      <c r="KY185" s="76" t="s">
        <v>187</v>
      </c>
      <c r="KZ185" s="76">
        <v>0</v>
      </c>
      <c r="LA185" s="76">
        <v>0</v>
      </c>
      <c r="LB185" s="76">
        <v>0</v>
      </c>
      <c r="LC185" s="76">
        <v>0</v>
      </c>
      <c r="LF185" s="76" t="s">
        <v>187</v>
      </c>
      <c r="LG185" s="76">
        <v>0</v>
      </c>
      <c r="LH185" s="76">
        <v>0</v>
      </c>
      <c r="LI185" s="76">
        <v>0</v>
      </c>
      <c r="LJ185" s="76">
        <v>0</v>
      </c>
      <c r="LM185" s="76" t="s">
        <v>187</v>
      </c>
      <c r="LN185" s="76">
        <v>0</v>
      </c>
      <c r="LO185" s="76">
        <v>0</v>
      </c>
      <c r="LP185" s="76">
        <v>0</v>
      </c>
      <c r="LQ185" s="76">
        <v>0</v>
      </c>
      <c r="LR185" s="76"/>
      <c r="LS185" s="76"/>
      <c r="LT185" s="76" t="s">
        <v>187</v>
      </c>
      <c r="LU185" s="76">
        <v>0</v>
      </c>
      <c r="LV185" s="76">
        <v>0</v>
      </c>
      <c r="LW185" s="76">
        <v>0</v>
      </c>
      <c r="LX185" s="76">
        <v>0</v>
      </c>
      <c r="LY185" s="76"/>
      <c r="LZ185" s="76"/>
      <c r="MA185" s="76" t="s">
        <v>187</v>
      </c>
      <c r="MB185" s="76">
        <v>0</v>
      </c>
      <c r="MC185" s="76">
        <v>0</v>
      </c>
      <c r="MD185" s="76">
        <v>0</v>
      </c>
      <c r="ME185" s="76">
        <v>0</v>
      </c>
    </row>
    <row r="186" spans="1:343"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0" t="s">
        <v>188</v>
      </c>
      <c r="GY186" s="60">
        <v>0</v>
      </c>
      <c r="GZ186" s="60">
        <v>0</v>
      </c>
      <c r="HA186" s="60">
        <v>0</v>
      </c>
      <c r="HB186" s="60">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t="s">
        <v>188</v>
      </c>
      <c r="IV186">
        <v>0</v>
      </c>
      <c r="IW186">
        <v>0</v>
      </c>
      <c r="IX186">
        <v>0</v>
      </c>
      <c r="IY186">
        <v>0</v>
      </c>
      <c r="JB186" t="s">
        <v>188</v>
      </c>
      <c r="JC186">
        <v>0</v>
      </c>
      <c r="JD186">
        <v>0</v>
      </c>
      <c r="JE186">
        <v>0</v>
      </c>
      <c r="JF186">
        <v>0</v>
      </c>
      <c r="JI186" s="64" t="s">
        <v>188</v>
      </c>
      <c r="JJ186" s="64">
        <v>0</v>
      </c>
      <c r="JK186" s="64">
        <v>0</v>
      </c>
      <c r="JL186" s="64">
        <v>0</v>
      </c>
      <c r="JM186" s="64">
        <v>0</v>
      </c>
      <c r="JP186" s="67" t="s">
        <v>188</v>
      </c>
      <c r="JQ186" s="67">
        <v>0</v>
      </c>
      <c r="JR186" s="67">
        <v>0</v>
      </c>
      <c r="JS186" s="67">
        <v>0</v>
      </c>
      <c r="JT186" s="67">
        <v>0</v>
      </c>
      <c r="JW186" s="76" t="s">
        <v>188</v>
      </c>
      <c r="JX186" s="76">
        <v>0</v>
      </c>
      <c r="JY186" s="76">
        <v>0</v>
      </c>
      <c r="JZ186" s="76">
        <v>0</v>
      </c>
      <c r="KA186" s="76">
        <v>0</v>
      </c>
      <c r="KD186" s="76" t="s">
        <v>188</v>
      </c>
      <c r="KE186" s="76">
        <v>0</v>
      </c>
      <c r="KF186" s="76">
        <v>0</v>
      </c>
      <c r="KG186" s="76">
        <v>0</v>
      </c>
      <c r="KH186" s="76">
        <v>0</v>
      </c>
      <c r="KK186" s="76" t="s">
        <v>188</v>
      </c>
      <c r="KL186" s="76">
        <v>0</v>
      </c>
      <c r="KM186" s="76">
        <v>0</v>
      </c>
      <c r="KN186" s="76">
        <v>0</v>
      </c>
      <c r="KO186" s="76">
        <v>0</v>
      </c>
      <c r="KR186" s="76" t="s">
        <v>188</v>
      </c>
      <c r="KS186" s="76">
        <v>0</v>
      </c>
      <c r="KT186" s="76">
        <v>0</v>
      </c>
      <c r="KU186" s="76">
        <v>0</v>
      </c>
      <c r="KV186" s="76">
        <v>0</v>
      </c>
      <c r="KY186" s="76" t="s">
        <v>188</v>
      </c>
      <c r="KZ186" s="76">
        <v>0</v>
      </c>
      <c r="LA186" s="76">
        <v>0</v>
      </c>
      <c r="LB186" s="76">
        <v>0</v>
      </c>
      <c r="LC186" s="76">
        <v>0</v>
      </c>
      <c r="LF186" s="76" t="s">
        <v>188</v>
      </c>
      <c r="LG186" s="76">
        <v>0</v>
      </c>
      <c r="LH186" s="76">
        <v>0</v>
      </c>
      <c r="LI186" s="76">
        <v>0</v>
      </c>
      <c r="LJ186" s="76">
        <v>0</v>
      </c>
      <c r="LM186" s="76" t="s">
        <v>188</v>
      </c>
      <c r="LN186" s="76">
        <v>0</v>
      </c>
      <c r="LO186" s="76">
        <v>0</v>
      </c>
      <c r="LP186" s="76">
        <v>0</v>
      </c>
      <c r="LQ186" s="76">
        <v>0</v>
      </c>
      <c r="LR186" s="76"/>
      <c r="LS186" s="76"/>
      <c r="LT186" s="76" t="s">
        <v>188</v>
      </c>
      <c r="LU186" s="76">
        <v>0</v>
      </c>
      <c r="LV186" s="76">
        <v>0</v>
      </c>
      <c r="LW186" s="76">
        <v>0</v>
      </c>
      <c r="LX186" s="76">
        <v>0</v>
      </c>
      <c r="LY186" s="76"/>
      <c r="LZ186" s="76"/>
      <c r="MA186" s="76" t="s">
        <v>188</v>
      </c>
      <c r="MB186" s="76">
        <v>0</v>
      </c>
      <c r="MC186" s="76">
        <v>0</v>
      </c>
      <c r="MD186" s="76">
        <v>0</v>
      </c>
      <c r="ME186" s="76">
        <v>0</v>
      </c>
    </row>
    <row r="187" spans="1:343"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0" t="s">
        <v>189</v>
      </c>
      <c r="GY187" s="60">
        <v>0</v>
      </c>
      <c r="GZ187" s="60">
        <v>0</v>
      </c>
      <c r="HA187" s="60">
        <v>0</v>
      </c>
      <c r="HB187" s="60">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t="s">
        <v>189</v>
      </c>
      <c r="IV187">
        <v>0</v>
      </c>
      <c r="IW187">
        <v>0</v>
      </c>
      <c r="IX187">
        <v>0</v>
      </c>
      <c r="IY187">
        <v>0</v>
      </c>
      <c r="JB187" t="s">
        <v>189</v>
      </c>
      <c r="JC187">
        <v>0</v>
      </c>
      <c r="JD187">
        <v>0</v>
      </c>
      <c r="JE187">
        <v>0</v>
      </c>
      <c r="JF187">
        <v>0</v>
      </c>
      <c r="JI187" s="64" t="s">
        <v>189</v>
      </c>
      <c r="JJ187" s="64">
        <v>0</v>
      </c>
      <c r="JK187" s="64">
        <v>0</v>
      </c>
      <c r="JL187" s="64">
        <v>0</v>
      </c>
      <c r="JM187" s="64">
        <v>0</v>
      </c>
      <c r="JP187" s="67" t="s">
        <v>189</v>
      </c>
      <c r="JQ187" s="67">
        <v>0</v>
      </c>
      <c r="JR187" s="67">
        <v>0</v>
      </c>
      <c r="JS187" s="67">
        <v>0</v>
      </c>
      <c r="JT187" s="67">
        <v>0</v>
      </c>
      <c r="JW187" s="76" t="s">
        <v>189</v>
      </c>
      <c r="JX187" s="76">
        <v>0</v>
      </c>
      <c r="JY187" s="76">
        <v>0</v>
      </c>
      <c r="JZ187" s="76">
        <v>0</v>
      </c>
      <c r="KA187" s="76">
        <v>0</v>
      </c>
      <c r="KD187" s="76" t="s">
        <v>189</v>
      </c>
      <c r="KE187" s="76">
        <v>0</v>
      </c>
      <c r="KF187" s="76">
        <v>0</v>
      </c>
      <c r="KG187" s="76">
        <v>0</v>
      </c>
      <c r="KH187" s="76">
        <v>0</v>
      </c>
      <c r="KK187" s="76" t="s">
        <v>189</v>
      </c>
      <c r="KL187" s="76">
        <v>0</v>
      </c>
      <c r="KM187" s="76">
        <v>0</v>
      </c>
      <c r="KN187" s="76">
        <v>0</v>
      </c>
      <c r="KO187" s="76">
        <v>0</v>
      </c>
      <c r="KR187" s="76" t="s">
        <v>189</v>
      </c>
      <c r="KS187" s="76">
        <v>0</v>
      </c>
      <c r="KT187" s="76">
        <v>0</v>
      </c>
      <c r="KU187" s="76">
        <v>0</v>
      </c>
      <c r="KV187" s="76">
        <v>0</v>
      </c>
      <c r="KY187" s="76" t="s">
        <v>189</v>
      </c>
      <c r="KZ187" s="76">
        <v>0</v>
      </c>
      <c r="LA187" s="76">
        <v>0</v>
      </c>
      <c r="LB187" s="76">
        <v>0</v>
      </c>
      <c r="LC187" s="76">
        <v>0</v>
      </c>
      <c r="LF187" s="76" t="s">
        <v>189</v>
      </c>
      <c r="LG187" s="76">
        <v>0</v>
      </c>
      <c r="LH187" s="76">
        <v>0</v>
      </c>
      <c r="LI187" s="76">
        <v>0</v>
      </c>
      <c r="LJ187" s="76">
        <v>0</v>
      </c>
      <c r="LM187" s="76" t="s">
        <v>189</v>
      </c>
      <c r="LN187" s="76">
        <v>0</v>
      </c>
      <c r="LO187" s="76">
        <v>0</v>
      </c>
      <c r="LP187" s="76">
        <v>0</v>
      </c>
      <c r="LQ187" s="76">
        <v>0</v>
      </c>
      <c r="LR187" s="76"/>
      <c r="LS187" s="76"/>
      <c r="LT187" s="76" t="s">
        <v>189</v>
      </c>
      <c r="LU187" s="76">
        <v>0</v>
      </c>
      <c r="LV187" s="76">
        <v>0</v>
      </c>
      <c r="LW187" s="76">
        <v>0</v>
      </c>
      <c r="LX187" s="76">
        <v>0</v>
      </c>
      <c r="LY187" s="76"/>
      <c r="LZ187" s="76"/>
      <c r="MA187" s="76" t="s">
        <v>189</v>
      </c>
      <c r="MB187" s="76">
        <v>0</v>
      </c>
      <c r="MC187" s="76">
        <v>0</v>
      </c>
      <c r="MD187" s="76">
        <v>0</v>
      </c>
      <c r="ME187" s="76">
        <v>0</v>
      </c>
    </row>
    <row r="188" spans="1:343"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0" t="s">
        <v>190</v>
      </c>
      <c r="GY188" s="60">
        <v>0</v>
      </c>
      <c r="GZ188" s="60">
        <v>0</v>
      </c>
      <c r="HA188" s="60">
        <v>0</v>
      </c>
      <c r="HB188" s="60">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t="s">
        <v>190</v>
      </c>
      <c r="IV188">
        <v>0</v>
      </c>
      <c r="IW188">
        <v>0</v>
      </c>
      <c r="IX188">
        <v>0</v>
      </c>
      <c r="IY188">
        <v>0</v>
      </c>
      <c r="JB188" t="s">
        <v>190</v>
      </c>
      <c r="JC188">
        <v>0</v>
      </c>
      <c r="JD188">
        <v>0</v>
      </c>
      <c r="JE188">
        <v>0</v>
      </c>
      <c r="JF188">
        <v>0</v>
      </c>
      <c r="JI188" s="64" t="s">
        <v>190</v>
      </c>
      <c r="JJ188" s="64">
        <v>0</v>
      </c>
      <c r="JK188" s="64">
        <v>0</v>
      </c>
      <c r="JL188" s="64">
        <v>0</v>
      </c>
      <c r="JM188" s="64">
        <v>0</v>
      </c>
      <c r="JP188" s="67" t="s">
        <v>190</v>
      </c>
      <c r="JQ188" s="67">
        <v>0</v>
      </c>
      <c r="JR188" s="67">
        <v>0</v>
      </c>
      <c r="JS188" s="67">
        <v>0</v>
      </c>
      <c r="JT188" s="67">
        <v>0</v>
      </c>
      <c r="JW188" s="76" t="s">
        <v>190</v>
      </c>
      <c r="JX188" s="76">
        <v>0</v>
      </c>
      <c r="JY188" s="76">
        <v>0</v>
      </c>
      <c r="JZ188" s="76">
        <v>0</v>
      </c>
      <c r="KA188" s="76">
        <v>0</v>
      </c>
      <c r="KD188" s="76" t="s">
        <v>190</v>
      </c>
      <c r="KE188" s="76">
        <v>0</v>
      </c>
      <c r="KF188" s="76">
        <v>0</v>
      </c>
      <c r="KG188" s="76">
        <v>0</v>
      </c>
      <c r="KH188" s="76">
        <v>0</v>
      </c>
      <c r="KK188" s="76" t="s">
        <v>190</v>
      </c>
      <c r="KL188" s="76">
        <v>0</v>
      </c>
      <c r="KM188" s="76">
        <v>0</v>
      </c>
      <c r="KN188" s="76">
        <v>0</v>
      </c>
      <c r="KO188" s="76">
        <v>0</v>
      </c>
      <c r="KR188" s="76" t="s">
        <v>190</v>
      </c>
      <c r="KS188" s="76">
        <v>0</v>
      </c>
      <c r="KT188" s="76">
        <v>0</v>
      </c>
      <c r="KU188" s="76">
        <v>0</v>
      </c>
      <c r="KV188" s="76">
        <v>0</v>
      </c>
      <c r="KY188" s="76" t="s">
        <v>190</v>
      </c>
      <c r="KZ188" s="76">
        <v>0</v>
      </c>
      <c r="LA188" s="76">
        <v>0</v>
      </c>
      <c r="LB188" s="76">
        <v>0</v>
      </c>
      <c r="LC188" s="76">
        <v>0</v>
      </c>
      <c r="LF188" s="76" t="s">
        <v>190</v>
      </c>
      <c r="LG188" s="76">
        <v>0</v>
      </c>
      <c r="LH188" s="76">
        <v>0</v>
      </c>
      <c r="LI188" s="76">
        <v>0</v>
      </c>
      <c r="LJ188" s="76">
        <v>0</v>
      </c>
      <c r="LM188" s="76" t="s">
        <v>190</v>
      </c>
      <c r="LN188" s="76">
        <v>0</v>
      </c>
      <c r="LO188" s="76">
        <v>0</v>
      </c>
      <c r="LP188" s="76">
        <v>0</v>
      </c>
      <c r="LQ188" s="76">
        <v>0</v>
      </c>
      <c r="LR188" s="76"/>
      <c r="LS188" s="76"/>
      <c r="LT188" s="76" t="s">
        <v>190</v>
      </c>
      <c r="LU188" s="76">
        <v>0</v>
      </c>
      <c r="LV188" s="76">
        <v>0</v>
      </c>
      <c r="LW188" s="76">
        <v>0</v>
      </c>
      <c r="LX188" s="76">
        <v>0</v>
      </c>
      <c r="LY188" s="76"/>
      <c r="LZ188" s="76"/>
      <c r="MA188" s="76" t="s">
        <v>190</v>
      </c>
      <c r="MB188" s="76">
        <v>0</v>
      </c>
      <c r="MC188" s="76">
        <v>0</v>
      </c>
      <c r="MD188" s="76">
        <v>0</v>
      </c>
      <c r="ME188" s="76">
        <v>0</v>
      </c>
    </row>
    <row r="189" spans="1:343"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0" t="s">
        <v>191</v>
      </c>
      <c r="GY189" s="60">
        <v>0</v>
      </c>
      <c r="GZ189" s="60">
        <v>0</v>
      </c>
      <c r="HA189" s="60">
        <v>0</v>
      </c>
      <c r="HB189" s="60">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t="s">
        <v>191</v>
      </c>
      <c r="IV189">
        <v>0</v>
      </c>
      <c r="IW189">
        <v>0</v>
      </c>
      <c r="IX189">
        <v>0</v>
      </c>
      <c r="IY189">
        <v>0</v>
      </c>
      <c r="JB189" t="s">
        <v>191</v>
      </c>
      <c r="JC189">
        <v>0</v>
      </c>
      <c r="JD189">
        <v>0</v>
      </c>
      <c r="JE189">
        <v>0</v>
      </c>
      <c r="JF189">
        <v>0</v>
      </c>
      <c r="JI189" s="64" t="s">
        <v>191</v>
      </c>
      <c r="JJ189" s="64">
        <v>0</v>
      </c>
      <c r="JK189" s="64">
        <v>0</v>
      </c>
      <c r="JL189" s="64">
        <v>0</v>
      </c>
      <c r="JM189" s="64">
        <v>0</v>
      </c>
      <c r="JP189" s="67" t="s">
        <v>191</v>
      </c>
      <c r="JQ189" s="67">
        <v>0</v>
      </c>
      <c r="JR189" s="67">
        <v>0</v>
      </c>
      <c r="JS189" s="67">
        <v>0</v>
      </c>
      <c r="JT189" s="67">
        <v>0</v>
      </c>
      <c r="JW189" s="76" t="s">
        <v>191</v>
      </c>
      <c r="JX189" s="76">
        <v>0</v>
      </c>
      <c r="JY189" s="76">
        <v>0</v>
      </c>
      <c r="JZ189" s="76">
        <v>0</v>
      </c>
      <c r="KA189" s="76">
        <v>0</v>
      </c>
      <c r="KD189" s="76" t="s">
        <v>191</v>
      </c>
      <c r="KE189" s="76">
        <v>0</v>
      </c>
      <c r="KF189" s="76">
        <v>0</v>
      </c>
      <c r="KG189" s="76">
        <v>0</v>
      </c>
      <c r="KH189" s="76">
        <v>0</v>
      </c>
      <c r="KK189" s="76" t="s">
        <v>191</v>
      </c>
      <c r="KL189" s="76">
        <v>0</v>
      </c>
      <c r="KM189" s="76">
        <v>0</v>
      </c>
      <c r="KN189" s="76">
        <v>0</v>
      </c>
      <c r="KO189" s="76">
        <v>0</v>
      </c>
      <c r="KR189" s="76" t="s">
        <v>191</v>
      </c>
      <c r="KS189" s="76">
        <v>0</v>
      </c>
      <c r="KT189" s="76">
        <v>0</v>
      </c>
      <c r="KU189" s="76">
        <v>0</v>
      </c>
      <c r="KV189" s="76">
        <v>0</v>
      </c>
      <c r="KY189" s="76" t="s">
        <v>191</v>
      </c>
      <c r="KZ189" s="76">
        <v>0</v>
      </c>
      <c r="LA189" s="76">
        <v>0</v>
      </c>
      <c r="LB189" s="76">
        <v>0</v>
      </c>
      <c r="LC189" s="76">
        <v>0</v>
      </c>
      <c r="LF189" s="76" t="s">
        <v>191</v>
      </c>
      <c r="LG189" s="76">
        <v>0</v>
      </c>
      <c r="LH189" s="76">
        <v>0</v>
      </c>
      <c r="LI189" s="76">
        <v>0</v>
      </c>
      <c r="LJ189" s="76">
        <v>0</v>
      </c>
      <c r="LM189" s="76" t="s">
        <v>191</v>
      </c>
      <c r="LN189" s="76">
        <v>0</v>
      </c>
      <c r="LO189" s="76">
        <v>0</v>
      </c>
      <c r="LP189" s="76">
        <v>0</v>
      </c>
      <c r="LQ189" s="76">
        <v>0</v>
      </c>
      <c r="LR189" s="76"/>
      <c r="LS189" s="76"/>
      <c r="LT189" s="76" t="s">
        <v>191</v>
      </c>
      <c r="LU189" s="76">
        <v>0</v>
      </c>
      <c r="LV189" s="76">
        <v>0</v>
      </c>
      <c r="LW189" s="76">
        <v>0</v>
      </c>
      <c r="LX189" s="76">
        <v>0</v>
      </c>
      <c r="LY189" s="76"/>
      <c r="LZ189" s="76"/>
      <c r="MA189" s="76" t="s">
        <v>191</v>
      </c>
      <c r="MB189" s="76">
        <v>0</v>
      </c>
      <c r="MC189" s="76">
        <v>0</v>
      </c>
      <c r="MD189" s="76">
        <v>0</v>
      </c>
      <c r="ME189" s="76">
        <v>0</v>
      </c>
    </row>
    <row r="190" spans="1:343"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0" t="s">
        <v>192</v>
      </c>
      <c r="GY190" s="60">
        <v>0</v>
      </c>
      <c r="GZ190" s="60">
        <v>0</v>
      </c>
      <c r="HA190" s="60">
        <v>0</v>
      </c>
      <c r="HB190" s="60">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t="s">
        <v>192</v>
      </c>
      <c r="IV190">
        <v>0</v>
      </c>
      <c r="IW190">
        <v>0</v>
      </c>
      <c r="IX190">
        <v>0</v>
      </c>
      <c r="IY190">
        <v>0</v>
      </c>
      <c r="JB190" t="s">
        <v>192</v>
      </c>
      <c r="JC190">
        <v>0</v>
      </c>
      <c r="JD190">
        <v>0</v>
      </c>
      <c r="JE190">
        <v>0</v>
      </c>
      <c r="JF190">
        <v>0</v>
      </c>
      <c r="JI190" s="64" t="s">
        <v>192</v>
      </c>
      <c r="JJ190" s="64">
        <v>0</v>
      </c>
      <c r="JK190" s="64">
        <v>0</v>
      </c>
      <c r="JL190" s="64">
        <v>0</v>
      </c>
      <c r="JM190" s="64">
        <v>0</v>
      </c>
      <c r="JP190" s="67" t="s">
        <v>192</v>
      </c>
      <c r="JQ190" s="67">
        <v>0</v>
      </c>
      <c r="JR190" s="67">
        <v>0</v>
      </c>
      <c r="JS190" s="67">
        <v>0</v>
      </c>
      <c r="JT190" s="67">
        <v>0</v>
      </c>
      <c r="JW190" s="76" t="s">
        <v>192</v>
      </c>
      <c r="JX190" s="76">
        <v>0</v>
      </c>
      <c r="JY190" s="76">
        <v>0</v>
      </c>
      <c r="JZ190" s="76">
        <v>0</v>
      </c>
      <c r="KA190" s="76">
        <v>0</v>
      </c>
      <c r="KD190" s="76" t="s">
        <v>192</v>
      </c>
      <c r="KE190" s="76">
        <v>0</v>
      </c>
      <c r="KF190" s="76">
        <v>0</v>
      </c>
      <c r="KG190" s="76">
        <v>0</v>
      </c>
      <c r="KH190" s="76">
        <v>0</v>
      </c>
      <c r="KK190" s="76" t="s">
        <v>192</v>
      </c>
      <c r="KL190" s="76">
        <v>0</v>
      </c>
      <c r="KM190" s="76">
        <v>0</v>
      </c>
      <c r="KN190" s="76">
        <v>0</v>
      </c>
      <c r="KO190" s="76">
        <v>0</v>
      </c>
      <c r="KR190" s="76" t="s">
        <v>192</v>
      </c>
      <c r="KS190" s="76">
        <v>0</v>
      </c>
      <c r="KT190" s="76">
        <v>0</v>
      </c>
      <c r="KU190" s="76">
        <v>0</v>
      </c>
      <c r="KV190" s="76">
        <v>0</v>
      </c>
      <c r="KY190" s="76" t="s">
        <v>192</v>
      </c>
      <c r="KZ190" s="76">
        <v>0</v>
      </c>
      <c r="LA190" s="76">
        <v>0</v>
      </c>
      <c r="LB190" s="76">
        <v>0</v>
      </c>
      <c r="LC190" s="76">
        <v>0</v>
      </c>
      <c r="LF190" s="76" t="s">
        <v>192</v>
      </c>
      <c r="LG190" s="76">
        <v>0</v>
      </c>
      <c r="LH190" s="76">
        <v>0</v>
      </c>
      <c r="LI190" s="76">
        <v>0</v>
      </c>
      <c r="LJ190" s="76">
        <v>0</v>
      </c>
      <c r="LM190" s="76" t="s">
        <v>192</v>
      </c>
      <c r="LN190" s="76">
        <v>0</v>
      </c>
      <c r="LO190" s="76">
        <v>0</v>
      </c>
      <c r="LP190" s="76">
        <v>0</v>
      </c>
      <c r="LQ190" s="76">
        <v>0</v>
      </c>
      <c r="LR190" s="76"/>
      <c r="LS190" s="76"/>
      <c r="LT190" s="76" t="s">
        <v>192</v>
      </c>
      <c r="LU190" s="76">
        <v>0</v>
      </c>
      <c r="LV190" s="76">
        <v>0</v>
      </c>
      <c r="LW190" s="76">
        <v>0</v>
      </c>
      <c r="LX190" s="76">
        <v>0</v>
      </c>
      <c r="LY190" s="76"/>
      <c r="LZ190" s="76"/>
      <c r="MA190" s="76" t="s">
        <v>192</v>
      </c>
      <c r="MB190" s="76">
        <v>0</v>
      </c>
      <c r="MC190" s="76">
        <v>0</v>
      </c>
      <c r="MD190" s="76">
        <v>0</v>
      </c>
      <c r="ME190" s="76">
        <v>0</v>
      </c>
    </row>
    <row r="191" spans="1:343"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0" t="s">
        <v>193</v>
      </c>
      <c r="GY191" s="60">
        <v>0</v>
      </c>
      <c r="GZ191" s="60">
        <v>0</v>
      </c>
      <c r="HA191" s="60">
        <v>0</v>
      </c>
      <c r="HB191" s="60">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t="s">
        <v>193</v>
      </c>
      <c r="IV191">
        <v>0</v>
      </c>
      <c r="IW191">
        <v>0</v>
      </c>
      <c r="IX191">
        <v>0</v>
      </c>
      <c r="IY191">
        <v>0</v>
      </c>
      <c r="JB191" t="s">
        <v>193</v>
      </c>
      <c r="JC191">
        <v>0</v>
      </c>
      <c r="JD191">
        <v>0</v>
      </c>
      <c r="JE191">
        <v>0</v>
      </c>
      <c r="JF191">
        <v>0</v>
      </c>
      <c r="JI191" s="64" t="s">
        <v>193</v>
      </c>
      <c r="JJ191" s="64">
        <v>0</v>
      </c>
      <c r="JK191" s="64">
        <v>0</v>
      </c>
      <c r="JL191" s="64">
        <v>0</v>
      </c>
      <c r="JM191" s="64">
        <v>0</v>
      </c>
      <c r="JP191" s="67" t="s">
        <v>193</v>
      </c>
      <c r="JQ191" s="67">
        <v>0.17</v>
      </c>
      <c r="JR191" s="67">
        <v>0.89</v>
      </c>
      <c r="JS191" s="67">
        <v>0</v>
      </c>
      <c r="JT191" s="67">
        <v>0</v>
      </c>
      <c r="JW191" s="76" t="s">
        <v>193</v>
      </c>
      <c r="JX191" s="76">
        <v>0</v>
      </c>
      <c r="JY191" s="76">
        <v>0</v>
      </c>
      <c r="JZ191" s="76">
        <v>0</v>
      </c>
      <c r="KA191" s="76">
        <v>0</v>
      </c>
      <c r="KD191" s="76" t="s">
        <v>193</v>
      </c>
      <c r="KE191" s="76">
        <v>0</v>
      </c>
      <c r="KF191" s="76">
        <v>0</v>
      </c>
      <c r="KG191" s="76">
        <v>0</v>
      </c>
      <c r="KH191" s="76">
        <v>0</v>
      </c>
      <c r="KK191" s="76" t="s">
        <v>193</v>
      </c>
      <c r="KL191" s="76">
        <v>0</v>
      </c>
      <c r="KM191" s="76">
        <v>0</v>
      </c>
      <c r="KN191" s="76">
        <v>0</v>
      </c>
      <c r="KO191" s="76">
        <v>0</v>
      </c>
      <c r="KR191" s="76" t="s">
        <v>193</v>
      </c>
      <c r="KS191" s="76">
        <v>0</v>
      </c>
      <c r="KT191" s="76">
        <v>0</v>
      </c>
      <c r="KU191" s="76">
        <v>0</v>
      </c>
      <c r="KV191" s="76">
        <v>0</v>
      </c>
      <c r="KY191" s="76" t="s">
        <v>193</v>
      </c>
      <c r="KZ191" s="76">
        <v>0</v>
      </c>
      <c r="LA191" s="76">
        <v>0</v>
      </c>
      <c r="LB191" s="76">
        <v>0</v>
      </c>
      <c r="LC191" s="76">
        <v>0</v>
      </c>
      <c r="LF191" s="76" t="s">
        <v>193</v>
      </c>
      <c r="LG191" s="76">
        <v>0</v>
      </c>
      <c r="LH191" s="76">
        <v>0</v>
      </c>
      <c r="LI191" s="76">
        <v>0</v>
      </c>
      <c r="LJ191" s="76">
        <v>0</v>
      </c>
      <c r="LM191" s="76" t="s">
        <v>193</v>
      </c>
      <c r="LN191" s="76">
        <v>0</v>
      </c>
      <c r="LO191" s="76">
        <v>0</v>
      </c>
      <c r="LP191" s="76">
        <v>0</v>
      </c>
      <c r="LQ191" s="76">
        <v>0</v>
      </c>
      <c r="LR191" s="76"/>
      <c r="LS191" s="76"/>
      <c r="LT191" s="76" t="s">
        <v>193</v>
      </c>
      <c r="LU191" s="76">
        <v>0</v>
      </c>
      <c r="LV191" s="76">
        <v>0</v>
      </c>
      <c r="LW191" s="76">
        <v>0</v>
      </c>
      <c r="LX191" s="76">
        <v>0</v>
      </c>
      <c r="LY191" s="76"/>
      <c r="LZ191" s="76"/>
      <c r="MA191" s="76" t="s">
        <v>193</v>
      </c>
      <c r="MB191" s="76">
        <v>0</v>
      </c>
      <c r="MC191" s="76">
        <v>0</v>
      </c>
      <c r="MD191" s="76">
        <v>0</v>
      </c>
      <c r="ME191" s="76">
        <v>0</v>
      </c>
    </row>
    <row r="192" spans="1:343"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0" t="s">
        <v>194</v>
      </c>
      <c r="GY192" s="60">
        <v>0</v>
      </c>
      <c r="GZ192" s="60">
        <v>0</v>
      </c>
      <c r="HA192" s="60">
        <v>0</v>
      </c>
      <c r="HB192" s="60">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t="s">
        <v>194</v>
      </c>
      <c r="IV192">
        <v>0</v>
      </c>
      <c r="IW192">
        <v>0</v>
      </c>
      <c r="IX192">
        <v>0</v>
      </c>
      <c r="IY192">
        <v>0</v>
      </c>
      <c r="JB192" t="s">
        <v>194</v>
      </c>
      <c r="JC192">
        <v>0</v>
      </c>
      <c r="JD192">
        <v>0</v>
      </c>
      <c r="JE192">
        <v>0</v>
      </c>
      <c r="JF192">
        <v>0</v>
      </c>
      <c r="JI192" s="64" t="s">
        <v>194</v>
      </c>
      <c r="JJ192" s="64">
        <v>0</v>
      </c>
      <c r="JK192" s="64">
        <v>0</v>
      </c>
      <c r="JL192" s="64">
        <v>0</v>
      </c>
      <c r="JM192" s="64">
        <v>0</v>
      </c>
      <c r="JP192" s="67" t="s">
        <v>194</v>
      </c>
      <c r="JQ192" s="67">
        <v>0</v>
      </c>
      <c r="JR192" s="67">
        <v>0</v>
      </c>
      <c r="JS192" s="67">
        <v>0</v>
      </c>
      <c r="JT192" s="67">
        <v>0</v>
      </c>
      <c r="JW192" s="76" t="s">
        <v>194</v>
      </c>
      <c r="JX192" s="76">
        <v>0</v>
      </c>
      <c r="JY192" s="76">
        <v>0</v>
      </c>
      <c r="JZ192" s="76">
        <v>0</v>
      </c>
      <c r="KA192" s="76">
        <v>0</v>
      </c>
      <c r="KD192" s="76" t="s">
        <v>194</v>
      </c>
      <c r="KE192" s="76">
        <v>0</v>
      </c>
      <c r="KF192" s="76">
        <v>0</v>
      </c>
      <c r="KG192" s="76">
        <v>0</v>
      </c>
      <c r="KH192" s="76">
        <v>0</v>
      </c>
      <c r="KK192" s="76" t="s">
        <v>194</v>
      </c>
      <c r="KL192" s="76">
        <v>0</v>
      </c>
      <c r="KM192" s="76">
        <v>0</v>
      </c>
      <c r="KN192" s="76">
        <v>0</v>
      </c>
      <c r="KO192" s="76">
        <v>0</v>
      </c>
      <c r="KR192" s="76" t="s">
        <v>194</v>
      </c>
      <c r="KS192" s="76">
        <v>0</v>
      </c>
      <c r="KT192" s="76">
        <v>0</v>
      </c>
      <c r="KU192" s="76">
        <v>0</v>
      </c>
      <c r="KV192" s="76">
        <v>0</v>
      </c>
      <c r="KY192" s="76" t="s">
        <v>194</v>
      </c>
      <c r="KZ192" s="76">
        <v>0</v>
      </c>
      <c r="LA192" s="76">
        <v>0</v>
      </c>
      <c r="LB192" s="76">
        <v>0</v>
      </c>
      <c r="LC192" s="76">
        <v>0</v>
      </c>
      <c r="LF192" s="76" t="s">
        <v>194</v>
      </c>
      <c r="LG192" s="76">
        <v>0</v>
      </c>
      <c r="LH192" s="76">
        <v>0</v>
      </c>
      <c r="LI192" s="76">
        <v>0</v>
      </c>
      <c r="LJ192" s="76">
        <v>0</v>
      </c>
      <c r="LM192" s="76" t="s">
        <v>194</v>
      </c>
      <c r="LN192" s="76">
        <v>0</v>
      </c>
      <c r="LO192" s="76">
        <v>0</v>
      </c>
      <c r="LP192" s="76">
        <v>0</v>
      </c>
      <c r="LQ192" s="76">
        <v>0</v>
      </c>
      <c r="LR192" s="76"/>
      <c r="LS192" s="76"/>
      <c r="LT192" s="76" t="s">
        <v>194</v>
      </c>
      <c r="LU192" s="76">
        <v>0</v>
      </c>
      <c r="LV192" s="76">
        <v>0</v>
      </c>
      <c r="LW192" s="76">
        <v>0</v>
      </c>
      <c r="LX192" s="76">
        <v>0</v>
      </c>
      <c r="LY192" s="76"/>
      <c r="LZ192" s="76"/>
      <c r="MA192" s="76" t="s">
        <v>194</v>
      </c>
      <c r="MB192" s="76">
        <v>0</v>
      </c>
      <c r="MC192" s="76">
        <v>0</v>
      </c>
      <c r="MD192" s="76">
        <v>0</v>
      </c>
      <c r="ME192" s="76">
        <v>0</v>
      </c>
    </row>
    <row r="193" spans="1:343"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0" t="s">
        <v>195</v>
      </c>
      <c r="GY193" s="60">
        <v>0</v>
      </c>
      <c r="GZ193" s="60">
        <v>0</v>
      </c>
      <c r="HA193" s="60">
        <v>0</v>
      </c>
      <c r="HB193" s="60">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t="s">
        <v>195</v>
      </c>
      <c r="IV193">
        <v>0</v>
      </c>
      <c r="IW193">
        <v>0</v>
      </c>
      <c r="IX193">
        <v>0</v>
      </c>
      <c r="IY193">
        <v>0</v>
      </c>
      <c r="JB193" t="s">
        <v>195</v>
      </c>
      <c r="JC193">
        <v>0.13</v>
      </c>
      <c r="JD193">
        <v>0.69</v>
      </c>
      <c r="JE193">
        <v>0</v>
      </c>
      <c r="JF193">
        <v>0</v>
      </c>
      <c r="JI193" s="64" t="s">
        <v>195</v>
      </c>
      <c r="JJ193" s="64">
        <v>0</v>
      </c>
      <c r="JK193" s="64">
        <v>0</v>
      </c>
      <c r="JL193" s="64">
        <v>0</v>
      </c>
      <c r="JM193" s="64">
        <v>0</v>
      </c>
      <c r="JP193" s="67" t="s">
        <v>195</v>
      </c>
      <c r="JQ193" s="67">
        <v>0.15</v>
      </c>
      <c r="JR193" s="67">
        <v>0.4</v>
      </c>
      <c r="JS193" s="67">
        <v>0.13</v>
      </c>
      <c r="JT193" s="67">
        <v>0</v>
      </c>
      <c r="JW193" s="76" t="s">
        <v>195</v>
      </c>
      <c r="JX193" s="76">
        <v>0.02</v>
      </c>
      <c r="JY193" s="76">
        <v>0</v>
      </c>
      <c r="JZ193" s="76">
        <v>0.03</v>
      </c>
      <c r="KA193" s="76">
        <v>0</v>
      </c>
      <c r="KD193" s="76" t="s">
        <v>195</v>
      </c>
      <c r="KE193" s="76">
        <v>0.05</v>
      </c>
      <c r="KF193" s="76">
        <v>0.25</v>
      </c>
      <c r="KG193" s="76">
        <v>0</v>
      </c>
      <c r="KH193" s="76">
        <v>0</v>
      </c>
      <c r="KK193" s="76" t="s">
        <v>195</v>
      </c>
      <c r="KL193" s="76">
        <v>0.11</v>
      </c>
      <c r="KM193" s="76">
        <v>0.67</v>
      </c>
      <c r="KN193" s="76">
        <v>0</v>
      </c>
      <c r="KO193" s="76">
        <v>0</v>
      </c>
      <c r="KR193" s="76" t="s">
        <v>195</v>
      </c>
      <c r="KS193" s="76">
        <v>0.09</v>
      </c>
      <c r="KT193" s="76">
        <v>0.45</v>
      </c>
      <c r="KU193" s="76">
        <v>0</v>
      </c>
      <c r="KV193" s="76">
        <v>0</v>
      </c>
      <c r="KY193" s="76" t="s">
        <v>195</v>
      </c>
      <c r="KZ193" s="76">
        <v>0</v>
      </c>
      <c r="LA193" s="76">
        <v>0</v>
      </c>
      <c r="LB193" s="76">
        <v>0</v>
      </c>
      <c r="LC193" s="76">
        <v>0</v>
      </c>
      <c r="LF193" s="76" t="s">
        <v>195</v>
      </c>
      <c r="LG193" s="76">
        <v>0</v>
      </c>
      <c r="LH193" s="76">
        <v>0</v>
      </c>
      <c r="LI193" s="76">
        <v>0</v>
      </c>
      <c r="LJ193" s="76">
        <v>0</v>
      </c>
      <c r="LM193" s="76" t="s">
        <v>195</v>
      </c>
      <c r="LN193" s="76">
        <v>0</v>
      </c>
      <c r="LO193" s="76">
        <v>0</v>
      </c>
      <c r="LP193" s="76">
        <v>0</v>
      </c>
      <c r="LQ193" s="76">
        <v>0</v>
      </c>
      <c r="LR193" s="76"/>
      <c r="LS193" s="76"/>
      <c r="LT193" s="76" t="s">
        <v>195</v>
      </c>
      <c r="LU193" s="76">
        <v>0</v>
      </c>
      <c r="LV193" s="76">
        <v>0</v>
      </c>
      <c r="LW193" s="76">
        <v>0</v>
      </c>
      <c r="LX193" s="76">
        <v>0</v>
      </c>
      <c r="LY193" s="76"/>
      <c r="LZ193" s="76"/>
      <c r="MA193" s="76" t="s">
        <v>195</v>
      </c>
      <c r="MB193" s="76">
        <v>0</v>
      </c>
      <c r="MC193" s="76">
        <v>0</v>
      </c>
      <c r="MD193" s="76">
        <v>0</v>
      </c>
      <c r="ME193" s="76">
        <v>0</v>
      </c>
    </row>
    <row r="194" spans="1:343"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0" t="s">
        <v>196</v>
      </c>
      <c r="GY194" s="60">
        <v>0.02</v>
      </c>
      <c r="GZ194" s="60">
        <v>0.14000000000000001</v>
      </c>
      <c r="HA194" s="60">
        <v>0</v>
      </c>
      <c r="HB194" s="60">
        <v>0</v>
      </c>
      <c r="HE194" s="64" t="s">
        <v>196</v>
      </c>
      <c r="HF194" s="64">
        <v>0.03</v>
      </c>
      <c r="HG194" s="64">
        <v>0.16</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t="s">
        <v>196</v>
      </c>
      <c r="IV194">
        <v>0</v>
      </c>
      <c r="IW194">
        <v>0</v>
      </c>
      <c r="IX194">
        <v>0</v>
      </c>
      <c r="IY194">
        <v>0</v>
      </c>
      <c r="JB194" t="s">
        <v>196</v>
      </c>
      <c r="JC194">
        <v>0</v>
      </c>
      <c r="JD194">
        <v>0</v>
      </c>
      <c r="JE194">
        <v>0</v>
      </c>
      <c r="JF194">
        <v>0</v>
      </c>
      <c r="JI194" s="64" t="s">
        <v>196</v>
      </c>
      <c r="JJ194" s="64">
        <v>0</v>
      </c>
      <c r="JK194" s="64">
        <v>0</v>
      </c>
      <c r="JL194" s="64">
        <v>0</v>
      </c>
      <c r="JM194" s="64">
        <v>0</v>
      </c>
      <c r="JP194" s="67" t="s">
        <v>196</v>
      </c>
      <c r="JQ194" s="67">
        <v>0</v>
      </c>
      <c r="JR194" s="67">
        <v>0</v>
      </c>
      <c r="JS194" s="67">
        <v>0</v>
      </c>
      <c r="JT194" s="67">
        <v>0</v>
      </c>
      <c r="JW194" s="76" t="s">
        <v>196</v>
      </c>
      <c r="JX194" s="76">
        <v>0</v>
      </c>
      <c r="JY194" s="76">
        <v>0</v>
      </c>
      <c r="JZ194" s="76">
        <v>0</v>
      </c>
      <c r="KA194" s="76">
        <v>0</v>
      </c>
      <c r="KD194" s="76" t="s">
        <v>196</v>
      </c>
      <c r="KE194" s="76">
        <v>0.02</v>
      </c>
      <c r="KF194" s="76">
        <v>0.13</v>
      </c>
      <c r="KG194" s="76">
        <v>0</v>
      </c>
      <c r="KH194" s="76">
        <v>0</v>
      </c>
      <c r="KK194" s="76" t="s">
        <v>196</v>
      </c>
      <c r="KL194" s="76">
        <v>0</v>
      </c>
      <c r="KM194" s="76">
        <v>0</v>
      </c>
      <c r="KN194" s="76">
        <v>0</v>
      </c>
      <c r="KO194" s="76">
        <v>0</v>
      </c>
      <c r="KR194" s="76" t="s">
        <v>196</v>
      </c>
      <c r="KS194" s="76">
        <v>0</v>
      </c>
      <c r="KT194" s="76">
        <v>0</v>
      </c>
      <c r="KU194" s="76">
        <v>0</v>
      </c>
      <c r="KV194" s="76">
        <v>0</v>
      </c>
      <c r="KY194" s="76" t="s">
        <v>196</v>
      </c>
      <c r="KZ194" s="76">
        <v>0</v>
      </c>
      <c r="LA194" s="76">
        <v>0</v>
      </c>
      <c r="LB194" s="76">
        <v>0</v>
      </c>
      <c r="LC194" s="76">
        <v>0</v>
      </c>
      <c r="LF194" s="76" t="s">
        <v>196</v>
      </c>
      <c r="LG194" s="76">
        <v>0</v>
      </c>
      <c r="LH194" s="76">
        <v>0</v>
      </c>
      <c r="LI194" s="76">
        <v>0</v>
      </c>
      <c r="LJ194" s="76">
        <v>0</v>
      </c>
      <c r="LM194" s="76" t="s">
        <v>196</v>
      </c>
      <c r="LN194" s="76">
        <v>0</v>
      </c>
      <c r="LO194" s="76">
        <v>0</v>
      </c>
      <c r="LP194" s="76">
        <v>0</v>
      </c>
      <c r="LQ194" s="76">
        <v>0</v>
      </c>
      <c r="LR194" s="76"/>
      <c r="LS194" s="76"/>
      <c r="LT194" s="76" t="s">
        <v>196</v>
      </c>
      <c r="LU194" s="76">
        <v>0</v>
      </c>
      <c r="LV194" s="76">
        <v>0</v>
      </c>
      <c r="LW194" s="76">
        <v>0</v>
      </c>
      <c r="LX194" s="76">
        <v>0</v>
      </c>
      <c r="LY194" s="76"/>
      <c r="LZ194" s="76"/>
      <c r="MA194" s="76" t="s">
        <v>196</v>
      </c>
      <c r="MB194" s="76">
        <v>0</v>
      </c>
      <c r="MC194" s="76">
        <v>0</v>
      </c>
      <c r="MD194" s="76">
        <v>0</v>
      </c>
      <c r="ME194" s="76">
        <v>0</v>
      </c>
    </row>
    <row r="195" spans="1:343"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0" t="s">
        <v>197</v>
      </c>
      <c r="GY195" s="60">
        <v>0</v>
      </c>
      <c r="GZ195" s="60">
        <v>0</v>
      </c>
      <c r="HA195" s="60">
        <v>0</v>
      </c>
      <c r="HB195" s="60">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v>
      </c>
      <c r="II195" s="64">
        <v>0</v>
      </c>
      <c r="IJ195" s="64">
        <v>0</v>
      </c>
      <c r="IK195" s="64">
        <v>0</v>
      </c>
      <c r="IN195" s="64" t="s">
        <v>197</v>
      </c>
      <c r="IO195" s="64">
        <v>0</v>
      </c>
      <c r="IP195" s="64">
        <v>0</v>
      </c>
      <c r="IQ195" s="64">
        <v>0</v>
      </c>
      <c r="IR195" s="64">
        <v>0</v>
      </c>
      <c r="IU195" t="s">
        <v>197</v>
      </c>
      <c r="IV195">
        <v>0</v>
      </c>
      <c r="IW195">
        <v>0</v>
      </c>
      <c r="IX195">
        <v>0</v>
      </c>
      <c r="IY195">
        <v>0</v>
      </c>
      <c r="JB195" t="s">
        <v>197</v>
      </c>
      <c r="JC195">
        <v>0</v>
      </c>
      <c r="JD195">
        <v>0</v>
      </c>
      <c r="JE195">
        <v>0</v>
      </c>
      <c r="JF195">
        <v>0</v>
      </c>
      <c r="JI195" s="64" t="s">
        <v>197</v>
      </c>
      <c r="JJ195" s="64">
        <v>0</v>
      </c>
      <c r="JK195" s="64">
        <v>0</v>
      </c>
      <c r="JL195" s="64">
        <v>0</v>
      </c>
      <c r="JM195" s="64">
        <v>0</v>
      </c>
      <c r="JP195" s="67" t="s">
        <v>197</v>
      </c>
      <c r="JQ195" s="67">
        <v>0</v>
      </c>
      <c r="JR195" s="67">
        <v>0</v>
      </c>
      <c r="JS195" s="67">
        <v>0</v>
      </c>
      <c r="JT195" s="67">
        <v>0</v>
      </c>
      <c r="JW195" s="76" t="s">
        <v>197</v>
      </c>
      <c r="JX195" s="76">
        <v>0</v>
      </c>
      <c r="JY195" s="76">
        <v>0</v>
      </c>
      <c r="JZ195" s="76">
        <v>0</v>
      </c>
      <c r="KA195" s="76">
        <v>0</v>
      </c>
      <c r="KD195" s="76" t="s">
        <v>197</v>
      </c>
      <c r="KE195" s="76">
        <v>0</v>
      </c>
      <c r="KF195" s="76">
        <v>0</v>
      </c>
      <c r="KG195" s="76">
        <v>0</v>
      </c>
      <c r="KH195" s="76">
        <v>0</v>
      </c>
      <c r="KK195" s="76" t="s">
        <v>197</v>
      </c>
      <c r="KL195" s="76">
        <v>0</v>
      </c>
      <c r="KM195" s="76">
        <v>0</v>
      </c>
      <c r="KN195" s="76">
        <v>0</v>
      </c>
      <c r="KO195" s="76">
        <v>0</v>
      </c>
      <c r="KR195" s="76" t="s">
        <v>197</v>
      </c>
      <c r="KS195" s="76">
        <v>0</v>
      </c>
      <c r="KT195" s="76">
        <v>0</v>
      </c>
      <c r="KU195" s="76">
        <v>0</v>
      </c>
      <c r="KV195" s="76">
        <v>0</v>
      </c>
      <c r="KY195" s="76" t="s">
        <v>197</v>
      </c>
      <c r="KZ195" s="76">
        <v>0</v>
      </c>
      <c r="LA195" s="76">
        <v>0</v>
      </c>
      <c r="LB195" s="76">
        <v>0</v>
      </c>
      <c r="LC195" s="76">
        <v>0</v>
      </c>
      <c r="LF195" s="76" t="s">
        <v>197</v>
      </c>
      <c r="LG195" s="76">
        <v>0</v>
      </c>
      <c r="LH195" s="76">
        <v>0</v>
      </c>
      <c r="LI195" s="76">
        <v>0</v>
      </c>
      <c r="LJ195" s="76">
        <v>0</v>
      </c>
      <c r="LM195" s="76" t="s">
        <v>197</v>
      </c>
      <c r="LN195" s="76">
        <v>0</v>
      </c>
      <c r="LO195" s="76">
        <v>0</v>
      </c>
      <c r="LP195" s="76">
        <v>0</v>
      </c>
      <c r="LQ195" s="76">
        <v>0</v>
      </c>
      <c r="LR195" s="76"/>
      <c r="LS195" s="76"/>
      <c r="LT195" s="76" t="s">
        <v>197</v>
      </c>
      <c r="LU195" s="76">
        <v>0</v>
      </c>
      <c r="LV195" s="76">
        <v>0</v>
      </c>
      <c r="LW195" s="76">
        <v>0</v>
      </c>
      <c r="LX195" s="76">
        <v>0</v>
      </c>
      <c r="LY195" s="76"/>
      <c r="LZ195" s="76"/>
      <c r="MA195" s="76" t="s">
        <v>197</v>
      </c>
      <c r="MB195" s="76">
        <v>0</v>
      </c>
      <c r="MC195" s="76">
        <v>0</v>
      </c>
      <c r="MD195" s="76">
        <v>0</v>
      </c>
      <c r="ME195" s="76">
        <v>0</v>
      </c>
    </row>
    <row r="196" spans="1:343"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0" t="s">
        <v>198</v>
      </c>
      <c r="GY196" s="60">
        <v>0</v>
      </c>
      <c r="GZ196" s="60">
        <v>0</v>
      </c>
      <c r="HA196" s="60">
        <v>0</v>
      </c>
      <c r="HB196" s="60">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t="s">
        <v>198</v>
      </c>
      <c r="IV196">
        <v>0</v>
      </c>
      <c r="IW196">
        <v>0</v>
      </c>
      <c r="IX196">
        <v>0</v>
      </c>
      <c r="IY196">
        <v>0</v>
      </c>
      <c r="JB196" t="s">
        <v>198</v>
      </c>
      <c r="JC196">
        <v>0</v>
      </c>
      <c r="JD196">
        <v>0</v>
      </c>
      <c r="JE196">
        <v>0</v>
      </c>
      <c r="JF196">
        <v>0</v>
      </c>
      <c r="JI196" s="64" t="s">
        <v>198</v>
      </c>
      <c r="JJ196" s="64">
        <v>0</v>
      </c>
      <c r="JK196" s="64">
        <v>0</v>
      </c>
      <c r="JL196" s="64">
        <v>0</v>
      </c>
      <c r="JM196" s="64">
        <v>0</v>
      </c>
      <c r="JP196" s="67" t="s">
        <v>198</v>
      </c>
      <c r="JQ196" s="67">
        <v>0</v>
      </c>
      <c r="JR196" s="67">
        <v>0</v>
      </c>
      <c r="JS196" s="67">
        <v>0</v>
      </c>
      <c r="JT196" s="67">
        <v>0</v>
      </c>
      <c r="JW196" s="76" t="s">
        <v>198</v>
      </c>
      <c r="JX196" s="76">
        <v>0</v>
      </c>
      <c r="JY196" s="76">
        <v>0</v>
      </c>
      <c r="JZ196" s="76">
        <v>0</v>
      </c>
      <c r="KA196" s="76">
        <v>0</v>
      </c>
      <c r="KD196" s="76" t="s">
        <v>198</v>
      </c>
      <c r="KE196" s="76">
        <v>0</v>
      </c>
      <c r="KF196" s="76">
        <v>0</v>
      </c>
      <c r="KG196" s="76">
        <v>0</v>
      </c>
      <c r="KH196" s="76">
        <v>0</v>
      </c>
      <c r="KK196" s="76" t="s">
        <v>198</v>
      </c>
      <c r="KL196" s="76">
        <v>0</v>
      </c>
      <c r="KM196" s="76">
        <v>0</v>
      </c>
      <c r="KN196" s="76">
        <v>0</v>
      </c>
      <c r="KO196" s="76">
        <v>0</v>
      </c>
      <c r="KR196" s="76" t="s">
        <v>198</v>
      </c>
      <c r="KS196" s="76">
        <v>0.08</v>
      </c>
      <c r="KT196" s="76">
        <v>0</v>
      </c>
      <c r="KU196" s="76">
        <v>0.14000000000000001</v>
      </c>
      <c r="KV196" s="76">
        <v>0</v>
      </c>
      <c r="KY196" s="76" t="s">
        <v>198</v>
      </c>
      <c r="KZ196" s="76">
        <v>0</v>
      </c>
      <c r="LA196" s="76">
        <v>0</v>
      </c>
      <c r="LB196" s="76">
        <v>0</v>
      </c>
      <c r="LC196" s="76">
        <v>0</v>
      </c>
      <c r="LF196" s="76" t="s">
        <v>198</v>
      </c>
      <c r="LG196" s="76">
        <v>0</v>
      </c>
      <c r="LH196" s="76">
        <v>0</v>
      </c>
      <c r="LI196" s="76">
        <v>0</v>
      </c>
      <c r="LJ196" s="76">
        <v>0</v>
      </c>
      <c r="LM196" s="76" t="s">
        <v>198</v>
      </c>
      <c r="LN196" s="76">
        <v>0</v>
      </c>
      <c r="LO196" s="76">
        <v>0</v>
      </c>
      <c r="LP196" s="76">
        <v>0</v>
      </c>
      <c r="LQ196" s="76">
        <v>0</v>
      </c>
      <c r="LR196" s="76"/>
      <c r="LS196" s="76"/>
      <c r="LT196" s="76" t="s">
        <v>198</v>
      </c>
      <c r="LU196" s="76">
        <v>0</v>
      </c>
      <c r="LV196" s="76">
        <v>0</v>
      </c>
      <c r="LW196" s="76">
        <v>0</v>
      </c>
      <c r="LX196" s="76">
        <v>0</v>
      </c>
      <c r="LY196" s="76"/>
      <c r="LZ196" s="76"/>
      <c r="MA196" s="76" t="s">
        <v>198</v>
      </c>
      <c r="MB196" s="76">
        <v>0</v>
      </c>
      <c r="MC196" s="76">
        <v>0</v>
      </c>
      <c r="MD196" s="76">
        <v>0</v>
      </c>
      <c r="ME196" s="76">
        <v>0</v>
      </c>
    </row>
    <row r="197" spans="1:343"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0" t="s">
        <v>199</v>
      </c>
      <c r="GY197" s="60">
        <v>0</v>
      </c>
      <c r="GZ197" s="60">
        <v>0</v>
      </c>
      <c r="HA197" s="60">
        <v>0</v>
      </c>
      <c r="HB197" s="60">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t="s">
        <v>199</v>
      </c>
      <c r="IV197">
        <v>0</v>
      </c>
      <c r="IW197">
        <v>0</v>
      </c>
      <c r="IX197">
        <v>0</v>
      </c>
      <c r="IY197">
        <v>0</v>
      </c>
      <c r="JB197" t="s">
        <v>199</v>
      </c>
      <c r="JC197">
        <v>0</v>
      </c>
      <c r="JD197">
        <v>0</v>
      </c>
      <c r="JE197">
        <v>0</v>
      </c>
      <c r="JF197">
        <v>0</v>
      </c>
      <c r="JI197" s="64" t="s">
        <v>199</v>
      </c>
      <c r="JJ197" s="64">
        <v>0</v>
      </c>
      <c r="JK197" s="64">
        <v>0</v>
      </c>
      <c r="JL197" s="64">
        <v>0</v>
      </c>
      <c r="JM197" s="64">
        <v>0</v>
      </c>
      <c r="JP197" s="67" t="s">
        <v>199</v>
      </c>
      <c r="JQ197" s="67">
        <v>0</v>
      </c>
      <c r="JR197" s="67">
        <v>0</v>
      </c>
      <c r="JS197" s="67">
        <v>0</v>
      </c>
      <c r="JT197" s="67">
        <v>0</v>
      </c>
      <c r="JW197" s="76" t="s">
        <v>199</v>
      </c>
      <c r="JX197" s="76">
        <v>0</v>
      </c>
      <c r="JY197" s="76">
        <v>0</v>
      </c>
      <c r="JZ197" s="76">
        <v>0</v>
      </c>
      <c r="KA197" s="76">
        <v>0</v>
      </c>
      <c r="KD197" s="76" t="s">
        <v>199</v>
      </c>
      <c r="KE197" s="76">
        <v>0</v>
      </c>
      <c r="KF197" s="76">
        <v>0</v>
      </c>
      <c r="KG197" s="76">
        <v>0</v>
      </c>
      <c r="KH197" s="76">
        <v>0</v>
      </c>
      <c r="KK197" s="76" t="s">
        <v>199</v>
      </c>
      <c r="KL197" s="76">
        <v>0</v>
      </c>
      <c r="KM197" s="76">
        <v>0</v>
      </c>
      <c r="KN197" s="76">
        <v>0</v>
      </c>
      <c r="KO197" s="76">
        <v>0</v>
      </c>
      <c r="KR197" s="76" t="s">
        <v>199</v>
      </c>
      <c r="KS197" s="76">
        <v>0</v>
      </c>
      <c r="KT197" s="76">
        <v>0</v>
      </c>
      <c r="KU197" s="76">
        <v>0</v>
      </c>
      <c r="KV197" s="76">
        <v>0</v>
      </c>
      <c r="KY197" s="76" t="s">
        <v>199</v>
      </c>
      <c r="KZ197" s="76">
        <v>0</v>
      </c>
      <c r="LA197" s="76">
        <v>0</v>
      </c>
      <c r="LB197" s="76">
        <v>0</v>
      </c>
      <c r="LC197" s="76">
        <v>0</v>
      </c>
      <c r="LF197" s="76" t="s">
        <v>199</v>
      </c>
      <c r="LG197" s="76">
        <v>0</v>
      </c>
      <c r="LH197" s="76">
        <v>0</v>
      </c>
      <c r="LI197" s="76">
        <v>0</v>
      </c>
      <c r="LJ197" s="76">
        <v>0</v>
      </c>
      <c r="LM197" s="76" t="s">
        <v>199</v>
      </c>
      <c r="LN197" s="76">
        <v>0</v>
      </c>
      <c r="LO197" s="76">
        <v>0</v>
      </c>
      <c r="LP197" s="76">
        <v>0</v>
      </c>
      <c r="LQ197" s="76">
        <v>0</v>
      </c>
      <c r="LR197" s="76"/>
      <c r="LS197" s="76"/>
      <c r="LT197" s="76" t="s">
        <v>199</v>
      </c>
      <c r="LU197" s="76">
        <v>0</v>
      </c>
      <c r="LV197" s="76">
        <v>0</v>
      </c>
      <c r="LW197" s="76">
        <v>0</v>
      </c>
      <c r="LX197" s="76">
        <v>0</v>
      </c>
      <c r="LY197" s="76"/>
      <c r="LZ197" s="76"/>
      <c r="MA197" s="76" t="s">
        <v>199</v>
      </c>
      <c r="MB197" s="76">
        <v>0</v>
      </c>
      <c r="MC197" s="76">
        <v>0</v>
      </c>
      <c r="MD197" s="76">
        <v>0</v>
      </c>
      <c r="ME197" s="76">
        <v>0</v>
      </c>
    </row>
    <row r="198" spans="1:343"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0" t="s">
        <v>200</v>
      </c>
      <c r="GY198" s="60">
        <v>0</v>
      </c>
      <c r="GZ198" s="60">
        <v>0</v>
      </c>
      <c r="HA198" s="60">
        <v>0</v>
      </c>
      <c r="HB198" s="60">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t="s">
        <v>200</v>
      </c>
      <c r="IV198">
        <v>0</v>
      </c>
      <c r="IW198">
        <v>0</v>
      </c>
      <c r="IX198">
        <v>0</v>
      </c>
      <c r="IY198">
        <v>0</v>
      </c>
      <c r="JB198" t="s">
        <v>200</v>
      </c>
      <c r="JC198">
        <v>0</v>
      </c>
      <c r="JD198">
        <v>0</v>
      </c>
      <c r="JE198">
        <v>0</v>
      </c>
      <c r="JF198">
        <v>0</v>
      </c>
      <c r="JI198" s="64" t="s">
        <v>200</v>
      </c>
      <c r="JJ198" s="64">
        <v>0</v>
      </c>
      <c r="JK198" s="64">
        <v>0</v>
      </c>
      <c r="JL198" s="64">
        <v>0</v>
      </c>
      <c r="JM198" s="64">
        <v>0</v>
      </c>
      <c r="JP198" s="67" t="s">
        <v>200</v>
      </c>
      <c r="JQ198" s="67">
        <v>0</v>
      </c>
      <c r="JR198" s="67">
        <v>0</v>
      </c>
      <c r="JS198" s="67">
        <v>0</v>
      </c>
      <c r="JT198" s="67">
        <v>0</v>
      </c>
      <c r="JW198" s="76" t="s">
        <v>200</v>
      </c>
      <c r="JX198" s="76">
        <v>0</v>
      </c>
      <c r="JY198" s="76">
        <v>0</v>
      </c>
      <c r="JZ198" s="76">
        <v>0</v>
      </c>
      <c r="KA198" s="76">
        <v>0</v>
      </c>
      <c r="KD198" s="76" t="s">
        <v>200</v>
      </c>
      <c r="KE198" s="76">
        <v>0</v>
      </c>
      <c r="KF198" s="76">
        <v>0</v>
      </c>
      <c r="KG198" s="76">
        <v>0</v>
      </c>
      <c r="KH198" s="76">
        <v>0</v>
      </c>
      <c r="KK198" s="76" t="s">
        <v>200</v>
      </c>
      <c r="KL198" s="76">
        <v>0</v>
      </c>
      <c r="KM198" s="76">
        <v>0</v>
      </c>
      <c r="KN198" s="76">
        <v>0</v>
      </c>
      <c r="KO198" s="76">
        <v>0</v>
      </c>
      <c r="KR198" s="76" t="s">
        <v>200</v>
      </c>
      <c r="KS198" s="76">
        <v>0</v>
      </c>
      <c r="KT198" s="76">
        <v>0</v>
      </c>
      <c r="KU198" s="76">
        <v>0</v>
      </c>
      <c r="KV198" s="76">
        <v>0</v>
      </c>
      <c r="KY198" s="76" t="s">
        <v>200</v>
      </c>
      <c r="KZ198" s="76">
        <v>0</v>
      </c>
      <c r="LA198" s="76">
        <v>0</v>
      </c>
      <c r="LB198" s="76">
        <v>0</v>
      </c>
      <c r="LC198" s="76">
        <v>0</v>
      </c>
      <c r="LF198" s="76" t="s">
        <v>200</v>
      </c>
      <c r="LG198" s="76">
        <v>0</v>
      </c>
      <c r="LH198" s="76">
        <v>0</v>
      </c>
      <c r="LI198" s="76">
        <v>0</v>
      </c>
      <c r="LJ198" s="76">
        <v>0</v>
      </c>
      <c r="LM198" s="76" t="s">
        <v>200</v>
      </c>
      <c r="LN198" s="76">
        <v>0</v>
      </c>
      <c r="LO198" s="76">
        <v>0</v>
      </c>
      <c r="LP198" s="76">
        <v>0</v>
      </c>
      <c r="LQ198" s="76">
        <v>0</v>
      </c>
      <c r="LR198" s="76"/>
      <c r="LS198" s="76"/>
      <c r="LT198" s="76" t="s">
        <v>200</v>
      </c>
      <c r="LU198" s="76">
        <v>0</v>
      </c>
      <c r="LV198" s="76">
        <v>0</v>
      </c>
      <c r="LW198" s="76">
        <v>0</v>
      </c>
      <c r="LX198" s="76">
        <v>0</v>
      </c>
      <c r="LY198" s="76"/>
      <c r="LZ198" s="76"/>
      <c r="MA198" s="76" t="s">
        <v>200</v>
      </c>
      <c r="MB198" s="76">
        <v>0</v>
      </c>
      <c r="MC198" s="76">
        <v>0</v>
      </c>
      <c r="MD198" s="76">
        <v>0</v>
      </c>
      <c r="ME198" s="76">
        <v>0</v>
      </c>
    </row>
    <row r="199" spans="1:343"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0" t="s">
        <v>201</v>
      </c>
      <c r="GY199" s="60">
        <v>0</v>
      </c>
      <c r="GZ199" s="60">
        <v>0</v>
      </c>
      <c r="HA199" s="60">
        <v>0</v>
      </c>
      <c r="HB199" s="60">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t="s">
        <v>201</v>
      </c>
      <c r="IV199">
        <v>0</v>
      </c>
      <c r="IW199">
        <v>0</v>
      </c>
      <c r="IX199">
        <v>0</v>
      </c>
      <c r="IY199">
        <v>0</v>
      </c>
      <c r="JB199" t="s">
        <v>201</v>
      </c>
      <c r="JC199">
        <v>0</v>
      </c>
      <c r="JD199">
        <v>0</v>
      </c>
      <c r="JE199">
        <v>0</v>
      </c>
      <c r="JF199">
        <v>0</v>
      </c>
      <c r="JI199" s="64" t="s">
        <v>201</v>
      </c>
      <c r="JJ199" s="64">
        <v>0</v>
      </c>
      <c r="JK199" s="64">
        <v>0</v>
      </c>
      <c r="JL199" s="64">
        <v>0</v>
      </c>
      <c r="JM199" s="64">
        <v>0</v>
      </c>
      <c r="JP199" s="67" t="s">
        <v>201</v>
      </c>
      <c r="JQ199" s="67">
        <v>0</v>
      </c>
      <c r="JR199" s="67">
        <v>0</v>
      </c>
      <c r="JS199" s="67">
        <v>0</v>
      </c>
      <c r="JT199" s="67">
        <v>0</v>
      </c>
      <c r="JW199" s="76" t="s">
        <v>201</v>
      </c>
      <c r="JX199" s="76">
        <v>0</v>
      </c>
      <c r="JY199" s="76">
        <v>0</v>
      </c>
      <c r="JZ199" s="76">
        <v>0</v>
      </c>
      <c r="KA199" s="76">
        <v>0</v>
      </c>
      <c r="KD199" s="76" t="s">
        <v>201</v>
      </c>
      <c r="KE199" s="76">
        <v>0</v>
      </c>
      <c r="KF199" s="76">
        <v>0</v>
      </c>
      <c r="KG199" s="76">
        <v>0</v>
      </c>
      <c r="KH199" s="76">
        <v>0</v>
      </c>
      <c r="KK199" s="76" t="s">
        <v>201</v>
      </c>
      <c r="KL199" s="76">
        <v>0</v>
      </c>
      <c r="KM199" s="76">
        <v>0</v>
      </c>
      <c r="KN199" s="76">
        <v>0</v>
      </c>
      <c r="KO199" s="76">
        <v>0</v>
      </c>
      <c r="KR199" s="76" t="s">
        <v>201</v>
      </c>
      <c r="KS199" s="76">
        <v>0</v>
      </c>
      <c r="KT199" s="76">
        <v>0</v>
      </c>
      <c r="KU199" s="76">
        <v>0</v>
      </c>
      <c r="KV199" s="76">
        <v>0</v>
      </c>
      <c r="KY199" s="76" t="s">
        <v>201</v>
      </c>
      <c r="KZ199" s="76">
        <v>0</v>
      </c>
      <c r="LA199" s="76">
        <v>0</v>
      </c>
      <c r="LB199" s="76">
        <v>0</v>
      </c>
      <c r="LC199" s="76">
        <v>0</v>
      </c>
      <c r="LF199" s="76" t="s">
        <v>201</v>
      </c>
      <c r="LG199" s="76">
        <v>0</v>
      </c>
      <c r="LH199" s="76">
        <v>0</v>
      </c>
      <c r="LI199" s="76">
        <v>0</v>
      </c>
      <c r="LJ199" s="76">
        <v>0</v>
      </c>
      <c r="LM199" s="76" t="s">
        <v>201</v>
      </c>
      <c r="LN199" s="76">
        <v>0</v>
      </c>
      <c r="LO199" s="76">
        <v>0</v>
      </c>
      <c r="LP199" s="76">
        <v>0</v>
      </c>
      <c r="LQ199" s="76">
        <v>0</v>
      </c>
      <c r="LR199" s="76"/>
      <c r="LS199" s="76"/>
      <c r="LT199" s="76" t="s">
        <v>201</v>
      </c>
      <c r="LU199" s="76">
        <v>0</v>
      </c>
      <c r="LV199" s="76">
        <v>0</v>
      </c>
      <c r="LW199" s="76">
        <v>0</v>
      </c>
      <c r="LX199" s="76">
        <v>0</v>
      </c>
      <c r="LY199" s="76"/>
      <c r="LZ199" s="76"/>
      <c r="MA199" s="76" t="s">
        <v>201</v>
      </c>
      <c r="MB199" s="76">
        <v>0</v>
      </c>
      <c r="MC199" s="76">
        <v>0</v>
      </c>
      <c r="MD199" s="76">
        <v>0</v>
      </c>
      <c r="ME199" s="76">
        <v>0</v>
      </c>
    </row>
    <row r="200" spans="1:343"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0" t="s">
        <v>202</v>
      </c>
      <c r="GY200" s="60">
        <v>0</v>
      </c>
      <c r="GZ200" s="60">
        <v>0</v>
      </c>
      <c r="HA200" s="60">
        <v>0</v>
      </c>
      <c r="HB200" s="60">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t="s">
        <v>202</v>
      </c>
      <c r="IV200">
        <v>0</v>
      </c>
      <c r="IW200">
        <v>0</v>
      </c>
      <c r="IX200">
        <v>0</v>
      </c>
      <c r="IY200">
        <v>0</v>
      </c>
      <c r="JB200" t="s">
        <v>202</v>
      </c>
      <c r="JC200">
        <v>0</v>
      </c>
      <c r="JD200">
        <v>0</v>
      </c>
      <c r="JE200">
        <v>0</v>
      </c>
      <c r="JF200">
        <v>0</v>
      </c>
      <c r="JI200" s="64" t="s">
        <v>202</v>
      </c>
      <c r="JJ200" s="64">
        <v>0</v>
      </c>
      <c r="JK200" s="64">
        <v>0</v>
      </c>
      <c r="JL200" s="64">
        <v>0</v>
      </c>
      <c r="JM200" s="64">
        <v>0</v>
      </c>
      <c r="JP200" s="67" t="s">
        <v>202</v>
      </c>
      <c r="JQ200" s="67">
        <v>0</v>
      </c>
      <c r="JR200" s="67">
        <v>0</v>
      </c>
      <c r="JS200" s="67">
        <v>0</v>
      </c>
      <c r="JT200" s="67">
        <v>0</v>
      </c>
      <c r="JW200" s="76" t="s">
        <v>202</v>
      </c>
      <c r="JX200" s="76">
        <v>0</v>
      </c>
      <c r="JY200" s="76">
        <v>0</v>
      </c>
      <c r="JZ200" s="76">
        <v>0</v>
      </c>
      <c r="KA200" s="76">
        <v>0</v>
      </c>
      <c r="KD200" s="76" t="s">
        <v>202</v>
      </c>
      <c r="KE200" s="76">
        <v>0</v>
      </c>
      <c r="KF200" s="76">
        <v>0</v>
      </c>
      <c r="KG200" s="76">
        <v>0</v>
      </c>
      <c r="KH200" s="76">
        <v>0</v>
      </c>
      <c r="KK200" s="76" t="s">
        <v>202</v>
      </c>
      <c r="KL200" s="76">
        <v>0</v>
      </c>
      <c r="KM200" s="76">
        <v>0</v>
      </c>
      <c r="KN200" s="76">
        <v>0</v>
      </c>
      <c r="KO200" s="76">
        <v>0</v>
      </c>
      <c r="KR200" s="76" t="s">
        <v>202</v>
      </c>
      <c r="KS200" s="76">
        <v>0</v>
      </c>
      <c r="KT200" s="76">
        <v>0</v>
      </c>
      <c r="KU200" s="76">
        <v>0</v>
      </c>
      <c r="KV200" s="76">
        <v>0</v>
      </c>
      <c r="KY200" s="76" t="s">
        <v>202</v>
      </c>
      <c r="KZ200" s="76">
        <v>0</v>
      </c>
      <c r="LA200" s="76">
        <v>0</v>
      </c>
      <c r="LB200" s="76">
        <v>0</v>
      </c>
      <c r="LC200" s="76">
        <v>0</v>
      </c>
      <c r="LF200" s="76" t="s">
        <v>202</v>
      </c>
      <c r="LG200" s="76">
        <v>0</v>
      </c>
      <c r="LH200" s="76">
        <v>0</v>
      </c>
      <c r="LI200" s="76">
        <v>0</v>
      </c>
      <c r="LJ200" s="76">
        <v>0</v>
      </c>
      <c r="LM200" s="76" t="s">
        <v>202</v>
      </c>
      <c r="LN200" s="76">
        <v>0</v>
      </c>
      <c r="LO200" s="76">
        <v>0</v>
      </c>
      <c r="LP200" s="76">
        <v>0</v>
      </c>
      <c r="LQ200" s="76">
        <v>0</v>
      </c>
      <c r="LR200" s="76"/>
      <c r="LS200" s="76"/>
      <c r="LT200" s="76" t="s">
        <v>202</v>
      </c>
      <c r="LU200" s="76">
        <v>0</v>
      </c>
      <c r="LV200" s="76">
        <v>0</v>
      </c>
      <c r="LW200" s="76">
        <v>0</v>
      </c>
      <c r="LX200" s="76">
        <v>0</v>
      </c>
      <c r="LY200" s="76"/>
      <c r="LZ200" s="76"/>
      <c r="MA200" s="76" t="s">
        <v>202</v>
      </c>
      <c r="MB200" s="76">
        <v>0</v>
      </c>
      <c r="MC200" s="76">
        <v>0</v>
      </c>
      <c r="MD200" s="76">
        <v>0</v>
      </c>
      <c r="ME200" s="76">
        <v>0</v>
      </c>
    </row>
    <row r="201" spans="1:343"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0" t="s">
        <v>203</v>
      </c>
      <c r="GY201" s="60">
        <v>0</v>
      </c>
      <c r="GZ201" s="60">
        <v>0</v>
      </c>
      <c r="HA201" s="60">
        <v>0</v>
      </c>
      <c r="HB201" s="60">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t="s">
        <v>203</v>
      </c>
      <c r="IV201">
        <v>0</v>
      </c>
      <c r="IW201">
        <v>0</v>
      </c>
      <c r="IX201">
        <v>0</v>
      </c>
      <c r="IY201">
        <v>0</v>
      </c>
      <c r="JB201" t="s">
        <v>203</v>
      </c>
      <c r="JC201">
        <v>0</v>
      </c>
      <c r="JD201">
        <v>0</v>
      </c>
      <c r="JE201">
        <v>0</v>
      </c>
      <c r="JF201">
        <v>0</v>
      </c>
      <c r="JI201" s="64" t="s">
        <v>203</v>
      </c>
      <c r="JJ201" s="64">
        <v>0</v>
      </c>
      <c r="JK201" s="64">
        <v>0</v>
      </c>
      <c r="JL201" s="64">
        <v>0</v>
      </c>
      <c r="JM201" s="64">
        <v>0</v>
      </c>
      <c r="JP201" s="67" t="s">
        <v>203</v>
      </c>
      <c r="JQ201" s="67">
        <v>0</v>
      </c>
      <c r="JR201" s="67">
        <v>0</v>
      </c>
      <c r="JS201" s="67">
        <v>0</v>
      </c>
      <c r="JT201" s="67">
        <v>0</v>
      </c>
      <c r="JW201" s="76" t="s">
        <v>203</v>
      </c>
      <c r="JX201" s="76">
        <v>0</v>
      </c>
      <c r="JY201" s="76">
        <v>0</v>
      </c>
      <c r="JZ201" s="76">
        <v>0</v>
      </c>
      <c r="KA201" s="76">
        <v>0</v>
      </c>
      <c r="KD201" s="76" t="s">
        <v>203</v>
      </c>
      <c r="KE201" s="76">
        <v>0</v>
      </c>
      <c r="KF201" s="76">
        <v>0</v>
      </c>
      <c r="KG201" s="76">
        <v>0</v>
      </c>
      <c r="KH201" s="76">
        <v>0</v>
      </c>
      <c r="KK201" s="76" t="s">
        <v>203</v>
      </c>
      <c r="KL201" s="76">
        <v>0</v>
      </c>
      <c r="KM201" s="76">
        <v>0</v>
      </c>
      <c r="KN201" s="76">
        <v>0</v>
      </c>
      <c r="KO201" s="76">
        <v>0</v>
      </c>
      <c r="KR201" s="76" t="s">
        <v>203</v>
      </c>
      <c r="KS201" s="76">
        <v>0</v>
      </c>
      <c r="KT201" s="76">
        <v>0</v>
      </c>
      <c r="KU201" s="76">
        <v>0</v>
      </c>
      <c r="KV201" s="76">
        <v>0</v>
      </c>
      <c r="KY201" s="76" t="s">
        <v>203</v>
      </c>
      <c r="KZ201" s="76">
        <v>0</v>
      </c>
      <c r="LA201" s="76">
        <v>0</v>
      </c>
      <c r="LB201" s="76">
        <v>0</v>
      </c>
      <c r="LC201" s="76">
        <v>0</v>
      </c>
      <c r="LF201" s="76" t="s">
        <v>203</v>
      </c>
      <c r="LG201" s="76">
        <v>0</v>
      </c>
      <c r="LH201" s="76">
        <v>0</v>
      </c>
      <c r="LI201" s="76">
        <v>0</v>
      </c>
      <c r="LJ201" s="76">
        <v>0</v>
      </c>
      <c r="LM201" s="76" t="s">
        <v>203</v>
      </c>
      <c r="LN201" s="76">
        <v>0</v>
      </c>
      <c r="LO201" s="76">
        <v>0</v>
      </c>
      <c r="LP201" s="76">
        <v>0</v>
      </c>
      <c r="LQ201" s="76">
        <v>0</v>
      </c>
      <c r="LR201" s="76"/>
      <c r="LS201" s="76"/>
      <c r="LT201" s="76" t="s">
        <v>203</v>
      </c>
      <c r="LU201" s="76">
        <v>0</v>
      </c>
      <c r="LV201" s="76">
        <v>0</v>
      </c>
      <c r="LW201" s="76">
        <v>0</v>
      </c>
      <c r="LX201" s="76">
        <v>0</v>
      </c>
      <c r="LY201" s="76"/>
      <c r="LZ201" s="76"/>
      <c r="MA201" s="76" t="s">
        <v>203</v>
      </c>
      <c r="MB201" s="76">
        <v>0.22</v>
      </c>
      <c r="MC201" s="76">
        <v>1.18</v>
      </c>
      <c r="MD201" s="76">
        <v>0</v>
      </c>
      <c r="ME201" s="76">
        <v>0</v>
      </c>
    </row>
    <row r="202" spans="1:343"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0" t="s">
        <v>204</v>
      </c>
      <c r="GY202" s="60">
        <v>0</v>
      </c>
      <c r="GZ202" s="60">
        <v>0</v>
      </c>
      <c r="HA202" s="60">
        <v>0</v>
      </c>
      <c r="HB202" s="60">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t="s">
        <v>204</v>
      </c>
      <c r="IV202">
        <v>0</v>
      </c>
      <c r="IW202">
        <v>0</v>
      </c>
      <c r="IX202">
        <v>0</v>
      </c>
      <c r="IY202">
        <v>0</v>
      </c>
      <c r="JB202" t="s">
        <v>204</v>
      </c>
      <c r="JC202">
        <v>0</v>
      </c>
      <c r="JD202">
        <v>0</v>
      </c>
      <c r="JE202">
        <v>0</v>
      </c>
      <c r="JF202">
        <v>0</v>
      </c>
      <c r="JI202" s="64" t="s">
        <v>204</v>
      </c>
      <c r="JJ202" s="64">
        <v>0</v>
      </c>
      <c r="JK202" s="64">
        <v>0</v>
      </c>
      <c r="JL202" s="64">
        <v>0</v>
      </c>
      <c r="JM202" s="64">
        <v>0</v>
      </c>
      <c r="JP202" s="67" t="s">
        <v>204</v>
      </c>
      <c r="JQ202" s="67">
        <v>0</v>
      </c>
      <c r="JR202" s="67">
        <v>0</v>
      </c>
      <c r="JS202" s="67">
        <v>0</v>
      </c>
      <c r="JT202" s="67">
        <v>0</v>
      </c>
      <c r="JW202" s="76" t="s">
        <v>204</v>
      </c>
      <c r="JX202" s="76">
        <v>0</v>
      </c>
      <c r="JY202" s="76">
        <v>0</v>
      </c>
      <c r="JZ202" s="76">
        <v>0</v>
      </c>
      <c r="KA202" s="76">
        <v>0</v>
      </c>
      <c r="KD202" s="76" t="s">
        <v>204</v>
      </c>
      <c r="KE202" s="76">
        <v>0</v>
      </c>
      <c r="KF202" s="76">
        <v>0</v>
      </c>
      <c r="KG202" s="76">
        <v>0</v>
      </c>
      <c r="KH202" s="76">
        <v>0</v>
      </c>
      <c r="KK202" s="76" t="s">
        <v>204</v>
      </c>
      <c r="KL202" s="76">
        <v>0</v>
      </c>
      <c r="KM202" s="76">
        <v>0</v>
      </c>
      <c r="KN202" s="76">
        <v>0</v>
      </c>
      <c r="KO202" s="76">
        <v>0</v>
      </c>
      <c r="KR202" s="76" t="s">
        <v>204</v>
      </c>
      <c r="KS202" s="76">
        <v>0</v>
      </c>
      <c r="KT202" s="76">
        <v>0</v>
      </c>
      <c r="KU202" s="76">
        <v>0</v>
      </c>
      <c r="KV202" s="76">
        <v>0</v>
      </c>
      <c r="KY202" s="76" t="s">
        <v>204</v>
      </c>
      <c r="KZ202" s="76">
        <v>0</v>
      </c>
      <c r="LA202" s="76">
        <v>0</v>
      </c>
      <c r="LB202" s="76">
        <v>0</v>
      </c>
      <c r="LC202" s="76">
        <v>0</v>
      </c>
      <c r="LF202" s="76" t="s">
        <v>204</v>
      </c>
      <c r="LG202" s="76">
        <v>0</v>
      </c>
      <c r="LH202" s="76">
        <v>0</v>
      </c>
      <c r="LI202" s="76">
        <v>0</v>
      </c>
      <c r="LJ202" s="76">
        <v>0</v>
      </c>
      <c r="LM202" s="76" t="s">
        <v>204</v>
      </c>
      <c r="LN202" s="76">
        <v>0</v>
      </c>
      <c r="LO202" s="76">
        <v>0</v>
      </c>
      <c r="LP202" s="76">
        <v>0</v>
      </c>
      <c r="LQ202" s="76">
        <v>0</v>
      </c>
      <c r="LR202" s="76"/>
      <c r="LS202" s="76"/>
      <c r="LT202" s="76" t="s">
        <v>204</v>
      </c>
      <c r="LU202" s="76">
        <v>0</v>
      </c>
      <c r="LV202" s="76">
        <v>0</v>
      </c>
      <c r="LW202" s="76">
        <v>0</v>
      </c>
      <c r="LX202" s="76">
        <v>0</v>
      </c>
      <c r="LY202" s="76"/>
      <c r="LZ202" s="76"/>
      <c r="MA202" s="76" t="s">
        <v>204</v>
      </c>
      <c r="MB202" s="76">
        <v>0</v>
      </c>
      <c r="MC202" s="76">
        <v>0</v>
      </c>
      <c r="MD202" s="76">
        <v>0</v>
      </c>
      <c r="ME202" s="76">
        <v>0</v>
      </c>
    </row>
    <row r="203" spans="1:343"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0" t="s">
        <v>205</v>
      </c>
      <c r="GY203" s="60">
        <v>0</v>
      </c>
      <c r="GZ203" s="60">
        <v>0</v>
      </c>
      <c r="HA203" s="60">
        <v>0</v>
      </c>
      <c r="HB203" s="60">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t="s">
        <v>205</v>
      </c>
      <c r="IV203">
        <v>0.14000000000000001</v>
      </c>
      <c r="IW203">
        <v>0.73</v>
      </c>
      <c r="IX203">
        <v>0</v>
      </c>
      <c r="IY203">
        <v>0</v>
      </c>
      <c r="JB203" t="s">
        <v>205</v>
      </c>
      <c r="JC203">
        <v>0.1</v>
      </c>
      <c r="JD203">
        <v>0.56000000000000005</v>
      </c>
      <c r="JE203">
        <v>0</v>
      </c>
      <c r="JF203">
        <v>0</v>
      </c>
      <c r="JI203" s="64" t="s">
        <v>205</v>
      </c>
      <c r="JJ203" s="64">
        <v>0.05</v>
      </c>
      <c r="JK203" s="64">
        <v>0.3</v>
      </c>
      <c r="JL203" s="64">
        <v>0</v>
      </c>
      <c r="JM203" s="64">
        <v>0</v>
      </c>
      <c r="JP203" s="67" t="s">
        <v>205</v>
      </c>
      <c r="JQ203" s="67">
        <v>0</v>
      </c>
      <c r="JR203" s="67">
        <v>0</v>
      </c>
      <c r="JS203" s="67">
        <v>0</v>
      </c>
      <c r="JT203" s="67">
        <v>0</v>
      </c>
      <c r="JW203" s="76" t="s">
        <v>205</v>
      </c>
      <c r="JX203" s="76">
        <v>0</v>
      </c>
      <c r="JY203" s="76">
        <v>0</v>
      </c>
      <c r="JZ203" s="76">
        <v>0</v>
      </c>
      <c r="KA203" s="76">
        <v>0</v>
      </c>
      <c r="KD203" s="76" t="s">
        <v>205</v>
      </c>
      <c r="KE203" s="76">
        <v>0</v>
      </c>
      <c r="KF203" s="76">
        <v>0</v>
      </c>
      <c r="KG203" s="76">
        <v>0</v>
      </c>
      <c r="KH203" s="76">
        <v>0</v>
      </c>
      <c r="KK203" s="76" t="s">
        <v>205</v>
      </c>
      <c r="KL203" s="76">
        <v>0</v>
      </c>
      <c r="KM203" s="76">
        <v>0</v>
      </c>
      <c r="KN203" s="76">
        <v>0</v>
      </c>
      <c r="KO203" s="76">
        <v>0</v>
      </c>
      <c r="KR203" s="76" t="s">
        <v>205</v>
      </c>
      <c r="KS203" s="76">
        <v>0</v>
      </c>
      <c r="KT203" s="76">
        <v>0</v>
      </c>
      <c r="KU203" s="76">
        <v>0</v>
      </c>
      <c r="KV203" s="76">
        <v>0</v>
      </c>
      <c r="KY203" s="76" t="s">
        <v>205</v>
      </c>
      <c r="KZ203" s="76">
        <v>0</v>
      </c>
      <c r="LA203" s="76">
        <v>0</v>
      </c>
      <c r="LB203" s="76">
        <v>0</v>
      </c>
      <c r="LC203" s="76">
        <v>0</v>
      </c>
      <c r="LF203" s="76" t="s">
        <v>205</v>
      </c>
      <c r="LG203" s="76">
        <v>0</v>
      </c>
      <c r="LH203" s="76">
        <v>0</v>
      </c>
      <c r="LI203" s="76">
        <v>0</v>
      </c>
      <c r="LJ203" s="76">
        <v>0</v>
      </c>
      <c r="LM203" s="76" t="s">
        <v>205</v>
      </c>
      <c r="LN203" s="76">
        <v>0</v>
      </c>
      <c r="LO203" s="76">
        <v>0</v>
      </c>
      <c r="LP203" s="76">
        <v>0</v>
      </c>
      <c r="LQ203" s="76">
        <v>0</v>
      </c>
      <c r="LR203" s="76"/>
      <c r="LS203" s="76"/>
      <c r="LT203" s="76" t="s">
        <v>205</v>
      </c>
      <c r="LU203" s="76">
        <v>0</v>
      </c>
      <c r="LV203" s="76">
        <v>0</v>
      </c>
      <c r="LW203" s="76">
        <v>0</v>
      </c>
      <c r="LX203" s="76">
        <v>0</v>
      </c>
      <c r="LY203" s="76"/>
      <c r="LZ203" s="76"/>
      <c r="MA203" s="76" t="s">
        <v>205</v>
      </c>
      <c r="MB203" s="76">
        <v>0</v>
      </c>
      <c r="MC203" s="76">
        <v>0</v>
      </c>
      <c r="MD203" s="76">
        <v>0</v>
      </c>
      <c r="ME203" s="76">
        <v>0</v>
      </c>
    </row>
    <row r="204" spans="1:343"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c r="GX204" s="60" t="s">
        <v>206</v>
      </c>
      <c r="GY204" s="60">
        <v>0.02</v>
      </c>
      <c r="GZ204" s="60">
        <v>0</v>
      </c>
      <c r="HA204" s="60">
        <v>0.04</v>
      </c>
      <c r="HB204" s="60">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0.35</v>
      </c>
      <c r="II204" s="64">
        <v>1.26</v>
      </c>
      <c r="IJ204" s="64">
        <v>0.28000000000000003</v>
      </c>
      <c r="IK204" s="64">
        <v>0</v>
      </c>
      <c r="IN204" s="64" t="s">
        <v>206</v>
      </c>
      <c r="IO204" s="64">
        <v>0.18</v>
      </c>
      <c r="IP204" s="64">
        <v>0.92</v>
      </c>
      <c r="IQ204" s="64">
        <v>0.03</v>
      </c>
      <c r="IR204" s="64">
        <v>0</v>
      </c>
      <c r="IU204" t="s">
        <v>206</v>
      </c>
      <c r="IV204">
        <v>0.6</v>
      </c>
      <c r="IW204">
        <v>2.95</v>
      </c>
      <c r="IX204">
        <v>0.09</v>
      </c>
      <c r="IY204">
        <v>0</v>
      </c>
      <c r="JB204" t="s">
        <v>206</v>
      </c>
      <c r="JC204">
        <v>0.43</v>
      </c>
      <c r="JD204">
        <v>1.84</v>
      </c>
      <c r="JE204">
        <v>0.11</v>
      </c>
      <c r="JF204">
        <v>0</v>
      </c>
      <c r="JI204" s="64" t="s">
        <v>206</v>
      </c>
      <c r="JJ204" s="64">
        <v>0</v>
      </c>
      <c r="JK204" s="64">
        <v>0</v>
      </c>
      <c r="JL204" s="64">
        <v>0</v>
      </c>
      <c r="JM204" s="64">
        <v>0</v>
      </c>
      <c r="JP204" s="67" t="s">
        <v>206</v>
      </c>
      <c r="JQ204" s="67">
        <v>0</v>
      </c>
      <c r="JR204" s="67">
        <v>0</v>
      </c>
      <c r="JS204" s="67">
        <v>0</v>
      </c>
      <c r="JT204" s="67">
        <v>0</v>
      </c>
      <c r="JW204" s="76" t="s">
        <v>206</v>
      </c>
      <c r="JX204" s="76">
        <v>0</v>
      </c>
      <c r="JY204" s="76">
        <v>0</v>
      </c>
      <c r="JZ204" s="76">
        <v>0</v>
      </c>
      <c r="KA204" s="76">
        <v>0</v>
      </c>
      <c r="KD204" s="76" t="s">
        <v>206</v>
      </c>
      <c r="KE204" s="76">
        <v>0</v>
      </c>
      <c r="KF204" s="76">
        <v>0</v>
      </c>
      <c r="KG204" s="76">
        <v>0</v>
      </c>
      <c r="KH204" s="76">
        <v>0</v>
      </c>
      <c r="KK204" s="76" t="s">
        <v>206</v>
      </c>
      <c r="KL204" s="76">
        <v>0</v>
      </c>
      <c r="KM204" s="76">
        <v>0</v>
      </c>
      <c r="KN204" s="76">
        <v>0</v>
      </c>
      <c r="KO204" s="76">
        <v>0</v>
      </c>
      <c r="KR204" s="76" t="s">
        <v>206</v>
      </c>
      <c r="KS204" s="76">
        <v>0.06</v>
      </c>
      <c r="KT204" s="76">
        <v>0.09</v>
      </c>
      <c r="KU204" s="76">
        <v>0.06</v>
      </c>
      <c r="KV204" s="76">
        <v>0</v>
      </c>
      <c r="KY204" s="76" t="s">
        <v>206</v>
      </c>
      <c r="KZ204" s="76">
        <v>0.02</v>
      </c>
      <c r="LA204" s="76">
        <v>0</v>
      </c>
      <c r="LB204" s="76">
        <v>0.04</v>
      </c>
      <c r="LC204" s="76">
        <v>0</v>
      </c>
      <c r="LF204" s="76" t="s">
        <v>206</v>
      </c>
      <c r="LG204" s="76">
        <v>0.03</v>
      </c>
      <c r="LH204" s="76">
        <v>0.16</v>
      </c>
      <c r="LI204" s="76">
        <v>0</v>
      </c>
      <c r="LJ204" s="76">
        <v>0</v>
      </c>
      <c r="LM204" s="76" t="s">
        <v>206</v>
      </c>
      <c r="LN204" s="76">
        <v>0</v>
      </c>
      <c r="LO204" s="76">
        <v>0</v>
      </c>
      <c r="LP204" s="76">
        <v>0</v>
      </c>
      <c r="LQ204" s="76">
        <v>0</v>
      </c>
      <c r="LR204" s="76"/>
      <c r="LS204" s="76"/>
      <c r="LT204" s="76" t="s">
        <v>206</v>
      </c>
      <c r="LU204" s="76">
        <v>0.12</v>
      </c>
      <c r="LV204" s="76">
        <v>0.62</v>
      </c>
      <c r="LW204" s="76">
        <v>0</v>
      </c>
      <c r="LX204" s="76">
        <v>0</v>
      </c>
      <c r="LY204" s="76"/>
      <c r="LZ204" s="76"/>
      <c r="MA204" s="76" t="s">
        <v>206</v>
      </c>
      <c r="MB204" s="76">
        <v>0.12</v>
      </c>
      <c r="MC204" s="76">
        <v>0.63</v>
      </c>
      <c r="MD204" s="76">
        <v>0</v>
      </c>
      <c r="ME204" s="76">
        <v>0</v>
      </c>
    </row>
    <row r="205" spans="1:343"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c r="GX205" s="60" t="s">
        <v>207</v>
      </c>
      <c r="GY205" s="60">
        <v>0</v>
      </c>
      <c r="GZ205" s="60">
        <v>0</v>
      </c>
      <c r="HA205" s="60">
        <v>0</v>
      </c>
      <c r="HB205" s="60">
        <v>0</v>
      </c>
      <c r="HE205" s="64" t="s">
        <v>207</v>
      </c>
      <c r="HF205" s="64">
        <v>0</v>
      </c>
      <c r="HG205" s="64">
        <v>0</v>
      </c>
      <c r="HH205" s="64">
        <v>0</v>
      </c>
      <c r="HI205" s="64">
        <v>0</v>
      </c>
      <c r="HL205" s="64" t="s">
        <v>207</v>
      </c>
      <c r="HM205" s="64">
        <v>0</v>
      </c>
      <c r="HN205" s="64">
        <v>0</v>
      </c>
      <c r="HO205" s="64">
        <v>0</v>
      </c>
      <c r="HP205" s="64">
        <v>0</v>
      </c>
      <c r="HS205" s="64" t="s">
        <v>207</v>
      </c>
      <c r="HT205" s="64">
        <v>0.08</v>
      </c>
      <c r="HU205" s="64">
        <v>0.11</v>
      </c>
      <c r="HV205" s="64">
        <v>0</v>
      </c>
      <c r="HW205" s="64">
        <v>0</v>
      </c>
      <c r="HZ205" s="64" t="s">
        <v>207</v>
      </c>
      <c r="IA205" s="64">
        <v>0.05</v>
      </c>
      <c r="IB205" s="64">
        <v>0</v>
      </c>
      <c r="IC205" s="64">
        <v>0</v>
      </c>
      <c r="ID205" s="64">
        <v>0</v>
      </c>
      <c r="IG205" s="64" t="s">
        <v>207</v>
      </c>
      <c r="IH205" s="64">
        <v>0</v>
      </c>
      <c r="II205" s="64">
        <v>0</v>
      </c>
      <c r="IJ205" s="64">
        <v>0</v>
      </c>
      <c r="IK205" s="64">
        <v>0</v>
      </c>
      <c r="IN205" s="64" t="s">
        <v>207</v>
      </c>
      <c r="IO205" s="64">
        <v>0</v>
      </c>
      <c r="IP205" s="64">
        <v>0</v>
      </c>
      <c r="IQ205" s="64">
        <v>0</v>
      </c>
      <c r="IR205" s="64">
        <v>0</v>
      </c>
      <c r="IU205" t="s">
        <v>207</v>
      </c>
      <c r="IV205">
        <v>0</v>
      </c>
      <c r="IW205">
        <v>0</v>
      </c>
      <c r="IX205">
        <v>0</v>
      </c>
      <c r="IY205">
        <v>0</v>
      </c>
      <c r="JB205" t="s">
        <v>207</v>
      </c>
      <c r="JC205">
        <v>0</v>
      </c>
      <c r="JD205">
        <v>0</v>
      </c>
      <c r="JE205">
        <v>0</v>
      </c>
      <c r="JF205">
        <v>0</v>
      </c>
      <c r="JI205" s="64" t="s">
        <v>207</v>
      </c>
      <c r="JJ205" s="64">
        <v>0.19</v>
      </c>
      <c r="JK205" s="64">
        <v>0</v>
      </c>
      <c r="JL205" s="64">
        <v>0</v>
      </c>
      <c r="JM205" s="64">
        <v>0</v>
      </c>
      <c r="JP205" s="67" t="s">
        <v>207</v>
      </c>
      <c r="JQ205" s="67">
        <v>0.27</v>
      </c>
      <c r="JR205" s="67">
        <v>0.81</v>
      </c>
      <c r="JS205" s="67">
        <v>0.1</v>
      </c>
      <c r="JT205" s="67">
        <v>0</v>
      </c>
      <c r="JW205" s="76" t="s">
        <v>207</v>
      </c>
      <c r="JX205" s="76">
        <v>0.36</v>
      </c>
      <c r="JY205" s="76">
        <v>0.3</v>
      </c>
      <c r="JZ205" s="76">
        <v>0.27</v>
      </c>
      <c r="KA205" s="76">
        <v>0</v>
      </c>
      <c r="KD205" s="76" t="s">
        <v>207</v>
      </c>
      <c r="KE205" s="76">
        <v>0.2</v>
      </c>
      <c r="KF205" s="76">
        <v>0.31</v>
      </c>
      <c r="KG205" s="76">
        <v>0.21</v>
      </c>
      <c r="KH205" s="76">
        <v>0</v>
      </c>
      <c r="KK205" s="76" t="s">
        <v>207</v>
      </c>
      <c r="KL205" s="76">
        <v>0.04</v>
      </c>
      <c r="KM205" s="76">
        <v>0</v>
      </c>
      <c r="KN205" s="76">
        <v>0</v>
      </c>
      <c r="KO205" s="76">
        <v>0</v>
      </c>
      <c r="KR205" s="76" t="s">
        <v>207</v>
      </c>
      <c r="KS205" s="76">
        <v>0</v>
      </c>
      <c r="KT205" s="76">
        <v>0</v>
      </c>
      <c r="KU205" s="76">
        <v>0</v>
      </c>
      <c r="KV205" s="76">
        <v>0</v>
      </c>
      <c r="KY205" s="76" t="s">
        <v>207</v>
      </c>
      <c r="KZ205" s="76">
        <v>0</v>
      </c>
      <c r="LA205" s="76">
        <v>0</v>
      </c>
      <c r="LB205" s="76">
        <v>0</v>
      </c>
      <c r="LC205" s="76">
        <v>0</v>
      </c>
      <c r="LF205" s="76" t="s">
        <v>207</v>
      </c>
      <c r="LG205" s="76">
        <v>0</v>
      </c>
      <c r="LH205" s="76">
        <v>0</v>
      </c>
      <c r="LI205" s="76">
        <v>0</v>
      </c>
      <c r="LJ205" s="76">
        <v>0</v>
      </c>
      <c r="LM205" s="76" t="s">
        <v>207</v>
      </c>
      <c r="LN205" s="76">
        <v>0.03</v>
      </c>
      <c r="LO205" s="76">
        <v>0.14000000000000001</v>
      </c>
      <c r="LP205" s="76">
        <v>0</v>
      </c>
      <c r="LQ205" s="76">
        <v>0</v>
      </c>
      <c r="LR205" s="76"/>
      <c r="LS205" s="76"/>
      <c r="LT205" s="76" t="s">
        <v>207</v>
      </c>
      <c r="LU205" s="76">
        <v>0</v>
      </c>
      <c r="LV205" s="76">
        <v>0</v>
      </c>
      <c r="LW205" s="76">
        <v>0</v>
      </c>
      <c r="LX205" s="76">
        <v>0</v>
      </c>
      <c r="LY205" s="76"/>
      <c r="LZ205" s="76"/>
      <c r="MA205" s="76" t="s">
        <v>207</v>
      </c>
      <c r="MB205" s="76">
        <v>0</v>
      </c>
      <c r="MC205" s="76">
        <v>0</v>
      </c>
      <c r="MD205" s="76">
        <v>0</v>
      </c>
      <c r="ME205" s="76">
        <v>0</v>
      </c>
    </row>
    <row r="206" spans="1:343"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0" t="s">
        <v>208</v>
      </c>
      <c r="GY206" s="60">
        <v>0</v>
      </c>
      <c r="GZ206" s="60">
        <v>0</v>
      </c>
      <c r="HA206" s="60">
        <v>0</v>
      </c>
      <c r="HB206" s="60">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t="s">
        <v>208</v>
      </c>
      <c r="IV206">
        <v>0</v>
      </c>
      <c r="IW206">
        <v>0</v>
      </c>
      <c r="IX206">
        <v>0</v>
      </c>
      <c r="IY206">
        <v>0</v>
      </c>
      <c r="JB206" t="s">
        <v>208</v>
      </c>
      <c r="JC206">
        <v>0</v>
      </c>
      <c r="JD206">
        <v>0</v>
      </c>
      <c r="JE206">
        <v>0</v>
      </c>
      <c r="JF206">
        <v>0</v>
      </c>
      <c r="JI206" s="64" t="s">
        <v>208</v>
      </c>
      <c r="JJ206" s="64">
        <v>0</v>
      </c>
      <c r="JK206" s="64">
        <v>0</v>
      </c>
      <c r="JL206" s="64">
        <v>0</v>
      </c>
      <c r="JM206" s="64">
        <v>0</v>
      </c>
      <c r="JP206" s="67" t="s">
        <v>208</v>
      </c>
      <c r="JQ206" s="67">
        <v>0</v>
      </c>
      <c r="JR206" s="67">
        <v>0</v>
      </c>
      <c r="JS206" s="67">
        <v>0</v>
      </c>
      <c r="JT206" s="67">
        <v>0</v>
      </c>
      <c r="JW206" s="76" t="s">
        <v>208</v>
      </c>
      <c r="JX206" s="76">
        <v>0</v>
      </c>
      <c r="JY206" s="76">
        <v>0</v>
      </c>
      <c r="JZ206" s="76">
        <v>0</v>
      </c>
      <c r="KA206" s="76">
        <v>0</v>
      </c>
      <c r="KD206" s="76" t="s">
        <v>208</v>
      </c>
      <c r="KE206" s="76">
        <v>0</v>
      </c>
      <c r="KF206" s="76">
        <v>0</v>
      </c>
      <c r="KG206" s="76">
        <v>0</v>
      </c>
      <c r="KH206" s="76">
        <v>0</v>
      </c>
      <c r="KK206" s="76" t="s">
        <v>208</v>
      </c>
      <c r="KL206" s="76">
        <v>0</v>
      </c>
      <c r="KM206" s="76">
        <v>0</v>
      </c>
      <c r="KN206" s="76">
        <v>0</v>
      </c>
      <c r="KO206" s="76">
        <v>0</v>
      </c>
      <c r="KR206" s="76" t="s">
        <v>208</v>
      </c>
      <c r="KS206" s="76">
        <v>0</v>
      </c>
      <c r="KT206" s="76">
        <v>0</v>
      </c>
      <c r="KU206" s="76">
        <v>0</v>
      </c>
      <c r="KV206" s="76">
        <v>0</v>
      </c>
      <c r="KY206" s="76" t="s">
        <v>208</v>
      </c>
      <c r="KZ206" s="76">
        <v>0</v>
      </c>
      <c r="LA206" s="76">
        <v>0</v>
      </c>
      <c r="LB206" s="76">
        <v>0</v>
      </c>
      <c r="LC206" s="76">
        <v>0</v>
      </c>
      <c r="LF206" s="76" t="s">
        <v>208</v>
      </c>
      <c r="LG206" s="76">
        <v>0</v>
      </c>
      <c r="LH206" s="76">
        <v>0</v>
      </c>
      <c r="LI206" s="76">
        <v>0</v>
      </c>
      <c r="LJ206" s="76">
        <v>0</v>
      </c>
      <c r="LM206" s="76" t="s">
        <v>208</v>
      </c>
      <c r="LN206" s="76">
        <v>0</v>
      </c>
      <c r="LO206" s="76">
        <v>0</v>
      </c>
      <c r="LP206" s="76">
        <v>0</v>
      </c>
      <c r="LQ206" s="76">
        <v>0</v>
      </c>
      <c r="LR206" s="76"/>
      <c r="LS206" s="76"/>
      <c r="LT206" s="76" t="s">
        <v>208</v>
      </c>
      <c r="LU206" s="76">
        <v>0</v>
      </c>
      <c r="LV206" s="76">
        <v>0</v>
      </c>
      <c r="LW206" s="76">
        <v>0</v>
      </c>
      <c r="LX206" s="76">
        <v>0</v>
      </c>
      <c r="LY206" s="76"/>
      <c r="LZ206" s="76"/>
      <c r="MA206" s="76" t="s">
        <v>208</v>
      </c>
      <c r="MB206" s="76">
        <v>0</v>
      </c>
      <c r="MC206" s="76">
        <v>0</v>
      </c>
      <c r="MD206" s="76">
        <v>0</v>
      </c>
      <c r="ME206" s="76">
        <v>0</v>
      </c>
    </row>
    <row r="207" spans="1:343"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0" t="s">
        <v>209</v>
      </c>
      <c r="GY207" s="60">
        <v>0</v>
      </c>
      <c r="GZ207" s="60">
        <v>0</v>
      </c>
      <c r="HA207" s="60">
        <v>0</v>
      </c>
      <c r="HB207" s="60">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t="s">
        <v>209</v>
      </c>
      <c r="IV207">
        <v>0</v>
      </c>
      <c r="IW207">
        <v>0</v>
      </c>
      <c r="IX207">
        <v>0</v>
      </c>
      <c r="IY207">
        <v>0</v>
      </c>
      <c r="JB207" t="s">
        <v>209</v>
      </c>
      <c r="JC207">
        <v>0</v>
      </c>
      <c r="JD207">
        <v>0</v>
      </c>
      <c r="JE207">
        <v>0</v>
      </c>
      <c r="JF207">
        <v>0</v>
      </c>
      <c r="JI207" s="64" t="s">
        <v>209</v>
      </c>
      <c r="JJ207" s="64">
        <v>0</v>
      </c>
      <c r="JK207" s="64">
        <v>0</v>
      </c>
      <c r="JL207" s="64">
        <v>0</v>
      </c>
      <c r="JM207" s="64">
        <v>0</v>
      </c>
      <c r="JP207" s="67" t="s">
        <v>209</v>
      </c>
      <c r="JQ207" s="67">
        <v>0</v>
      </c>
      <c r="JR207" s="67">
        <v>0</v>
      </c>
      <c r="JS207" s="67">
        <v>0</v>
      </c>
      <c r="JT207" s="67">
        <v>0</v>
      </c>
      <c r="JW207" s="76" t="s">
        <v>209</v>
      </c>
      <c r="JX207" s="76">
        <v>0</v>
      </c>
      <c r="JY207" s="76">
        <v>0</v>
      </c>
      <c r="JZ207" s="76">
        <v>0</v>
      </c>
      <c r="KA207" s="76">
        <v>0</v>
      </c>
      <c r="KD207" s="76" t="s">
        <v>209</v>
      </c>
      <c r="KE207" s="76">
        <v>0</v>
      </c>
      <c r="KF207" s="76">
        <v>0</v>
      </c>
      <c r="KG207" s="76">
        <v>0</v>
      </c>
      <c r="KH207" s="76">
        <v>0</v>
      </c>
      <c r="KK207" s="76" t="s">
        <v>209</v>
      </c>
      <c r="KL207" s="76">
        <v>0</v>
      </c>
      <c r="KM207" s="76">
        <v>0</v>
      </c>
      <c r="KN207" s="76">
        <v>0</v>
      </c>
      <c r="KO207" s="76">
        <v>0</v>
      </c>
      <c r="KR207" s="76" t="s">
        <v>209</v>
      </c>
      <c r="KS207" s="76">
        <v>0</v>
      </c>
      <c r="KT207" s="76">
        <v>0</v>
      </c>
      <c r="KU207" s="76">
        <v>0</v>
      </c>
      <c r="KV207" s="76">
        <v>0</v>
      </c>
      <c r="KY207" s="76" t="s">
        <v>209</v>
      </c>
      <c r="KZ207" s="76">
        <v>0</v>
      </c>
      <c r="LA207" s="76">
        <v>0</v>
      </c>
      <c r="LB207" s="76">
        <v>0</v>
      </c>
      <c r="LC207" s="76">
        <v>0</v>
      </c>
      <c r="LF207" s="76" t="s">
        <v>209</v>
      </c>
      <c r="LG207" s="76">
        <v>0</v>
      </c>
      <c r="LH207" s="76">
        <v>0</v>
      </c>
      <c r="LI207" s="76">
        <v>0</v>
      </c>
      <c r="LJ207" s="76">
        <v>0</v>
      </c>
      <c r="LM207" s="76" t="s">
        <v>209</v>
      </c>
      <c r="LN207" s="76">
        <v>0</v>
      </c>
      <c r="LO207" s="76">
        <v>0</v>
      </c>
      <c r="LP207" s="76">
        <v>0</v>
      </c>
      <c r="LQ207" s="76">
        <v>0</v>
      </c>
      <c r="LR207" s="76"/>
      <c r="LS207" s="76"/>
      <c r="LT207" s="76" t="s">
        <v>209</v>
      </c>
      <c r="LU207" s="76">
        <v>0</v>
      </c>
      <c r="LV207" s="76">
        <v>0</v>
      </c>
      <c r="LW207" s="76">
        <v>0</v>
      </c>
      <c r="LX207" s="76">
        <v>0</v>
      </c>
      <c r="LY207" s="76"/>
      <c r="LZ207" s="76"/>
      <c r="MA207" s="76" t="s">
        <v>209</v>
      </c>
      <c r="MB207" s="76">
        <v>0</v>
      </c>
      <c r="MC207" s="76">
        <v>0</v>
      </c>
      <c r="MD207" s="76">
        <v>0</v>
      </c>
      <c r="ME207" s="76">
        <v>0</v>
      </c>
    </row>
    <row r="208" spans="1:343"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0" t="s">
        <v>210</v>
      </c>
      <c r="GY208" s="60">
        <v>0</v>
      </c>
      <c r="GZ208" s="60">
        <v>0</v>
      </c>
      <c r="HA208" s="60">
        <v>0</v>
      </c>
      <c r="HB208" s="60">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t="s">
        <v>210</v>
      </c>
      <c r="IV208">
        <v>0</v>
      </c>
      <c r="IW208">
        <v>0</v>
      </c>
      <c r="IX208">
        <v>0</v>
      </c>
      <c r="IY208">
        <v>0</v>
      </c>
      <c r="JB208" t="s">
        <v>210</v>
      </c>
      <c r="JC208">
        <v>0</v>
      </c>
      <c r="JD208">
        <v>0</v>
      </c>
      <c r="JE208">
        <v>0</v>
      </c>
      <c r="JF208">
        <v>0</v>
      </c>
      <c r="JI208" s="64" t="s">
        <v>210</v>
      </c>
      <c r="JJ208" s="64">
        <v>0</v>
      </c>
      <c r="JK208" s="64">
        <v>0</v>
      </c>
      <c r="JL208" s="64">
        <v>0</v>
      </c>
      <c r="JM208" s="64">
        <v>0</v>
      </c>
      <c r="JP208" s="67" t="s">
        <v>210</v>
      </c>
      <c r="JQ208" s="67">
        <v>0</v>
      </c>
      <c r="JR208" s="67">
        <v>0</v>
      </c>
      <c r="JS208" s="67">
        <v>0</v>
      </c>
      <c r="JT208" s="67">
        <v>0</v>
      </c>
      <c r="JW208" s="76" t="s">
        <v>210</v>
      </c>
      <c r="JX208" s="76">
        <v>0</v>
      </c>
      <c r="JY208" s="76">
        <v>0</v>
      </c>
      <c r="JZ208" s="76">
        <v>0</v>
      </c>
      <c r="KA208" s="76">
        <v>0</v>
      </c>
      <c r="KD208" s="76" t="s">
        <v>210</v>
      </c>
      <c r="KE208" s="76">
        <v>0</v>
      </c>
      <c r="KF208" s="76">
        <v>0</v>
      </c>
      <c r="KG208" s="76">
        <v>0</v>
      </c>
      <c r="KH208" s="76">
        <v>0</v>
      </c>
      <c r="KK208" s="76" t="s">
        <v>210</v>
      </c>
      <c r="KL208" s="76">
        <v>0</v>
      </c>
      <c r="KM208" s="76">
        <v>0</v>
      </c>
      <c r="KN208" s="76">
        <v>0</v>
      </c>
      <c r="KO208" s="76">
        <v>0</v>
      </c>
      <c r="KR208" s="76" t="s">
        <v>210</v>
      </c>
      <c r="KS208" s="76">
        <v>0</v>
      </c>
      <c r="KT208" s="76">
        <v>0</v>
      </c>
      <c r="KU208" s="76">
        <v>0</v>
      </c>
      <c r="KV208" s="76">
        <v>0</v>
      </c>
      <c r="KY208" s="76" t="s">
        <v>210</v>
      </c>
      <c r="KZ208" s="76">
        <v>0</v>
      </c>
      <c r="LA208" s="76">
        <v>0</v>
      </c>
      <c r="LB208" s="76">
        <v>0</v>
      </c>
      <c r="LC208" s="76">
        <v>0</v>
      </c>
      <c r="LF208" s="76" t="s">
        <v>210</v>
      </c>
      <c r="LG208" s="76">
        <v>0</v>
      </c>
      <c r="LH208" s="76">
        <v>0</v>
      </c>
      <c r="LI208" s="76">
        <v>0</v>
      </c>
      <c r="LJ208" s="76">
        <v>0</v>
      </c>
      <c r="LM208" s="76" t="s">
        <v>210</v>
      </c>
      <c r="LN208" s="76">
        <v>0</v>
      </c>
      <c r="LO208" s="76">
        <v>0</v>
      </c>
      <c r="LP208" s="76">
        <v>0</v>
      </c>
      <c r="LQ208" s="76">
        <v>0</v>
      </c>
      <c r="LR208" s="76"/>
      <c r="LS208" s="76"/>
      <c r="LT208" s="76" t="s">
        <v>210</v>
      </c>
      <c r="LU208" s="76">
        <v>0</v>
      </c>
      <c r="LV208" s="76">
        <v>0</v>
      </c>
      <c r="LW208" s="76">
        <v>0</v>
      </c>
      <c r="LX208" s="76">
        <v>0</v>
      </c>
      <c r="LY208" s="76"/>
      <c r="LZ208" s="76"/>
      <c r="MA208" s="76" t="s">
        <v>210</v>
      </c>
      <c r="MB208" s="76">
        <v>0</v>
      </c>
      <c r="MC208" s="76">
        <v>0</v>
      </c>
      <c r="MD208" s="76">
        <v>0</v>
      </c>
      <c r="ME208" s="76">
        <v>0</v>
      </c>
    </row>
    <row r="209" spans="1:343"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0" t="s">
        <v>211</v>
      </c>
      <c r="GY209" s="60">
        <v>0</v>
      </c>
      <c r="GZ209" s="60">
        <v>0</v>
      </c>
      <c r="HA209" s="60">
        <v>0</v>
      </c>
      <c r="HB209" s="60">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t="s">
        <v>211</v>
      </c>
      <c r="IV209">
        <v>0</v>
      </c>
      <c r="IW209">
        <v>0</v>
      </c>
      <c r="IX209">
        <v>0</v>
      </c>
      <c r="IY209">
        <v>0</v>
      </c>
      <c r="JB209" t="s">
        <v>211</v>
      </c>
      <c r="JC209">
        <v>0</v>
      </c>
      <c r="JD209">
        <v>0</v>
      </c>
      <c r="JE209">
        <v>0</v>
      </c>
      <c r="JF209">
        <v>0</v>
      </c>
      <c r="JI209" s="64" t="s">
        <v>211</v>
      </c>
      <c r="JJ209" s="64">
        <v>0</v>
      </c>
      <c r="JK209" s="64">
        <v>0</v>
      </c>
      <c r="JL209" s="64">
        <v>0</v>
      </c>
      <c r="JM209" s="64">
        <v>0</v>
      </c>
      <c r="JP209" s="67" t="s">
        <v>211</v>
      </c>
      <c r="JQ209" s="67">
        <v>0</v>
      </c>
      <c r="JR209" s="67">
        <v>0</v>
      </c>
      <c r="JS209" s="67">
        <v>0</v>
      </c>
      <c r="JT209" s="67">
        <v>0</v>
      </c>
      <c r="JW209" s="76" t="s">
        <v>211</v>
      </c>
      <c r="JX209" s="76">
        <v>0</v>
      </c>
      <c r="JY209" s="76">
        <v>0</v>
      </c>
      <c r="JZ209" s="76">
        <v>0</v>
      </c>
      <c r="KA209" s="76">
        <v>0</v>
      </c>
      <c r="KD209" s="76" t="s">
        <v>211</v>
      </c>
      <c r="KE209" s="76">
        <v>0</v>
      </c>
      <c r="KF209" s="76">
        <v>0</v>
      </c>
      <c r="KG209" s="76">
        <v>0</v>
      </c>
      <c r="KH209" s="76">
        <v>0</v>
      </c>
      <c r="KK209" s="76" t="s">
        <v>211</v>
      </c>
      <c r="KL209" s="76">
        <v>0</v>
      </c>
      <c r="KM209" s="76">
        <v>0</v>
      </c>
      <c r="KN209" s="76">
        <v>0</v>
      </c>
      <c r="KO209" s="76">
        <v>0</v>
      </c>
      <c r="KR209" s="76" t="s">
        <v>211</v>
      </c>
      <c r="KS209" s="76">
        <v>0</v>
      </c>
      <c r="KT209" s="76">
        <v>0</v>
      </c>
      <c r="KU209" s="76">
        <v>0</v>
      </c>
      <c r="KV209" s="76">
        <v>0</v>
      </c>
      <c r="KY209" s="76" t="s">
        <v>211</v>
      </c>
      <c r="KZ209" s="76">
        <v>0</v>
      </c>
      <c r="LA209" s="76">
        <v>0</v>
      </c>
      <c r="LB209" s="76">
        <v>0</v>
      </c>
      <c r="LC209" s="76">
        <v>0</v>
      </c>
      <c r="LF209" s="76" t="s">
        <v>211</v>
      </c>
      <c r="LG209" s="76">
        <v>0</v>
      </c>
      <c r="LH209" s="76">
        <v>0</v>
      </c>
      <c r="LI209" s="76">
        <v>0</v>
      </c>
      <c r="LJ209" s="76">
        <v>0</v>
      </c>
      <c r="LM209" s="76" t="s">
        <v>211</v>
      </c>
      <c r="LN209" s="76">
        <v>0</v>
      </c>
      <c r="LO209" s="76">
        <v>0</v>
      </c>
      <c r="LP209" s="76">
        <v>0</v>
      </c>
      <c r="LQ209" s="76">
        <v>0</v>
      </c>
      <c r="LR209" s="76"/>
      <c r="LS209" s="76"/>
      <c r="LT209" s="76" t="s">
        <v>211</v>
      </c>
      <c r="LU209" s="76">
        <v>0</v>
      </c>
      <c r="LV209" s="76">
        <v>0</v>
      </c>
      <c r="LW209" s="76">
        <v>0</v>
      </c>
      <c r="LX209" s="76">
        <v>0</v>
      </c>
      <c r="LY209" s="76"/>
      <c r="LZ209" s="76"/>
      <c r="MA209" s="76" t="s">
        <v>211</v>
      </c>
      <c r="MB209" s="76">
        <v>0</v>
      </c>
      <c r="MC209" s="76">
        <v>0</v>
      </c>
      <c r="MD209" s="76">
        <v>0</v>
      </c>
      <c r="ME209" s="76">
        <v>0</v>
      </c>
    </row>
    <row r="210" spans="1:343"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0" t="s">
        <v>212</v>
      </c>
      <c r="GY210" s="60">
        <v>0</v>
      </c>
      <c r="GZ210" s="60">
        <v>0</v>
      </c>
      <c r="HA210" s="60">
        <v>0</v>
      </c>
      <c r="HB210" s="60">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t="s">
        <v>212</v>
      </c>
      <c r="IV210">
        <v>0</v>
      </c>
      <c r="IW210">
        <v>0</v>
      </c>
      <c r="IX210">
        <v>0</v>
      </c>
      <c r="IY210">
        <v>0</v>
      </c>
      <c r="JB210" t="s">
        <v>212</v>
      </c>
      <c r="JC210">
        <v>0</v>
      </c>
      <c r="JD210">
        <v>0</v>
      </c>
      <c r="JE210">
        <v>0</v>
      </c>
      <c r="JF210">
        <v>0</v>
      </c>
      <c r="JI210" s="64" t="s">
        <v>212</v>
      </c>
      <c r="JJ210" s="64">
        <v>0</v>
      </c>
      <c r="JK210" s="64">
        <v>0</v>
      </c>
      <c r="JL210" s="64">
        <v>0</v>
      </c>
      <c r="JM210" s="64">
        <v>0</v>
      </c>
      <c r="JP210" s="67" t="s">
        <v>212</v>
      </c>
      <c r="JQ210" s="67">
        <v>0</v>
      </c>
      <c r="JR210" s="67">
        <v>0</v>
      </c>
      <c r="JS210" s="67">
        <v>0</v>
      </c>
      <c r="JT210" s="67">
        <v>0</v>
      </c>
      <c r="JW210" s="76" t="s">
        <v>212</v>
      </c>
      <c r="JX210" s="76">
        <v>0</v>
      </c>
      <c r="JY210" s="76">
        <v>0</v>
      </c>
      <c r="JZ210" s="76">
        <v>0</v>
      </c>
      <c r="KA210" s="76">
        <v>0</v>
      </c>
      <c r="KD210" s="76" t="s">
        <v>212</v>
      </c>
      <c r="KE210" s="76">
        <v>0</v>
      </c>
      <c r="KF210" s="76">
        <v>0</v>
      </c>
      <c r="KG210" s="76">
        <v>0</v>
      </c>
      <c r="KH210" s="76">
        <v>0</v>
      </c>
      <c r="KK210" s="76" t="s">
        <v>212</v>
      </c>
      <c r="KL210" s="76">
        <v>0</v>
      </c>
      <c r="KM210" s="76">
        <v>0</v>
      </c>
      <c r="KN210" s="76">
        <v>0</v>
      </c>
      <c r="KO210" s="76">
        <v>0</v>
      </c>
      <c r="KR210" s="76" t="s">
        <v>212</v>
      </c>
      <c r="KS210" s="76">
        <v>0</v>
      </c>
      <c r="KT210" s="76">
        <v>0</v>
      </c>
      <c r="KU210" s="76">
        <v>0</v>
      </c>
      <c r="KV210" s="76">
        <v>0</v>
      </c>
      <c r="KY210" s="76" t="s">
        <v>212</v>
      </c>
      <c r="KZ210" s="76">
        <v>0</v>
      </c>
      <c r="LA210" s="76">
        <v>0</v>
      </c>
      <c r="LB210" s="76">
        <v>0</v>
      </c>
      <c r="LC210" s="76">
        <v>0</v>
      </c>
      <c r="LF210" s="76" t="s">
        <v>212</v>
      </c>
      <c r="LG210" s="76">
        <v>0</v>
      </c>
      <c r="LH210" s="76">
        <v>0</v>
      </c>
      <c r="LI210" s="76">
        <v>0</v>
      </c>
      <c r="LJ210" s="76">
        <v>0</v>
      </c>
      <c r="LM210" s="76" t="s">
        <v>212</v>
      </c>
      <c r="LN210" s="76">
        <v>0</v>
      </c>
      <c r="LO210" s="76">
        <v>0</v>
      </c>
      <c r="LP210" s="76">
        <v>0</v>
      </c>
      <c r="LQ210" s="76">
        <v>0</v>
      </c>
      <c r="LR210" s="76"/>
      <c r="LS210" s="76"/>
      <c r="LT210" s="76" t="s">
        <v>212</v>
      </c>
      <c r="LU210" s="76">
        <v>0</v>
      </c>
      <c r="LV210" s="76">
        <v>0</v>
      </c>
      <c r="LW210" s="76">
        <v>0</v>
      </c>
      <c r="LX210" s="76">
        <v>0</v>
      </c>
      <c r="LY210" s="76"/>
      <c r="LZ210" s="76"/>
      <c r="MA210" s="76" t="s">
        <v>212</v>
      </c>
      <c r="MB210" s="76">
        <v>0</v>
      </c>
      <c r="MC210" s="76">
        <v>0</v>
      </c>
      <c r="MD210" s="76">
        <v>0</v>
      </c>
      <c r="ME210" s="76">
        <v>0</v>
      </c>
    </row>
    <row r="211" spans="1:343"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0" t="s">
        <v>213</v>
      </c>
      <c r="GY211" s="60">
        <v>0</v>
      </c>
      <c r="GZ211" s="60">
        <v>0</v>
      </c>
      <c r="HA211" s="60">
        <v>0</v>
      </c>
      <c r="HB211" s="60">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t="s">
        <v>213</v>
      </c>
      <c r="IV211">
        <v>0</v>
      </c>
      <c r="IW211">
        <v>0</v>
      </c>
      <c r="IX211">
        <v>0</v>
      </c>
      <c r="IY211">
        <v>0</v>
      </c>
      <c r="JB211" t="s">
        <v>213</v>
      </c>
      <c r="JC211">
        <v>0</v>
      </c>
      <c r="JD211">
        <v>0</v>
      </c>
      <c r="JE211">
        <v>0</v>
      </c>
      <c r="JF211">
        <v>0</v>
      </c>
      <c r="JI211" s="64" t="s">
        <v>213</v>
      </c>
      <c r="JJ211" s="64">
        <v>0</v>
      </c>
      <c r="JK211" s="64">
        <v>0</v>
      </c>
      <c r="JL211" s="64">
        <v>0</v>
      </c>
      <c r="JM211" s="64">
        <v>0</v>
      </c>
      <c r="JP211" s="67" t="s">
        <v>213</v>
      </c>
      <c r="JQ211" s="67">
        <v>0</v>
      </c>
      <c r="JR211" s="67">
        <v>0</v>
      </c>
      <c r="JS211" s="67">
        <v>0</v>
      </c>
      <c r="JT211" s="67">
        <v>0</v>
      </c>
      <c r="JW211" s="76" t="s">
        <v>213</v>
      </c>
      <c r="JX211" s="76">
        <v>0</v>
      </c>
      <c r="JY211" s="76">
        <v>0</v>
      </c>
      <c r="JZ211" s="76">
        <v>0</v>
      </c>
      <c r="KA211" s="76">
        <v>0</v>
      </c>
      <c r="KD211" s="76" t="s">
        <v>213</v>
      </c>
      <c r="KE211" s="76">
        <v>0</v>
      </c>
      <c r="KF211" s="76">
        <v>0</v>
      </c>
      <c r="KG211" s="76">
        <v>0</v>
      </c>
      <c r="KH211" s="76">
        <v>0</v>
      </c>
      <c r="KK211" s="76" t="s">
        <v>213</v>
      </c>
      <c r="KL211" s="76">
        <v>0</v>
      </c>
      <c r="KM211" s="76">
        <v>0</v>
      </c>
      <c r="KN211" s="76">
        <v>0</v>
      </c>
      <c r="KO211" s="76">
        <v>0</v>
      </c>
      <c r="KR211" s="76" t="s">
        <v>213</v>
      </c>
      <c r="KS211" s="76">
        <v>0</v>
      </c>
      <c r="KT211" s="76">
        <v>0</v>
      </c>
      <c r="KU211" s="76">
        <v>0</v>
      </c>
      <c r="KV211" s="76">
        <v>0</v>
      </c>
      <c r="KY211" s="76" t="s">
        <v>213</v>
      </c>
      <c r="KZ211" s="76">
        <v>0</v>
      </c>
      <c r="LA211" s="76">
        <v>0</v>
      </c>
      <c r="LB211" s="76">
        <v>0</v>
      </c>
      <c r="LC211" s="76">
        <v>0</v>
      </c>
      <c r="LF211" s="76" t="s">
        <v>213</v>
      </c>
      <c r="LG211" s="76">
        <v>0</v>
      </c>
      <c r="LH211" s="76">
        <v>0</v>
      </c>
      <c r="LI211" s="76">
        <v>0</v>
      </c>
      <c r="LJ211" s="76">
        <v>0</v>
      </c>
      <c r="LM211" s="76" t="s">
        <v>213</v>
      </c>
      <c r="LN211" s="76">
        <v>0</v>
      </c>
      <c r="LO211" s="76">
        <v>0</v>
      </c>
      <c r="LP211" s="76">
        <v>0</v>
      </c>
      <c r="LQ211" s="76">
        <v>0</v>
      </c>
      <c r="LR211" s="76"/>
      <c r="LS211" s="76"/>
      <c r="LT211" s="76" t="s">
        <v>213</v>
      </c>
      <c r="LU211" s="76">
        <v>0</v>
      </c>
      <c r="LV211" s="76">
        <v>0</v>
      </c>
      <c r="LW211" s="76">
        <v>0</v>
      </c>
      <c r="LX211" s="76">
        <v>0</v>
      </c>
      <c r="LY211" s="76"/>
      <c r="LZ211" s="76"/>
      <c r="MA211" s="76" t="s">
        <v>213</v>
      </c>
      <c r="MB211" s="76">
        <v>0</v>
      </c>
      <c r="MC211" s="76">
        <v>0</v>
      </c>
      <c r="MD211" s="76">
        <v>0</v>
      </c>
      <c r="ME211" s="76">
        <v>0</v>
      </c>
    </row>
    <row r="212" spans="1:343"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0" t="s">
        <v>214</v>
      </c>
      <c r="GY212" s="60">
        <v>0</v>
      </c>
      <c r="GZ212" s="60">
        <v>0</v>
      </c>
      <c r="HA212" s="60">
        <v>0</v>
      </c>
      <c r="HB212" s="60">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t="s">
        <v>214</v>
      </c>
      <c r="IV212">
        <v>0</v>
      </c>
      <c r="IW212">
        <v>0</v>
      </c>
      <c r="IX212">
        <v>0</v>
      </c>
      <c r="IY212">
        <v>0</v>
      </c>
      <c r="JB212" t="s">
        <v>214</v>
      </c>
      <c r="JC212">
        <v>0.14000000000000001</v>
      </c>
      <c r="JD212">
        <v>0.77</v>
      </c>
      <c r="JE212">
        <v>0</v>
      </c>
      <c r="JF212">
        <v>0</v>
      </c>
      <c r="JI212" s="64" t="s">
        <v>214</v>
      </c>
      <c r="JJ212" s="64">
        <v>0</v>
      </c>
      <c r="JK212" s="64">
        <v>0</v>
      </c>
      <c r="JL212" s="64">
        <v>0</v>
      </c>
      <c r="JM212" s="64">
        <v>0</v>
      </c>
      <c r="JP212" s="67" t="s">
        <v>214</v>
      </c>
      <c r="JQ212" s="67">
        <v>0</v>
      </c>
      <c r="JR212" s="67">
        <v>0</v>
      </c>
      <c r="JS212" s="67">
        <v>0</v>
      </c>
      <c r="JT212" s="67">
        <v>0</v>
      </c>
      <c r="JW212" s="76" t="s">
        <v>214</v>
      </c>
      <c r="JX212" s="76">
        <v>0</v>
      </c>
      <c r="JY212" s="76">
        <v>0</v>
      </c>
      <c r="JZ212" s="76">
        <v>0</v>
      </c>
      <c r="KA212" s="76">
        <v>0</v>
      </c>
      <c r="KD212" s="76" t="s">
        <v>214</v>
      </c>
      <c r="KE212" s="76">
        <v>0</v>
      </c>
      <c r="KF212" s="76">
        <v>0</v>
      </c>
      <c r="KG212" s="76">
        <v>0</v>
      </c>
      <c r="KH212" s="76">
        <v>0</v>
      </c>
      <c r="KK212" s="76" t="s">
        <v>214</v>
      </c>
      <c r="KL212" s="76">
        <v>0</v>
      </c>
      <c r="KM212" s="76">
        <v>0</v>
      </c>
      <c r="KN212" s="76">
        <v>0</v>
      </c>
      <c r="KO212" s="76">
        <v>0</v>
      </c>
      <c r="KR212" s="76" t="s">
        <v>214</v>
      </c>
      <c r="KS212" s="76">
        <v>0</v>
      </c>
      <c r="KT212" s="76">
        <v>0</v>
      </c>
      <c r="KU212" s="76">
        <v>0</v>
      </c>
      <c r="KV212" s="76">
        <v>0</v>
      </c>
      <c r="KY212" s="76" t="s">
        <v>214</v>
      </c>
      <c r="KZ212" s="76">
        <v>0</v>
      </c>
      <c r="LA212" s="76">
        <v>0</v>
      </c>
      <c r="LB212" s="76">
        <v>0</v>
      </c>
      <c r="LC212" s="76">
        <v>0</v>
      </c>
      <c r="LF212" s="76" t="s">
        <v>214</v>
      </c>
      <c r="LG212" s="76">
        <v>0</v>
      </c>
      <c r="LH212" s="76">
        <v>0</v>
      </c>
      <c r="LI212" s="76">
        <v>0</v>
      </c>
      <c r="LJ212" s="76">
        <v>0</v>
      </c>
      <c r="LM212" s="76" t="s">
        <v>214</v>
      </c>
      <c r="LN212" s="76">
        <v>0</v>
      </c>
      <c r="LO212" s="76">
        <v>0</v>
      </c>
      <c r="LP212" s="76">
        <v>0</v>
      </c>
      <c r="LQ212" s="76">
        <v>0</v>
      </c>
      <c r="LR212" s="76"/>
      <c r="LS212" s="76"/>
      <c r="LT212" s="76" t="s">
        <v>214</v>
      </c>
      <c r="LU212" s="76">
        <v>0</v>
      </c>
      <c r="LV212" s="76">
        <v>0</v>
      </c>
      <c r="LW212" s="76">
        <v>0</v>
      </c>
      <c r="LX212" s="76">
        <v>0</v>
      </c>
      <c r="LY212" s="76"/>
      <c r="LZ212" s="76"/>
      <c r="MA212" s="76" t="s">
        <v>214</v>
      </c>
      <c r="MB212" s="76">
        <v>0</v>
      </c>
      <c r="MC212" s="76">
        <v>0</v>
      </c>
      <c r="MD212" s="76">
        <v>0</v>
      </c>
      <c r="ME212" s="76">
        <v>0</v>
      </c>
    </row>
    <row r="213" spans="1:343"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0" t="s">
        <v>215</v>
      </c>
      <c r="GY213" s="60">
        <v>0</v>
      </c>
      <c r="GZ213" s="60">
        <v>0</v>
      </c>
      <c r="HA213" s="60">
        <v>0</v>
      </c>
      <c r="HB213" s="60">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t="s">
        <v>215</v>
      </c>
      <c r="IV213">
        <v>0</v>
      </c>
      <c r="IW213">
        <v>0</v>
      </c>
      <c r="IX213">
        <v>0</v>
      </c>
      <c r="IY213">
        <v>0</v>
      </c>
      <c r="JB213" t="s">
        <v>215</v>
      </c>
      <c r="JC213">
        <v>0</v>
      </c>
      <c r="JD213">
        <v>0</v>
      </c>
      <c r="JE213">
        <v>0</v>
      </c>
      <c r="JF213">
        <v>0</v>
      </c>
      <c r="JI213" s="64" t="s">
        <v>215</v>
      </c>
      <c r="JJ213" s="64">
        <v>0</v>
      </c>
      <c r="JK213" s="64">
        <v>0</v>
      </c>
      <c r="JL213" s="64">
        <v>0</v>
      </c>
      <c r="JM213" s="64">
        <v>0</v>
      </c>
      <c r="JP213" s="67" t="s">
        <v>215</v>
      </c>
      <c r="JQ213" s="67">
        <v>0</v>
      </c>
      <c r="JR213" s="67">
        <v>0</v>
      </c>
      <c r="JS213" s="67">
        <v>0</v>
      </c>
      <c r="JT213" s="67">
        <v>0</v>
      </c>
      <c r="JW213" s="76" t="s">
        <v>215</v>
      </c>
      <c r="JX213" s="76">
        <v>0</v>
      </c>
      <c r="JY213" s="76">
        <v>0</v>
      </c>
      <c r="JZ213" s="76">
        <v>0</v>
      </c>
      <c r="KA213" s="76">
        <v>0</v>
      </c>
      <c r="KD213" s="76" t="s">
        <v>215</v>
      </c>
      <c r="KE213" s="76">
        <v>0</v>
      </c>
      <c r="KF213" s="76">
        <v>0</v>
      </c>
      <c r="KG213" s="76">
        <v>0</v>
      </c>
      <c r="KH213" s="76">
        <v>0</v>
      </c>
      <c r="KK213" s="76" t="s">
        <v>215</v>
      </c>
      <c r="KL213" s="76">
        <v>0</v>
      </c>
      <c r="KM213" s="76">
        <v>0</v>
      </c>
      <c r="KN213" s="76">
        <v>0</v>
      </c>
      <c r="KO213" s="76">
        <v>0</v>
      </c>
      <c r="KR213" s="76" t="s">
        <v>215</v>
      </c>
      <c r="KS213" s="76">
        <v>0.1</v>
      </c>
      <c r="KT213" s="76">
        <v>0.2</v>
      </c>
      <c r="KU213" s="76">
        <v>0.04</v>
      </c>
      <c r="KV213" s="76">
        <v>0</v>
      </c>
      <c r="KY213" s="76" t="s">
        <v>215</v>
      </c>
      <c r="KZ213" s="76">
        <v>0</v>
      </c>
      <c r="LA213" s="76">
        <v>0</v>
      </c>
      <c r="LB213" s="76">
        <v>0</v>
      </c>
      <c r="LC213" s="76">
        <v>0</v>
      </c>
      <c r="LF213" s="76" t="s">
        <v>215</v>
      </c>
      <c r="LG213" s="76">
        <v>0</v>
      </c>
      <c r="LH213" s="76">
        <v>0</v>
      </c>
      <c r="LI213" s="76">
        <v>0</v>
      </c>
      <c r="LJ213" s="76">
        <v>0</v>
      </c>
      <c r="LM213" s="76" t="s">
        <v>215</v>
      </c>
      <c r="LN213" s="76">
        <v>0</v>
      </c>
      <c r="LO213" s="76">
        <v>0</v>
      </c>
      <c r="LP213" s="76">
        <v>0</v>
      </c>
      <c r="LQ213" s="76">
        <v>0</v>
      </c>
      <c r="LR213" s="76"/>
      <c r="LS213" s="76"/>
      <c r="LT213" s="76" t="s">
        <v>215</v>
      </c>
      <c r="LU213" s="76">
        <v>0</v>
      </c>
      <c r="LV213" s="76">
        <v>0</v>
      </c>
      <c r="LW213" s="76">
        <v>0</v>
      </c>
      <c r="LX213" s="76">
        <v>0</v>
      </c>
      <c r="LY213" s="76"/>
      <c r="LZ213" s="76"/>
      <c r="MA213" s="76" t="s">
        <v>215</v>
      </c>
      <c r="MB213" s="76">
        <v>0</v>
      </c>
      <c r="MC213" s="76">
        <v>0</v>
      </c>
      <c r="MD213" s="76">
        <v>0</v>
      </c>
      <c r="ME213" s="76">
        <v>0</v>
      </c>
    </row>
    <row r="214" spans="1:343"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c r="GX214" s="60" t="s">
        <v>216</v>
      </c>
      <c r="GY214" s="60">
        <v>0</v>
      </c>
      <c r="GZ214" s="60">
        <v>0</v>
      </c>
      <c r="HA214" s="60">
        <v>0</v>
      </c>
      <c r="HB214" s="60">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t="s">
        <v>216</v>
      </c>
      <c r="IV214">
        <v>0</v>
      </c>
      <c r="IW214">
        <v>0</v>
      </c>
      <c r="IX214">
        <v>0</v>
      </c>
      <c r="IY214">
        <v>0</v>
      </c>
      <c r="JB214" t="s">
        <v>216</v>
      </c>
      <c r="JC214">
        <v>0</v>
      </c>
      <c r="JD214">
        <v>0</v>
      </c>
      <c r="JE214">
        <v>0</v>
      </c>
      <c r="JF214">
        <v>0</v>
      </c>
      <c r="JI214" s="64" t="s">
        <v>216</v>
      </c>
      <c r="JJ214" s="64">
        <v>0.03</v>
      </c>
      <c r="JK214" s="64">
        <v>0</v>
      </c>
      <c r="JL214" s="64">
        <v>0.05</v>
      </c>
      <c r="JM214" s="64">
        <v>0</v>
      </c>
      <c r="JP214" s="67" t="s">
        <v>216</v>
      </c>
      <c r="JQ214" s="67">
        <v>0</v>
      </c>
      <c r="JR214" s="67">
        <v>0</v>
      </c>
      <c r="JS214" s="67">
        <v>0</v>
      </c>
      <c r="JT214" s="67">
        <v>0</v>
      </c>
      <c r="JW214" s="76" t="s">
        <v>216</v>
      </c>
      <c r="JX214" s="76">
        <v>0</v>
      </c>
      <c r="JY214" s="76">
        <v>0</v>
      </c>
      <c r="JZ214" s="76">
        <v>0</v>
      </c>
      <c r="KA214" s="76">
        <v>0</v>
      </c>
      <c r="KD214" s="76" t="s">
        <v>216</v>
      </c>
      <c r="KE214" s="76">
        <v>0</v>
      </c>
      <c r="KF214" s="76">
        <v>0</v>
      </c>
      <c r="KG214" s="76">
        <v>0</v>
      </c>
      <c r="KH214" s="76">
        <v>0</v>
      </c>
      <c r="KK214" s="76" t="s">
        <v>216</v>
      </c>
      <c r="KL214" s="76">
        <v>0</v>
      </c>
      <c r="KM214" s="76">
        <v>0</v>
      </c>
      <c r="KN214" s="76">
        <v>0</v>
      </c>
      <c r="KO214" s="76">
        <v>0</v>
      </c>
      <c r="KR214" s="76" t="s">
        <v>216</v>
      </c>
      <c r="KS214" s="76">
        <v>0</v>
      </c>
      <c r="KT214" s="76">
        <v>0</v>
      </c>
      <c r="KU214" s="76">
        <v>0</v>
      </c>
      <c r="KV214" s="76">
        <v>0</v>
      </c>
      <c r="KY214" s="76" t="s">
        <v>216</v>
      </c>
      <c r="KZ214" s="76">
        <v>0</v>
      </c>
      <c r="LA214" s="76">
        <v>0</v>
      </c>
      <c r="LB214" s="76">
        <v>0</v>
      </c>
      <c r="LC214" s="76">
        <v>0</v>
      </c>
      <c r="LF214" s="76" t="s">
        <v>216</v>
      </c>
      <c r="LG214" s="76">
        <v>0.23</v>
      </c>
      <c r="LH214" s="76">
        <v>0.89</v>
      </c>
      <c r="LI214" s="76">
        <v>7.0000000000000007E-2</v>
      </c>
      <c r="LJ214" s="76">
        <v>0</v>
      </c>
      <c r="LM214" s="76" t="s">
        <v>216</v>
      </c>
      <c r="LN214" s="76">
        <v>0</v>
      </c>
      <c r="LO214" s="76">
        <v>0</v>
      </c>
      <c r="LP214" s="76">
        <v>0</v>
      </c>
      <c r="LQ214" s="76">
        <v>0</v>
      </c>
      <c r="LR214" s="76"/>
      <c r="LS214" s="76"/>
      <c r="LT214" s="76" t="s">
        <v>216</v>
      </c>
      <c r="LU214" s="76">
        <v>0</v>
      </c>
      <c r="LV214" s="76">
        <v>0</v>
      </c>
      <c r="LW214" s="76">
        <v>0</v>
      </c>
      <c r="LX214" s="76">
        <v>0</v>
      </c>
      <c r="LY214" s="76"/>
      <c r="LZ214" s="76"/>
      <c r="MA214" s="76" t="s">
        <v>216</v>
      </c>
      <c r="MB214" s="76">
        <v>0</v>
      </c>
      <c r="MC214" s="76">
        <v>0</v>
      </c>
      <c r="MD214" s="76">
        <v>0</v>
      </c>
      <c r="ME214" s="76">
        <v>0</v>
      </c>
    </row>
    <row r="215" spans="1:343"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0" t="s">
        <v>217</v>
      </c>
      <c r="GY215" s="60">
        <v>0</v>
      </c>
      <c r="GZ215" s="60">
        <v>0</v>
      </c>
      <c r="HA215" s="60">
        <v>0</v>
      </c>
      <c r="HB215" s="60">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t="s">
        <v>217</v>
      </c>
      <c r="IV215">
        <v>0</v>
      </c>
      <c r="IW215">
        <v>0</v>
      </c>
      <c r="IX215">
        <v>0</v>
      </c>
      <c r="IY215">
        <v>0</v>
      </c>
      <c r="JB215" t="s">
        <v>217</v>
      </c>
      <c r="JC215">
        <v>0</v>
      </c>
      <c r="JD215">
        <v>0</v>
      </c>
      <c r="JE215">
        <v>0</v>
      </c>
      <c r="JF215">
        <v>0</v>
      </c>
      <c r="JI215" s="64" t="s">
        <v>217</v>
      </c>
      <c r="JJ215" s="64">
        <v>0</v>
      </c>
      <c r="JK215" s="64">
        <v>0</v>
      </c>
      <c r="JL215" s="64">
        <v>0</v>
      </c>
      <c r="JM215" s="64">
        <v>0</v>
      </c>
      <c r="JP215" s="67" t="s">
        <v>217</v>
      </c>
      <c r="JQ215" s="67">
        <v>0</v>
      </c>
      <c r="JR215" s="67">
        <v>0</v>
      </c>
      <c r="JS215" s="67">
        <v>0</v>
      </c>
      <c r="JT215" s="67">
        <v>0</v>
      </c>
      <c r="JW215" s="76" t="s">
        <v>217</v>
      </c>
      <c r="JX215" s="76">
        <v>0</v>
      </c>
      <c r="JY215" s="76">
        <v>0</v>
      </c>
      <c r="JZ215" s="76">
        <v>0</v>
      </c>
      <c r="KA215" s="76">
        <v>0</v>
      </c>
      <c r="KD215" s="76" t="s">
        <v>217</v>
      </c>
      <c r="KE215" s="76">
        <v>0</v>
      </c>
      <c r="KF215" s="76">
        <v>0</v>
      </c>
      <c r="KG215" s="76">
        <v>0</v>
      </c>
      <c r="KH215" s="76">
        <v>0</v>
      </c>
      <c r="KK215" s="76" t="s">
        <v>217</v>
      </c>
      <c r="KL215" s="76">
        <v>0</v>
      </c>
      <c r="KM215" s="76">
        <v>0</v>
      </c>
      <c r="KN215" s="76">
        <v>0</v>
      </c>
      <c r="KO215" s="76">
        <v>0</v>
      </c>
      <c r="KR215" s="76" t="s">
        <v>217</v>
      </c>
      <c r="KS215" s="76">
        <v>0</v>
      </c>
      <c r="KT215" s="76">
        <v>0</v>
      </c>
      <c r="KU215" s="76">
        <v>0</v>
      </c>
      <c r="KV215" s="76">
        <v>0</v>
      </c>
      <c r="KY215" s="76" t="s">
        <v>217</v>
      </c>
      <c r="KZ215" s="76">
        <v>0</v>
      </c>
      <c r="LA215" s="76">
        <v>0</v>
      </c>
      <c r="LB215" s="76">
        <v>0</v>
      </c>
      <c r="LC215" s="76">
        <v>0</v>
      </c>
      <c r="LF215" s="76" t="s">
        <v>217</v>
      </c>
      <c r="LG215" s="76">
        <v>0</v>
      </c>
      <c r="LH215" s="76">
        <v>0</v>
      </c>
      <c r="LI215" s="76">
        <v>0</v>
      </c>
      <c r="LJ215" s="76">
        <v>0</v>
      </c>
      <c r="LM215" s="76" t="s">
        <v>217</v>
      </c>
      <c r="LN215" s="76">
        <v>0</v>
      </c>
      <c r="LO215" s="76">
        <v>0</v>
      </c>
      <c r="LP215" s="76">
        <v>0</v>
      </c>
      <c r="LQ215" s="76">
        <v>0</v>
      </c>
      <c r="LR215" s="76"/>
      <c r="LS215" s="76"/>
      <c r="LT215" s="76" t="s">
        <v>217</v>
      </c>
      <c r="LU215" s="76">
        <v>0</v>
      </c>
      <c r="LV215" s="76">
        <v>0</v>
      </c>
      <c r="LW215" s="76">
        <v>0</v>
      </c>
      <c r="LX215" s="76">
        <v>0</v>
      </c>
      <c r="LY215" s="76"/>
      <c r="LZ215" s="76"/>
      <c r="MA215" s="76" t="s">
        <v>217</v>
      </c>
      <c r="MB215" s="76">
        <v>0</v>
      </c>
      <c r="MC215" s="76">
        <v>0</v>
      </c>
      <c r="MD215" s="76">
        <v>0</v>
      </c>
      <c r="ME215" s="76">
        <v>0</v>
      </c>
    </row>
    <row r="216" spans="1:343"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0" t="s">
        <v>218</v>
      </c>
      <c r="GY216" s="60">
        <v>0</v>
      </c>
      <c r="GZ216" s="60">
        <v>0</v>
      </c>
      <c r="HA216" s="60">
        <v>0</v>
      </c>
      <c r="HB216" s="60">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t="s">
        <v>218</v>
      </c>
      <c r="IV216">
        <v>0</v>
      </c>
      <c r="IW216">
        <v>0</v>
      </c>
      <c r="IX216">
        <v>0</v>
      </c>
      <c r="IY216">
        <v>0</v>
      </c>
      <c r="JB216" t="s">
        <v>218</v>
      </c>
      <c r="JC216">
        <v>0</v>
      </c>
      <c r="JD216">
        <v>0</v>
      </c>
      <c r="JE216">
        <v>0</v>
      </c>
      <c r="JF216">
        <v>0</v>
      </c>
      <c r="JI216" s="64" t="s">
        <v>218</v>
      </c>
      <c r="JJ216" s="64">
        <v>0</v>
      </c>
      <c r="JK216" s="64">
        <v>0</v>
      </c>
      <c r="JL216" s="64">
        <v>0</v>
      </c>
      <c r="JM216" s="64">
        <v>0</v>
      </c>
      <c r="JP216" s="67" t="s">
        <v>218</v>
      </c>
      <c r="JQ216" s="67">
        <v>0</v>
      </c>
      <c r="JR216" s="67">
        <v>0</v>
      </c>
      <c r="JS216" s="67">
        <v>0</v>
      </c>
      <c r="JT216" s="67">
        <v>0</v>
      </c>
      <c r="JW216" s="76" t="s">
        <v>218</v>
      </c>
      <c r="JX216" s="76">
        <v>0</v>
      </c>
      <c r="JY216" s="76">
        <v>0</v>
      </c>
      <c r="JZ216" s="76">
        <v>0</v>
      </c>
      <c r="KA216" s="76">
        <v>0</v>
      </c>
      <c r="KD216" s="76" t="s">
        <v>218</v>
      </c>
      <c r="KE216" s="76">
        <v>0</v>
      </c>
      <c r="KF216" s="76">
        <v>0</v>
      </c>
      <c r="KG216" s="76">
        <v>0</v>
      </c>
      <c r="KH216" s="76">
        <v>0</v>
      </c>
      <c r="KK216" s="76" t="s">
        <v>218</v>
      </c>
      <c r="KL216" s="76">
        <v>0</v>
      </c>
      <c r="KM216" s="76">
        <v>0</v>
      </c>
      <c r="KN216" s="76">
        <v>0</v>
      </c>
      <c r="KO216" s="76">
        <v>0</v>
      </c>
      <c r="KR216" s="76" t="s">
        <v>218</v>
      </c>
      <c r="KS216" s="76">
        <v>0</v>
      </c>
      <c r="KT216" s="76">
        <v>0</v>
      </c>
      <c r="KU216" s="76">
        <v>0</v>
      </c>
      <c r="KV216" s="76">
        <v>0</v>
      </c>
      <c r="KY216" s="76" t="s">
        <v>218</v>
      </c>
      <c r="KZ216" s="76">
        <v>0</v>
      </c>
      <c r="LA216" s="76">
        <v>0</v>
      </c>
      <c r="LB216" s="76">
        <v>0</v>
      </c>
      <c r="LC216" s="76">
        <v>0</v>
      </c>
      <c r="LF216" s="76" t="s">
        <v>218</v>
      </c>
      <c r="LG216" s="76">
        <v>0</v>
      </c>
      <c r="LH216" s="76">
        <v>0</v>
      </c>
      <c r="LI216" s="76">
        <v>0</v>
      </c>
      <c r="LJ216" s="76">
        <v>0</v>
      </c>
      <c r="LM216" s="76" t="s">
        <v>218</v>
      </c>
      <c r="LN216" s="76">
        <v>0</v>
      </c>
      <c r="LO216" s="76">
        <v>0</v>
      </c>
      <c r="LP216" s="76">
        <v>0</v>
      </c>
      <c r="LQ216" s="76">
        <v>0</v>
      </c>
      <c r="LR216" s="76"/>
      <c r="LS216" s="76"/>
      <c r="LT216" s="76" t="s">
        <v>218</v>
      </c>
      <c r="LU216" s="76">
        <v>0</v>
      </c>
      <c r="LV216" s="76">
        <v>0</v>
      </c>
      <c r="LW216" s="76">
        <v>0</v>
      </c>
      <c r="LX216" s="76">
        <v>0</v>
      </c>
      <c r="LY216" s="76"/>
      <c r="LZ216" s="76"/>
      <c r="MA216" s="76" t="s">
        <v>218</v>
      </c>
      <c r="MB216" s="76">
        <v>0</v>
      </c>
      <c r="MC216" s="76">
        <v>0</v>
      </c>
      <c r="MD216" s="76">
        <v>0</v>
      </c>
      <c r="ME216" s="76">
        <v>0</v>
      </c>
    </row>
    <row r="217" spans="1:343"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0" t="s">
        <v>219</v>
      </c>
      <c r="GY217" s="60">
        <v>0</v>
      </c>
      <c r="GZ217" s="60">
        <v>0</v>
      </c>
      <c r="HA217" s="60">
        <v>0</v>
      </c>
      <c r="HB217" s="60">
        <v>0</v>
      </c>
      <c r="HE217" s="64" t="s">
        <v>219</v>
      </c>
      <c r="HF217" s="64">
        <v>0</v>
      </c>
      <c r="HG217" s="64">
        <v>0</v>
      </c>
      <c r="HH217" s="64">
        <v>0</v>
      </c>
      <c r="HI217" s="64">
        <v>0</v>
      </c>
      <c r="HL217" s="64" t="s">
        <v>219</v>
      </c>
      <c r="HM217" s="64">
        <v>0</v>
      </c>
      <c r="HN217" s="64">
        <v>0</v>
      </c>
      <c r="HO217" s="64">
        <v>0</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t="s">
        <v>219</v>
      </c>
      <c r="IV217">
        <v>0</v>
      </c>
      <c r="IW217">
        <v>0</v>
      </c>
      <c r="IX217">
        <v>0</v>
      </c>
      <c r="IY217">
        <v>0</v>
      </c>
      <c r="JB217" t="s">
        <v>219</v>
      </c>
      <c r="JC217">
        <v>0</v>
      </c>
      <c r="JD217">
        <v>0</v>
      </c>
      <c r="JE217">
        <v>0</v>
      </c>
      <c r="JF217">
        <v>0</v>
      </c>
      <c r="JI217" s="64" t="s">
        <v>219</v>
      </c>
      <c r="JJ217" s="64">
        <v>0</v>
      </c>
      <c r="JK217" s="64">
        <v>0</v>
      </c>
      <c r="JL217" s="64">
        <v>0</v>
      </c>
      <c r="JM217" s="64">
        <v>0</v>
      </c>
      <c r="JP217" s="67" t="s">
        <v>219</v>
      </c>
      <c r="JQ217" s="67">
        <v>0</v>
      </c>
      <c r="JR217" s="67">
        <v>0</v>
      </c>
      <c r="JS217" s="67">
        <v>0</v>
      </c>
      <c r="JT217" s="67">
        <v>0</v>
      </c>
      <c r="JW217" s="76" t="s">
        <v>219</v>
      </c>
      <c r="JX217" s="76">
        <v>0</v>
      </c>
      <c r="JY217" s="76">
        <v>0</v>
      </c>
      <c r="JZ217" s="76">
        <v>0</v>
      </c>
      <c r="KA217" s="76">
        <v>0</v>
      </c>
      <c r="KD217" s="76" t="s">
        <v>219</v>
      </c>
      <c r="KE217" s="76">
        <v>0</v>
      </c>
      <c r="KF217" s="76">
        <v>0</v>
      </c>
      <c r="KG217" s="76">
        <v>0</v>
      </c>
      <c r="KH217" s="76">
        <v>0</v>
      </c>
      <c r="KK217" s="76" t="s">
        <v>219</v>
      </c>
      <c r="KL217" s="76">
        <v>0</v>
      </c>
      <c r="KM217" s="76">
        <v>0</v>
      </c>
      <c r="KN217" s="76">
        <v>0</v>
      </c>
      <c r="KO217" s="76">
        <v>0</v>
      </c>
      <c r="KR217" s="76" t="s">
        <v>219</v>
      </c>
      <c r="KS217" s="76">
        <v>0</v>
      </c>
      <c r="KT217" s="76">
        <v>0</v>
      </c>
      <c r="KU217" s="76">
        <v>0</v>
      </c>
      <c r="KV217" s="76">
        <v>0</v>
      </c>
      <c r="KY217" s="76" t="s">
        <v>219</v>
      </c>
      <c r="KZ217" s="76">
        <v>0</v>
      </c>
      <c r="LA217" s="76">
        <v>0</v>
      </c>
      <c r="LB217" s="76">
        <v>0</v>
      </c>
      <c r="LC217" s="76">
        <v>0</v>
      </c>
      <c r="LF217" s="76" t="s">
        <v>219</v>
      </c>
      <c r="LG217" s="76">
        <v>0</v>
      </c>
      <c r="LH217" s="76">
        <v>0</v>
      </c>
      <c r="LI217" s="76">
        <v>0</v>
      </c>
      <c r="LJ217" s="76">
        <v>0</v>
      </c>
      <c r="LM217" s="76" t="s">
        <v>219</v>
      </c>
      <c r="LN217" s="76">
        <v>0</v>
      </c>
      <c r="LO217" s="76">
        <v>0</v>
      </c>
      <c r="LP217" s="76">
        <v>0</v>
      </c>
      <c r="LQ217" s="76">
        <v>0</v>
      </c>
      <c r="LR217" s="76"/>
      <c r="LS217" s="76"/>
      <c r="LT217" s="76" t="s">
        <v>219</v>
      </c>
      <c r="LU217" s="76">
        <v>0</v>
      </c>
      <c r="LV217" s="76">
        <v>0</v>
      </c>
      <c r="LW217" s="76">
        <v>0</v>
      </c>
      <c r="LX217" s="76">
        <v>0</v>
      </c>
      <c r="LY217" s="76"/>
      <c r="LZ217" s="76"/>
      <c r="MA217" s="76" t="s">
        <v>219</v>
      </c>
      <c r="MB217" s="76">
        <v>0</v>
      </c>
      <c r="MC217" s="76">
        <v>0</v>
      </c>
      <c r="MD217" s="76">
        <v>0</v>
      </c>
      <c r="ME217" s="76">
        <v>0</v>
      </c>
    </row>
    <row r="218" spans="1:343"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0" t="s">
        <v>220</v>
      </c>
      <c r="GY218" s="60">
        <v>0</v>
      </c>
      <c r="GZ218" s="60">
        <v>0</v>
      </c>
      <c r="HA218" s="60">
        <v>0</v>
      </c>
      <c r="HB218" s="60">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t="s">
        <v>220</v>
      </c>
      <c r="IV218">
        <v>0</v>
      </c>
      <c r="IW218">
        <v>0</v>
      </c>
      <c r="IX218">
        <v>0</v>
      </c>
      <c r="IY218">
        <v>0</v>
      </c>
      <c r="JB218" t="s">
        <v>220</v>
      </c>
      <c r="JC218">
        <v>0</v>
      </c>
      <c r="JD218">
        <v>0</v>
      </c>
      <c r="JE218">
        <v>0</v>
      </c>
      <c r="JF218">
        <v>0</v>
      </c>
      <c r="JI218" s="64" t="s">
        <v>220</v>
      </c>
      <c r="JJ218" s="64">
        <v>0</v>
      </c>
      <c r="JK218" s="64">
        <v>0</v>
      </c>
      <c r="JL218" s="64">
        <v>0</v>
      </c>
      <c r="JM218" s="64">
        <v>0</v>
      </c>
      <c r="JP218" s="67" t="s">
        <v>220</v>
      </c>
      <c r="JQ218" s="67">
        <v>0</v>
      </c>
      <c r="JR218" s="67">
        <v>0</v>
      </c>
      <c r="JS218" s="67">
        <v>0</v>
      </c>
      <c r="JT218" s="67">
        <v>0</v>
      </c>
      <c r="JW218" s="76" t="s">
        <v>220</v>
      </c>
      <c r="JX218" s="76">
        <v>0</v>
      </c>
      <c r="JY218" s="76">
        <v>0</v>
      </c>
      <c r="JZ218" s="76">
        <v>0</v>
      </c>
      <c r="KA218" s="76">
        <v>0</v>
      </c>
      <c r="KD218" s="76" t="s">
        <v>220</v>
      </c>
      <c r="KE218" s="76">
        <v>0</v>
      </c>
      <c r="KF218" s="76">
        <v>0</v>
      </c>
      <c r="KG218" s="76">
        <v>0</v>
      </c>
      <c r="KH218" s="76">
        <v>0</v>
      </c>
      <c r="KK218" s="76" t="s">
        <v>220</v>
      </c>
      <c r="KL218" s="76">
        <v>0</v>
      </c>
      <c r="KM218" s="76">
        <v>0</v>
      </c>
      <c r="KN218" s="76">
        <v>0</v>
      </c>
      <c r="KO218" s="76">
        <v>0</v>
      </c>
      <c r="KR218" s="76" t="s">
        <v>220</v>
      </c>
      <c r="KS218" s="76">
        <v>0</v>
      </c>
      <c r="KT218" s="76">
        <v>0</v>
      </c>
      <c r="KU218" s="76">
        <v>0</v>
      </c>
      <c r="KV218" s="76">
        <v>0</v>
      </c>
      <c r="KY218" s="76" t="s">
        <v>220</v>
      </c>
      <c r="KZ218" s="76">
        <v>0</v>
      </c>
      <c r="LA218" s="76">
        <v>0</v>
      </c>
      <c r="LB218" s="76">
        <v>0</v>
      </c>
      <c r="LC218" s="76">
        <v>0</v>
      </c>
      <c r="LF218" s="76" t="s">
        <v>220</v>
      </c>
      <c r="LG218" s="76">
        <v>0</v>
      </c>
      <c r="LH218" s="76">
        <v>0</v>
      </c>
      <c r="LI218" s="76">
        <v>0</v>
      </c>
      <c r="LJ218" s="76">
        <v>0</v>
      </c>
      <c r="LM218" s="76" t="s">
        <v>220</v>
      </c>
      <c r="LN218" s="76">
        <v>0</v>
      </c>
      <c r="LO218" s="76">
        <v>0</v>
      </c>
      <c r="LP218" s="76">
        <v>0</v>
      </c>
      <c r="LQ218" s="76">
        <v>0</v>
      </c>
      <c r="LR218" s="76"/>
      <c r="LS218" s="76"/>
      <c r="LT218" s="76" t="s">
        <v>220</v>
      </c>
      <c r="LU218" s="76">
        <v>0</v>
      </c>
      <c r="LV218" s="76">
        <v>0</v>
      </c>
      <c r="LW218" s="76">
        <v>0</v>
      </c>
      <c r="LX218" s="76">
        <v>0</v>
      </c>
      <c r="LY218" s="76"/>
      <c r="LZ218" s="76"/>
      <c r="MA218" s="76" t="s">
        <v>220</v>
      </c>
      <c r="MB218" s="76">
        <v>0</v>
      </c>
      <c r="MC218" s="76">
        <v>0</v>
      </c>
      <c r="MD218" s="76">
        <v>0</v>
      </c>
      <c r="ME218" s="76">
        <v>0</v>
      </c>
    </row>
    <row r="219" spans="1:343"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0" t="s">
        <v>221</v>
      </c>
      <c r="GY219" s="60">
        <v>0</v>
      </c>
      <c r="GZ219" s="60">
        <v>0</v>
      </c>
      <c r="HA219" s="60">
        <v>0</v>
      </c>
      <c r="HB219" s="60">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t="s">
        <v>221</v>
      </c>
      <c r="IV219">
        <v>0</v>
      </c>
      <c r="IW219">
        <v>0</v>
      </c>
      <c r="IX219">
        <v>0</v>
      </c>
      <c r="IY219">
        <v>0</v>
      </c>
      <c r="JB219" t="s">
        <v>221</v>
      </c>
      <c r="JC219">
        <v>0</v>
      </c>
      <c r="JD219">
        <v>0</v>
      </c>
      <c r="JE219">
        <v>0</v>
      </c>
      <c r="JF219">
        <v>0</v>
      </c>
      <c r="JI219" s="64" t="s">
        <v>221</v>
      </c>
      <c r="JJ219" s="64">
        <v>0</v>
      </c>
      <c r="JK219" s="64">
        <v>0</v>
      </c>
      <c r="JL219" s="64">
        <v>0</v>
      </c>
      <c r="JM219" s="64">
        <v>0</v>
      </c>
      <c r="JP219" s="67" t="s">
        <v>221</v>
      </c>
      <c r="JQ219" s="67">
        <v>0</v>
      </c>
      <c r="JR219" s="67">
        <v>0</v>
      </c>
      <c r="JS219" s="67">
        <v>0</v>
      </c>
      <c r="JT219" s="67">
        <v>0</v>
      </c>
      <c r="JW219" s="76" t="s">
        <v>221</v>
      </c>
      <c r="JX219" s="76">
        <v>0</v>
      </c>
      <c r="JY219" s="76">
        <v>0</v>
      </c>
      <c r="JZ219" s="76">
        <v>0</v>
      </c>
      <c r="KA219" s="76">
        <v>0</v>
      </c>
      <c r="KD219" s="76" t="s">
        <v>221</v>
      </c>
      <c r="KE219" s="76">
        <v>0</v>
      </c>
      <c r="KF219" s="76">
        <v>0</v>
      </c>
      <c r="KG219" s="76">
        <v>0</v>
      </c>
      <c r="KH219" s="76">
        <v>0</v>
      </c>
      <c r="KK219" s="76" t="s">
        <v>221</v>
      </c>
      <c r="KL219" s="76">
        <v>0</v>
      </c>
      <c r="KM219" s="76">
        <v>0</v>
      </c>
      <c r="KN219" s="76">
        <v>0</v>
      </c>
      <c r="KO219" s="76">
        <v>0</v>
      </c>
      <c r="KR219" s="76" t="s">
        <v>221</v>
      </c>
      <c r="KS219" s="76">
        <v>0</v>
      </c>
      <c r="KT219" s="76">
        <v>0</v>
      </c>
      <c r="KU219" s="76">
        <v>0</v>
      </c>
      <c r="KV219" s="76">
        <v>0</v>
      </c>
      <c r="KY219" s="76" t="s">
        <v>221</v>
      </c>
      <c r="KZ219" s="76">
        <v>0</v>
      </c>
      <c r="LA219" s="76">
        <v>0</v>
      </c>
      <c r="LB219" s="76">
        <v>0</v>
      </c>
      <c r="LC219" s="76">
        <v>0</v>
      </c>
      <c r="LF219" s="76" t="s">
        <v>221</v>
      </c>
      <c r="LG219" s="76">
        <v>0</v>
      </c>
      <c r="LH219" s="76">
        <v>0</v>
      </c>
      <c r="LI219" s="76">
        <v>0</v>
      </c>
      <c r="LJ219" s="76">
        <v>0</v>
      </c>
      <c r="LM219" s="76" t="s">
        <v>221</v>
      </c>
      <c r="LN219" s="76">
        <v>0</v>
      </c>
      <c r="LO219" s="76">
        <v>0</v>
      </c>
      <c r="LP219" s="76">
        <v>0</v>
      </c>
      <c r="LQ219" s="76">
        <v>0</v>
      </c>
      <c r="LR219" s="76"/>
      <c r="LS219" s="76"/>
      <c r="LT219" s="76" t="s">
        <v>221</v>
      </c>
      <c r="LU219" s="76">
        <v>0</v>
      </c>
      <c r="LV219" s="76">
        <v>0</v>
      </c>
      <c r="LW219" s="76">
        <v>0</v>
      </c>
      <c r="LX219" s="76">
        <v>0</v>
      </c>
      <c r="LY219" s="76"/>
      <c r="LZ219" s="76"/>
      <c r="MA219" s="76" t="s">
        <v>221</v>
      </c>
      <c r="MB219" s="76">
        <v>0</v>
      </c>
      <c r="MC219" s="76">
        <v>0</v>
      </c>
      <c r="MD219" s="76">
        <v>0</v>
      </c>
      <c r="ME219" s="76">
        <v>0</v>
      </c>
    </row>
    <row r="220" spans="1:343"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0" t="s">
        <v>222</v>
      </c>
      <c r="GY220" s="60">
        <v>0</v>
      </c>
      <c r="GZ220" s="60">
        <v>0</v>
      </c>
      <c r="HA220" s="60">
        <v>0</v>
      </c>
      <c r="HB220" s="60">
        <v>0</v>
      </c>
      <c r="HE220" s="64" t="s">
        <v>222</v>
      </c>
      <c r="HF220" s="64">
        <v>0</v>
      </c>
      <c r="HG220" s="64">
        <v>0</v>
      </c>
      <c r="HH220" s="64">
        <v>0</v>
      </c>
      <c r="HI220" s="64">
        <v>0</v>
      </c>
      <c r="HL220" s="64" t="s">
        <v>222</v>
      </c>
      <c r="HM220" s="64">
        <v>0.04</v>
      </c>
      <c r="HN220" s="64">
        <v>0.2</v>
      </c>
      <c r="HO220" s="64">
        <v>0</v>
      </c>
      <c r="HP220" s="64">
        <v>0</v>
      </c>
      <c r="HS220" s="64" t="s">
        <v>222</v>
      </c>
      <c r="HT220" s="64">
        <v>0</v>
      </c>
      <c r="HU220" s="64">
        <v>0</v>
      </c>
      <c r="HV220" s="64">
        <v>0</v>
      </c>
      <c r="HW220" s="64">
        <v>0</v>
      </c>
      <c r="HZ220" s="64" t="s">
        <v>222</v>
      </c>
      <c r="IA220" s="64">
        <v>0.16</v>
      </c>
      <c r="IB220" s="64">
        <v>0</v>
      </c>
      <c r="IC220" s="64">
        <v>0.26</v>
      </c>
      <c r="ID220" s="64">
        <v>0</v>
      </c>
      <c r="IG220" s="64" t="s">
        <v>222</v>
      </c>
      <c r="IH220" s="64">
        <v>0</v>
      </c>
      <c r="II220" s="64">
        <v>0</v>
      </c>
      <c r="IJ220" s="64">
        <v>0</v>
      </c>
      <c r="IK220" s="64">
        <v>0</v>
      </c>
      <c r="IN220" s="64" t="s">
        <v>222</v>
      </c>
      <c r="IO220" s="64">
        <v>0</v>
      </c>
      <c r="IP220" s="64">
        <v>0</v>
      </c>
      <c r="IQ220" s="64">
        <v>0</v>
      </c>
      <c r="IR220" s="64">
        <v>0</v>
      </c>
      <c r="IU220" t="s">
        <v>222</v>
      </c>
      <c r="IV220">
        <v>0</v>
      </c>
      <c r="IW220">
        <v>0</v>
      </c>
      <c r="IX220">
        <v>0</v>
      </c>
      <c r="IY220">
        <v>0</v>
      </c>
      <c r="JB220" t="s">
        <v>222</v>
      </c>
      <c r="JC220">
        <v>0</v>
      </c>
      <c r="JD220">
        <v>0</v>
      </c>
      <c r="JE220">
        <v>0</v>
      </c>
      <c r="JF220">
        <v>0</v>
      </c>
      <c r="JI220" s="64" t="s">
        <v>222</v>
      </c>
      <c r="JJ220" s="64">
        <v>0</v>
      </c>
      <c r="JK220" s="64">
        <v>0</v>
      </c>
      <c r="JL220" s="64">
        <v>0</v>
      </c>
      <c r="JM220" s="64">
        <v>0</v>
      </c>
      <c r="JP220" s="67" t="s">
        <v>222</v>
      </c>
      <c r="JQ220" s="67">
        <v>0</v>
      </c>
      <c r="JR220" s="67">
        <v>0</v>
      </c>
      <c r="JS220" s="67">
        <v>0</v>
      </c>
      <c r="JT220" s="67">
        <v>0</v>
      </c>
      <c r="JW220" s="76" t="s">
        <v>222</v>
      </c>
      <c r="JX220" s="76">
        <v>0</v>
      </c>
      <c r="JY220" s="76">
        <v>0</v>
      </c>
      <c r="JZ220" s="76">
        <v>0</v>
      </c>
      <c r="KA220" s="76">
        <v>0</v>
      </c>
      <c r="KD220" s="76" t="s">
        <v>222</v>
      </c>
      <c r="KE220" s="76">
        <v>0</v>
      </c>
      <c r="KF220" s="76">
        <v>0</v>
      </c>
      <c r="KG220" s="76">
        <v>0</v>
      </c>
      <c r="KH220" s="76">
        <v>0</v>
      </c>
      <c r="KK220" s="76" t="s">
        <v>222</v>
      </c>
      <c r="KL220" s="76">
        <v>0</v>
      </c>
      <c r="KM220" s="76">
        <v>0</v>
      </c>
      <c r="KN220" s="76">
        <v>0</v>
      </c>
      <c r="KO220" s="76">
        <v>0</v>
      </c>
      <c r="KR220" s="76" t="s">
        <v>222</v>
      </c>
      <c r="KS220" s="76">
        <v>0</v>
      </c>
      <c r="KT220" s="76">
        <v>0</v>
      </c>
      <c r="KU220" s="76">
        <v>0</v>
      </c>
      <c r="KV220" s="76">
        <v>0</v>
      </c>
      <c r="KY220" s="76" t="s">
        <v>222</v>
      </c>
      <c r="KZ220" s="76">
        <v>0.05</v>
      </c>
      <c r="LA220" s="76">
        <v>0</v>
      </c>
      <c r="LB220" s="76">
        <v>0.09</v>
      </c>
      <c r="LC220" s="76">
        <v>0</v>
      </c>
      <c r="LF220" s="76" t="s">
        <v>222</v>
      </c>
      <c r="LG220" s="76">
        <v>0</v>
      </c>
      <c r="LH220" s="76">
        <v>0</v>
      </c>
      <c r="LI220" s="76">
        <v>0</v>
      </c>
      <c r="LJ220" s="76">
        <v>0</v>
      </c>
      <c r="LM220" s="76" t="s">
        <v>222</v>
      </c>
      <c r="LN220" s="76">
        <v>0</v>
      </c>
      <c r="LO220" s="76">
        <v>0</v>
      </c>
      <c r="LP220" s="76">
        <v>0</v>
      </c>
      <c r="LQ220" s="76">
        <v>0</v>
      </c>
      <c r="LR220" s="76"/>
      <c r="LS220" s="76"/>
      <c r="LT220" s="76" t="s">
        <v>222</v>
      </c>
      <c r="LU220" s="76">
        <v>0.05</v>
      </c>
      <c r="LV220" s="76">
        <v>0</v>
      </c>
      <c r="LW220" s="76">
        <v>0.08</v>
      </c>
      <c r="LX220" s="76">
        <v>0</v>
      </c>
      <c r="LY220" s="76"/>
      <c r="LZ220" s="76"/>
      <c r="MA220" s="76" t="s">
        <v>222</v>
      </c>
      <c r="MB220" s="76">
        <v>0</v>
      </c>
      <c r="MC220" s="76">
        <v>0</v>
      </c>
      <c r="MD220" s="76">
        <v>0</v>
      </c>
      <c r="ME220" s="76">
        <v>0</v>
      </c>
    </row>
    <row r="221" spans="1:343"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c r="GX221" s="60" t="s">
        <v>223</v>
      </c>
      <c r="GY221" s="60">
        <v>0</v>
      </c>
      <c r="GZ221" s="60">
        <v>0</v>
      </c>
      <c r="HA221" s="60">
        <v>0</v>
      </c>
      <c r="HB221" s="60">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t="s">
        <v>223</v>
      </c>
      <c r="IV221">
        <v>0</v>
      </c>
      <c r="IW221">
        <v>0</v>
      </c>
      <c r="IX221">
        <v>0</v>
      </c>
      <c r="IY221">
        <v>0</v>
      </c>
      <c r="JB221" t="s">
        <v>223</v>
      </c>
      <c r="JC221">
        <v>0</v>
      </c>
      <c r="JD221">
        <v>0</v>
      </c>
      <c r="JE221">
        <v>0</v>
      </c>
      <c r="JF221">
        <v>0</v>
      </c>
      <c r="JI221" s="64" t="s">
        <v>223</v>
      </c>
      <c r="JJ221" s="64">
        <v>0</v>
      </c>
      <c r="JK221" s="64">
        <v>0</v>
      </c>
      <c r="JL221" s="64">
        <v>0</v>
      </c>
      <c r="JM221" s="64">
        <v>0</v>
      </c>
      <c r="JP221" s="67" t="s">
        <v>223</v>
      </c>
      <c r="JQ221" s="67">
        <v>0</v>
      </c>
      <c r="JR221" s="67">
        <v>0</v>
      </c>
      <c r="JS221" s="67">
        <v>0</v>
      </c>
      <c r="JT221" s="67">
        <v>0</v>
      </c>
      <c r="JW221" s="76" t="s">
        <v>223</v>
      </c>
      <c r="JX221" s="76">
        <v>0</v>
      </c>
      <c r="JY221" s="76">
        <v>0</v>
      </c>
      <c r="JZ221" s="76">
        <v>0</v>
      </c>
      <c r="KA221" s="76">
        <v>0</v>
      </c>
      <c r="KD221" s="76" t="s">
        <v>223</v>
      </c>
      <c r="KE221" s="76">
        <v>0</v>
      </c>
      <c r="KF221" s="76">
        <v>0</v>
      </c>
      <c r="KG221" s="76">
        <v>0</v>
      </c>
      <c r="KH221" s="76">
        <v>0</v>
      </c>
      <c r="KK221" s="76" t="s">
        <v>223</v>
      </c>
      <c r="KL221" s="76">
        <v>0</v>
      </c>
      <c r="KM221" s="76">
        <v>0</v>
      </c>
      <c r="KN221" s="76">
        <v>0</v>
      </c>
      <c r="KO221" s="76">
        <v>0</v>
      </c>
      <c r="KR221" s="76" t="s">
        <v>223</v>
      </c>
      <c r="KS221" s="76">
        <v>0</v>
      </c>
      <c r="KT221" s="76">
        <v>0</v>
      </c>
      <c r="KU221" s="76">
        <v>0</v>
      </c>
      <c r="KV221" s="76">
        <v>0</v>
      </c>
      <c r="KY221" s="76" t="s">
        <v>223</v>
      </c>
      <c r="KZ221" s="76">
        <v>0</v>
      </c>
      <c r="LA221" s="76">
        <v>0</v>
      </c>
      <c r="LB221" s="76">
        <v>0</v>
      </c>
      <c r="LC221" s="76">
        <v>0</v>
      </c>
      <c r="LF221" s="76" t="s">
        <v>223</v>
      </c>
      <c r="LG221" s="76">
        <v>0</v>
      </c>
      <c r="LH221" s="76">
        <v>0</v>
      </c>
      <c r="LI221" s="76">
        <v>0</v>
      </c>
      <c r="LJ221" s="76">
        <v>0</v>
      </c>
      <c r="LM221" s="76" t="s">
        <v>223</v>
      </c>
      <c r="LN221" s="76">
        <v>0</v>
      </c>
      <c r="LO221" s="76">
        <v>0</v>
      </c>
      <c r="LP221" s="76">
        <v>0</v>
      </c>
      <c r="LQ221" s="76">
        <v>0</v>
      </c>
      <c r="LR221" s="76"/>
      <c r="LS221" s="76"/>
      <c r="LT221" s="76" t="s">
        <v>223</v>
      </c>
      <c r="LU221" s="76">
        <v>0</v>
      </c>
      <c r="LV221" s="76">
        <v>0</v>
      </c>
      <c r="LW221" s="76">
        <v>0</v>
      </c>
      <c r="LX221" s="76">
        <v>0</v>
      </c>
      <c r="LY221" s="76"/>
      <c r="LZ221" s="76"/>
      <c r="MA221" s="76" t="s">
        <v>223</v>
      </c>
      <c r="MB221" s="76">
        <v>0</v>
      </c>
      <c r="MC221" s="76">
        <v>0</v>
      </c>
      <c r="MD221" s="76">
        <v>0</v>
      </c>
      <c r="ME221" s="76">
        <v>0</v>
      </c>
    </row>
    <row r="222" spans="1:343"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0" t="s">
        <v>224</v>
      </c>
      <c r="GY222" s="60">
        <v>0</v>
      </c>
      <c r="GZ222" s="60">
        <v>0</v>
      </c>
      <c r="HA222" s="60">
        <v>0</v>
      </c>
      <c r="HB222" s="60">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t="s">
        <v>224</v>
      </c>
      <c r="IV222">
        <v>0</v>
      </c>
      <c r="IW222">
        <v>0</v>
      </c>
      <c r="IX222">
        <v>0</v>
      </c>
      <c r="IY222">
        <v>0</v>
      </c>
      <c r="JB222" t="s">
        <v>224</v>
      </c>
      <c r="JC222">
        <v>0</v>
      </c>
      <c r="JD222">
        <v>0</v>
      </c>
      <c r="JE222">
        <v>0</v>
      </c>
      <c r="JF222">
        <v>0</v>
      </c>
      <c r="JI222" s="64" t="s">
        <v>224</v>
      </c>
      <c r="JJ222" s="64">
        <v>0</v>
      </c>
      <c r="JK222" s="64">
        <v>0</v>
      </c>
      <c r="JL222" s="64">
        <v>0</v>
      </c>
      <c r="JM222" s="64">
        <v>0</v>
      </c>
      <c r="JP222" s="67" t="s">
        <v>224</v>
      </c>
      <c r="JQ222" s="67">
        <v>0</v>
      </c>
      <c r="JR222" s="67">
        <v>0</v>
      </c>
      <c r="JS222" s="67">
        <v>0</v>
      </c>
      <c r="JT222" s="67">
        <v>0</v>
      </c>
      <c r="JW222" s="76" t="s">
        <v>224</v>
      </c>
      <c r="JX222" s="76">
        <v>0</v>
      </c>
      <c r="JY222" s="76">
        <v>0</v>
      </c>
      <c r="JZ222" s="76">
        <v>0</v>
      </c>
      <c r="KA222" s="76">
        <v>0</v>
      </c>
      <c r="KD222" s="76" t="s">
        <v>224</v>
      </c>
      <c r="KE222" s="76">
        <v>0</v>
      </c>
      <c r="KF222" s="76">
        <v>0</v>
      </c>
      <c r="KG222" s="76">
        <v>0</v>
      </c>
      <c r="KH222" s="76">
        <v>0</v>
      </c>
      <c r="KK222" s="76" t="s">
        <v>224</v>
      </c>
      <c r="KL222" s="76">
        <v>0</v>
      </c>
      <c r="KM222" s="76">
        <v>0</v>
      </c>
      <c r="KN222" s="76">
        <v>0</v>
      </c>
      <c r="KO222" s="76">
        <v>0</v>
      </c>
      <c r="KR222" s="76" t="s">
        <v>224</v>
      </c>
      <c r="KS222" s="76">
        <v>0</v>
      </c>
      <c r="KT222" s="76">
        <v>0</v>
      </c>
      <c r="KU222" s="76">
        <v>0</v>
      </c>
      <c r="KV222" s="76">
        <v>0</v>
      </c>
      <c r="KY222" s="76" t="s">
        <v>224</v>
      </c>
      <c r="KZ222" s="76">
        <v>0</v>
      </c>
      <c r="LA222" s="76">
        <v>0</v>
      </c>
      <c r="LB222" s="76">
        <v>0</v>
      </c>
      <c r="LC222" s="76">
        <v>0</v>
      </c>
      <c r="LF222" s="76" t="s">
        <v>224</v>
      </c>
      <c r="LG222" s="76">
        <v>0</v>
      </c>
      <c r="LH222" s="76">
        <v>0</v>
      </c>
      <c r="LI222" s="76">
        <v>0</v>
      </c>
      <c r="LJ222" s="76">
        <v>0</v>
      </c>
      <c r="LM222" s="76" t="s">
        <v>224</v>
      </c>
      <c r="LN222" s="76">
        <v>0</v>
      </c>
      <c r="LO222" s="76">
        <v>0</v>
      </c>
      <c r="LP222" s="76">
        <v>0</v>
      </c>
      <c r="LQ222" s="76">
        <v>0</v>
      </c>
      <c r="LR222" s="76"/>
      <c r="LS222" s="76"/>
      <c r="LT222" s="76" t="s">
        <v>224</v>
      </c>
      <c r="LU222" s="76">
        <v>0</v>
      </c>
      <c r="LV222" s="76">
        <v>0</v>
      </c>
      <c r="LW222" s="76">
        <v>0</v>
      </c>
      <c r="LX222" s="76">
        <v>0</v>
      </c>
      <c r="LY222" s="76"/>
      <c r="LZ222" s="76"/>
      <c r="MA222" s="76" t="s">
        <v>224</v>
      </c>
      <c r="MB222" s="76">
        <v>0</v>
      </c>
      <c r="MC222" s="76">
        <v>0</v>
      </c>
      <c r="MD222" s="76">
        <v>0</v>
      </c>
      <c r="ME222" s="76">
        <v>0</v>
      </c>
    </row>
    <row r="223" spans="1:343"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0" t="s">
        <v>225</v>
      </c>
      <c r="GY223" s="60">
        <v>0</v>
      </c>
      <c r="GZ223" s="60">
        <v>0</v>
      </c>
      <c r="HA223" s="60">
        <v>0</v>
      </c>
      <c r="HB223" s="60">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t="s">
        <v>225</v>
      </c>
      <c r="IV223">
        <v>0</v>
      </c>
      <c r="IW223">
        <v>0</v>
      </c>
      <c r="IX223">
        <v>0</v>
      </c>
      <c r="IY223">
        <v>0</v>
      </c>
      <c r="JB223" t="s">
        <v>225</v>
      </c>
      <c r="JC223">
        <v>0</v>
      </c>
      <c r="JD223">
        <v>0</v>
      </c>
      <c r="JE223">
        <v>0</v>
      </c>
      <c r="JF223">
        <v>0</v>
      </c>
      <c r="JI223" s="64" t="s">
        <v>225</v>
      </c>
      <c r="JJ223" s="64">
        <v>0</v>
      </c>
      <c r="JK223" s="64">
        <v>0</v>
      </c>
      <c r="JL223" s="64">
        <v>0</v>
      </c>
      <c r="JM223" s="64">
        <v>0</v>
      </c>
      <c r="JP223" s="67" t="s">
        <v>225</v>
      </c>
      <c r="JQ223" s="67">
        <v>0</v>
      </c>
      <c r="JR223" s="67">
        <v>0</v>
      </c>
      <c r="JS223" s="67">
        <v>0</v>
      </c>
      <c r="JT223" s="67">
        <v>0</v>
      </c>
      <c r="JW223" s="76" t="s">
        <v>225</v>
      </c>
      <c r="JX223" s="76">
        <v>0</v>
      </c>
      <c r="JY223" s="76">
        <v>0</v>
      </c>
      <c r="JZ223" s="76">
        <v>0</v>
      </c>
      <c r="KA223" s="76">
        <v>0</v>
      </c>
      <c r="KD223" s="76" t="s">
        <v>225</v>
      </c>
      <c r="KE223" s="76">
        <v>0</v>
      </c>
      <c r="KF223" s="76">
        <v>0</v>
      </c>
      <c r="KG223" s="76">
        <v>0</v>
      </c>
      <c r="KH223" s="76">
        <v>0</v>
      </c>
      <c r="KK223" s="76" t="s">
        <v>225</v>
      </c>
      <c r="KL223" s="76">
        <v>0</v>
      </c>
      <c r="KM223" s="76">
        <v>0</v>
      </c>
      <c r="KN223" s="76">
        <v>0</v>
      </c>
      <c r="KO223" s="76">
        <v>0</v>
      </c>
      <c r="KR223" s="76" t="s">
        <v>225</v>
      </c>
      <c r="KS223" s="76">
        <v>0</v>
      </c>
      <c r="KT223" s="76">
        <v>0</v>
      </c>
      <c r="KU223" s="76">
        <v>0</v>
      </c>
      <c r="KV223" s="76">
        <v>0</v>
      </c>
      <c r="KY223" s="76" t="s">
        <v>225</v>
      </c>
      <c r="KZ223" s="76">
        <v>0</v>
      </c>
      <c r="LA223" s="76">
        <v>0</v>
      </c>
      <c r="LB223" s="76">
        <v>0</v>
      </c>
      <c r="LC223" s="76">
        <v>0</v>
      </c>
      <c r="LF223" s="76" t="s">
        <v>225</v>
      </c>
      <c r="LG223" s="76">
        <v>0</v>
      </c>
      <c r="LH223" s="76">
        <v>0</v>
      </c>
      <c r="LI223" s="76">
        <v>0</v>
      </c>
      <c r="LJ223" s="76">
        <v>0</v>
      </c>
      <c r="LM223" s="76" t="s">
        <v>225</v>
      </c>
      <c r="LN223" s="76">
        <v>0</v>
      </c>
      <c r="LO223" s="76">
        <v>0</v>
      </c>
      <c r="LP223" s="76">
        <v>0</v>
      </c>
      <c r="LQ223" s="76">
        <v>0</v>
      </c>
      <c r="LR223" s="76"/>
      <c r="LS223" s="76"/>
      <c r="LT223" s="76" t="s">
        <v>225</v>
      </c>
      <c r="LU223" s="76">
        <v>0</v>
      </c>
      <c r="LV223" s="76">
        <v>0</v>
      </c>
      <c r="LW223" s="76">
        <v>0</v>
      </c>
      <c r="LX223" s="76">
        <v>0</v>
      </c>
      <c r="LY223" s="76"/>
      <c r="LZ223" s="76"/>
      <c r="MA223" s="76" t="s">
        <v>225</v>
      </c>
      <c r="MB223" s="76">
        <v>0</v>
      </c>
      <c r="MC223" s="76">
        <v>0</v>
      </c>
      <c r="MD223" s="76">
        <v>0</v>
      </c>
      <c r="ME223" s="76">
        <v>0</v>
      </c>
    </row>
    <row r="224" spans="1:343"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0" t="s">
        <v>226</v>
      </c>
      <c r="GY224" s="60">
        <v>0</v>
      </c>
      <c r="GZ224" s="60">
        <v>0</v>
      </c>
      <c r="HA224" s="60">
        <v>0</v>
      </c>
      <c r="HB224" s="60">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t="s">
        <v>226</v>
      </c>
      <c r="IV224">
        <v>0</v>
      </c>
      <c r="IW224">
        <v>0</v>
      </c>
      <c r="IX224">
        <v>0</v>
      </c>
      <c r="IY224">
        <v>0</v>
      </c>
      <c r="JB224" t="s">
        <v>226</v>
      </c>
      <c r="JC224">
        <v>0</v>
      </c>
      <c r="JD224">
        <v>0</v>
      </c>
      <c r="JE224">
        <v>0</v>
      </c>
      <c r="JF224">
        <v>0</v>
      </c>
      <c r="JI224" s="64" t="s">
        <v>226</v>
      </c>
      <c r="JJ224" s="64">
        <v>0</v>
      </c>
      <c r="JK224" s="64">
        <v>0</v>
      </c>
      <c r="JL224" s="64">
        <v>0</v>
      </c>
      <c r="JM224" s="64">
        <v>0</v>
      </c>
      <c r="JP224" s="67" t="s">
        <v>226</v>
      </c>
      <c r="JQ224" s="67">
        <v>0</v>
      </c>
      <c r="JR224" s="67">
        <v>0</v>
      </c>
      <c r="JS224" s="67">
        <v>0</v>
      </c>
      <c r="JT224" s="67">
        <v>0</v>
      </c>
      <c r="JW224" s="76" t="s">
        <v>226</v>
      </c>
      <c r="JX224" s="76">
        <v>0</v>
      </c>
      <c r="JY224" s="76">
        <v>0</v>
      </c>
      <c r="JZ224" s="76">
        <v>0</v>
      </c>
      <c r="KA224" s="76">
        <v>0</v>
      </c>
      <c r="KD224" s="76" t="s">
        <v>226</v>
      </c>
      <c r="KE224" s="76">
        <v>0</v>
      </c>
      <c r="KF224" s="76">
        <v>0</v>
      </c>
      <c r="KG224" s="76">
        <v>0</v>
      </c>
      <c r="KH224" s="76">
        <v>0</v>
      </c>
      <c r="KK224" s="76" t="s">
        <v>226</v>
      </c>
      <c r="KL224" s="76">
        <v>0</v>
      </c>
      <c r="KM224" s="76">
        <v>0</v>
      </c>
      <c r="KN224" s="76">
        <v>0</v>
      </c>
      <c r="KO224" s="76">
        <v>0</v>
      </c>
      <c r="KR224" s="76" t="s">
        <v>226</v>
      </c>
      <c r="KS224" s="76">
        <v>0</v>
      </c>
      <c r="KT224" s="76">
        <v>0</v>
      </c>
      <c r="KU224" s="76">
        <v>0</v>
      </c>
      <c r="KV224" s="76">
        <v>0</v>
      </c>
      <c r="KY224" s="76" t="s">
        <v>226</v>
      </c>
      <c r="KZ224" s="76">
        <v>0</v>
      </c>
      <c r="LA224" s="76">
        <v>0</v>
      </c>
      <c r="LB224" s="76">
        <v>0</v>
      </c>
      <c r="LC224" s="76">
        <v>0</v>
      </c>
      <c r="LF224" s="76" t="s">
        <v>226</v>
      </c>
      <c r="LG224" s="76">
        <v>0</v>
      </c>
      <c r="LH224" s="76">
        <v>0</v>
      </c>
      <c r="LI224" s="76">
        <v>0</v>
      </c>
      <c r="LJ224" s="76">
        <v>0</v>
      </c>
      <c r="LM224" s="76" t="s">
        <v>226</v>
      </c>
      <c r="LN224" s="76">
        <v>0</v>
      </c>
      <c r="LO224" s="76">
        <v>0</v>
      </c>
      <c r="LP224" s="76">
        <v>0</v>
      </c>
      <c r="LQ224" s="76">
        <v>0</v>
      </c>
      <c r="LR224" s="76"/>
      <c r="LS224" s="76"/>
      <c r="LT224" s="76" t="s">
        <v>226</v>
      </c>
      <c r="LU224" s="76">
        <v>0.11</v>
      </c>
      <c r="LV224" s="76">
        <v>0</v>
      </c>
      <c r="LW224" s="76">
        <v>0.18</v>
      </c>
      <c r="LX224" s="76">
        <v>0</v>
      </c>
      <c r="LY224" s="76"/>
      <c r="LZ224" s="76"/>
      <c r="MA224" s="76" t="s">
        <v>226</v>
      </c>
      <c r="MB224" s="76">
        <v>0</v>
      </c>
      <c r="MC224" s="76">
        <v>0</v>
      </c>
      <c r="MD224" s="76">
        <v>0</v>
      </c>
      <c r="ME224" s="76">
        <v>0</v>
      </c>
    </row>
    <row r="225" spans="1:343"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0" t="s">
        <v>227</v>
      </c>
      <c r="GY225" s="60">
        <v>0</v>
      </c>
      <c r="GZ225" s="60">
        <v>0</v>
      </c>
      <c r="HA225" s="60">
        <v>0</v>
      </c>
      <c r="HB225" s="60">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t="s">
        <v>227</v>
      </c>
      <c r="IV225">
        <v>0</v>
      </c>
      <c r="IW225">
        <v>0</v>
      </c>
      <c r="IX225">
        <v>0</v>
      </c>
      <c r="IY225">
        <v>0</v>
      </c>
      <c r="JB225" t="s">
        <v>227</v>
      </c>
      <c r="JC225">
        <v>0</v>
      </c>
      <c r="JD225">
        <v>0</v>
      </c>
      <c r="JE225">
        <v>0</v>
      </c>
      <c r="JF225">
        <v>0</v>
      </c>
      <c r="JI225" s="64" t="s">
        <v>227</v>
      </c>
      <c r="JJ225" s="64">
        <v>0</v>
      </c>
      <c r="JK225" s="64">
        <v>0</v>
      </c>
      <c r="JL225" s="64">
        <v>0</v>
      </c>
      <c r="JM225" s="64">
        <v>0</v>
      </c>
      <c r="JP225" s="67" t="s">
        <v>227</v>
      </c>
      <c r="JQ225" s="67">
        <v>0</v>
      </c>
      <c r="JR225" s="67">
        <v>0</v>
      </c>
      <c r="JS225" s="67">
        <v>0</v>
      </c>
      <c r="JT225" s="67">
        <v>0</v>
      </c>
      <c r="JW225" s="76" t="s">
        <v>227</v>
      </c>
      <c r="JX225" s="76">
        <v>0</v>
      </c>
      <c r="JY225" s="76">
        <v>0</v>
      </c>
      <c r="JZ225" s="76">
        <v>0</v>
      </c>
      <c r="KA225" s="76">
        <v>0</v>
      </c>
      <c r="KD225" s="76" t="s">
        <v>227</v>
      </c>
      <c r="KE225" s="76">
        <v>0</v>
      </c>
      <c r="KF225" s="76">
        <v>0</v>
      </c>
      <c r="KG225" s="76">
        <v>0</v>
      </c>
      <c r="KH225" s="76">
        <v>0</v>
      </c>
      <c r="KK225" s="76" t="s">
        <v>227</v>
      </c>
      <c r="KL225" s="76">
        <v>0</v>
      </c>
      <c r="KM225" s="76">
        <v>0</v>
      </c>
      <c r="KN225" s="76">
        <v>0</v>
      </c>
      <c r="KO225" s="76">
        <v>0</v>
      </c>
      <c r="KR225" s="76" t="s">
        <v>227</v>
      </c>
      <c r="KS225" s="76">
        <v>0</v>
      </c>
      <c r="KT225" s="76">
        <v>0</v>
      </c>
      <c r="KU225" s="76">
        <v>0</v>
      </c>
      <c r="KV225" s="76">
        <v>0</v>
      </c>
      <c r="KY225" s="76" t="s">
        <v>227</v>
      </c>
      <c r="KZ225" s="76">
        <v>0</v>
      </c>
      <c r="LA225" s="76">
        <v>0</v>
      </c>
      <c r="LB225" s="76">
        <v>0</v>
      </c>
      <c r="LC225" s="76">
        <v>0</v>
      </c>
      <c r="LF225" s="76" t="s">
        <v>227</v>
      </c>
      <c r="LG225" s="76">
        <v>0</v>
      </c>
      <c r="LH225" s="76">
        <v>0</v>
      </c>
      <c r="LI225" s="76">
        <v>0</v>
      </c>
      <c r="LJ225" s="76">
        <v>0</v>
      </c>
      <c r="LM225" s="76" t="s">
        <v>227</v>
      </c>
      <c r="LN225" s="76">
        <v>0</v>
      </c>
      <c r="LO225" s="76">
        <v>0</v>
      </c>
      <c r="LP225" s="76">
        <v>0</v>
      </c>
      <c r="LQ225" s="76">
        <v>0</v>
      </c>
      <c r="LR225" s="76"/>
      <c r="LS225" s="76"/>
      <c r="LT225" s="76" t="s">
        <v>227</v>
      </c>
      <c r="LU225" s="76">
        <v>0</v>
      </c>
      <c r="LV225" s="76">
        <v>0</v>
      </c>
      <c r="LW225" s="76">
        <v>0</v>
      </c>
      <c r="LX225" s="76">
        <v>0</v>
      </c>
      <c r="LY225" s="76"/>
      <c r="LZ225" s="76"/>
      <c r="MA225" s="76" t="s">
        <v>227</v>
      </c>
      <c r="MB225" s="76">
        <v>0</v>
      </c>
      <c r="MC225" s="76">
        <v>0</v>
      </c>
      <c r="MD225" s="76">
        <v>0</v>
      </c>
      <c r="ME225" s="76">
        <v>0</v>
      </c>
    </row>
    <row r="226" spans="1:343"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0" t="s">
        <v>228</v>
      </c>
      <c r="GY226" s="60">
        <v>0</v>
      </c>
      <c r="GZ226" s="60">
        <v>0</v>
      </c>
      <c r="HA226" s="60">
        <v>0</v>
      </c>
      <c r="HB226" s="60">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t="s">
        <v>228</v>
      </c>
      <c r="IV226">
        <v>0</v>
      </c>
      <c r="IW226">
        <v>0</v>
      </c>
      <c r="IX226">
        <v>0</v>
      </c>
      <c r="IY226">
        <v>0</v>
      </c>
      <c r="JB226" t="s">
        <v>228</v>
      </c>
      <c r="JC226">
        <v>0</v>
      </c>
      <c r="JD226">
        <v>0</v>
      </c>
      <c r="JE226">
        <v>0</v>
      </c>
      <c r="JF226">
        <v>0</v>
      </c>
      <c r="JI226" s="64" t="s">
        <v>228</v>
      </c>
      <c r="JJ226" s="64">
        <v>0</v>
      </c>
      <c r="JK226" s="64">
        <v>0</v>
      </c>
      <c r="JL226" s="64">
        <v>0</v>
      </c>
      <c r="JM226" s="64">
        <v>0</v>
      </c>
      <c r="JP226" s="67" t="s">
        <v>228</v>
      </c>
      <c r="JQ226" s="67">
        <v>0</v>
      </c>
      <c r="JR226" s="67">
        <v>0</v>
      </c>
      <c r="JS226" s="67">
        <v>0</v>
      </c>
      <c r="JT226" s="67">
        <v>0</v>
      </c>
      <c r="JW226" s="76" t="s">
        <v>228</v>
      </c>
      <c r="JX226" s="76">
        <v>0</v>
      </c>
      <c r="JY226" s="76">
        <v>0</v>
      </c>
      <c r="JZ226" s="76">
        <v>0</v>
      </c>
      <c r="KA226" s="76">
        <v>0</v>
      </c>
      <c r="KD226" s="76" t="s">
        <v>228</v>
      </c>
      <c r="KE226" s="76">
        <v>0</v>
      </c>
      <c r="KF226" s="76">
        <v>0</v>
      </c>
      <c r="KG226" s="76">
        <v>0</v>
      </c>
      <c r="KH226" s="76">
        <v>0</v>
      </c>
      <c r="KK226" s="76" t="s">
        <v>228</v>
      </c>
      <c r="KL226" s="76">
        <v>0</v>
      </c>
      <c r="KM226" s="76">
        <v>0</v>
      </c>
      <c r="KN226" s="76">
        <v>0</v>
      </c>
      <c r="KO226" s="76">
        <v>0</v>
      </c>
      <c r="KR226" s="76" t="s">
        <v>228</v>
      </c>
      <c r="KS226" s="76">
        <v>0</v>
      </c>
      <c r="KT226" s="76">
        <v>0</v>
      </c>
      <c r="KU226" s="76">
        <v>0</v>
      </c>
      <c r="KV226" s="76">
        <v>0</v>
      </c>
      <c r="KY226" s="76" t="s">
        <v>228</v>
      </c>
      <c r="KZ226" s="76">
        <v>0</v>
      </c>
      <c r="LA226" s="76">
        <v>0</v>
      </c>
      <c r="LB226" s="76">
        <v>0</v>
      </c>
      <c r="LC226" s="76">
        <v>0</v>
      </c>
      <c r="LF226" s="76" t="s">
        <v>228</v>
      </c>
      <c r="LG226" s="76">
        <v>0</v>
      </c>
      <c r="LH226" s="76">
        <v>0</v>
      </c>
      <c r="LI226" s="76">
        <v>0</v>
      </c>
      <c r="LJ226" s="76">
        <v>0</v>
      </c>
      <c r="LM226" s="76" t="s">
        <v>228</v>
      </c>
      <c r="LN226" s="76">
        <v>0</v>
      </c>
      <c r="LO226" s="76">
        <v>0</v>
      </c>
      <c r="LP226" s="76">
        <v>0</v>
      </c>
      <c r="LQ226" s="76">
        <v>0</v>
      </c>
      <c r="LR226" s="76"/>
      <c r="LS226" s="76"/>
      <c r="LT226" s="76" t="s">
        <v>228</v>
      </c>
      <c r="LU226" s="76">
        <v>0</v>
      </c>
      <c r="LV226" s="76">
        <v>0</v>
      </c>
      <c r="LW226" s="76">
        <v>0</v>
      </c>
      <c r="LX226" s="76">
        <v>0</v>
      </c>
      <c r="LY226" s="76"/>
      <c r="LZ226" s="76"/>
      <c r="MA226" s="76" t="s">
        <v>228</v>
      </c>
      <c r="MB226" s="76">
        <v>0</v>
      </c>
      <c r="MC226" s="76">
        <v>0</v>
      </c>
      <c r="MD226" s="76">
        <v>0</v>
      </c>
      <c r="ME226" s="76">
        <v>0</v>
      </c>
    </row>
    <row r="227" spans="1:343"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0" t="s">
        <v>229</v>
      </c>
      <c r="GY227" s="60">
        <v>0</v>
      </c>
      <c r="GZ227" s="60">
        <v>0</v>
      </c>
      <c r="HA227" s="60">
        <v>0</v>
      </c>
      <c r="HB227" s="60">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t="s">
        <v>229</v>
      </c>
      <c r="IV227">
        <v>0</v>
      </c>
      <c r="IW227">
        <v>0</v>
      </c>
      <c r="IX227">
        <v>0</v>
      </c>
      <c r="IY227">
        <v>0</v>
      </c>
      <c r="JB227" t="s">
        <v>229</v>
      </c>
      <c r="JC227">
        <v>0</v>
      </c>
      <c r="JD227">
        <v>0</v>
      </c>
      <c r="JE227">
        <v>0</v>
      </c>
      <c r="JF227">
        <v>0</v>
      </c>
      <c r="JI227" s="64" t="s">
        <v>229</v>
      </c>
      <c r="JJ227" s="64">
        <v>0</v>
      </c>
      <c r="JK227" s="64">
        <v>0</v>
      </c>
      <c r="JL227" s="64">
        <v>0</v>
      </c>
      <c r="JM227" s="64">
        <v>0</v>
      </c>
      <c r="JP227" s="67" t="s">
        <v>229</v>
      </c>
      <c r="JQ227" s="67">
        <v>0</v>
      </c>
      <c r="JR227" s="67">
        <v>0</v>
      </c>
      <c r="JS227" s="67">
        <v>0</v>
      </c>
      <c r="JT227" s="67">
        <v>0</v>
      </c>
      <c r="JW227" s="76" t="s">
        <v>229</v>
      </c>
      <c r="JX227" s="76">
        <v>0</v>
      </c>
      <c r="JY227" s="76">
        <v>0</v>
      </c>
      <c r="JZ227" s="76">
        <v>0</v>
      </c>
      <c r="KA227" s="76">
        <v>0</v>
      </c>
      <c r="KD227" s="76" t="s">
        <v>229</v>
      </c>
      <c r="KE227" s="76">
        <v>0</v>
      </c>
      <c r="KF227" s="76">
        <v>0</v>
      </c>
      <c r="KG227" s="76">
        <v>0</v>
      </c>
      <c r="KH227" s="76">
        <v>0</v>
      </c>
      <c r="KK227" s="76" t="s">
        <v>229</v>
      </c>
      <c r="KL227" s="76">
        <v>0</v>
      </c>
      <c r="KM227" s="76">
        <v>0</v>
      </c>
      <c r="KN227" s="76">
        <v>0</v>
      </c>
      <c r="KO227" s="76">
        <v>0</v>
      </c>
      <c r="KR227" s="76" t="s">
        <v>229</v>
      </c>
      <c r="KS227" s="76">
        <v>0</v>
      </c>
      <c r="KT227" s="76">
        <v>0</v>
      </c>
      <c r="KU227" s="76">
        <v>0</v>
      </c>
      <c r="KV227" s="76">
        <v>0</v>
      </c>
      <c r="KY227" s="76" t="s">
        <v>229</v>
      </c>
      <c r="KZ227" s="76">
        <v>0</v>
      </c>
      <c r="LA227" s="76">
        <v>0</v>
      </c>
      <c r="LB227" s="76">
        <v>0</v>
      </c>
      <c r="LC227" s="76">
        <v>0</v>
      </c>
      <c r="LF227" s="76" t="s">
        <v>229</v>
      </c>
      <c r="LG227" s="76">
        <v>0</v>
      </c>
      <c r="LH227" s="76">
        <v>0</v>
      </c>
      <c r="LI227" s="76">
        <v>0</v>
      </c>
      <c r="LJ227" s="76">
        <v>0</v>
      </c>
      <c r="LM227" s="76" t="s">
        <v>229</v>
      </c>
      <c r="LN227" s="76">
        <v>0</v>
      </c>
      <c r="LO227" s="76">
        <v>0</v>
      </c>
      <c r="LP227" s="76">
        <v>0</v>
      </c>
      <c r="LQ227" s="76">
        <v>0</v>
      </c>
      <c r="LR227" s="76"/>
      <c r="LS227" s="76"/>
      <c r="LT227" s="76" t="s">
        <v>229</v>
      </c>
      <c r="LU227" s="76">
        <v>0</v>
      </c>
      <c r="LV227" s="76">
        <v>0</v>
      </c>
      <c r="LW227" s="76">
        <v>0</v>
      </c>
      <c r="LX227" s="76">
        <v>0</v>
      </c>
      <c r="LY227" s="76"/>
      <c r="LZ227" s="76"/>
      <c r="MA227" s="76" t="s">
        <v>229</v>
      </c>
      <c r="MB227" s="76">
        <v>0</v>
      </c>
      <c r="MC227" s="76">
        <v>0</v>
      </c>
      <c r="MD227" s="76">
        <v>0</v>
      </c>
      <c r="ME227" s="76">
        <v>0</v>
      </c>
    </row>
    <row r="228" spans="1:343"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0" t="s">
        <v>230</v>
      </c>
      <c r="GY228" s="60">
        <v>0</v>
      </c>
      <c r="GZ228" s="60">
        <v>0</v>
      </c>
      <c r="HA228" s="60">
        <v>0</v>
      </c>
      <c r="HB228" s="60">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t="s">
        <v>230</v>
      </c>
      <c r="IV228">
        <v>0</v>
      </c>
      <c r="IW228">
        <v>0</v>
      </c>
      <c r="IX228">
        <v>0</v>
      </c>
      <c r="IY228">
        <v>0</v>
      </c>
      <c r="JB228" t="s">
        <v>230</v>
      </c>
      <c r="JC228">
        <v>0</v>
      </c>
      <c r="JD228">
        <v>0</v>
      </c>
      <c r="JE228">
        <v>0</v>
      </c>
      <c r="JF228">
        <v>0</v>
      </c>
      <c r="JI228" s="64" t="s">
        <v>230</v>
      </c>
      <c r="JJ228" s="64">
        <v>0</v>
      </c>
      <c r="JK228" s="64">
        <v>0</v>
      </c>
      <c r="JL228" s="64">
        <v>0</v>
      </c>
      <c r="JM228" s="64">
        <v>0</v>
      </c>
      <c r="JP228" s="67" t="s">
        <v>230</v>
      </c>
      <c r="JQ228" s="67">
        <v>0</v>
      </c>
      <c r="JR228" s="67">
        <v>0</v>
      </c>
      <c r="JS228" s="67">
        <v>0</v>
      </c>
      <c r="JT228" s="67">
        <v>0</v>
      </c>
      <c r="JW228" s="76" t="s">
        <v>230</v>
      </c>
      <c r="JX228" s="76">
        <v>0</v>
      </c>
      <c r="JY228" s="76">
        <v>0</v>
      </c>
      <c r="JZ228" s="76">
        <v>0</v>
      </c>
      <c r="KA228" s="76">
        <v>0</v>
      </c>
      <c r="KD228" s="76" t="s">
        <v>230</v>
      </c>
      <c r="KE228" s="76">
        <v>0</v>
      </c>
      <c r="KF228" s="76">
        <v>0</v>
      </c>
      <c r="KG228" s="76">
        <v>0</v>
      </c>
      <c r="KH228" s="76">
        <v>0</v>
      </c>
      <c r="KK228" s="76" t="s">
        <v>230</v>
      </c>
      <c r="KL228" s="76">
        <v>0</v>
      </c>
      <c r="KM228" s="76">
        <v>0</v>
      </c>
      <c r="KN228" s="76">
        <v>0</v>
      </c>
      <c r="KO228" s="76">
        <v>0</v>
      </c>
      <c r="KR228" s="76" t="s">
        <v>230</v>
      </c>
      <c r="KS228" s="76">
        <v>0</v>
      </c>
      <c r="KT228" s="76">
        <v>0</v>
      </c>
      <c r="KU228" s="76">
        <v>0</v>
      </c>
      <c r="KV228" s="76">
        <v>0</v>
      </c>
      <c r="KY228" s="76" t="s">
        <v>230</v>
      </c>
      <c r="KZ228" s="76">
        <v>0</v>
      </c>
      <c r="LA228" s="76">
        <v>0</v>
      </c>
      <c r="LB228" s="76">
        <v>0</v>
      </c>
      <c r="LC228" s="76">
        <v>0</v>
      </c>
      <c r="LF228" s="76" t="s">
        <v>230</v>
      </c>
      <c r="LG228" s="76">
        <v>0</v>
      </c>
      <c r="LH228" s="76">
        <v>0</v>
      </c>
      <c r="LI228" s="76">
        <v>0</v>
      </c>
      <c r="LJ228" s="76">
        <v>0</v>
      </c>
      <c r="LM228" s="76" t="s">
        <v>230</v>
      </c>
      <c r="LN228" s="76">
        <v>0</v>
      </c>
      <c r="LO228" s="76">
        <v>0</v>
      </c>
      <c r="LP228" s="76">
        <v>0</v>
      </c>
      <c r="LQ228" s="76">
        <v>0</v>
      </c>
      <c r="LR228" s="76"/>
      <c r="LS228" s="76"/>
      <c r="LT228" s="76" t="s">
        <v>230</v>
      </c>
      <c r="LU228" s="76">
        <v>0</v>
      </c>
      <c r="LV228" s="76">
        <v>0</v>
      </c>
      <c r="LW228" s="76">
        <v>0</v>
      </c>
      <c r="LX228" s="76">
        <v>0</v>
      </c>
      <c r="LY228" s="76"/>
      <c r="LZ228" s="76"/>
      <c r="MA228" s="76" t="s">
        <v>230</v>
      </c>
      <c r="MB228" s="76">
        <v>0</v>
      </c>
      <c r="MC228" s="76">
        <v>0</v>
      </c>
      <c r="MD228" s="76">
        <v>0</v>
      </c>
      <c r="ME228" s="76">
        <v>0</v>
      </c>
    </row>
    <row r="229" spans="1:343"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0" t="s">
        <v>231</v>
      </c>
      <c r="GY229" s="60">
        <v>0</v>
      </c>
      <c r="GZ229" s="60">
        <v>0</v>
      </c>
      <c r="HA229" s="60">
        <v>0</v>
      </c>
      <c r="HB229" s="60">
        <v>0</v>
      </c>
      <c r="HE229" s="64" t="s">
        <v>231</v>
      </c>
      <c r="HF229" s="64">
        <v>0</v>
      </c>
      <c r="HG229" s="64">
        <v>0</v>
      </c>
      <c r="HH229" s="64">
        <v>0</v>
      </c>
      <c r="HI229" s="64">
        <v>0</v>
      </c>
      <c r="HL229" s="64" t="s">
        <v>231</v>
      </c>
      <c r="HM229" s="64">
        <v>0</v>
      </c>
      <c r="HN229" s="64">
        <v>0</v>
      </c>
      <c r="HO229" s="64">
        <v>0</v>
      </c>
      <c r="HP229" s="64">
        <v>0</v>
      </c>
      <c r="HS229" s="64" t="s">
        <v>231</v>
      </c>
      <c r="HT229" s="64">
        <v>0</v>
      </c>
      <c r="HU229" s="64">
        <v>0</v>
      </c>
      <c r="HV229" s="64">
        <v>0</v>
      </c>
      <c r="HW229" s="64">
        <v>0</v>
      </c>
      <c r="HZ229" s="64" t="s">
        <v>231</v>
      </c>
      <c r="IA229" s="64">
        <v>0</v>
      </c>
      <c r="IB229" s="64">
        <v>0</v>
      </c>
      <c r="IC229" s="64">
        <v>0</v>
      </c>
      <c r="ID229" s="64">
        <v>0</v>
      </c>
      <c r="IG229" s="64" t="s">
        <v>231</v>
      </c>
      <c r="IH229" s="64">
        <v>0</v>
      </c>
      <c r="II229" s="64">
        <v>0</v>
      </c>
      <c r="IJ229" s="64">
        <v>0</v>
      </c>
      <c r="IK229" s="64">
        <v>0</v>
      </c>
      <c r="IN229" s="64" t="s">
        <v>231</v>
      </c>
      <c r="IO229" s="64">
        <v>0</v>
      </c>
      <c r="IP229" s="64">
        <v>0</v>
      </c>
      <c r="IQ229" s="64">
        <v>0</v>
      </c>
      <c r="IR229" s="64">
        <v>0</v>
      </c>
      <c r="IU229" t="s">
        <v>231</v>
      </c>
      <c r="IV229">
        <v>0</v>
      </c>
      <c r="IW229">
        <v>0</v>
      </c>
      <c r="IX229">
        <v>0</v>
      </c>
      <c r="IY229">
        <v>0</v>
      </c>
      <c r="JB229" t="s">
        <v>231</v>
      </c>
      <c r="JC229">
        <v>0</v>
      </c>
      <c r="JD229">
        <v>0</v>
      </c>
      <c r="JE229">
        <v>0</v>
      </c>
      <c r="JF229">
        <v>0</v>
      </c>
      <c r="JI229" s="64" t="s">
        <v>231</v>
      </c>
      <c r="JJ229" s="64">
        <v>0</v>
      </c>
      <c r="JK229" s="64">
        <v>0</v>
      </c>
      <c r="JL229" s="64">
        <v>0</v>
      </c>
      <c r="JM229" s="64">
        <v>0</v>
      </c>
      <c r="JP229" s="67" t="s">
        <v>231</v>
      </c>
      <c r="JQ229" s="67">
        <v>0</v>
      </c>
      <c r="JR229" s="67">
        <v>0</v>
      </c>
      <c r="JS229" s="67">
        <v>0</v>
      </c>
      <c r="JT229" s="67">
        <v>0</v>
      </c>
      <c r="JW229" s="76" t="s">
        <v>231</v>
      </c>
      <c r="JX229" s="76">
        <v>0</v>
      </c>
      <c r="JY229" s="76">
        <v>0</v>
      </c>
      <c r="JZ229" s="76">
        <v>0</v>
      </c>
      <c r="KA229" s="76">
        <v>0</v>
      </c>
      <c r="KD229" s="76" t="s">
        <v>231</v>
      </c>
      <c r="KE229" s="76">
        <v>0</v>
      </c>
      <c r="KF229" s="76">
        <v>0</v>
      </c>
      <c r="KG229" s="76">
        <v>0</v>
      </c>
      <c r="KH229" s="76">
        <v>0</v>
      </c>
      <c r="KK229" s="76" t="s">
        <v>231</v>
      </c>
      <c r="KL229" s="76">
        <v>0</v>
      </c>
      <c r="KM229" s="76">
        <v>0</v>
      </c>
      <c r="KN229" s="76">
        <v>0</v>
      </c>
      <c r="KO229" s="76">
        <v>0</v>
      </c>
      <c r="KR229" s="76" t="s">
        <v>231</v>
      </c>
      <c r="KS229" s="76">
        <v>0</v>
      </c>
      <c r="KT229" s="76">
        <v>0</v>
      </c>
      <c r="KU229" s="76">
        <v>0</v>
      </c>
      <c r="KV229" s="76">
        <v>0</v>
      </c>
      <c r="KY229" s="76" t="s">
        <v>231</v>
      </c>
      <c r="KZ229" s="76">
        <v>0</v>
      </c>
      <c r="LA229" s="76">
        <v>0</v>
      </c>
      <c r="LB229" s="76">
        <v>0</v>
      </c>
      <c r="LC229" s="76">
        <v>0</v>
      </c>
      <c r="LF229" s="76" t="s">
        <v>231</v>
      </c>
      <c r="LG229" s="76">
        <v>0</v>
      </c>
      <c r="LH229" s="76">
        <v>0</v>
      </c>
      <c r="LI229" s="76">
        <v>0</v>
      </c>
      <c r="LJ229" s="76">
        <v>0</v>
      </c>
      <c r="LM229" s="76" t="s">
        <v>231</v>
      </c>
      <c r="LN229" s="76">
        <v>0</v>
      </c>
      <c r="LO229" s="76">
        <v>0</v>
      </c>
      <c r="LP229" s="76">
        <v>0</v>
      </c>
      <c r="LQ229" s="76">
        <v>0</v>
      </c>
      <c r="LR229" s="76"/>
      <c r="LS229" s="76"/>
      <c r="LT229" s="76" t="s">
        <v>231</v>
      </c>
      <c r="LU229" s="76">
        <v>0</v>
      </c>
      <c r="LV229" s="76">
        <v>0</v>
      </c>
      <c r="LW229" s="76">
        <v>0</v>
      </c>
      <c r="LX229" s="76">
        <v>0</v>
      </c>
      <c r="LY229" s="76"/>
      <c r="LZ229" s="76"/>
      <c r="MA229" s="76" t="s">
        <v>231</v>
      </c>
      <c r="MB229" s="76">
        <v>0</v>
      </c>
      <c r="MC229" s="76">
        <v>0</v>
      </c>
      <c r="MD229" s="76">
        <v>0</v>
      </c>
      <c r="ME229" s="76">
        <v>0</v>
      </c>
    </row>
    <row r="230" spans="1:343"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0" t="s">
        <v>232</v>
      </c>
      <c r="GY230" s="60">
        <v>0</v>
      </c>
      <c r="GZ230" s="60">
        <v>0</v>
      </c>
      <c r="HA230" s="60">
        <v>0</v>
      </c>
      <c r="HB230" s="60">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t="s">
        <v>232</v>
      </c>
      <c r="IV230">
        <v>0</v>
      </c>
      <c r="IW230">
        <v>0</v>
      </c>
      <c r="IX230">
        <v>0</v>
      </c>
      <c r="IY230">
        <v>0</v>
      </c>
      <c r="JB230" t="s">
        <v>232</v>
      </c>
      <c r="JC230">
        <v>0</v>
      </c>
      <c r="JD230">
        <v>0</v>
      </c>
      <c r="JE230">
        <v>0</v>
      </c>
      <c r="JF230">
        <v>0</v>
      </c>
      <c r="JI230" s="64" t="s">
        <v>232</v>
      </c>
      <c r="JJ230" s="64">
        <v>0</v>
      </c>
      <c r="JK230" s="64">
        <v>0</v>
      </c>
      <c r="JL230" s="64">
        <v>0</v>
      </c>
      <c r="JM230" s="64">
        <v>0</v>
      </c>
      <c r="JP230" s="67" t="s">
        <v>232</v>
      </c>
      <c r="JQ230" s="67">
        <v>0</v>
      </c>
      <c r="JR230" s="67">
        <v>0</v>
      </c>
      <c r="JS230" s="67">
        <v>0</v>
      </c>
      <c r="JT230" s="67">
        <v>0</v>
      </c>
      <c r="JW230" s="76" t="s">
        <v>232</v>
      </c>
      <c r="JX230" s="76">
        <v>0</v>
      </c>
      <c r="JY230" s="76">
        <v>0</v>
      </c>
      <c r="JZ230" s="76">
        <v>0</v>
      </c>
      <c r="KA230" s="76">
        <v>0</v>
      </c>
      <c r="KD230" s="76" t="s">
        <v>232</v>
      </c>
      <c r="KE230" s="76">
        <v>0</v>
      </c>
      <c r="KF230" s="76">
        <v>0</v>
      </c>
      <c r="KG230" s="76">
        <v>0</v>
      </c>
      <c r="KH230" s="76">
        <v>0</v>
      </c>
      <c r="KK230" s="76" t="s">
        <v>232</v>
      </c>
      <c r="KL230" s="76">
        <v>0</v>
      </c>
      <c r="KM230" s="76">
        <v>0</v>
      </c>
      <c r="KN230" s="76">
        <v>0</v>
      </c>
      <c r="KO230" s="76">
        <v>0</v>
      </c>
      <c r="KR230" s="76" t="s">
        <v>232</v>
      </c>
      <c r="KS230" s="76">
        <v>0</v>
      </c>
      <c r="KT230" s="76">
        <v>0</v>
      </c>
      <c r="KU230" s="76">
        <v>0</v>
      </c>
      <c r="KV230" s="76">
        <v>0</v>
      </c>
      <c r="KY230" s="76" t="s">
        <v>232</v>
      </c>
      <c r="KZ230" s="76">
        <v>0</v>
      </c>
      <c r="LA230" s="76">
        <v>0</v>
      </c>
      <c r="LB230" s="76">
        <v>0</v>
      </c>
      <c r="LC230" s="76">
        <v>0</v>
      </c>
      <c r="LF230" s="76" t="s">
        <v>232</v>
      </c>
      <c r="LG230" s="76">
        <v>0</v>
      </c>
      <c r="LH230" s="76">
        <v>0</v>
      </c>
      <c r="LI230" s="76">
        <v>0</v>
      </c>
      <c r="LJ230" s="76">
        <v>0</v>
      </c>
      <c r="LM230" s="76" t="s">
        <v>232</v>
      </c>
      <c r="LN230" s="76">
        <v>0</v>
      </c>
      <c r="LO230" s="76">
        <v>0</v>
      </c>
      <c r="LP230" s="76">
        <v>0</v>
      </c>
      <c r="LQ230" s="76">
        <v>0</v>
      </c>
      <c r="LR230" s="76"/>
      <c r="LS230" s="76"/>
      <c r="LT230" s="76" t="s">
        <v>232</v>
      </c>
      <c r="LU230" s="76">
        <v>0.05</v>
      </c>
      <c r="LV230" s="76">
        <v>0</v>
      </c>
      <c r="LW230" s="76">
        <v>0.06</v>
      </c>
      <c r="LX230" s="76">
        <v>0</v>
      </c>
      <c r="LY230" s="76"/>
      <c r="LZ230" s="76"/>
      <c r="MA230" s="76" t="s">
        <v>232</v>
      </c>
      <c r="MB230" s="76">
        <v>0.18</v>
      </c>
      <c r="MC230" s="76">
        <v>0</v>
      </c>
      <c r="MD230" s="76">
        <v>0.3</v>
      </c>
      <c r="ME230" s="76">
        <v>0</v>
      </c>
    </row>
    <row r="231" spans="1:343"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0" t="s">
        <v>233</v>
      </c>
      <c r="GY231" s="60">
        <v>0</v>
      </c>
      <c r="GZ231" s="60">
        <v>0</v>
      </c>
      <c r="HA231" s="60">
        <v>0</v>
      </c>
      <c r="HB231" s="60">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t="s">
        <v>233</v>
      </c>
      <c r="IV231">
        <v>0</v>
      </c>
      <c r="IW231">
        <v>0</v>
      </c>
      <c r="IX231">
        <v>0</v>
      </c>
      <c r="IY231">
        <v>0</v>
      </c>
      <c r="JB231" t="s">
        <v>233</v>
      </c>
      <c r="JC231">
        <v>0</v>
      </c>
      <c r="JD231">
        <v>0</v>
      </c>
      <c r="JE231">
        <v>0</v>
      </c>
      <c r="JF231">
        <v>0</v>
      </c>
      <c r="JI231" s="64" t="s">
        <v>233</v>
      </c>
      <c r="JJ231" s="64">
        <v>0</v>
      </c>
      <c r="JK231" s="64">
        <v>0</v>
      </c>
      <c r="JL231" s="64">
        <v>0</v>
      </c>
      <c r="JM231" s="64">
        <v>0</v>
      </c>
      <c r="JP231" s="67" t="s">
        <v>233</v>
      </c>
      <c r="JQ231" s="67">
        <v>0</v>
      </c>
      <c r="JR231" s="67">
        <v>0</v>
      </c>
      <c r="JS231" s="67">
        <v>0</v>
      </c>
      <c r="JT231" s="67">
        <v>0</v>
      </c>
      <c r="JW231" s="76" t="s">
        <v>233</v>
      </c>
      <c r="JX231" s="76">
        <v>0</v>
      </c>
      <c r="JY231" s="76">
        <v>0</v>
      </c>
      <c r="JZ231" s="76">
        <v>0</v>
      </c>
      <c r="KA231" s="76">
        <v>0</v>
      </c>
      <c r="KD231" s="76" t="s">
        <v>233</v>
      </c>
      <c r="KE231" s="76">
        <v>0</v>
      </c>
      <c r="KF231" s="76">
        <v>0</v>
      </c>
      <c r="KG231" s="76">
        <v>0</v>
      </c>
      <c r="KH231" s="76">
        <v>0</v>
      </c>
      <c r="KK231" s="76" t="s">
        <v>233</v>
      </c>
      <c r="KL231" s="76">
        <v>0</v>
      </c>
      <c r="KM231" s="76">
        <v>0</v>
      </c>
      <c r="KN231" s="76">
        <v>0</v>
      </c>
      <c r="KO231" s="76">
        <v>0</v>
      </c>
      <c r="KR231" s="76" t="s">
        <v>233</v>
      </c>
      <c r="KS231" s="76">
        <v>0</v>
      </c>
      <c r="KT231" s="76">
        <v>0</v>
      </c>
      <c r="KU231" s="76">
        <v>0</v>
      </c>
      <c r="KV231" s="76">
        <v>0</v>
      </c>
      <c r="KY231" s="76" t="s">
        <v>233</v>
      </c>
      <c r="KZ231" s="76">
        <v>0</v>
      </c>
      <c r="LA231" s="76">
        <v>0</v>
      </c>
      <c r="LB231" s="76">
        <v>0</v>
      </c>
      <c r="LC231" s="76">
        <v>0</v>
      </c>
      <c r="LF231" s="76" t="s">
        <v>233</v>
      </c>
      <c r="LG231" s="76">
        <v>0</v>
      </c>
      <c r="LH231" s="76">
        <v>0</v>
      </c>
      <c r="LI231" s="76">
        <v>0</v>
      </c>
      <c r="LJ231" s="76">
        <v>0</v>
      </c>
      <c r="LM231" s="76" t="s">
        <v>233</v>
      </c>
      <c r="LN231" s="76">
        <v>0</v>
      </c>
      <c r="LO231" s="76">
        <v>0</v>
      </c>
      <c r="LP231" s="76">
        <v>0</v>
      </c>
      <c r="LQ231" s="76">
        <v>0</v>
      </c>
      <c r="LR231" s="76"/>
      <c r="LS231" s="76"/>
      <c r="LT231" s="76" t="s">
        <v>233</v>
      </c>
      <c r="LU231" s="76">
        <v>0</v>
      </c>
      <c r="LV231" s="76">
        <v>0</v>
      </c>
      <c r="LW231" s="76">
        <v>0</v>
      </c>
      <c r="LX231" s="76">
        <v>0</v>
      </c>
      <c r="LY231" s="76"/>
      <c r="LZ231" s="76"/>
      <c r="MA231" s="76" t="s">
        <v>233</v>
      </c>
      <c r="MB231" s="76">
        <v>0</v>
      </c>
      <c r="MC231" s="76">
        <v>0</v>
      </c>
      <c r="MD231" s="76">
        <v>0</v>
      </c>
      <c r="ME231" s="76">
        <v>0</v>
      </c>
    </row>
    <row r="232" spans="1:343"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0" t="s">
        <v>234</v>
      </c>
      <c r="GY232" s="60">
        <v>0</v>
      </c>
      <c r="GZ232" s="60">
        <v>0</v>
      </c>
      <c r="HA232" s="60">
        <v>0</v>
      </c>
      <c r="HB232" s="60">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t="s">
        <v>234</v>
      </c>
      <c r="IV232">
        <v>0</v>
      </c>
      <c r="IW232">
        <v>0</v>
      </c>
      <c r="IX232">
        <v>0</v>
      </c>
      <c r="IY232">
        <v>0</v>
      </c>
      <c r="JB232" t="s">
        <v>234</v>
      </c>
      <c r="JC232">
        <v>0</v>
      </c>
      <c r="JD232">
        <v>0</v>
      </c>
      <c r="JE232">
        <v>0</v>
      </c>
      <c r="JF232">
        <v>0</v>
      </c>
      <c r="JI232" s="64" t="s">
        <v>234</v>
      </c>
      <c r="JJ232" s="64">
        <v>0</v>
      </c>
      <c r="JK232" s="64">
        <v>0</v>
      </c>
      <c r="JL232" s="64">
        <v>0</v>
      </c>
      <c r="JM232" s="64">
        <v>0</v>
      </c>
      <c r="JP232" s="67" t="s">
        <v>234</v>
      </c>
      <c r="JQ232" s="67">
        <v>0.13</v>
      </c>
      <c r="JR232" s="67">
        <v>0.68</v>
      </c>
      <c r="JS232" s="67">
        <v>0</v>
      </c>
      <c r="JT232" s="67">
        <v>0</v>
      </c>
      <c r="JW232" s="76" t="s">
        <v>234</v>
      </c>
      <c r="JX232" s="76">
        <v>0</v>
      </c>
      <c r="JY232" s="76">
        <v>0</v>
      </c>
      <c r="JZ232" s="76">
        <v>0</v>
      </c>
      <c r="KA232" s="76">
        <v>0</v>
      </c>
      <c r="KD232" s="76" t="s">
        <v>234</v>
      </c>
      <c r="KE232" s="76">
        <v>0</v>
      </c>
      <c r="KF232" s="76">
        <v>0</v>
      </c>
      <c r="KG232" s="76">
        <v>0</v>
      </c>
      <c r="KH232" s="76">
        <v>0</v>
      </c>
      <c r="KK232" s="76" t="s">
        <v>234</v>
      </c>
      <c r="KL232" s="76">
        <v>0</v>
      </c>
      <c r="KM232" s="76">
        <v>0</v>
      </c>
      <c r="KN232" s="76">
        <v>0</v>
      </c>
      <c r="KO232" s="76">
        <v>0</v>
      </c>
      <c r="KR232" s="76" t="s">
        <v>234</v>
      </c>
      <c r="KS232" s="76">
        <v>0</v>
      </c>
      <c r="KT232" s="76">
        <v>0</v>
      </c>
      <c r="KU232" s="76">
        <v>0</v>
      </c>
      <c r="KV232" s="76">
        <v>0</v>
      </c>
      <c r="KY232" s="76" t="s">
        <v>234</v>
      </c>
      <c r="KZ232" s="76">
        <v>0</v>
      </c>
      <c r="LA232" s="76">
        <v>0</v>
      </c>
      <c r="LB232" s="76">
        <v>0</v>
      </c>
      <c r="LC232" s="76">
        <v>0</v>
      </c>
      <c r="LF232" s="76" t="s">
        <v>234</v>
      </c>
      <c r="LG232" s="76">
        <v>0</v>
      </c>
      <c r="LH232" s="76">
        <v>0</v>
      </c>
      <c r="LI232" s="76">
        <v>0</v>
      </c>
      <c r="LJ232" s="76">
        <v>0</v>
      </c>
      <c r="LM232" s="76" t="s">
        <v>234</v>
      </c>
      <c r="LN232" s="76">
        <v>0</v>
      </c>
      <c r="LO232" s="76">
        <v>0</v>
      </c>
      <c r="LP232" s="76">
        <v>0</v>
      </c>
      <c r="LQ232" s="76">
        <v>0</v>
      </c>
      <c r="LR232" s="76"/>
      <c r="LS232" s="76"/>
      <c r="LT232" s="76" t="s">
        <v>234</v>
      </c>
      <c r="LU232" s="76">
        <v>0.26</v>
      </c>
      <c r="LV232" s="76">
        <v>1.01</v>
      </c>
      <c r="LW232" s="76">
        <v>0.12</v>
      </c>
      <c r="LX232" s="76">
        <v>0</v>
      </c>
      <c r="LY232" s="76"/>
      <c r="LZ232" s="76"/>
      <c r="MA232" s="76" t="s">
        <v>234</v>
      </c>
      <c r="MB232" s="76">
        <v>0</v>
      </c>
      <c r="MC232" s="76">
        <v>0</v>
      </c>
      <c r="MD232" s="76">
        <v>0</v>
      </c>
      <c r="ME232" s="76">
        <v>0</v>
      </c>
    </row>
    <row r="233" spans="1:343"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0" t="s">
        <v>235</v>
      </c>
      <c r="GY233" s="60">
        <v>0</v>
      </c>
      <c r="GZ233" s="60">
        <v>0</v>
      </c>
      <c r="HA233" s="60">
        <v>0</v>
      </c>
      <c r="HB233" s="60">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t="s">
        <v>235</v>
      </c>
      <c r="IV233">
        <v>0</v>
      </c>
      <c r="IW233">
        <v>0</v>
      </c>
      <c r="IX233">
        <v>0</v>
      </c>
      <c r="IY233">
        <v>0</v>
      </c>
      <c r="JB233" t="s">
        <v>235</v>
      </c>
      <c r="JC233">
        <v>0</v>
      </c>
      <c r="JD233">
        <v>0</v>
      </c>
      <c r="JE233">
        <v>0</v>
      </c>
      <c r="JF233">
        <v>0</v>
      </c>
      <c r="JI233" s="64" t="s">
        <v>235</v>
      </c>
      <c r="JJ233" s="64">
        <v>0</v>
      </c>
      <c r="JK233" s="64">
        <v>0</v>
      </c>
      <c r="JL233" s="64">
        <v>0</v>
      </c>
      <c r="JM233" s="64">
        <v>0</v>
      </c>
      <c r="JP233" s="67" t="s">
        <v>235</v>
      </c>
      <c r="JQ233" s="67">
        <v>0</v>
      </c>
      <c r="JR233" s="67">
        <v>0</v>
      </c>
      <c r="JS233" s="67">
        <v>0</v>
      </c>
      <c r="JT233" s="67">
        <v>0</v>
      </c>
      <c r="JW233" s="76" t="s">
        <v>235</v>
      </c>
      <c r="JX233" s="76">
        <v>0</v>
      </c>
      <c r="JY233" s="76">
        <v>0</v>
      </c>
      <c r="JZ233" s="76">
        <v>0</v>
      </c>
      <c r="KA233" s="76">
        <v>0</v>
      </c>
      <c r="KD233" s="76" t="s">
        <v>235</v>
      </c>
      <c r="KE233" s="76">
        <v>0</v>
      </c>
      <c r="KF233" s="76">
        <v>0</v>
      </c>
      <c r="KG233" s="76">
        <v>0</v>
      </c>
      <c r="KH233" s="76">
        <v>0</v>
      </c>
      <c r="KK233" s="76" t="s">
        <v>235</v>
      </c>
      <c r="KL233" s="76">
        <v>0</v>
      </c>
      <c r="KM233" s="76">
        <v>0</v>
      </c>
      <c r="KN233" s="76">
        <v>0</v>
      </c>
      <c r="KO233" s="76">
        <v>0</v>
      </c>
      <c r="KR233" s="76" t="s">
        <v>235</v>
      </c>
      <c r="KS233" s="76">
        <v>0</v>
      </c>
      <c r="KT233" s="76">
        <v>0</v>
      </c>
      <c r="KU233" s="76">
        <v>0</v>
      </c>
      <c r="KV233" s="76">
        <v>0</v>
      </c>
      <c r="KY233" s="76" t="s">
        <v>235</v>
      </c>
      <c r="KZ233" s="76">
        <v>0</v>
      </c>
      <c r="LA233" s="76">
        <v>0</v>
      </c>
      <c r="LB233" s="76">
        <v>0</v>
      </c>
      <c r="LC233" s="76">
        <v>0</v>
      </c>
      <c r="LF233" s="76" t="s">
        <v>235</v>
      </c>
      <c r="LG233" s="76">
        <v>0</v>
      </c>
      <c r="LH233" s="76">
        <v>0</v>
      </c>
      <c r="LI233" s="76">
        <v>0</v>
      </c>
      <c r="LJ233" s="76">
        <v>0</v>
      </c>
      <c r="LM233" s="76" t="s">
        <v>235</v>
      </c>
      <c r="LN233" s="76">
        <v>0.05</v>
      </c>
      <c r="LO233" s="76">
        <v>0</v>
      </c>
      <c r="LP233" s="76">
        <v>0</v>
      </c>
      <c r="LQ233" s="76">
        <v>0</v>
      </c>
      <c r="LR233" s="76"/>
      <c r="LS233" s="76"/>
      <c r="LT233" s="76" t="s">
        <v>235</v>
      </c>
      <c r="LU233" s="76">
        <v>0</v>
      </c>
      <c r="LV233" s="76">
        <v>0</v>
      </c>
      <c r="LW233" s="76">
        <v>0</v>
      </c>
      <c r="LX233" s="76">
        <v>0</v>
      </c>
      <c r="LY233" s="76"/>
      <c r="LZ233" s="76"/>
      <c r="MA233" s="76" t="s">
        <v>235</v>
      </c>
      <c r="MB233" s="76">
        <v>0</v>
      </c>
      <c r="MC233" s="76">
        <v>0</v>
      </c>
      <c r="MD233" s="76">
        <v>0</v>
      </c>
      <c r="ME233" s="76">
        <v>0</v>
      </c>
    </row>
    <row r="234" spans="1:343"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0" t="s">
        <v>236</v>
      </c>
      <c r="GY234" s="60">
        <v>0</v>
      </c>
      <c r="GZ234" s="60">
        <v>0</v>
      </c>
      <c r="HA234" s="60">
        <v>0</v>
      </c>
      <c r="HB234" s="60">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t="s">
        <v>236</v>
      </c>
      <c r="IV234">
        <v>0</v>
      </c>
      <c r="IW234">
        <v>0</v>
      </c>
      <c r="IX234">
        <v>0</v>
      </c>
      <c r="IY234">
        <v>0</v>
      </c>
      <c r="JB234" t="s">
        <v>236</v>
      </c>
      <c r="JC234">
        <v>0</v>
      </c>
      <c r="JD234">
        <v>0</v>
      </c>
      <c r="JE234">
        <v>0</v>
      </c>
      <c r="JF234">
        <v>0</v>
      </c>
      <c r="JI234" s="64" t="s">
        <v>236</v>
      </c>
      <c r="JJ234" s="64">
        <v>0</v>
      </c>
      <c r="JK234" s="64">
        <v>0</v>
      </c>
      <c r="JL234" s="64">
        <v>0</v>
      </c>
      <c r="JM234" s="64">
        <v>0</v>
      </c>
      <c r="JP234" s="67" t="s">
        <v>236</v>
      </c>
      <c r="JQ234" s="67">
        <v>0</v>
      </c>
      <c r="JR234" s="67">
        <v>0</v>
      </c>
      <c r="JS234" s="67">
        <v>0</v>
      </c>
      <c r="JT234" s="67">
        <v>0</v>
      </c>
      <c r="JW234" s="76" t="s">
        <v>236</v>
      </c>
      <c r="JX234" s="76">
        <v>0</v>
      </c>
      <c r="JY234" s="76">
        <v>0</v>
      </c>
      <c r="JZ234" s="76">
        <v>0</v>
      </c>
      <c r="KA234" s="76">
        <v>0</v>
      </c>
      <c r="KD234" s="76" t="s">
        <v>236</v>
      </c>
      <c r="KE234" s="76">
        <v>0</v>
      </c>
      <c r="KF234" s="76">
        <v>0</v>
      </c>
      <c r="KG234" s="76">
        <v>0</v>
      </c>
      <c r="KH234" s="76">
        <v>0</v>
      </c>
      <c r="KK234" s="76" t="s">
        <v>236</v>
      </c>
      <c r="KL234" s="76">
        <v>0</v>
      </c>
      <c r="KM234" s="76">
        <v>0</v>
      </c>
      <c r="KN234" s="76">
        <v>0</v>
      </c>
      <c r="KO234" s="76">
        <v>0</v>
      </c>
      <c r="KR234" s="76" t="s">
        <v>236</v>
      </c>
      <c r="KS234" s="76">
        <v>0</v>
      </c>
      <c r="KT234" s="76">
        <v>0</v>
      </c>
      <c r="KU234" s="76">
        <v>0</v>
      </c>
      <c r="KV234" s="76">
        <v>0</v>
      </c>
      <c r="KY234" s="76" t="s">
        <v>236</v>
      </c>
      <c r="KZ234" s="76">
        <v>0</v>
      </c>
      <c r="LA234" s="76">
        <v>0</v>
      </c>
      <c r="LB234" s="76">
        <v>0</v>
      </c>
      <c r="LC234" s="76">
        <v>0</v>
      </c>
      <c r="LF234" s="76" t="s">
        <v>236</v>
      </c>
      <c r="LG234" s="76">
        <v>0</v>
      </c>
      <c r="LH234" s="76">
        <v>0</v>
      </c>
      <c r="LI234" s="76">
        <v>0</v>
      </c>
      <c r="LJ234" s="76">
        <v>0</v>
      </c>
      <c r="LM234" s="76" t="s">
        <v>236</v>
      </c>
      <c r="LN234" s="76">
        <v>0</v>
      </c>
      <c r="LO234" s="76">
        <v>0</v>
      </c>
      <c r="LP234" s="76">
        <v>0</v>
      </c>
      <c r="LQ234" s="76">
        <v>0</v>
      </c>
      <c r="LR234" s="76"/>
      <c r="LS234" s="76"/>
      <c r="LT234" s="76" t="s">
        <v>236</v>
      </c>
      <c r="LU234" s="76">
        <v>0</v>
      </c>
      <c r="LV234" s="76">
        <v>0</v>
      </c>
      <c r="LW234" s="76">
        <v>0</v>
      </c>
      <c r="LX234" s="76">
        <v>0</v>
      </c>
      <c r="LY234" s="76"/>
      <c r="LZ234" s="76"/>
      <c r="MA234" s="76" t="s">
        <v>236</v>
      </c>
      <c r="MB234" s="76">
        <v>0</v>
      </c>
      <c r="MC234" s="76">
        <v>0</v>
      </c>
      <c r="MD234" s="76">
        <v>0</v>
      </c>
      <c r="ME234" s="76">
        <v>0</v>
      </c>
    </row>
    <row r="235" spans="1:343"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0" t="s">
        <v>237</v>
      </c>
      <c r="GY235" s="60">
        <v>0</v>
      </c>
      <c r="GZ235" s="60">
        <v>0</v>
      </c>
      <c r="HA235" s="60">
        <v>0</v>
      </c>
      <c r="HB235" s="60">
        <v>0</v>
      </c>
      <c r="HE235" s="64" t="s">
        <v>237</v>
      </c>
      <c r="HF235" s="64">
        <v>0.13</v>
      </c>
      <c r="HG235" s="64">
        <v>0</v>
      </c>
      <c r="HH235" s="64">
        <v>0.21</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t="s">
        <v>237</v>
      </c>
      <c r="IV235">
        <v>0</v>
      </c>
      <c r="IW235">
        <v>0</v>
      </c>
      <c r="IX235">
        <v>0</v>
      </c>
      <c r="IY235">
        <v>0</v>
      </c>
      <c r="JB235" t="s">
        <v>237</v>
      </c>
      <c r="JC235">
        <v>0</v>
      </c>
      <c r="JD235">
        <v>0</v>
      </c>
      <c r="JE235">
        <v>0</v>
      </c>
      <c r="JF235">
        <v>0</v>
      </c>
      <c r="JI235" s="64" t="s">
        <v>237</v>
      </c>
      <c r="JJ235" s="64">
        <v>0</v>
      </c>
      <c r="JK235" s="64">
        <v>0</v>
      </c>
      <c r="JL235" s="64">
        <v>0</v>
      </c>
      <c r="JM235" s="64">
        <v>0</v>
      </c>
      <c r="JP235" s="67" t="s">
        <v>237</v>
      </c>
      <c r="JQ235" s="67">
        <v>0</v>
      </c>
      <c r="JR235" s="67">
        <v>0</v>
      </c>
      <c r="JS235" s="67">
        <v>0</v>
      </c>
      <c r="JT235" s="67">
        <v>0</v>
      </c>
      <c r="JW235" s="76" t="s">
        <v>237</v>
      </c>
      <c r="JX235" s="76">
        <v>0</v>
      </c>
      <c r="JY235" s="76">
        <v>0</v>
      </c>
      <c r="JZ235" s="76">
        <v>0</v>
      </c>
      <c r="KA235" s="76">
        <v>0</v>
      </c>
      <c r="KD235" s="76" t="s">
        <v>237</v>
      </c>
      <c r="KE235" s="76">
        <v>0</v>
      </c>
      <c r="KF235" s="76">
        <v>0</v>
      </c>
      <c r="KG235" s="76">
        <v>0</v>
      </c>
      <c r="KH235" s="76">
        <v>0</v>
      </c>
      <c r="KK235" s="76" t="s">
        <v>237</v>
      </c>
      <c r="KL235" s="76">
        <v>0</v>
      </c>
      <c r="KM235" s="76">
        <v>0</v>
      </c>
      <c r="KN235" s="76">
        <v>0</v>
      </c>
      <c r="KO235" s="76">
        <v>0</v>
      </c>
      <c r="KR235" s="76" t="s">
        <v>237</v>
      </c>
      <c r="KS235" s="76">
        <v>0</v>
      </c>
      <c r="KT235" s="76">
        <v>0</v>
      </c>
      <c r="KU235" s="76">
        <v>0</v>
      </c>
      <c r="KV235" s="76">
        <v>0</v>
      </c>
      <c r="KY235" s="76" t="s">
        <v>237</v>
      </c>
      <c r="KZ235" s="76">
        <v>0</v>
      </c>
      <c r="LA235" s="76">
        <v>0</v>
      </c>
      <c r="LB235" s="76">
        <v>0</v>
      </c>
      <c r="LC235" s="76">
        <v>0</v>
      </c>
      <c r="LF235" s="76" t="s">
        <v>237</v>
      </c>
      <c r="LG235" s="76">
        <v>0</v>
      </c>
      <c r="LH235" s="76">
        <v>0</v>
      </c>
      <c r="LI235" s="76">
        <v>0</v>
      </c>
      <c r="LJ235" s="76">
        <v>0</v>
      </c>
      <c r="LM235" s="76" t="s">
        <v>237</v>
      </c>
      <c r="LN235" s="76">
        <v>0</v>
      </c>
      <c r="LO235" s="76">
        <v>0</v>
      </c>
      <c r="LP235" s="76">
        <v>0</v>
      </c>
      <c r="LQ235" s="76">
        <v>0</v>
      </c>
      <c r="LR235" s="76"/>
      <c r="LS235" s="76"/>
      <c r="LT235" s="76" t="s">
        <v>237</v>
      </c>
      <c r="LU235" s="76">
        <v>0</v>
      </c>
      <c r="LV235" s="76">
        <v>0</v>
      </c>
      <c r="LW235" s="76">
        <v>0</v>
      </c>
      <c r="LX235" s="76">
        <v>0</v>
      </c>
      <c r="LY235" s="76"/>
      <c r="LZ235" s="76"/>
      <c r="MA235" s="76" t="s">
        <v>237</v>
      </c>
      <c r="MB235" s="76">
        <v>0</v>
      </c>
      <c r="MC235" s="76">
        <v>0</v>
      </c>
      <c r="MD235" s="76">
        <v>0</v>
      </c>
      <c r="ME235" s="76">
        <v>0</v>
      </c>
    </row>
    <row r="236" spans="1:343"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0" t="s">
        <v>238</v>
      </c>
      <c r="GY236" s="60">
        <v>0</v>
      </c>
      <c r="GZ236" s="60">
        <v>0</v>
      </c>
      <c r="HA236" s="60">
        <v>0</v>
      </c>
      <c r="HB236" s="60">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t="s">
        <v>238</v>
      </c>
      <c r="IV236">
        <v>0</v>
      </c>
      <c r="IW236">
        <v>0</v>
      </c>
      <c r="IX236">
        <v>0</v>
      </c>
      <c r="IY236">
        <v>0</v>
      </c>
      <c r="JB236" t="s">
        <v>238</v>
      </c>
      <c r="JC236">
        <v>0</v>
      </c>
      <c r="JD236">
        <v>0</v>
      </c>
      <c r="JE236">
        <v>0</v>
      </c>
      <c r="JF236">
        <v>0</v>
      </c>
      <c r="JI236" s="64" t="s">
        <v>238</v>
      </c>
      <c r="JJ236" s="64">
        <v>0</v>
      </c>
      <c r="JK236" s="64">
        <v>0</v>
      </c>
      <c r="JL236" s="64">
        <v>0</v>
      </c>
      <c r="JM236" s="64">
        <v>0</v>
      </c>
      <c r="JP236" s="67" t="s">
        <v>238</v>
      </c>
      <c r="JQ236" s="67">
        <v>0</v>
      </c>
      <c r="JR236" s="67">
        <v>0</v>
      </c>
      <c r="JS236" s="67">
        <v>0</v>
      </c>
      <c r="JT236" s="67">
        <v>0</v>
      </c>
      <c r="JW236" s="76" t="s">
        <v>238</v>
      </c>
      <c r="JX236" s="76">
        <v>0</v>
      </c>
      <c r="JY236" s="76">
        <v>0</v>
      </c>
      <c r="JZ236" s="76">
        <v>0</v>
      </c>
      <c r="KA236" s="76">
        <v>0</v>
      </c>
      <c r="KD236" s="76" t="s">
        <v>238</v>
      </c>
      <c r="KE236" s="76">
        <v>0</v>
      </c>
      <c r="KF236" s="76">
        <v>0</v>
      </c>
      <c r="KG236" s="76">
        <v>0</v>
      </c>
      <c r="KH236" s="76">
        <v>0</v>
      </c>
      <c r="KK236" s="76" t="s">
        <v>238</v>
      </c>
      <c r="KL236" s="76">
        <v>0</v>
      </c>
      <c r="KM236" s="76">
        <v>0</v>
      </c>
      <c r="KN236" s="76">
        <v>0</v>
      </c>
      <c r="KO236" s="76">
        <v>0</v>
      </c>
      <c r="KR236" s="76" t="s">
        <v>238</v>
      </c>
      <c r="KS236" s="76">
        <v>0</v>
      </c>
      <c r="KT236" s="76">
        <v>0</v>
      </c>
      <c r="KU236" s="76">
        <v>0</v>
      </c>
      <c r="KV236" s="76">
        <v>0</v>
      </c>
      <c r="KY236" s="76" t="s">
        <v>238</v>
      </c>
      <c r="KZ236" s="76">
        <v>0</v>
      </c>
      <c r="LA236" s="76">
        <v>0</v>
      </c>
      <c r="LB236" s="76">
        <v>0</v>
      </c>
      <c r="LC236" s="76">
        <v>0</v>
      </c>
      <c r="LF236" s="76" t="s">
        <v>238</v>
      </c>
      <c r="LG236" s="76">
        <v>0</v>
      </c>
      <c r="LH236" s="76">
        <v>0</v>
      </c>
      <c r="LI236" s="76">
        <v>0</v>
      </c>
      <c r="LJ236" s="76">
        <v>0</v>
      </c>
      <c r="LM236" s="76" t="s">
        <v>238</v>
      </c>
      <c r="LN236" s="76">
        <v>0</v>
      </c>
      <c r="LO236" s="76">
        <v>0</v>
      </c>
      <c r="LP236" s="76">
        <v>0</v>
      </c>
      <c r="LQ236" s="76">
        <v>0</v>
      </c>
      <c r="LR236" s="76"/>
      <c r="LS236" s="76"/>
      <c r="LT236" s="76" t="s">
        <v>238</v>
      </c>
      <c r="LU236" s="76">
        <v>7.0000000000000007E-2</v>
      </c>
      <c r="LV236" s="76">
        <v>0</v>
      </c>
      <c r="LW236" s="76">
        <v>0</v>
      </c>
      <c r="LX236" s="76">
        <v>0</v>
      </c>
      <c r="LY236" s="76"/>
      <c r="LZ236" s="76"/>
      <c r="MA236" s="76" t="s">
        <v>238</v>
      </c>
      <c r="MB236" s="76">
        <v>0</v>
      </c>
      <c r="MC236" s="76">
        <v>0</v>
      </c>
      <c r="MD236" s="76">
        <v>0</v>
      </c>
      <c r="ME236" s="76">
        <v>0</v>
      </c>
    </row>
    <row r="237" spans="1:343"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0" t="s">
        <v>239</v>
      </c>
      <c r="GY237" s="60">
        <v>0</v>
      </c>
      <c r="GZ237" s="60">
        <v>0</v>
      </c>
      <c r="HA237" s="60">
        <v>0</v>
      </c>
      <c r="HB237" s="60">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t="s">
        <v>239</v>
      </c>
      <c r="IV237">
        <v>0</v>
      </c>
      <c r="IW237">
        <v>0</v>
      </c>
      <c r="IX237">
        <v>0</v>
      </c>
      <c r="IY237">
        <v>0</v>
      </c>
      <c r="JB237" t="s">
        <v>239</v>
      </c>
      <c r="JC237">
        <v>0</v>
      </c>
      <c r="JD237">
        <v>0</v>
      </c>
      <c r="JE237">
        <v>0</v>
      </c>
      <c r="JF237">
        <v>0</v>
      </c>
      <c r="JI237" s="64" t="s">
        <v>239</v>
      </c>
      <c r="JJ237" s="64">
        <v>0</v>
      </c>
      <c r="JK237" s="64">
        <v>0</v>
      </c>
      <c r="JL237" s="64">
        <v>0</v>
      </c>
      <c r="JM237" s="64">
        <v>0</v>
      </c>
      <c r="JP237" s="67" t="s">
        <v>239</v>
      </c>
      <c r="JQ237" s="67">
        <v>0</v>
      </c>
      <c r="JR237" s="67">
        <v>0</v>
      </c>
      <c r="JS237" s="67">
        <v>0</v>
      </c>
      <c r="JT237" s="67">
        <v>0</v>
      </c>
      <c r="JW237" s="76" t="s">
        <v>239</v>
      </c>
      <c r="JX237" s="76">
        <v>0</v>
      </c>
      <c r="JY237" s="76">
        <v>0</v>
      </c>
      <c r="JZ237" s="76">
        <v>0</v>
      </c>
      <c r="KA237" s="76">
        <v>0</v>
      </c>
      <c r="KD237" s="76" t="s">
        <v>239</v>
      </c>
      <c r="KE237" s="76">
        <v>0</v>
      </c>
      <c r="KF237" s="76">
        <v>0</v>
      </c>
      <c r="KG237" s="76">
        <v>0</v>
      </c>
      <c r="KH237" s="76">
        <v>0</v>
      </c>
      <c r="KK237" s="76" t="s">
        <v>239</v>
      </c>
      <c r="KL237" s="76">
        <v>0</v>
      </c>
      <c r="KM237" s="76">
        <v>0</v>
      </c>
      <c r="KN237" s="76">
        <v>0</v>
      </c>
      <c r="KO237" s="76">
        <v>0</v>
      </c>
      <c r="KR237" s="76" t="s">
        <v>239</v>
      </c>
      <c r="KS237" s="76">
        <v>0</v>
      </c>
      <c r="KT237" s="76">
        <v>0</v>
      </c>
      <c r="KU237" s="76">
        <v>0</v>
      </c>
      <c r="KV237" s="76">
        <v>0</v>
      </c>
      <c r="KY237" s="76" t="s">
        <v>239</v>
      </c>
      <c r="KZ237" s="76">
        <v>0</v>
      </c>
      <c r="LA237" s="76">
        <v>0</v>
      </c>
      <c r="LB237" s="76">
        <v>0</v>
      </c>
      <c r="LC237" s="76">
        <v>0</v>
      </c>
      <c r="LF237" s="76" t="s">
        <v>239</v>
      </c>
      <c r="LG237" s="76">
        <v>0</v>
      </c>
      <c r="LH237" s="76">
        <v>0</v>
      </c>
      <c r="LI237" s="76">
        <v>0</v>
      </c>
      <c r="LJ237" s="76">
        <v>0</v>
      </c>
      <c r="LM237" s="76" t="s">
        <v>239</v>
      </c>
      <c r="LN237" s="76">
        <v>0</v>
      </c>
      <c r="LO237" s="76">
        <v>0</v>
      </c>
      <c r="LP237" s="76">
        <v>0</v>
      </c>
      <c r="LQ237" s="76">
        <v>0</v>
      </c>
      <c r="LR237" s="76"/>
      <c r="LS237" s="76"/>
      <c r="LT237" s="76" t="s">
        <v>239</v>
      </c>
      <c r="LU237" s="76">
        <v>0</v>
      </c>
      <c r="LV237" s="76">
        <v>0</v>
      </c>
      <c r="LW237" s="76">
        <v>0</v>
      </c>
      <c r="LX237" s="76">
        <v>0</v>
      </c>
      <c r="LY237" s="76"/>
      <c r="LZ237" s="76"/>
      <c r="MA237" s="76" t="s">
        <v>239</v>
      </c>
      <c r="MB237" s="76">
        <v>0</v>
      </c>
      <c r="MC237" s="76">
        <v>0</v>
      </c>
      <c r="MD237" s="76">
        <v>0</v>
      </c>
      <c r="ME237" s="76">
        <v>0</v>
      </c>
    </row>
    <row r="238" spans="1:343"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0" t="s">
        <v>240</v>
      </c>
      <c r="GY238" s="60">
        <v>0</v>
      </c>
      <c r="GZ238" s="60">
        <v>0</v>
      </c>
      <c r="HA238" s="60">
        <v>0</v>
      </c>
      <c r="HB238" s="60">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t="s">
        <v>240</v>
      </c>
      <c r="IV238">
        <v>0</v>
      </c>
      <c r="IW238">
        <v>0</v>
      </c>
      <c r="IX238">
        <v>0</v>
      </c>
      <c r="IY238">
        <v>0</v>
      </c>
      <c r="JB238" t="s">
        <v>240</v>
      </c>
      <c r="JC238">
        <v>0</v>
      </c>
      <c r="JD238">
        <v>0</v>
      </c>
      <c r="JE238">
        <v>0</v>
      </c>
      <c r="JF238">
        <v>0</v>
      </c>
      <c r="JI238" s="64" t="s">
        <v>240</v>
      </c>
      <c r="JJ238" s="64">
        <v>0</v>
      </c>
      <c r="JK238" s="64">
        <v>0</v>
      </c>
      <c r="JL238" s="64">
        <v>0</v>
      </c>
      <c r="JM238" s="64">
        <v>0</v>
      </c>
      <c r="JP238" s="67" t="s">
        <v>240</v>
      </c>
      <c r="JQ238" s="67">
        <v>0</v>
      </c>
      <c r="JR238" s="67">
        <v>0</v>
      </c>
      <c r="JS238" s="67">
        <v>0</v>
      </c>
      <c r="JT238" s="67">
        <v>0</v>
      </c>
      <c r="JW238" s="76" t="s">
        <v>240</v>
      </c>
      <c r="JX238" s="76">
        <v>0</v>
      </c>
      <c r="JY238" s="76">
        <v>0</v>
      </c>
      <c r="JZ238" s="76">
        <v>0</v>
      </c>
      <c r="KA238" s="76">
        <v>0</v>
      </c>
      <c r="KD238" s="76" t="s">
        <v>240</v>
      </c>
      <c r="KE238" s="76">
        <v>0</v>
      </c>
      <c r="KF238" s="76">
        <v>0</v>
      </c>
      <c r="KG238" s="76">
        <v>0</v>
      </c>
      <c r="KH238" s="76">
        <v>0</v>
      </c>
      <c r="KK238" s="76" t="s">
        <v>240</v>
      </c>
      <c r="KL238" s="76">
        <v>0</v>
      </c>
      <c r="KM238" s="76">
        <v>0</v>
      </c>
      <c r="KN238" s="76">
        <v>0</v>
      </c>
      <c r="KO238" s="76">
        <v>0</v>
      </c>
      <c r="KR238" s="76" t="s">
        <v>240</v>
      </c>
      <c r="KS238" s="76">
        <v>0</v>
      </c>
      <c r="KT238" s="76">
        <v>0</v>
      </c>
      <c r="KU238" s="76">
        <v>0</v>
      </c>
      <c r="KV238" s="76">
        <v>0</v>
      </c>
      <c r="KY238" s="76" t="s">
        <v>240</v>
      </c>
      <c r="KZ238" s="76">
        <v>0</v>
      </c>
      <c r="LA238" s="76">
        <v>0</v>
      </c>
      <c r="LB238" s="76">
        <v>0</v>
      </c>
      <c r="LC238" s="76">
        <v>0</v>
      </c>
      <c r="LF238" s="76" t="s">
        <v>240</v>
      </c>
      <c r="LG238" s="76">
        <v>0.21</v>
      </c>
      <c r="LH238" s="76">
        <v>0.99</v>
      </c>
      <c r="LI238" s="76">
        <v>0</v>
      </c>
      <c r="LJ238" s="76">
        <v>0</v>
      </c>
      <c r="LM238" s="76" t="s">
        <v>240</v>
      </c>
      <c r="LN238" s="76">
        <v>0</v>
      </c>
      <c r="LO238" s="76">
        <v>0</v>
      </c>
      <c r="LP238" s="76">
        <v>0</v>
      </c>
      <c r="LQ238" s="76">
        <v>0</v>
      </c>
      <c r="LR238" s="76"/>
      <c r="LS238" s="76"/>
      <c r="LT238" s="76" t="s">
        <v>240</v>
      </c>
      <c r="LU238" s="76">
        <v>0</v>
      </c>
      <c r="LV238" s="76">
        <v>0</v>
      </c>
      <c r="LW238" s="76">
        <v>0</v>
      </c>
      <c r="LX238" s="76">
        <v>0</v>
      </c>
      <c r="LY238" s="76"/>
      <c r="LZ238" s="76"/>
      <c r="MA238" s="76" t="s">
        <v>240</v>
      </c>
      <c r="MB238" s="76">
        <v>0</v>
      </c>
      <c r="MC238" s="76">
        <v>0</v>
      </c>
      <c r="MD238" s="76">
        <v>0</v>
      </c>
      <c r="ME238" s="76">
        <v>0</v>
      </c>
    </row>
    <row r="239" spans="1:343"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0" t="s">
        <v>241</v>
      </c>
      <c r="GY239" s="60">
        <v>0</v>
      </c>
      <c r="GZ239" s="60">
        <v>0</v>
      </c>
      <c r="HA239" s="60">
        <v>0</v>
      </c>
      <c r="HB239" s="60">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t="s">
        <v>241</v>
      </c>
      <c r="IV239">
        <v>0</v>
      </c>
      <c r="IW239">
        <v>0</v>
      </c>
      <c r="IX239">
        <v>0</v>
      </c>
      <c r="IY239">
        <v>0</v>
      </c>
      <c r="JB239" t="s">
        <v>241</v>
      </c>
      <c r="JC239">
        <v>0</v>
      </c>
      <c r="JD239">
        <v>0</v>
      </c>
      <c r="JE239">
        <v>0</v>
      </c>
      <c r="JF239">
        <v>0</v>
      </c>
      <c r="JI239" s="64" t="s">
        <v>241</v>
      </c>
      <c r="JJ239" s="64">
        <v>0</v>
      </c>
      <c r="JK239" s="64">
        <v>0</v>
      </c>
      <c r="JL239" s="64">
        <v>0</v>
      </c>
      <c r="JM239" s="64">
        <v>0</v>
      </c>
      <c r="JP239" s="67" t="s">
        <v>241</v>
      </c>
      <c r="JQ239" s="67">
        <v>0</v>
      </c>
      <c r="JR239" s="67">
        <v>0</v>
      </c>
      <c r="JS239" s="67">
        <v>0</v>
      </c>
      <c r="JT239" s="67">
        <v>0</v>
      </c>
      <c r="JW239" s="76" t="s">
        <v>241</v>
      </c>
      <c r="JX239" s="76">
        <v>0</v>
      </c>
      <c r="JY239" s="76">
        <v>0</v>
      </c>
      <c r="JZ239" s="76">
        <v>0</v>
      </c>
      <c r="KA239" s="76">
        <v>0</v>
      </c>
      <c r="KD239" s="76" t="s">
        <v>241</v>
      </c>
      <c r="KE239" s="76">
        <v>0</v>
      </c>
      <c r="KF239" s="76">
        <v>0</v>
      </c>
      <c r="KG239" s="76">
        <v>0</v>
      </c>
      <c r="KH239" s="76">
        <v>0</v>
      </c>
      <c r="KK239" s="76" t="s">
        <v>241</v>
      </c>
      <c r="KL239" s="76">
        <v>0</v>
      </c>
      <c r="KM239" s="76">
        <v>0</v>
      </c>
      <c r="KN239" s="76">
        <v>0</v>
      </c>
      <c r="KO239" s="76">
        <v>0</v>
      </c>
      <c r="KR239" s="76" t="s">
        <v>241</v>
      </c>
      <c r="KS239" s="76">
        <v>0</v>
      </c>
      <c r="KT239" s="76">
        <v>0</v>
      </c>
      <c r="KU239" s="76">
        <v>0</v>
      </c>
      <c r="KV239" s="76">
        <v>0</v>
      </c>
      <c r="KY239" s="76" t="s">
        <v>241</v>
      </c>
      <c r="KZ239" s="76">
        <v>0</v>
      </c>
      <c r="LA239" s="76">
        <v>0</v>
      </c>
      <c r="LB239" s="76">
        <v>0</v>
      </c>
      <c r="LC239" s="76">
        <v>0</v>
      </c>
      <c r="LF239" s="76" t="s">
        <v>241</v>
      </c>
      <c r="LG239" s="76">
        <v>0</v>
      </c>
      <c r="LH239" s="76">
        <v>0</v>
      </c>
      <c r="LI239" s="76">
        <v>0</v>
      </c>
      <c r="LJ239" s="76">
        <v>0</v>
      </c>
      <c r="LM239" s="76" t="s">
        <v>241</v>
      </c>
      <c r="LN239" s="76">
        <v>0</v>
      </c>
      <c r="LO239" s="76">
        <v>0</v>
      </c>
      <c r="LP239" s="76">
        <v>0</v>
      </c>
      <c r="LQ239" s="76">
        <v>0</v>
      </c>
      <c r="LR239" s="76"/>
      <c r="LS239" s="76"/>
      <c r="LT239" s="76" t="s">
        <v>241</v>
      </c>
      <c r="LU239" s="76">
        <v>0</v>
      </c>
      <c r="LV239" s="76">
        <v>0</v>
      </c>
      <c r="LW239" s="76">
        <v>0</v>
      </c>
      <c r="LX239" s="76">
        <v>0</v>
      </c>
      <c r="LY239" s="76"/>
      <c r="LZ239" s="76"/>
      <c r="MA239" s="76" t="s">
        <v>241</v>
      </c>
      <c r="MB239" s="76">
        <v>0</v>
      </c>
      <c r="MC239" s="76">
        <v>0</v>
      </c>
      <c r="MD239" s="76">
        <v>0</v>
      </c>
      <c r="ME239" s="76">
        <v>0</v>
      </c>
    </row>
    <row r="240" spans="1:343"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0" t="s">
        <v>242</v>
      </c>
      <c r="GY240" s="60">
        <v>0</v>
      </c>
      <c r="GZ240" s="60">
        <v>0</v>
      </c>
      <c r="HA240" s="60">
        <v>0</v>
      </c>
      <c r="HB240" s="60">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0.04</v>
      </c>
      <c r="IP240" s="64">
        <v>0.2</v>
      </c>
      <c r="IQ240" s="64">
        <v>0</v>
      </c>
      <c r="IR240" s="64">
        <v>0</v>
      </c>
      <c r="IU240" t="s">
        <v>242</v>
      </c>
      <c r="IV240">
        <v>0</v>
      </c>
      <c r="IW240">
        <v>0</v>
      </c>
      <c r="IX240">
        <v>0</v>
      </c>
      <c r="IY240">
        <v>0</v>
      </c>
      <c r="JB240" t="s">
        <v>242</v>
      </c>
      <c r="JC240">
        <v>0</v>
      </c>
      <c r="JD240">
        <v>0</v>
      </c>
      <c r="JE240">
        <v>0</v>
      </c>
      <c r="JF240">
        <v>0</v>
      </c>
      <c r="JI240" s="64" t="s">
        <v>242</v>
      </c>
      <c r="JJ240" s="64">
        <v>0</v>
      </c>
      <c r="JK240" s="64">
        <v>0</v>
      </c>
      <c r="JL240" s="64">
        <v>0</v>
      </c>
      <c r="JM240" s="64">
        <v>0</v>
      </c>
      <c r="JP240" s="67" t="s">
        <v>242</v>
      </c>
      <c r="JQ240" s="67">
        <v>0</v>
      </c>
      <c r="JR240" s="67">
        <v>0</v>
      </c>
      <c r="JS240" s="67">
        <v>0</v>
      </c>
      <c r="JT240" s="67">
        <v>0</v>
      </c>
      <c r="JW240" s="76" t="s">
        <v>242</v>
      </c>
      <c r="JX240" s="76">
        <v>0</v>
      </c>
      <c r="JY240" s="76">
        <v>0</v>
      </c>
      <c r="JZ240" s="76">
        <v>0</v>
      </c>
      <c r="KA240" s="76">
        <v>0</v>
      </c>
      <c r="KD240" s="76" t="s">
        <v>242</v>
      </c>
      <c r="KE240" s="76">
        <v>0</v>
      </c>
      <c r="KF240" s="76">
        <v>0</v>
      </c>
      <c r="KG240" s="76">
        <v>0</v>
      </c>
      <c r="KH240" s="76">
        <v>0</v>
      </c>
      <c r="KK240" s="76" t="s">
        <v>242</v>
      </c>
      <c r="KL240" s="76">
        <v>0</v>
      </c>
      <c r="KM240" s="76">
        <v>0</v>
      </c>
      <c r="KN240" s="76">
        <v>0</v>
      </c>
      <c r="KO240" s="76">
        <v>0</v>
      </c>
      <c r="KR240" s="76" t="s">
        <v>242</v>
      </c>
      <c r="KS240" s="76">
        <v>0</v>
      </c>
      <c r="KT240" s="76">
        <v>0</v>
      </c>
      <c r="KU240" s="76">
        <v>0</v>
      </c>
      <c r="KV240" s="76">
        <v>0</v>
      </c>
      <c r="KY240" s="76" t="s">
        <v>242</v>
      </c>
      <c r="KZ240" s="76">
        <v>0</v>
      </c>
      <c r="LA240" s="76">
        <v>0</v>
      </c>
      <c r="LB240" s="76">
        <v>0</v>
      </c>
      <c r="LC240" s="76">
        <v>0</v>
      </c>
      <c r="LF240" s="76" t="s">
        <v>242</v>
      </c>
      <c r="LG240" s="76">
        <v>0</v>
      </c>
      <c r="LH240" s="76">
        <v>0</v>
      </c>
      <c r="LI240" s="76">
        <v>0</v>
      </c>
      <c r="LJ240" s="76">
        <v>0</v>
      </c>
      <c r="LM240" s="76" t="s">
        <v>242</v>
      </c>
      <c r="LN240" s="76">
        <v>0</v>
      </c>
      <c r="LO240" s="76">
        <v>0</v>
      </c>
      <c r="LP240" s="76">
        <v>0</v>
      </c>
      <c r="LQ240" s="76">
        <v>0</v>
      </c>
      <c r="LR240" s="76"/>
      <c r="LS240" s="76"/>
      <c r="LT240" s="76" t="s">
        <v>242</v>
      </c>
      <c r="LU240" s="76">
        <v>0</v>
      </c>
      <c r="LV240" s="76">
        <v>0</v>
      </c>
      <c r="LW240" s="76">
        <v>0</v>
      </c>
      <c r="LX240" s="76">
        <v>0</v>
      </c>
      <c r="LY240" s="76"/>
      <c r="LZ240" s="76"/>
      <c r="MA240" s="76" t="s">
        <v>242</v>
      </c>
      <c r="MB240" s="76">
        <v>0</v>
      </c>
      <c r="MC240" s="76">
        <v>0</v>
      </c>
      <c r="MD240" s="76">
        <v>0</v>
      </c>
      <c r="ME240" s="76">
        <v>0</v>
      </c>
    </row>
    <row r="241" spans="1:343"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0" t="s">
        <v>243</v>
      </c>
      <c r="GY241" s="60">
        <v>0</v>
      </c>
      <c r="GZ241" s="60">
        <v>0</v>
      </c>
      <c r="HA241" s="60">
        <v>0</v>
      </c>
      <c r="HB241" s="60">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t="s">
        <v>243</v>
      </c>
      <c r="IV241">
        <v>0</v>
      </c>
      <c r="IW241">
        <v>0</v>
      </c>
      <c r="IX241">
        <v>0</v>
      </c>
      <c r="IY241">
        <v>0</v>
      </c>
      <c r="JB241" t="s">
        <v>243</v>
      </c>
      <c r="JC241">
        <v>0</v>
      </c>
      <c r="JD241">
        <v>0</v>
      </c>
      <c r="JE241">
        <v>0</v>
      </c>
      <c r="JF241">
        <v>0</v>
      </c>
      <c r="JI241" s="64" t="s">
        <v>243</v>
      </c>
      <c r="JJ241" s="64">
        <v>0.02</v>
      </c>
      <c r="JK241" s="64">
        <v>0</v>
      </c>
      <c r="JL241" s="64">
        <v>0.04</v>
      </c>
      <c r="JM241" s="64">
        <v>0</v>
      </c>
      <c r="JP241" s="67" t="s">
        <v>243</v>
      </c>
      <c r="JQ241" s="67">
        <v>7.0000000000000007E-2</v>
      </c>
      <c r="JR241" s="67">
        <v>0.36</v>
      </c>
      <c r="JS241" s="67">
        <v>0</v>
      </c>
      <c r="JT241" s="67">
        <v>0</v>
      </c>
      <c r="JW241" s="76" t="s">
        <v>243</v>
      </c>
      <c r="JX241" s="76">
        <v>0</v>
      </c>
      <c r="JY241" s="76">
        <v>0</v>
      </c>
      <c r="JZ241" s="76">
        <v>0</v>
      </c>
      <c r="KA241" s="76">
        <v>0</v>
      </c>
      <c r="KD241" s="76" t="s">
        <v>243</v>
      </c>
      <c r="KE241" s="76">
        <v>0</v>
      </c>
      <c r="KF241" s="76">
        <v>0</v>
      </c>
      <c r="KG241" s="76">
        <v>0</v>
      </c>
      <c r="KH241" s="76">
        <v>0</v>
      </c>
      <c r="KK241" s="76" t="s">
        <v>243</v>
      </c>
      <c r="KL241" s="76">
        <v>0</v>
      </c>
      <c r="KM241" s="76">
        <v>0</v>
      </c>
      <c r="KN241" s="76">
        <v>0</v>
      </c>
      <c r="KO241" s="76">
        <v>0</v>
      </c>
      <c r="KR241" s="76" t="s">
        <v>243</v>
      </c>
      <c r="KS241" s="76">
        <v>0</v>
      </c>
      <c r="KT241" s="76">
        <v>0</v>
      </c>
      <c r="KU241" s="76">
        <v>0</v>
      </c>
      <c r="KV241" s="76">
        <v>0</v>
      </c>
      <c r="KY241" s="76" t="s">
        <v>243</v>
      </c>
      <c r="KZ241" s="76">
        <v>0</v>
      </c>
      <c r="LA241" s="76">
        <v>0</v>
      </c>
      <c r="LB241" s="76">
        <v>0</v>
      </c>
      <c r="LC241" s="76">
        <v>0</v>
      </c>
      <c r="LF241" s="76" t="s">
        <v>243</v>
      </c>
      <c r="LG241" s="76">
        <v>0</v>
      </c>
      <c r="LH241" s="76">
        <v>0</v>
      </c>
      <c r="LI241" s="76">
        <v>0</v>
      </c>
      <c r="LJ241" s="76">
        <v>0</v>
      </c>
      <c r="LM241" s="76" t="s">
        <v>243</v>
      </c>
      <c r="LN241" s="76">
        <v>0</v>
      </c>
      <c r="LO241" s="76">
        <v>0</v>
      </c>
      <c r="LP241" s="76">
        <v>0</v>
      </c>
      <c r="LQ241" s="76">
        <v>0</v>
      </c>
      <c r="LR241" s="76"/>
      <c r="LS241" s="76"/>
      <c r="LT241" s="76" t="s">
        <v>243</v>
      </c>
      <c r="LU241" s="76">
        <v>0</v>
      </c>
      <c r="LV241" s="76">
        <v>0</v>
      </c>
      <c r="LW241" s="76">
        <v>0</v>
      </c>
      <c r="LX241" s="76">
        <v>0</v>
      </c>
      <c r="LY241" s="76"/>
      <c r="LZ241" s="76"/>
      <c r="MA241" s="76" t="s">
        <v>243</v>
      </c>
      <c r="MB241" s="76">
        <v>0</v>
      </c>
      <c r="MC241" s="76">
        <v>0</v>
      </c>
      <c r="MD241" s="76">
        <v>0</v>
      </c>
      <c r="ME241" s="76">
        <v>0</v>
      </c>
    </row>
    <row r="242" spans="1:343"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0" t="s">
        <v>244</v>
      </c>
      <c r="GY242" s="60">
        <v>0</v>
      </c>
      <c r="GZ242" s="60">
        <v>0</v>
      </c>
      <c r="HA242" s="60">
        <v>0</v>
      </c>
      <c r="HB242" s="60">
        <v>0</v>
      </c>
      <c r="HE242" s="64" t="s">
        <v>244</v>
      </c>
      <c r="HF242" s="64">
        <v>0</v>
      </c>
      <c r="HG242" s="64">
        <v>0</v>
      </c>
      <c r="HH242" s="64">
        <v>0</v>
      </c>
      <c r="HI242" s="64">
        <v>0</v>
      </c>
      <c r="HL242" s="64" t="s">
        <v>244</v>
      </c>
      <c r="HM242" s="64">
        <v>0.04</v>
      </c>
      <c r="HN242" s="64">
        <v>0.17</v>
      </c>
      <c r="HO242" s="64">
        <v>0</v>
      </c>
      <c r="HP242" s="64">
        <v>0</v>
      </c>
      <c r="HS242" s="64" t="s">
        <v>244</v>
      </c>
      <c r="HT242" s="64">
        <v>0.13</v>
      </c>
      <c r="HU242" s="64">
        <v>0.22</v>
      </c>
      <c r="HV242" s="64">
        <v>0.16</v>
      </c>
      <c r="HW242" s="64">
        <v>0</v>
      </c>
      <c r="HZ242" s="64" t="s">
        <v>244</v>
      </c>
      <c r="IA242" s="64">
        <v>0</v>
      </c>
      <c r="IB242" s="64">
        <v>0</v>
      </c>
      <c r="IC242" s="64">
        <v>0</v>
      </c>
      <c r="ID242" s="64">
        <v>0</v>
      </c>
      <c r="IG242" s="64" t="s">
        <v>244</v>
      </c>
      <c r="IH242" s="64">
        <v>0.08</v>
      </c>
      <c r="II242" s="64">
        <v>0.56000000000000005</v>
      </c>
      <c r="IJ242" s="64">
        <v>0</v>
      </c>
      <c r="IK242" s="64">
        <v>0</v>
      </c>
      <c r="IN242" s="64" t="s">
        <v>244</v>
      </c>
      <c r="IO242" s="64">
        <v>0</v>
      </c>
      <c r="IP242" s="64">
        <v>0</v>
      </c>
      <c r="IQ242" s="64">
        <v>0</v>
      </c>
      <c r="IR242" s="64">
        <v>0</v>
      </c>
      <c r="IU242" t="s">
        <v>244</v>
      </c>
      <c r="IV242">
        <v>0</v>
      </c>
      <c r="IW242">
        <v>0</v>
      </c>
      <c r="IX242">
        <v>0</v>
      </c>
      <c r="IY242">
        <v>0</v>
      </c>
      <c r="JB242" t="s">
        <v>244</v>
      </c>
      <c r="JC242">
        <v>0</v>
      </c>
      <c r="JD242">
        <v>0</v>
      </c>
      <c r="JE242">
        <v>0</v>
      </c>
      <c r="JF242">
        <v>0</v>
      </c>
      <c r="JI242" s="64" t="s">
        <v>244</v>
      </c>
      <c r="JJ242" s="64">
        <v>0</v>
      </c>
      <c r="JK242" s="64">
        <v>0</v>
      </c>
      <c r="JL242" s="64">
        <v>0</v>
      </c>
      <c r="JM242" s="64">
        <v>0</v>
      </c>
      <c r="JP242" s="67" t="s">
        <v>244</v>
      </c>
      <c r="JQ242" s="67">
        <v>0</v>
      </c>
      <c r="JR242" s="67">
        <v>0</v>
      </c>
      <c r="JS242" s="67">
        <v>0</v>
      </c>
      <c r="JT242" s="67">
        <v>0</v>
      </c>
      <c r="JW242" s="76" t="s">
        <v>244</v>
      </c>
      <c r="JX242" s="76">
        <v>0</v>
      </c>
      <c r="JY242" s="76">
        <v>0</v>
      </c>
      <c r="JZ242" s="76">
        <v>0</v>
      </c>
      <c r="KA242" s="76">
        <v>0</v>
      </c>
      <c r="KD242" s="76" t="s">
        <v>244</v>
      </c>
      <c r="KE242" s="76">
        <v>0</v>
      </c>
      <c r="KF242" s="76">
        <v>0</v>
      </c>
      <c r="KG242" s="76">
        <v>0</v>
      </c>
      <c r="KH242" s="76">
        <v>0</v>
      </c>
      <c r="KK242" s="76" t="s">
        <v>244</v>
      </c>
      <c r="KL242" s="76">
        <v>0</v>
      </c>
      <c r="KM242" s="76">
        <v>0</v>
      </c>
      <c r="KN242" s="76">
        <v>0</v>
      </c>
      <c r="KO242" s="76">
        <v>0</v>
      </c>
      <c r="KR242" s="76" t="s">
        <v>244</v>
      </c>
      <c r="KS242" s="76">
        <v>0</v>
      </c>
      <c r="KT242" s="76">
        <v>0</v>
      </c>
      <c r="KU242" s="76">
        <v>0</v>
      </c>
      <c r="KV242" s="76">
        <v>0</v>
      </c>
      <c r="KY242" s="76" t="s">
        <v>244</v>
      </c>
      <c r="KZ242" s="76">
        <v>0</v>
      </c>
      <c r="LA242" s="76">
        <v>0</v>
      </c>
      <c r="LB242" s="76">
        <v>0</v>
      </c>
      <c r="LC242" s="76">
        <v>0</v>
      </c>
      <c r="LF242" s="76" t="s">
        <v>244</v>
      </c>
      <c r="LG242" s="76">
        <v>0.12</v>
      </c>
      <c r="LH242" s="76">
        <v>0.57999999999999996</v>
      </c>
      <c r="LI242" s="76">
        <v>0</v>
      </c>
      <c r="LJ242" s="76">
        <v>0</v>
      </c>
      <c r="LM242" s="76" t="s">
        <v>244</v>
      </c>
      <c r="LN242" s="76">
        <v>0</v>
      </c>
      <c r="LO242" s="76">
        <v>0</v>
      </c>
      <c r="LP242" s="76">
        <v>0</v>
      </c>
      <c r="LQ242" s="76">
        <v>0</v>
      </c>
      <c r="LR242" s="76"/>
      <c r="LS242" s="76"/>
      <c r="LT242" s="76" t="s">
        <v>244</v>
      </c>
      <c r="LU242" s="76">
        <v>0</v>
      </c>
      <c r="LV242" s="76">
        <v>0</v>
      </c>
      <c r="LW242" s="76">
        <v>0</v>
      </c>
      <c r="LX242" s="76">
        <v>0</v>
      </c>
      <c r="LY242" s="76"/>
      <c r="LZ242" s="76"/>
      <c r="MA242" s="76" t="s">
        <v>244</v>
      </c>
      <c r="MB242" s="76">
        <v>0</v>
      </c>
      <c r="MC242" s="76">
        <v>0</v>
      </c>
      <c r="MD242" s="76">
        <v>0</v>
      </c>
      <c r="ME242" s="76">
        <v>0</v>
      </c>
    </row>
    <row r="243" spans="1:343"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0" t="s">
        <v>245</v>
      </c>
      <c r="GY243" s="60">
        <v>0</v>
      </c>
      <c r="GZ243" s="60">
        <v>0</v>
      </c>
      <c r="HA243" s="60">
        <v>0</v>
      </c>
      <c r="HB243" s="60">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t="s">
        <v>245</v>
      </c>
      <c r="IV243">
        <v>0</v>
      </c>
      <c r="IW243">
        <v>0</v>
      </c>
      <c r="IX243">
        <v>0</v>
      </c>
      <c r="IY243">
        <v>0</v>
      </c>
      <c r="JB243" t="s">
        <v>245</v>
      </c>
      <c r="JC243">
        <v>0</v>
      </c>
      <c r="JD243">
        <v>0</v>
      </c>
      <c r="JE243">
        <v>0</v>
      </c>
      <c r="JF243">
        <v>0</v>
      </c>
      <c r="JI243" s="64" t="s">
        <v>245</v>
      </c>
      <c r="JJ243" s="64">
        <v>0</v>
      </c>
      <c r="JK243" s="64">
        <v>0</v>
      </c>
      <c r="JL243" s="64">
        <v>0</v>
      </c>
      <c r="JM243" s="64">
        <v>0</v>
      </c>
      <c r="JP243" s="67" t="s">
        <v>245</v>
      </c>
      <c r="JQ243" s="67">
        <v>0</v>
      </c>
      <c r="JR243" s="67">
        <v>0</v>
      </c>
      <c r="JS243" s="67">
        <v>0</v>
      </c>
      <c r="JT243" s="67">
        <v>0</v>
      </c>
      <c r="JW243" s="76" t="s">
        <v>245</v>
      </c>
      <c r="JX243" s="76">
        <v>0</v>
      </c>
      <c r="JY243" s="76">
        <v>0</v>
      </c>
      <c r="JZ243" s="76">
        <v>0</v>
      </c>
      <c r="KA243" s="76">
        <v>0</v>
      </c>
      <c r="KD243" s="76" t="s">
        <v>245</v>
      </c>
      <c r="KE243" s="76">
        <v>0</v>
      </c>
      <c r="KF243" s="76">
        <v>0</v>
      </c>
      <c r="KG243" s="76">
        <v>0</v>
      </c>
      <c r="KH243" s="76">
        <v>0</v>
      </c>
      <c r="KK243" s="76" t="s">
        <v>245</v>
      </c>
      <c r="KL243" s="76">
        <v>0</v>
      </c>
      <c r="KM243" s="76">
        <v>0</v>
      </c>
      <c r="KN243" s="76">
        <v>0</v>
      </c>
      <c r="KO243" s="76">
        <v>0</v>
      </c>
      <c r="KR243" s="76" t="s">
        <v>245</v>
      </c>
      <c r="KS243" s="76">
        <v>0</v>
      </c>
      <c r="KT243" s="76">
        <v>0</v>
      </c>
      <c r="KU243" s="76">
        <v>0</v>
      </c>
      <c r="KV243" s="76">
        <v>0</v>
      </c>
      <c r="KY243" s="76" t="s">
        <v>245</v>
      </c>
      <c r="KZ243" s="76">
        <v>0</v>
      </c>
      <c r="LA243" s="76">
        <v>0</v>
      </c>
      <c r="LB243" s="76">
        <v>0</v>
      </c>
      <c r="LC243" s="76">
        <v>0</v>
      </c>
      <c r="LF243" s="76" t="s">
        <v>245</v>
      </c>
      <c r="LG243" s="76">
        <v>0</v>
      </c>
      <c r="LH243" s="76">
        <v>0</v>
      </c>
      <c r="LI243" s="76">
        <v>0</v>
      </c>
      <c r="LJ243" s="76">
        <v>0</v>
      </c>
      <c r="LM243" s="76" t="s">
        <v>245</v>
      </c>
      <c r="LN243" s="76">
        <v>0</v>
      </c>
      <c r="LO243" s="76">
        <v>0</v>
      </c>
      <c r="LP243" s="76">
        <v>0</v>
      </c>
      <c r="LQ243" s="76">
        <v>0</v>
      </c>
      <c r="LR243" s="76"/>
      <c r="LS243" s="76"/>
      <c r="LT243" s="76" t="s">
        <v>245</v>
      </c>
      <c r="LU243" s="76">
        <v>0</v>
      </c>
      <c r="LV243" s="76">
        <v>0</v>
      </c>
      <c r="LW243" s="76">
        <v>0</v>
      </c>
      <c r="LX243" s="76">
        <v>0</v>
      </c>
      <c r="LY243" s="76"/>
      <c r="LZ243" s="76"/>
      <c r="MA243" s="76" t="s">
        <v>245</v>
      </c>
      <c r="MB243" s="76">
        <v>0</v>
      </c>
      <c r="MC243" s="76">
        <v>0</v>
      </c>
      <c r="MD243" s="76">
        <v>0</v>
      </c>
      <c r="ME243" s="76">
        <v>0</v>
      </c>
    </row>
    <row r="244" spans="1:343"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c r="GX244" s="60" t="s">
        <v>246</v>
      </c>
      <c r="GY244" s="60">
        <v>0</v>
      </c>
      <c r="GZ244" s="60">
        <v>0</v>
      </c>
      <c r="HA244" s="60">
        <v>0</v>
      </c>
      <c r="HB244" s="60">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t="s">
        <v>246</v>
      </c>
      <c r="IV244">
        <v>0</v>
      </c>
      <c r="IW244">
        <v>0</v>
      </c>
      <c r="IX244">
        <v>0</v>
      </c>
      <c r="IY244">
        <v>0</v>
      </c>
      <c r="JB244" t="s">
        <v>246</v>
      </c>
      <c r="JC244">
        <v>0</v>
      </c>
      <c r="JD244">
        <v>0</v>
      </c>
      <c r="JE244">
        <v>0</v>
      </c>
      <c r="JF244">
        <v>0</v>
      </c>
      <c r="JI244" s="64" t="s">
        <v>246</v>
      </c>
      <c r="JJ244" s="64">
        <v>0</v>
      </c>
      <c r="JK244" s="64">
        <v>0</v>
      </c>
      <c r="JL244" s="64">
        <v>0</v>
      </c>
      <c r="JM244" s="64">
        <v>0</v>
      </c>
      <c r="JP244" s="67" t="s">
        <v>246</v>
      </c>
      <c r="JQ244" s="67">
        <v>0</v>
      </c>
      <c r="JR244" s="67">
        <v>0</v>
      </c>
      <c r="JS244" s="67">
        <v>0</v>
      </c>
      <c r="JT244" s="67">
        <v>0</v>
      </c>
      <c r="JW244" s="76" t="s">
        <v>246</v>
      </c>
      <c r="JX244" s="76">
        <v>0</v>
      </c>
      <c r="JY244" s="76">
        <v>0</v>
      </c>
      <c r="JZ244" s="76">
        <v>0</v>
      </c>
      <c r="KA244" s="76">
        <v>0</v>
      </c>
      <c r="KD244" s="76" t="s">
        <v>246</v>
      </c>
      <c r="KE244" s="76">
        <v>0</v>
      </c>
      <c r="KF244" s="76">
        <v>0</v>
      </c>
      <c r="KG244" s="76">
        <v>0</v>
      </c>
      <c r="KH244" s="76">
        <v>0</v>
      </c>
      <c r="KK244" s="76" t="s">
        <v>246</v>
      </c>
      <c r="KL244" s="76">
        <v>0</v>
      </c>
      <c r="KM244" s="76">
        <v>0</v>
      </c>
      <c r="KN244" s="76">
        <v>0</v>
      </c>
      <c r="KO244" s="76">
        <v>0</v>
      </c>
      <c r="KR244" s="76" t="s">
        <v>246</v>
      </c>
      <c r="KS244" s="76">
        <v>0</v>
      </c>
      <c r="KT244" s="76">
        <v>0</v>
      </c>
      <c r="KU244" s="76">
        <v>0</v>
      </c>
      <c r="KV244" s="76">
        <v>0</v>
      </c>
      <c r="KY244" s="76" t="s">
        <v>246</v>
      </c>
      <c r="KZ244" s="76">
        <v>0.08</v>
      </c>
      <c r="LA244" s="76">
        <v>0.43</v>
      </c>
      <c r="LB244" s="76">
        <v>0</v>
      </c>
      <c r="LC244" s="76">
        <v>0</v>
      </c>
      <c r="LF244" s="76" t="s">
        <v>246</v>
      </c>
      <c r="LG244" s="76">
        <v>0</v>
      </c>
      <c r="LH244" s="76">
        <v>0</v>
      </c>
      <c r="LI244" s="76">
        <v>0</v>
      </c>
      <c r="LJ244" s="76">
        <v>0</v>
      </c>
      <c r="LM244" s="76" t="s">
        <v>246</v>
      </c>
      <c r="LN244" s="76">
        <v>0.23</v>
      </c>
      <c r="LO244" s="76">
        <v>0.5</v>
      </c>
      <c r="LP244" s="76">
        <v>0.18</v>
      </c>
      <c r="LQ244" s="76">
        <v>0</v>
      </c>
      <c r="LR244" s="76"/>
      <c r="LS244" s="76"/>
      <c r="LT244" s="76" t="s">
        <v>246</v>
      </c>
      <c r="LU244" s="76">
        <v>0.05</v>
      </c>
      <c r="LV244" s="76">
        <v>0.27</v>
      </c>
      <c r="LW244" s="76">
        <v>0</v>
      </c>
      <c r="LX244" s="76">
        <v>0</v>
      </c>
      <c r="LY244" s="76"/>
      <c r="LZ244" s="76"/>
      <c r="MA244" s="76" t="s">
        <v>246</v>
      </c>
      <c r="MB244" s="76">
        <v>0.04</v>
      </c>
      <c r="MC244" s="76">
        <v>0.22</v>
      </c>
      <c r="MD244" s="76">
        <v>0</v>
      </c>
      <c r="ME244" s="76">
        <v>0</v>
      </c>
    </row>
    <row r="245" spans="1:343"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c r="GX245" s="60" t="s">
        <v>247</v>
      </c>
      <c r="GY245" s="60">
        <v>0</v>
      </c>
      <c r="GZ245" s="60">
        <v>0</v>
      </c>
      <c r="HA245" s="60">
        <v>0</v>
      </c>
      <c r="HB245" s="60">
        <v>0</v>
      </c>
      <c r="HE245" s="64" t="s">
        <v>247</v>
      </c>
      <c r="HF245" s="64">
        <v>0</v>
      </c>
      <c r="HG245" s="64">
        <v>0</v>
      </c>
      <c r="HH245" s="64">
        <v>0</v>
      </c>
      <c r="HI245" s="64">
        <v>0</v>
      </c>
      <c r="HL245" s="64" t="s">
        <v>247</v>
      </c>
      <c r="HM245" s="64">
        <v>0</v>
      </c>
      <c r="HN245" s="64">
        <v>0</v>
      </c>
      <c r="HO245" s="64">
        <v>0</v>
      </c>
      <c r="HP245" s="64">
        <v>0</v>
      </c>
      <c r="HS245" s="64" t="s">
        <v>247</v>
      </c>
      <c r="HT245" s="64">
        <v>0</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t="s">
        <v>247</v>
      </c>
      <c r="IV245">
        <v>0</v>
      </c>
      <c r="IW245">
        <v>0</v>
      </c>
      <c r="IX245">
        <v>0</v>
      </c>
      <c r="IY245">
        <v>0</v>
      </c>
      <c r="JB245" t="s">
        <v>247</v>
      </c>
      <c r="JC245">
        <v>0</v>
      </c>
      <c r="JD245">
        <v>0</v>
      </c>
      <c r="JE245">
        <v>0</v>
      </c>
      <c r="JF245">
        <v>0</v>
      </c>
      <c r="JI245" s="64" t="s">
        <v>247</v>
      </c>
      <c r="JJ245" s="64">
        <v>0</v>
      </c>
      <c r="JK245" s="64">
        <v>0</v>
      </c>
      <c r="JL245" s="64">
        <v>0</v>
      </c>
      <c r="JM245" s="64">
        <v>0</v>
      </c>
      <c r="JP245" s="67" t="s">
        <v>247</v>
      </c>
      <c r="JQ245" s="67">
        <v>0</v>
      </c>
      <c r="JR245" s="67">
        <v>0</v>
      </c>
      <c r="JS245" s="67">
        <v>0</v>
      </c>
      <c r="JT245" s="67">
        <v>0</v>
      </c>
      <c r="JW245" s="76" t="s">
        <v>247</v>
      </c>
      <c r="JX245" s="76">
        <v>0</v>
      </c>
      <c r="JY245" s="76">
        <v>0</v>
      </c>
      <c r="JZ245" s="76">
        <v>0</v>
      </c>
      <c r="KA245" s="76">
        <v>0</v>
      </c>
      <c r="KD245" s="76" t="s">
        <v>247</v>
      </c>
      <c r="KE245" s="76">
        <v>0</v>
      </c>
      <c r="KF245" s="76">
        <v>0</v>
      </c>
      <c r="KG245" s="76">
        <v>0</v>
      </c>
      <c r="KH245" s="76">
        <v>0</v>
      </c>
      <c r="KK245" s="76" t="s">
        <v>247</v>
      </c>
      <c r="KL245" s="76">
        <v>0</v>
      </c>
      <c r="KM245" s="76">
        <v>0</v>
      </c>
      <c r="KN245" s="76">
        <v>0</v>
      </c>
      <c r="KO245" s="76">
        <v>0</v>
      </c>
      <c r="KR245" s="76" t="s">
        <v>247</v>
      </c>
      <c r="KS245" s="76">
        <v>0.04</v>
      </c>
      <c r="KT245" s="76">
        <v>0.2</v>
      </c>
      <c r="KU245" s="76">
        <v>0</v>
      </c>
      <c r="KV245" s="76">
        <v>0</v>
      </c>
      <c r="KY245" s="76" t="s">
        <v>247</v>
      </c>
      <c r="KZ245" s="76">
        <v>0.06</v>
      </c>
      <c r="LA245" s="76">
        <v>0.34</v>
      </c>
      <c r="LB245" s="76">
        <v>0</v>
      </c>
      <c r="LC245" s="76">
        <v>0</v>
      </c>
      <c r="LF245" s="76" t="s">
        <v>247</v>
      </c>
      <c r="LG245" s="76">
        <v>0</v>
      </c>
      <c r="LH245" s="76">
        <v>0</v>
      </c>
      <c r="LI245" s="76">
        <v>0</v>
      </c>
      <c r="LJ245" s="76">
        <v>0</v>
      </c>
      <c r="LM245" s="76" t="s">
        <v>247</v>
      </c>
      <c r="LN245" s="76">
        <v>0</v>
      </c>
      <c r="LO245" s="76">
        <v>0</v>
      </c>
      <c r="LP245" s="76">
        <v>0</v>
      </c>
      <c r="LQ245" s="76">
        <v>0</v>
      </c>
      <c r="LR245" s="76"/>
      <c r="LS245" s="76"/>
      <c r="LT245" s="76" t="s">
        <v>247</v>
      </c>
      <c r="LU245" s="76">
        <v>0</v>
      </c>
      <c r="LV245" s="76">
        <v>0</v>
      </c>
      <c r="LW245" s="76">
        <v>0</v>
      </c>
      <c r="LX245" s="76">
        <v>0</v>
      </c>
      <c r="LY245" s="76"/>
      <c r="LZ245" s="76"/>
      <c r="MA245" s="76" t="s">
        <v>247</v>
      </c>
      <c r="MB245" s="76">
        <v>0</v>
      </c>
      <c r="MC245" s="76">
        <v>0</v>
      </c>
      <c r="MD245" s="76">
        <v>0</v>
      </c>
      <c r="ME245" s="76">
        <v>0</v>
      </c>
    </row>
    <row r="246" spans="1:343"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c r="GX246" s="60" t="s">
        <v>248</v>
      </c>
      <c r="GY246" s="60">
        <v>0</v>
      </c>
      <c r="GZ246" s="60">
        <v>0</v>
      </c>
      <c r="HA246" s="60">
        <v>0</v>
      </c>
      <c r="HB246" s="60">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t="s">
        <v>248</v>
      </c>
      <c r="IV246">
        <v>0</v>
      </c>
      <c r="IW246">
        <v>0</v>
      </c>
      <c r="IX246">
        <v>0</v>
      </c>
      <c r="IY246">
        <v>0</v>
      </c>
      <c r="JB246" t="s">
        <v>248</v>
      </c>
      <c r="JC246">
        <v>0</v>
      </c>
      <c r="JD246">
        <v>0</v>
      </c>
      <c r="JE246">
        <v>0</v>
      </c>
      <c r="JF246">
        <v>0</v>
      </c>
      <c r="JI246" s="64" t="s">
        <v>248</v>
      </c>
      <c r="JJ246" s="64">
        <v>0</v>
      </c>
      <c r="JK246" s="64">
        <v>0</v>
      </c>
      <c r="JL246" s="64">
        <v>0</v>
      </c>
      <c r="JM246" s="64">
        <v>0</v>
      </c>
      <c r="JP246" s="67" t="s">
        <v>248</v>
      </c>
      <c r="JQ246" s="67">
        <v>0</v>
      </c>
      <c r="JR246" s="67">
        <v>0</v>
      </c>
      <c r="JS246" s="67">
        <v>0</v>
      </c>
      <c r="JT246" s="67">
        <v>0</v>
      </c>
      <c r="JW246" s="76" t="s">
        <v>248</v>
      </c>
      <c r="JX246" s="76">
        <v>0</v>
      </c>
      <c r="JY246" s="76">
        <v>0</v>
      </c>
      <c r="JZ246" s="76">
        <v>0</v>
      </c>
      <c r="KA246" s="76">
        <v>0</v>
      </c>
      <c r="KD246" s="76" t="s">
        <v>248</v>
      </c>
      <c r="KE246" s="76">
        <v>0</v>
      </c>
      <c r="KF246" s="76">
        <v>0</v>
      </c>
      <c r="KG246" s="76">
        <v>0</v>
      </c>
      <c r="KH246" s="76">
        <v>0</v>
      </c>
      <c r="KK246" s="76" t="s">
        <v>248</v>
      </c>
      <c r="KL246" s="76">
        <v>0</v>
      </c>
      <c r="KM246" s="76">
        <v>0</v>
      </c>
      <c r="KN246" s="76">
        <v>0</v>
      </c>
      <c r="KO246" s="76">
        <v>0</v>
      </c>
      <c r="KR246" s="76" t="s">
        <v>248</v>
      </c>
      <c r="KS246" s="76">
        <v>0</v>
      </c>
      <c r="KT246" s="76">
        <v>0</v>
      </c>
      <c r="KU246" s="76">
        <v>0</v>
      </c>
      <c r="KV246" s="76">
        <v>0</v>
      </c>
      <c r="KY246" s="76" t="s">
        <v>248</v>
      </c>
      <c r="KZ246" s="76">
        <v>0</v>
      </c>
      <c r="LA246" s="76">
        <v>0</v>
      </c>
      <c r="LB246" s="76">
        <v>0</v>
      </c>
      <c r="LC246" s="76">
        <v>0</v>
      </c>
      <c r="LF246" s="76" t="s">
        <v>248</v>
      </c>
      <c r="LG246" s="76">
        <v>0</v>
      </c>
      <c r="LH246" s="76">
        <v>0</v>
      </c>
      <c r="LI246" s="76">
        <v>0</v>
      </c>
      <c r="LJ246" s="76">
        <v>0</v>
      </c>
      <c r="LM246" s="76" t="s">
        <v>248</v>
      </c>
      <c r="LN246" s="76">
        <v>0</v>
      </c>
      <c r="LO246" s="76">
        <v>0</v>
      </c>
      <c r="LP246" s="76">
        <v>0</v>
      </c>
      <c r="LQ246" s="76">
        <v>0</v>
      </c>
      <c r="LR246" s="76"/>
      <c r="LS246" s="76"/>
      <c r="LT246" s="76" t="s">
        <v>248</v>
      </c>
      <c r="LU246" s="76">
        <v>0</v>
      </c>
      <c r="LV246" s="76">
        <v>0</v>
      </c>
      <c r="LW246" s="76">
        <v>0</v>
      </c>
      <c r="LX246" s="76">
        <v>0</v>
      </c>
      <c r="LY246" s="76"/>
      <c r="LZ246" s="76"/>
      <c r="MA246" s="76" t="s">
        <v>248</v>
      </c>
      <c r="MB246" s="76">
        <v>0</v>
      </c>
      <c r="MC246" s="76">
        <v>0</v>
      </c>
      <c r="MD246" s="76">
        <v>0</v>
      </c>
      <c r="ME246" s="76">
        <v>0</v>
      </c>
    </row>
    <row r="247" spans="1:343"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0" t="s">
        <v>249</v>
      </c>
      <c r="GY247" s="60">
        <v>0</v>
      </c>
      <c r="GZ247" s="60">
        <v>0</v>
      </c>
      <c r="HA247" s="60">
        <v>0</v>
      </c>
      <c r="HB247" s="60">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t="s">
        <v>249</v>
      </c>
      <c r="IV247">
        <v>0</v>
      </c>
      <c r="IW247">
        <v>0</v>
      </c>
      <c r="IX247">
        <v>0</v>
      </c>
      <c r="IY247">
        <v>0</v>
      </c>
      <c r="JB247" t="s">
        <v>249</v>
      </c>
      <c r="JC247">
        <v>0</v>
      </c>
      <c r="JD247">
        <v>0</v>
      </c>
      <c r="JE247">
        <v>0</v>
      </c>
      <c r="JF247">
        <v>0</v>
      </c>
      <c r="JI247" s="64" t="s">
        <v>249</v>
      </c>
      <c r="JJ247" s="64">
        <v>0</v>
      </c>
      <c r="JK247" s="64">
        <v>0</v>
      </c>
      <c r="JL247" s="64">
        <v>0</v>
      </c>
      <c r="JM247" s="64">
        <v>0</v>
      </c>
      <c r="JP247" s="67" t="s">
        <v>249</v>
      </c>
      <c r="JQ247" s="67">
        <v>0</v>
      </c>
      <c r="JR247" s="67">
        <v>0</v>
      </c>
      <c r="JS247" s="67">
        <v>0</v>
      </c>
      <c r="JT247" s="67">
        <v>0</v>
      </c>
      <c r="JW247" s="76" t="s">
        <v>249</v>
      </c>
      <c r="JX247" s="76">
        <v>0</v>
      </c>
      <c r="JY247" s="76">
        <v>0</v>
      </c>
      <c r="JZ247" s="76">
        <v>0</v>
      </c>
      <c r="KA247" s="76">
        <v>0</v>
      </c>
      <c r="KD247" s="76" t="s">
        <v>249</v>
      </c>
      <c r="KE247" s="76">
        <v>0</v>
      </c>
      <c r="KF247" s="76">
        <v>0</v>
      </c>
      <c r="KG247" s="76">
        <v>0</v>
      </c>
      <c r="KH247" s="76">
        <v>0</v>
      </c>
      <c r="KK247" s="76" t="s">
        <v>249</v>
      </c>
      <c r="KL247" s="76">
        <v>0</v>
      </c>
      <c r="KM247" s="76">
        <v>0</v>
      </c>
      <c r="KN247" s="76">
        <v>0</v>
      </c>
      <c r="KO247" s="76">
        <v>0</v>
      </c>
      <c r="KR247" s="76" t="s">
        <v>249</v>
      </c>
      <c r="KS247" s="76">
        <v>0</v>
      </c>
      <c r="KT247" s="76">
        <v>0</v>
      </c>
      <c r="KU247" s="76">
        <v>0</v>
      </c>
      <c r="KV247" s="76">
        <v>0</v>
      </c>
      <c r="KY247" s="76" t="s">
        <v>249</v>
      </c>
      <c r="KZ247" s="76">
        <v>0</v>
      </c>
      <c r="LA247" s="76">
        <v>0</v>
      </c>
      <c r="LB247" s="76">
        <v>0</v>
      </c>
      <c r="LC247" s="76">
        <v>0</v>
      </c>
      <c r="LF247" s="76" t="s">
        <v>249</v>
      </c>
      <c r="LG247" s="76">
        <v>0</v>
      </c>
      <c r="LH247" s="76">
        <v>0</v>
      </c>
      <c r="LI247" s="76">
        <v>0</v>
      </c>
      <c r="LJ247" s="76">
        <v>0</v>
      </c>
      <c r="LM247" s="76" t="s">
        <v>249</v>
      </c>
      <c r="LN247" s="76">
        <v>0</v>
      </c>
      <c r="LO247" s="76">
        <v>0</v>
      </c>
      <c r="LP247" s="76">
        <v>0</v>
      </c>
      <c r="LQ247" s="76">
        <v>0</v>
      </c>
      <c r="LR247" s="76"/>
      <c r="LS247" s="76"/>
      <c r="LT247" s="76" t="s">
        <v>249</v>
      </c>
      <c r="LU247" s="76">
        <v>0</v>
      </c>
      <c r="LV247" s="76">
        <v>0</v>
      </c>
      <c r="LW247" s="76">
        <v>0</v>
      </c>
      <c r="LX247" s="76">
        <v>0</v>
      </c>
      <c r="LY247" s="76"/>
      <c r="LZ247" s="76"/>
      <c r="MA247" s="76" t="s">
        <v>249</v>
      </c>
      <c r="MB247" s="76">
        <v>0</v>
      </c>
      <c r="MC247" s="76">
        <v>0</v>
      </c>
      <c r="MD247" s="76">
        <v>0</v>
      </c>
      <c r="ME247" s="76">
        <v>0</v>
      </c>
    </row>
    <row r="248" spans="1:343"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0" t="s">
        <v>250</v>
      </c>
      <c r="GY248" s="60">
        <v>0</v>
      </c>
      <c r="GZ248" s="60">
        <v>0</v>
      </c>
      <c r="HA248" s="60">
        <v>0</v>
      </c>
      <c r="HB248" s="60">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t="s">
        <v>250</v>
      </c>
      <c r="IV248">
        <v>0</v>
      </c>
      <c r="IW248">
        <v>0</v>
      </c>
      <c r="IX248">
        <v>0</v>
      </c>
      <c r="IY248">
        <v>0</v>
      </c>
      <c r="JB248" t="s">
        <v>250</v>
      </c>
      <c r="JC248">
        <v>0</v>
      </c>
      <c r="JD248">
        <v>0</v>
      </c>
      <c r="JE248">
        <v>0</v>
      </c>
      <c r="JF248">
        <v>0</v>
      </c>
      <c r="JI248" s="64" t="s">
        <v>250</v>
      </c>
      <c r="JJ248" s="64">
        <v>0</v>
      </c>
      <c r="JK248" s="64">
        <v>0</v>
      </c>
      <c r="JL248" s="64">
        <v>0</v>
      </c>
      <c r="JM248" s="64">
        <v>0</v>
      </c>
      <c r="JP248" s="67" t="s">
        <v>250</v>
      </c>
      <c r="JQ248" s="67">
        <v>0</v>
      </c>
      <c r="JR248" s="67">
        <v>0</v>
      </c>
      <c r="JS248" s="67">
        <v>0</v>
      </c>
      <c r="JT248" s="67">
        <v>0</v>
      </c>
      <c r="JW248" s="76" t="s">
        <v>250</v>
      </c>
      <c r="JX248" s="76">
        <v>0</v>
      </c>
      <c r="JY248" s="76">
        <v>0</v>
      </c>
      <c r="JZ248" s="76">
        <v>0</v>
      </c>
      <c r="KA248" s="76">
        <v>0</v>
      </c>
      <c r="KD248" s="76" t="s">
        <v>250</v>
      </c>
      <c r="KE248" s="76">
        <v>0</v>
      </c>
      <c r="KF248" s="76">
        <v>0</v>
      </c>
      <c r="KG248" s="76">
        <v>0</v>
      </c>
      <c r="KH248" s="76">
        <v>0</v>
      </c>
      <c r="KK248" s="76" t="s">
        <v>250</v>
      </c>
      <c r="KL248" s="76">
        <v>0</v>
      </c>
      <c r="KM248" s="76">
        <v>0</v>
      </c>
      <c r="KN248" s="76">
        <v>0</v>
      </c>
      <c r="KO248" s="76">
        <v>0</v>
      </c>
      <c r="KR248" s="76" t="s">
        <v>250</v>
      </c>
      <c r="KS248" s="76">
        <v>0</v>
      </c>
      <c r="KT248" s="76">
        <v>0</v>
      </c>
      <c r="KU248" s="76">
        <v>0</v>
      </c>
      <c r="KV248" s="76">
        <v>0</v>
      </c>
      <c r="KY248" s="76" t="s">
        <v>250</v>
      </c>
      <c r="KZ248" s="76">
        <v>0</v>
      </c>
      <c r="LA248" s="76">
        <v>0</v>
      </c>
      <c r="LB248" s="76">
        <v>0</v>
      </c>
      <c r="LC248" s="76">
        <v>0</v>
      </c>
      <c r="LF248" s="76" t="s">
        <v>250</v>
      </c>
      <c r="LG248" s="76">
        <v>0</v>
      </c>
      <c r="LH248" s="76">
        <v>0</v>
      </c>
      <c r="LI248" s="76">
        <v>0</v>
      </c>
      <c r="LJ248" s="76">
        <v>0</v>
      </c>
      <c r="LM248" s="76" t="s">
        <v>250</v>
      </c>
      <c r="LN248" s="76">
        <v>0</v>
      </c>
      <c r="LO248" s="76">
        <v>0</v>
      </c>
      <c r="LP248" s="76">
        <v>0</v>
      </c>
      <c r="LQ248" s="76">
        <v>0</v>
      </c>
      <c r="LR248" s="76"/>
      <c r="LS248" s="76"/>
      <c r="LT248" s="76" t="s">
        <v>250</v>
      </c>
      <c r="LU248" s="76">
        <v>0</v>
      </c>
      <c r="LV248" s="76">
        <v>0</v>
      </c>
      <c r="LW248" s="76">
        <v>0</v>
      </c>
      <c r="LX248" s="76">
        <v>0</v>
      </c>
      <c r="LY248" s="76"/>
      <c r="LZ248" s="76"/>
      <c r="MA248" s="76" t="s">
        <v>250</v>
      </c>
      <c r="MB248" s="76">
        <v>0</v>
      </c>
      <c r="MC248" s="76">
        <v>0</v>
      </c>
      <c r="MD248" s="76">
        <v>0</v>
      </c>
      <c r="ME248" s="76">
        <v>0</v>
      </c>
    </row>
    <row r="249" spans="1:343"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0" t="s">
        <v>251</v>
      </c>
      <c r="GY249" s="60">
        <v>0</v>
      </c>
      <c r="GZ249" s="60">
        <v>0</v>
      </c>
      <c r="HA249" s="60">
        <v>0</v>
      </c>
      <c r="HB249" s="60">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t="s">
        <v>251</v>
      </c>
      <c r="IV249">
        <v>0</v>
      </c>
      <c r="IW249">
        <v>0</v>
      </c>
      <c r="IX249">
        <v>0</v>
      </c>
      <c r="IY249">
        <v>0</v>
      </c>
      <c r="JB249" t="s">
        <v>251</v>
      </c>
      <c r="JC249">
        <v>0</v>
      </c>
      <c r="JD249">
        <v>0</v>
      </c>
      <c r="JE249">
        <v>0</v>
      </c>
      <c r="JF249">
        <v>0</v>
      </c>
      <c r="JI249" s="64" t="s">
        <v>251</v>
      </c>
      <c r="JJ249" s="64">
        <v>0</v>
      </c>
      <c r="JK249" s="64">
        <v>0</v>
      </c>
      <c r="JL249" s="64">
        <v>0</v>
      </c>
      <c r="JM249" s="64">
        <v>0</v>
      </c>
      <c r="JP249" s="67" t="s">
        <v>251</v>
      </c>
      <c r="JQ249" s="67">
        <v>0</v>
      </c>
      <c r="JR249" s="67">
        <v>0</v>
      </c>
      <c r="JS249" s="67">
        <v>0</v>
      </c>
      <c r="JT249" s="67">
        <v>0</v>
      </c>
      <c r="JW249" s="76" t="s">
        <v>251</v>
      </c>
      <c r="JX249" s="76">
        <v>0</v>
      </c>
      <c r="JY249" s="76">
        <v>0</v>
      </c>
      <c r="JZ249" s="76">
        <v>0</v>
      </c>
      <c r="KA249" s="76">
        <v>0</v>
      </c>
      <c r="KD249" s="76" t="s">
        <v>251</v>
      </c>
      <c r="KE249" s="76">
        <v>0</v>
      </c>
      <c r="KF249" s="76">
        <v>0</v>
      </c>
      <c r="KG249" s="76">
        <v>0</v>
      </c>
      <c r="KH249" s="76">
        <v>0</v>
      </c>
      <c r="KK249" s="76" t="s">
        <v>251</v>
      </c>
      <c r="KL249" s="76">
        <v>0</v>
      </c>
      <c r="KM249" s="76">
        <v>0</v>
      </c>
      <c r="KN249" s="76">
        <v>0</v>
      </c>
      <c r="KO249" s="76">
        <v>0</v>
      </c>
      <c r="KR249" s="76" t="s">
        <v>251</v>
      </c>
      <c r="KS249" s="76">
        <v>0</v>
      </c>
      <c r="KT249" s="76">
        <v>0</v>
      </c>
      <c r="KU249" s="76">
        <v>0</v>
      </c>
      <c r="KV249" s="76">
        <v>0</v>
      </c>
      <c r="KY249" s="76" t="s">
        <v>251</v>
      </c>
      <c r="KZ249" s="76">
        <v>0.08</v>
      </c>
      <c r="LA249" s="76">
        <v>0.43</v>
      </c>
      <c r="LB249" s="76">
        <v>0</v>
      </c>
      <c r="LC249" s="76">
        <v>0</v>
      </c>
      <c r="LF249" s="76" t="s">
        <v>251</v>
      </c>
      <c r="LG249" s="76">
        <v>0.1</v>
      </c>
      <c r="LH249" s="76">
        <v>0.28000000000000003</v>
      </c>
      <c r="LI249" s="76">
        <v>0</v>
      </c>
      <c r="LJ249" s="76">
        <v>0</v>
      </c>
      <c r="LM249" s="76" t="s">
        <v>251</v>
      </c>
      <c r="LN249" s="76">
        <v>0.13</v>
      </c>
      <c r="LO249" s="76">
        <v>0.67</v>
      </c>
      <c r="LP249" s="76">
        <v>0</v>
      </c>
      <c r="LQ249" s="76">
        <v>0</v>
      </c>
      <c r="LR249" s="76"/>
      <c r="LS249" s="76"/>
      <c r="LT249" s="76" t="s">
        <v>251</v>
      </c>
      <c r="LU249" s="76">
        <v>0</v>
      </c>
      <c r="LV249" s="76">
        <v>0</v>
      </c>
      <c r="LW249" s="76">
        <v>0</v>
      </c>
      <c r="LX249" s="76">
        <v>0</v>
      </c>
      <c r="LY249" s="76"/>
      <c r="LZ249" s="76"/>
      <c r="MA249" s="76" t="s">
        <v>251</v>
      </c>
      <c r="MB249" s="76">
        <v>0.04</v>
      </c>
      <c r="MC249" s="76">
        <v>0.2</v>
      </c>
      <c r="MD249" s="76">
        <v>0</v>
      </c>
      <c r="ME249" s="76">
        <v>0</v>
      </c>
    </row>
    <row r="250" spans="1:343"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0" t="s">
        <v>252</v>
      </c>
      <c r="GY250" s="60">
        <v>0</v>
      </c>
      <c r="GZ250" s="60">
        <v>0</v>
      </c>
      <c r="HA250" s="60">
        <v>0</v>
      </c>
      <c r="HB250" s="60">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t="s">
        <v>252</v>
      </c>
      <c r="IV250">
        <v>0</v>
      </c>
      <c r="IW250">
        <v>0</v>
      </c>
      <c r="IX250">
        <v>0</v>
      </c>
      <c r="IY250">
        <v>0</v>
      </c>
      <c r="JB250" t="s">
        <v>252</v>
      </c>
      <c r="JC250">
        <v>0.06</v>
      </c>
      <c r="JD250">
        <v>0.32</v>
      </c>
      <c r="JE250">
        <v>0</v>
      </c>
      <c r="JF250">
        <v>0</v>
      </c>
      <c r="JI250" s="64" t="s">
        <v>252</v>
      </c>
      <c r="JJ250" s="64">
        <v>0</v>
      </c>
      <c r="JK250" s="64">
        <v>0</v>
      </c>
      <c r="JL250" s="64">
        <v>0</v>
      </c>
      <c r="JM250" s="64">
        <v>0</v>
      </c>
      <c r="JP250" s="67" t="s">
        <v>252</v>
      </c>
      <c r="JQ250" s="67">
        <v>0.14000000000000001</v>
      </c>
      <c r="JR250" s="67">
        <v>0.73</v>
      </c>
      <c r="JS250" s="67">
        <v>0</v>
      </c>
      <c r="JT250" s="67">
        <v>0</v>
      </c>
      <c r="JW250" s="76" t="s">
        <v>252</v>
      </c>
      <c r="JX250" s="76">
        <v>0</v>
      </c>
      <c r="JY250" s="76">
        <v>0</v>
      </c>
      <c r="JZ250" s="76">
        <v>0</v>
      </c>
      <c r="KA250" s="76">
        <v>0</v>
      </c>
      <c r="KD250" s="76" t="s">
        <v>252</v>
      </c>
      <c r="KE250" s="76">
        <v>0.05</v>
      </c>
      <c r="KF250" s="76">
        <v>0.24</v>
      </c>
      <c r="KG250" s="76">
        <v>0</v>
      </c>
      <c r="KH250" s="76">
        <v>0</v>
      </c>
      <c r="KK250" s="76" t="s">
        <v>252</v>
      </c>
      <c r="KL250" s="76">
        <v>0.03</v>
      </c>
      <c r="KM250" s="76">
        <v>0.2</v>
      </c>
      <c r="KN250" s="76">
        <v>0</v>
      </c>
      <c r="KO250" s="76">
        <v>0</v>
      </c>
      <c r="KR250" s="76" t="s">
        <v>252</v>
      </c>
      <c r="KS250" s="76">
        <v>0</v>
      </c>
      <c r="KT250" s="76">
        <v>0</v>
      </c>
      <c r="KU250" s="76">
        <v>0</v>
      </c>
      <c r="KV250" s="76">
        <v>0</v>
      </c>
      <c r="KY250" s="76" t="s">
        <v>252</v>
      </c>
      <c r="KZ250" s="76">
        <v>0.18</v>
      </c>
      <c r="LA250" s="76">
        <v>0.61</v>
      </c>
      <c r="LB250" s="76">
        <v>0.13</v>
      </c>
      <c r="LC250" s="76">
        <v>0</v>
      </c>
      <c r="LF250" s="76" t="s">
        <v>252</v>
      </c>
      <c r="LG250" s="76">
        <v>0</v>
      </c>
      <c r="LH250" s="76">
        <v>0</v>
      </c>
      <c r="LI250" s="76">
        <v>0</v>
      </c>
      <c r="LJ250" s="76">
        <v>0</v>
      </c>
      <c r="LM250" s="76" t="s">
        <v>252</v>
      </c>
      <c r="LN250" s="76">
        <v>0.06</v>
      </c>
      <c r="LO250" s="76">
        <v>0</v>
      </c>
      <c r="LP250" s="76">
        <v>0.11</v>
      </c>
      <c r="LQ250" s="76">
        <v>0</v>
      </c>
      <c r="LR250" s="76"/>
      <c r="LS250" s="76"/>
      <c r="LT250" s="76" t="s">
        <v>252</v>
      </c>
      <c r="LU250" s="76">
        <v>0.03</v>
      </c>
      <c r="LV250" s="76">
        <v>0.18</v>
      </c>
      <c r="LW250" s="76">
        <v>0</v>
      </c>
      <c r="LX250" s="76">
        <v>0</v>
      </c>
      <c r="LY250" s="76"/>
      <c r="LZ250" s="76"/>
      <c r="MA250" s="76" t="s">
        <v>252</v>
      </c>
      <c r="MB250" s="76">
        <v>0</v>
      </c>
      <c r="MC250" s="76">
        <v>0</v>
      </c>
      <c r="MD250" s="76">
        <v>0</v>
      </c>
      <c r="ME250" s="76">
        <v>0</v>
      </c>
    </row>
    <row r="251" spans="1:343"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0" t="s">
        <v>253</v>
      </c>
      <c r="GY251" s="60">
        <v>0</v>
      </c>
      <c r="GZ251" s="60">
        <v>0</v>
      </c>
      <c r="HA251" s="60">
        <v>0</v>
      </c>
      <c r="HB251" s="60">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t="s">
        <v>253</v>
      </c>
      <c r="IV251">
        <v>0</v>
      </c>
      <c r="IW251">
        <v>0</v>
      </c>
      <c r="IX251">
        <v>0</v>
      </c>
      <c r="IY251">
        <v>0</v>
      </c>
      <c r="JB251" t="s">
        <v>253</v>
      </c>
      <c r="JC251">
        <v>0</v>
      </c>
      <c r="JD251">
        <v>0</v>
      </c>
      <c r="JE251">
        <v>0</v>
      </c>
      <c r="JF251">
        <v>0</v>
      </c>
      <c r="JI251" s="64" t="s">
        <v>253</v>
      </c>
      <c r="JJ251" s="64">
        <v>0</v>
      </c>
      <c r="JK251" s="64">
        <v>0</v>
      </c>
      <c r="JL251" s="64">
        <v>0</v>
      </c>
      <c r="JM251" s="64">
        <v>0</v>
      </c>
      <c r="JP251" s="67" t="s">
        <v>253</v>
      </c>
      <c r="JQ251" s="67">
        <v>0</v>
      </c>
      <c r="JR251" s="67">
        <v>0</v>
      </c>
      <c r="JS251" s="67">
        <v>0</v>
      </c>
      <c r="JT251" s="67">
        <v>0</v>
      </c>
      <c r="JW251" s="76" t="s">
        <v>253</v>
      </c>
      <c r="JX251" s="76">
        <v>0</v>
      </c>
      <c r="JY251" s="76">
        <v>0</v>
      </c>
      <c r="JZ251" s="76">
        <v>0</v>
      </c>
      <c r="KA251" s="76">
        <v>0</v>
      </c>
      <c r="KD251" s="76" t="s">
        <v>253</v>
      </c>
      <c r="KE251" s="76">
        <v>0</v>
      </c>
      <c r="KF251" s="76">
        <v>0</v>
      </c>
      <c r="KG251" s="76">
        <v>0</v>
      </c>
      <c r="KH251" s="76">
        <v>0</v>
      </c>
      <c r="KK251" s="76" t="s">
        <v>253</v>
      </c>
      <c r="KL251" s="76">
        <v>0</v>
      </c>
      <c r="KM251" s="76">
        <v>0</v>
      </c>
      <c r="KN251" s="76">
        <v>0</v>
      </c>
      <c r="KO251" s="76">
        <v>0</v>
      </c>
      <c r="KR251" s="76" t="s">
        <v>253</v>
      </c>
      <c r="KS251" s="76">
        <v>0</v>
      </c>
      <c r="KT251" s="76">
        <v>0</v>
      </c>
      <c r="KU251" s="76">
        <v>0</v>
      </c>
      <c r="KV251" s="76">
        <v>0</v>
      </c>
      <c r="KY251" s="76" t="s">
        <v>253</v>
      </c>
      <c r="KZ251" s="76">
        <v>0</v>
      </c>
      <c r="LA251" s="76">
        <v>0</v>
      </c>
      <c r="LB251" s="76">
        <v>0</v>
      </c>
      <c r="LC251" s="76">
        <v>0</v>
      </c>
      <c r="LF251" s="76" t="s">
        <v>253</v>
      </c>
      <c r="LG251" s="76">
        <v>0</v>
      </c>
      <c r="LH251" s="76">
        <v>0</v>
      </c>
      <c r="LI251" s="76">
        <v>0</v>
      </c>
      <c r="LJ251" s="76">
        <v>0</v>
      </c>
      <c r="LM251" s="76" t="s">
        <v>253</v>
      </c>
      <c r="LN251" s="76">
        <v>0</v>
      </c>
      <c r="LO251" s="76">
        <v>0</v>
      </c>
      <c r="LP251" s="76">
        <v>0</v>
      </c>
      <c r="LQ251" s="76">
        <v>0</v>
      </c>
      <c r="LR251" s="76"/>
      <c r="LS251" s="76"/>
      <c r="LT251" s="76" t="s">
        <v>253</v>
      </c>
      <c r="LU251" s="76">
        <v>0</v>
      </c>
      <c r="LV251" s="76">
        <v>0</v>
      </c>
      <c r="LW251" s="76">
        <v>0</v>
      </c>
      <c r="LX251" s="76">
        <v>0</v>
      </c>
      <c r="LY251" s="76"/>
      <c r="LZ251" s="76"/>
      <c r="MA251" s="76" t="s">
        <v>253</v>
      </c>
      <c r="MB251" s="76">
        <v>0</v>
      </c>
      <c r="MC251" s="76">
        <v>0</v>
      </c>
      <c r="MD251" s="76">
        <v>0</v>
      </c>
      <c r="ME251" s="76">
        <v>0</v>
      </c>
    </row>
    <row r="252" spans="1:343"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0" t="s">
        <v>254</v>
      </c>
      <c r="GY252" s="60">
        <v>0</v>
      </c>
      <c r="GZ252" s="60">
        <v>0</v>
      </c>
      <c r="HA252" s="60">
        <v>0</v>
      </c>
      <c r="HB252" s="60">
        <v>0</v>
      </c>
      <c r="HE252" s="64" t="s">
        <v>254</v>
      </c>
      <c r="HF252" s="64">
        <v>0</v>
      </c>
      <c r="HG252" s="64">
        <v>0</v>
      </c>
      <c r="HH252" s="64">
        <v>0</v>
      </c>
      <c r="HI252" s="64">
        <v>0</v>
      </c>
      <c r="HL252" s="64" t="s">
        <v>254</v>
      </c>
      <c r="HM252" s="64">
        <v>0</v>
      </c>
      <c r="HN252" s="64">
        <v>0</v>
      </c>
      <c r="HO252" s="64">
        <v>0</v>
      </c>
      <c r="HP252" s="64">
        <v>0</v>
      </c>
      <c r="HS252" s="64" t="s">
        <v>254</v>
      </c>
      <c r="HT252" s="64">
        <v>7.0000000000000007E-2</v>
      </c>
      <c r="HU252" s="64">
        <v>0</v>
      </c>
      <c r="HV252" s="64">
        <v>0.11</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t="s">
        <v>254</v>
      </c>
      <c r="IV252">
        <v>0</v>
      </c>
      <c r="IW252">
        <v>0</v>
      </c>
      <c r="IX252">
        <v>0</v>
      </c>
      <c r="IY252">
        <v>0</v>
      </c>
      <c r="JB252" t="s">
        <v>254</v>
      </c>
      <c r="JC252">
        <v>0</v>
      </c>
      <c r="JD252">
        <v>0</v>
      </c>
      <c r="JE252">
        <v>0</v>
      </c>
      <c r="JF252">
        <v>0</v>
      </c>
      <c r="JI252" s="64" t="s">
        <v>254</v>
      </c>
      <c r="JJ252" s="64">
        <v>0</v>
      </c>
      <c r="JK252" s="64">
        <v>0</v>
      </c>
      <c r="JL252" s="64">
        <v>0</v>
      </c>
      <c r="JM252" s="64">
        <v>0</v>
      </c>
      <c r="JP252" s="67" t="s">
        <v>254</v>
      </c>
      <c r="JQ252" s="67">
        <v>0</v>
      </c>
      <c r="JR252" s="67">
        <v>0</v>
      </c>
      <c r="JS252" s="67">
        <v>0</v>
      </c>
      <c r="JT252" s="67">
        <v>0</v>
      </c>
      <c r="JW252" s="76" t="s">
        <v>254</v>
      </c>
      <c r="JX252" s="76">
        <v>0</v>
      </c>
      <c r="JY252" s="76">
        <v>0</v>
      </c>
      <c r="JZ252" s="76">
        <v>0</v>
      </c>
      <c r="KA252" s="76">
        <v>0</v>
      </c>
      <c r="KD252" s="76" t="s">
        <v>254</v>
      </c>
      <c r="KE252" s="76">
        <v>0</v>
      </c>
      <c r="KF252" s="76">
        <v>0</v>
      </c>
      <c r="KG252" s="76">
        <v>0</v>
      </c>
      <c r="KH252" s="76">
        <v>0</v>
      </c>
      <c r="KK252" s="76" t="s">
        <v>254</v>
      </c>
      <c r="KL252" s="76">
        <v>0</v>
      </c>
      <c r="KM252" s="76">
        <v>0</v>
      </c>
      <c r="KN252" s="76">
        <v>0</v>
      </c>
      <c r="KO252" s="76">
        <v>0</v>
      </c>
      <c r="KR252" s="76" t="s">
        <v>254</v>
      </c>
      <c r="KS252" s="76">
        <v>0</v>
      </c>
      <c r="KT252" s="76">
        <v>0</v>
      </c>
      <c r="KU252" s="76">
        <v>0</v>
      </c>
      <c r="KV252" s="76">
        <v>0</v>
      </c>
      <c r="KY252" s="76" t="s">
        <v>254</v>
      </c>
      <c r="KZ252" s="76">
        <v>0</v>
      </c>
      <c r="LA252" s="76">
        <v>0</v>
      </c>
      <c r="LB252" s="76">
        <v>0</v>
      </c>
      <c r="LC252" s="76">
        <v>0</v>
      </c>
      <c r="LF252" s="76" t="s">
        <v>254</v>
      </c>
      <c r="LG252" s="76">
        <v>0</v>
      </c>
      <c r="LH252" s="76">
        <v>0</v>
      </c>
      <c r="LI252" s="76">
        <v>0</v>
      </c>
      <c r="LJ252" s="76">
        <v>0</v>
      </c>
      <c r="LM252" s="76" t="s">
        <v>254</v>
      </c>
      <c r="LN252" s="76">
        <v>0</v>
      </c>
      <c r="LO252" s="76">
        <v>0</v>
      </c>
      <c r="LP252" s="76">
        <v>0</v>
      </c>
      <c r="LQ252" s="76">
        <v>0</v>
      </c>
      <c r="LR252" s="76"/>
      <c r="LS252" s="76"/>
      <c r="LT252" s="76" t="s">
        <v>254</v>
      </c>
      <c r="LU252" s="76">
        <v>0</v>
      </c>
      <c r="LV252" s="76">
        <v>0</v>
      </c>
      <c r="LW252" s="76">
        <v>0</v>
      </c>
      <c r="LX252" s="76">
        <v>0</v>
      </c>
      <c r="LY252" s="76"/>
      <c r="LZ252" s="76"/>
      <c r="MA252" s="76" t="s">
        <v>254</v>
      </c>
      <c r="MB252" s="76">
        <v>0</v>
      </c>
      <c r="MC252" s="76">
        <v>0</v>
      </c>
      <c r="MD252" s="76">
        <v>0</v>
      </c>
      <c r="ME252" s="76">
        <v>0</v>
      </c>
    </row>
    <row r="253" spans="1:343"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c r="GX253" s="60" t="s">
        <v>255</v>
      </c>
      <c r="GY253" s="60">
        <v>0.23</v>
      </c>
      <c r="GZ253" s="60">
        <v>1.32</v>
      </c>
      <c r="HA253" s="60">
        <v>0</v>
      </c>
      <c r="HB253" s="60">
        <v>0</v>
      </c>
      <c r="HE253" s="64" t="s">
        <v>255</v>
      </c>
      <c r="HF253" s="64">
        <v>0</v>
      </c>
      <c r="HG253" s="64">
        <v>0</v>
      </c>
      <c r="HH253" s="64">
        <v>0</v>
      </c>
      <c r="HI253" s="64">
        <v>0</v>
      </c>
      <c r="HL253" s="64" t="s">
        <v>255</v>
      </c>
      <c r="HM253" s="64">
        <v>0.25</v>
      </c>
      <c r="HN253" s="64">
        <v>0.49</v>
      </c>
      <c r="HO253" s="64">
        <v>0.26</v>
      </c>
      <c r="HP253" s="64">
        <v>0</v>
      </c>
      <c r="HS253" s="64" t="s">
        <v>255</v>
      </c>
      <c r="HT253" s="64">
        <v>0</v>
      </c>
      <c r="HU253" s="64">
        <v>0</v>
      </c>
      <c r="HV253" s="64">
        <v>0</v>
      </c>
      <c r="HW253" s="64">
        <v>0</v>
      </c>
      <c r="HZ253" s="64" t="s">
        <v>255</v>
      </c>
      <c r="IA253" s="64">
        <v>7.0000000000000007E-2</v>
      </c>
      <c r="IB253" s="64">
        <v>0.27</v>
      </c>
      <c r="IC253" s="64">
        <v>0.04</v>
      </c>
      <c r="ID253" s="64">
        <v>0</v>
      </c>
      <c r="IG253" s="64" t="s">
        <v>255</v>
      </c>
      <c r="IH253" s="64">
        <v>0.12</v>
      </c>
      <c r="II253" s="64">
        <v>0.66</v>
      </c>
      <c r="IJ253" s="64">
        <v>0.04</v>
      </c>
      <c r="IK253" s="64">
        <v>0</v>
      </c>
      <c r="IN253" s="64" t="s">
        <v>255</v>
      </c>
      <c r="IO253" s="64">
        <v>0.12</v>
      </c>
      <c r="IP253" s="64">
        <v>0.55000000000000004</v>
      </c>
      <c r="IQ253" s="64">
        <v>0.05</v>
      </c>
      <c r="IR253" s="64">
        <v>0</v>
      </c>
      <c r="IU253" t="s">
        <v>255</v>
      </c>
      <c r="IV253">
        <v>0.06</v>
      </c>
      <c r="IW253">
        <v>0.31</v>
      </c>
      <c r="IX253">
        <v>0</v>
      </c>
      <c r="IY253">
        <v>0</v>
      </c>
      <c r="JB253" t="s">
        <v>255</v>
      </c>
      <c r="JC253">
        <v>0</v>
      </c>
      <c r="JD253">
        <v>0</v>
      </c>
      <c r="JE253">
        <v>0</v>
      </c>
      <c r="JF253">
        <v>0</v>
      </c>
      <c r="JI253" s="64" t="s">
        <v>255</v>
      </c>
      <c r="JJ253" s="64">
        <v>0.2</v>
      </c>
      <c r="JK253" s="64">
        <v>1.0900000000000001</v>
      </c>
      <c r="JL253" s="64">
        <v>0</v>
      </c>
      <c r="JM253" s="64">
        <v>0</v>
      </c>
      <c r="JP253" s="67" t="s">
        <v>255</v>
      </c>
      <c r="JQ253" s="67">
        <v>0.03</v>
      </c>
      <c r="JR253" s="67">
        <v>0</v>
      </c>
      <c r="JS253" s="67">
        <v>0.06</v>
      </c>
      <c r="JT253" s="67">
        <v>0</v>
      </c>
      <c r="JW253" s="76" t="s">
        <v>255</v>
      </c>
      <c r="JX253" s="76">
        <v>0.05</v>
      </c>
      <c r="JY253" s="76">
        <v>0.27</v>
      </c>
      <c r="JZ253" s="76">
        <v>0</v>
      </c>
      <c r="KA253" s="76">
        <v>0</v>
      </c>
      <c r="KD253" s="76" t="s">
        <v>255</v>
      </c>
      <c r="KE253" s="76">
        <v>0</v>
      </c>
      <c r="KF253" s="76">
        <v>0</v>
      </c>
      <c r="KG253" s="76">
        <v>0</v>
      </c>
      <c r="KH253" s="76">
        <v>0</v>
      </c>
      <c r="KK253" s="76" t="s">
        <v>255</v>
      </c>
      <c r="KL253" s="76">
        <v>0.08</v>
      </c>
      <c r="KM253" s="76">
        <v>0.38</v>
      </c>
      <c r="KN253" s="76">
        <v>0.03</v>
      </c>
      <c r="KO253" s="76">
        <v>0</v>
      </c>
      <c r="KR253" s="76" t="s">
        <v>255</v>
      </c>
      <c r="KS253" s="76">
        <v>7.0000000000000007E-2</v>
      </c>
      <c r="KT253" s="76">
        <v>0.11</v>
      </c>
      <c r="KU253" s="76">
        <v>0.08</v>
      </c>
      <c r="KV253" s="76">
        <v>0</v>
      </c>
      <c r="KY253" s="76" t="s">
        <v>255</v>
      </c>
      <c r="KZ253" s="76">
        <v>0</v>
      </c>
      <c r="LA253" s="76">
        <v>0</v>
      </c>
      <c r="LB253" s="76">
        <v>0</v>
      </c>
      <c r="LC253" s="76">
        <v>0</v>
      </c>
      <c r="LF253" s="76" t="s">
        <v>255</v>
      </c>
      <c r="LG253" s="76">
        <v>0.17</v>
      </c>
      <c r="LH253" s="76">
        <v>0.6</v>
      </c>
      <c r="LI253" s="76">
        <v>0</v>
      </c>
      <c r="LJ253" s="76">
        <v>0</v>
      </c>
      <c r="LM253" s="76" t="s">
        <v>255</v>
      </c>
      <c r="LN253" s="76">
        <v>0.05</v>
      </c>
      <c r="LO253" s="76">
        <v>0.26</v>
      </c>
      <c r="LP253" s="76">
        <v>0</v>
      </c>
      <c r="LQ253" s="76">
        <v>0</v>
      </c>
      <c r="LR253" s="76"/>
      <c r="LS253" s="76"/>
      <c r="LT253" s="76" t="s">
        <v>255</v>
      </c>
      <c r="LU253" s="76">
        <v>0</v>
      </c>
      <c r="LV253" s="76">
        <v>0</v>
      </c>
      <c r="LW253" s="76">
        <v>0</v>
      </c>
      <c r="LX253" s="76">
        <v>0</v>
      </c>
      <c r="LY253" s="76"/>
      <c r="LZ253" s="76"/>
      <c r="MA253" s="76" t="s">
        <v>255</v>
      </c>
      <c r="MB253" s="76">
        <v>0.09</v>
      </c>
      <c r="MC253" s="76">
        <v>0.51</v>
      </c>
      <c r="MD253" s="76">
        <v>0</v>
      </c>
      <c r="ME253" s="76">
        <v>0</v>
      </c>
    </row>
    <row r="254" spans="1:343"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c r="GX254" s="60" t="s">
        <v>256</v>
      </c>
      <c r="GY254" s="60">
        <v>0.41</v>
      </c>
      <c r="GZ254" s="60">
        <v>1.17</v>
      </c>
      <c r="HA254" s="60">
        <v>0.28000000000000003</v>
      </c>
      <c r="HB254" s="60">
        <v>0</v>
      </c>
      <c r="HE254" s="64" t="s">
        <v>256</v>
      </c>
      <c r="HF254" s="64">
        <v>0.24</v>
      </c>
      <c r="HG254" s="64">
        <v>0.99</v>
      </c>
      <c r="HH254" s="64">
        <v>0.1</v>
      </c>
      <c r="HI254" s="64">
        <v>0</v>
      </c>
      <c r="HL254" s="64" t="s">
        <v>256</v>
      </c>
      <c r="HM254" s="64">
        <v>0.11</v>
      </c>
      <c r="HN254" s="64">
        <v>0</v>
      </c>
      <c r="HO254" s="64">
        <v>0.09</v>
      </c>
      <c r="HP254" s="64">
        <v>0</v>
      </c>
      <c r="HS254" s="64" t="s">
        <v>256</v>
      </c>
      <c r="HT254" s="64">
        <v>0.17</v>
      </c>
      <c r="HU254" s="64">
        <v>0.55000000000000004</v>
      </c>
      <c r="HV254" s="64">
        <v>0.14000000000000001</v>
      </c>
      <c r="HW254" s="64">
        <v>0</v>
      </c>
      <c r="HZ254" s="64" t="s">
        <v>256</v>
      </c>
      <c r="IA254" s="64">
        <v>0.52</v>
      </c>
      <c r="IB254" s="64">
        <v>1.64</v>
      </c>
      <c r="IC254" s="64">
        <v>0.38</v>
      </c>
      <c r="ID254" s="64">
        <v>0.15</v>
      </c>
      <c r="IG254" s="64" t="s">
        <v>256</v>
      </c>
      <c r="IH254" s="64">
        <v>0.16</v>
      </c>
      <c r="II254" s="64">
        <v>0.26</v>
      </c>
      <c r="IJ254" s="64">
        <v>0.19</v>
      </c>
      <c r="IK254" s="64">
        <v>0</v>
      </c>
      <c r="IN254" s="64" t="s">
        <v>256</v>
      </c>
      <c r="IO254" s="64">
        <v>0.16</v>
      </c>
      <c r="IP254" s="64">
        <v>0.22</v>
      </c>
      <c r="IQ254" s="64">
        <v>0.2</v>
      </c>
      <c r="IR254" s="64">
        <v>0</v>
      </c>
      <c r="IU254" t="s">
        <v>256</v>
      </c>
      <c r="IV254">
        <v>0.09</v>
      </c>
      <c r="IW254">
        <v>0</v>
      </c>
      <c r="IX254">
        <v>0.1</v>
      </c>
      <c r="IY254">
        <v>0</v>
      </c>
      <c r="JB254" t="s">
        <v>256</v>
      </c>
      <c r="JC254">
        <v>0.31</v>
      </c>
      <c r="JD254">
        <v>1.0900000000000001</v>
      </c>
      <c r="JE254">
        <v>7.0000000000000007E-2</v>
      </c>
      <c r="JF254">
        <v>0</v>
      </c>
      <c r="JI254" s="64" t="s">
        <v>256</v>
      </c>
      <c r="JJ254" s="64">
        <v>0.15</v>
      </c>
      <c r="JK254" s="64">
        <v>0.83</v>
      </c>
      <c r="JL254" s="64">
        <v>0</v>
      </c>
      <c r="JM254" s="64">
        <v>0</v>
      </c>
      <c r="JP254" s="67" t="s">
        <v>256</v>
      </c>
      <c r="JQ254" s="67">
        <v>0</v>
      </c>
      <c r="JR254" s="67">
        <v>0</v>
      </c>
      <c r="JS254" s="67">
        <v>0</v>
      </c>
      <c r="JT254" s="67">
        <v>0</v>
      </c>
      <c r="JW254" s="76" t="s">
        <v>256</v>
      </c>
      <c r="JX254" s="76">
        <v>0.37</v>
      </c>
      <c r="JY254" s="76">
        <v>1.2</v>
      </c>
      <c r="JZ254" s="76">
        <v>0.12</v>
      </c>
      <c r="KA254" s="76">
        <v>0</v>
      </c>
      <c r="KD254" s="76" t="s">
        <v>256</v>
      </c>
      <c r="KE254" s="76">
        <v>0.09</v>
      </c>
      <c r="KF254" s="76">
        <v>0.15</v>
      </c>
      <c r="KG254" s="76">
        <v>0.11</v>
      </c>
      <c r="KH254" s="76">
        <v>0</v>
      </c>
      <c r="KK254" s="76" t="s">
        <v>256</v>
      </c>
      <c r="KL254" s="76">
        <v>0.31</v>
      </c>
      <c r="KM254" s="76">
        <v>0.38</v>
      </c>
      <c r="KN254" s="76">
        <v>0.32</v>
      </c>
      <c r="KO254" s="76">
        <v>0</v>
      </c>
      <c r="KR254" s="76" t="s">
        <v>256</v>
      </c>
      <c r="KS254" s="76">
        <v>0.44</v>
      </c>
      <c r="KT254" s="76">
        <v>0.68</v>
      </c>
      <c r="KU254" s="76">
        <v>0.41</v>
      </c>
      <c r="KV254" s="76">
        <v>0</v>
      </c>
      <c r="KY254" s="76" t="s">
        <v>256</v>
      </c>
      <c r="KZ254" s="76">
        <v>0.15</v>
      </c>
      <c r="LA254" s="76">
        <v>0.2</v>
      </c>
      <c r="LB254" s="76">
        <v>0.19</v>
      </c>
      <c r="LC254" s="76">
        <v>0</v>
      </c>
      <c r="LF254" s="76" t="s">
        <v>256</v>
      </c>
      <c r="LG254" s="76">
        <v>0.11</v>
      </c>
      <c r="LH254" s="76">
        <v>0</v>
      </c>
      <c r="LI254" s="76">
        <v>0.2</v>
      </c>
      <c r="LJ254" s="76">
        <v>0</v>
      </c>
      <c r="LM254" s="76" t="s">
        <v>256</v>
      </c>
      <c r="LN254" s="76">
        <v>0</v>
      </c>
      <c r="LO254" s="76">
        <v>0</v>
      </c>
      <c r="LP254" s="76">
        <v>0</v>
      </c>
      <c r="LQ254" s="76">
        <v>0</v>
      </c>
      <c r="LR254" s="76"/>
      <c r="LS254" s="76"/>
      <c r="LT254" s="76" t="s">
        <v>256</v>
      </c>
      <c r="LU254" s="76">
        <v>0.09</v>
      </c>
      <c r="LV254" s="76">
        <v>0</v>
      </c>
      <c r="LW254" s="76">
        <v>0.16</v>
      </c>
      <c r="LX254" s="76">
        <v>0</v>
      </c>
      <c r="LY254" s="76"/>
      <c r="LZ254" s="76"/>
      <c r="MA254" s="76" t="s">
        <v>256</v>
      </c>
      <c r="MB254" s="76">
        <v>0.47</v>
      </c>
      <c r="MC254" s="76">
        <v>0.38</v>
      </c>
      <c r="MD254" s="76">
        <v>0.56000000000000005</v>
      </c>
      <c r="ME254" s="76">
        <v>0.45</v>
      </c>
    </row>
    <row r="255" spans="1:343"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0" t="s">
        <v>257</v>
      </c>
      <c r="GY255" s="60">
        <v>0</v>
      </c>
      <c r="GZ255" s="60">
        <v>0</v>
      </c>
      <c r="HA255" s="60">
        <v>0</v>
      </c>
      <c r="HB255" s="60">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0.08</v>
      </c>
      <c r="II255" s="64">
        <v>0.09</v>
      </c>
      <c r="IJ255" s="64">
        <v>0.11</v>
      </c>
      <c r="IK255" s="64">
        <v>0</v>
      </c>
      <c r="IN255" s="64" t="s">
        <v>257</v>
      </c>
      <c r="IO255" s="64">
        <v>0.02</v>
      </c>
      <c r="IP255" s="64">
        <v>0</v>
      </c>
      <c r="IQ255" s="64">
        <v>0.03</v>
      </c>
      <c r="IR255" s="64">
        <v>0</v>
      </c>
      <c r="IU255" t="s">
        <v>257</v>
      </c>
      <c r="IV255">
        <v>0</v>
      </c>
      <c r="IW255">
        <v>0</v>
      </c>
      <c r="IX255">
        <v>0</v>
      </c>
      <c r="IY255">
        <v>0</v>
      </c>
      <c r="JB255" t="s">
        <v>257</v>
      </c>
      <c r="JC255">
        <v>0</v>
      </c>
      <c r="JD255">
        <v>0</v>
      </c>
      <c r="JE255">
        <v>0</v>
      </c>
      <c r="JF255">
        <v>0</v>
      </c>
      <c r="JI255" s="64" t="s">
        <v>257</v>
      </c>
      <c r="JJ255" s="64">
        <v>0</v>
      </c>
      <c r="JK255" s="64">
        <v>0</v>
      </c>
      <c r="JL255" s="64">
        <v>0</v>
      </c>
      <c r="JM255" s="64">
        <v>0</v>
      </c>
      <c r="JP255" s="67" t="s">
        <v>257</v>
      </c>
      <c r="JQ255" s="67">
        <v>0.15</v>
      </c>
      <c r="JR255" s="67">
        <v>0.79</v>
      </c>
      <c r="JS255" s="67">
        <v>0</v>
      </c>
      <c r="JT255" s="67">
        <v>0</v>
      </c>
      <c r="JW255" s="76" t="s">
        <v>257</v>
      </c>
      <c r="JX255" s="76">
        <v>0</v>
      </c>
      <c r="JY255" s="76">
        <v>0</v>
      </c>
      <c r="JZ255" s="76">
        <v>0</v>
      </c>
      <c r="KA255" s="76">
        <v>0</v>
      </c>
      <c r="KD255" s="76" t="s">
        <v>257</v>
      </c>
      <c r="KE255" s="76">
        <v>0</v>
      </c>
      <c r="KF255" s="76">
        <v>0</v>
      </c>
      <c r="KG255" s="76">
        <v>0</v>
      </c>
      <c r="KH255" s="76">
        <v>0</v>
      </c>
      <c r="KK255" s="76" t="s">
        <v>257</v>
      </c>
      <c r="KL255" s="76">
        <v>0</v>
      </c>
      <c r="KM255" s="76">
        <v>0</v>
      </c>
      <c r="KN255" s="76">
        <v>0</v>
      </c>
      <c r="KO255" s="76">
        <v>0</v>
      </c>
      <c r="KR255" s="76" t="s">
        <v>257</v>
      </c>
      <c r="KS255" s="76">
        <v>0</v>
      </c>
      <c r="KT255" s="76">
        <v>0</v>
      </c>
      <c r="KU255" s="76">
        <v>0</v>
      </c>
      <c r="KV255" s="76">
        <v>0</v>
      </c>
      <c r="KY255" s="76" t="s">
        <v>257</v>
      </c>
      <c r="KZ255" s="76">
        <v>0</v>
      </c>
      <c r="LA255" s="76">
        <v>0</v>
      </c>
      <c r="LB255" s="76">
        <v>0</v>
      </c>
      <c r="LC255" s="76">
        <v>0</v>
      </c>
      <c r="LF255" s="76" t="s">
        <v>257</v>
      </c>
      <c r="LG255" s="76">
        <v>0</v>
      </c>
      <c r="LH255" s="76">
        <v>0</v>
      </c>
      <c r="LI255" s="76">
        <v>0</v>
      </c>
      <c r="LJ255" s="76">
        <v>0</v>
      </c>
      <c r="LM255" s="76" t="s">
        <v>257</v>
      </c>
      <c r="LN255" s="76">
        <v>0</v>
      </c>
      <c r="LO255" s="76">
        <v>0</v>
      </c>
      <c r="LP255" s="76">
        <v>0</v>
      </c>
      <c r="LQ255" s="76">
        <v>0</v>
      </c>
      <c r="LR255" s="76"/>
      <c r="LS255" s="76"/>
      <c r="LT255" s="76" t="s">
        <v>257</v>
      </c>
      <c r="LU255" s="76">
        <v>0</v>
      </c>
      <c r="LV255" s="76">
        <v>0</v>
      </c>
      <c r="LW255" s="76">
        <v>0</v>
      </c>
      <c r="LX255" s="76">
        <v>0</v>
      </c>
      <c r="LY255" s="76"/>
      <c r="LZ255" s="76"/>
      <c r="MA255" s="76" t="s">
        <v>257</v>
      </c>
      <c r="MB255" s="76">
        <v>0</v>
      </c>
      <c r="MC255" s="76">
        <v>0</v>
      </c>
      <c r="MD255" s="76">
        <v>0</v>
      </c>
      <c r="ME255" s="76">
        <v>0</v>
      </c>
    </row>
    <row r="256" spans="1:343"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0" t="s">
        <v>258</v>
      </c>
      <c r="GY256" s="60">
        <v>0</v>
      </c>
      <c r="GZ256" s="60">
        <v>0</v>
      </c>
      <c r="HA256" s="60">
        <v>0</v>
      </c>
      <c r="HB256" s="60">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t="s">
        <v>258</v>
      </c>
      <c r="IV256">
        <v>0</v>
      </c>
      <c r="IW256">
        <v>0</v>
      </c>
      <c r="IX256">
        <v>0</v>
      </c>
      <c r="IY256">
        <v>0</v>
      </c>
      <c r="JB256" t="s">
        <v>258</v>
      </c>
      <c r="JC256">
        <v>0</v>
      </c>
      <c r="JD256">
        <v>0</v>
      </c>
      <c r="JE256">
        <v>0</v>
      </c>
      <c r="JF256">
        <v>0</v>
      </c>
      <c r="JI256" s="64" t="s">
        <v>258</v>
      </c>
      <c r="JJ256" s="64">
        <v>0</v>
      </c>
      <c r="JK256" s="64">
        <v>0</v>
      </c>
      <c r="JL256" s="64">
        <v>0</v>
      </c>
      <c r="JM256" s="64">
        <v>0</v>
      </c>
      <c r="JP256" s="67" t="s">
        <v>258</v>
      </c>
      <c r="JQ256" s="67">
        <v>0</v>
      </c>
      <c r="JR256" s="67">
        <v>0</v>
      </c>
      <c r="JS256" s="67">
        <v>0</v>
      </c>
      <c r="JT256" s="67">
        <v>0</v>
      </c>
      <c r="JW256" s="76" t="s">
        <v>258</v>
      </c>
      <c r="JX256" s="76">
        <v>0</v>
      </c>
      <c r="JY256" s="76">
        <v>0</v>
      </c>
      <c r="JZ256" s="76">
        <v>0</v>
      </c>
      <c r="KA256" s="76">
        <v>0</v>
      </c>
      <c r="KD256" s="76" t="s">
        <v>258</v>
      </c>
      <c r="KE256" s="76">
        <v>0</v>
      </c>
      <c r="KF256" s="76">
        <v>0</v>
      </c>
      <c r="KG256" s="76">
        <v>0</v>
      </c>
      <c r="KH256" s="76">
        <v>0</v>
      </c>
      <c r="KK256" s="76" t="s">
        <v>258</v>
      </c>
      <c r="KL256" s="76">
        <v>0</v>
      </c>
      <c r="KM256" s="76">
        <v>0</v>
      </c>
      <c r="KN256" s="76">
        <v>0</v>
      </c>
      <c r="KO256" s="76">
        <v>0</v>
      </c>
      <c r="KR256" s="76" t="s">
        <v>258</v>
      </c>
      <c r="KS256" s="76">
        <v>0</v>
      </c>
      <c r="KT256" s="76">
        <v>0</v>
      </c>
      <c r="KU256" s="76">
        <v>0</v>
      </c>
      <c r="KV256" s="76">
        <v>0</v>
      </c>
      <c r="KY256" s="76" t="s">
        <v>258</v>
      </c>
      <c r="KZ256" s="76">
        <v>0</v>
      </c>
      <c r="LA256" s="76">
        <v>0</v>
      </c>
      <c r="LB256" s="76">
        <v>0</v>
      </c>
      <c r="LC256" s="76">
        <v>0</v>
      </c>
      <c r="LF256" s="76" t="s">
        <v>258</v>
      </c>
      <c r="LG256" s="76">
        <v>0</v>
      </c>
      <c r="LH256" s="76">
        <v>0</v>
      </c>
      <c r="LI256" s="76">
        <v>0</v>
      </c>
      <c r="LJ256" s="76">
        <v>0</v>
      </c>
      <c r="LM256" s="76" t="s">
        <v>258</v>
      </c>
      <c r="LN256" s="76">
        <v>0</v>
      </c>
      <c r="LO256" s="76">
        <v>0</v>
      </c>
      <c r="LP256" s="76">
        <v>0</v>
      </c>
      <c r="LQ256" s="76">
        <v>0</v>
      </c>
      <c r="LR256" s="76"/>
      <c r="LS256" s="76"/>
      <c r="LT256" s="76" t="s">
        <v>258</v>
      </c>
      <c r="LU256" s="76">
        <v>0</v>
      </c>
      <c r="LV256" s="76">
        <v>0</v>
      </c>
      <c r="LW256" s="76">
        <v>0</v>
      </c>
      <c r="LX256" s="76">
        <v>0</v>
      </c>
      <c r="LY256" s="76"/>
      <c r="LZ256" s="76"/>
      <c r="MA256" s="76" t="s">
        <v>258</v>
      </c>
      <c r="MB256" s="76">
        <v>0</v>
      </c>
      <c r="MC256" s="76">
        <v>0</v>
      </c>
      <c r="MD256" s="76">
        <v>0</v>
      </c>
      <c r="ME256" s="76">
        <v>0</v>
      </c>
    </row>
    <row r="257" spans="1:343"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c r="GX257" s="60" t="s">
        <v>259</v>
      </c>
      <c r="GY257" s="60">
        <v>0.12</v>
      </c>
      <c r="GZ257" s="60">
        <v>0</v>
      </c>
      <c r="HA257" s="60">
        <v>0</v>
      </c>
      <c r="HB257" s="60">
        <v>0</v>
      </c>
      <c r="HE257" s="64" t="s">
        <v>259</v>
      </c>
      <c r="HF257" s="64">
        <v>0.17</v>
      </c>
      <c r="HG257" s="64">
        <v>0</v>
      </c>
      <c r="HH257" s="64">
        <v>0.17</v>
      </c>
      <c r="HI257" s="64">
        <v>0</v>
      </c>
      <c r="HL257" s="64" t="s">
        <v>259</v>
      </c>
      <c r="HM257" s="64">
        <v>0.15</v>
      </c>
      <c r="HN257" s="64">
        <v>0</v>
      </c>
      <c r="HO257" s="64">
        <v>0.19</v>
      </c>
      <c r="HP257" s="64">
        <v>0</v>
      </c>
      <c r="HS257" s="64" t="s">
        <v>259</v>
      </c>
      <c r="HT257" s="64">
        <v>0.22</v>
      </c>
      <c r="HU257" s="64">
        <v>0.69</v>
      </c>
      <c r="HV257" s="64">
        <v>0.08</v>
      </c>
      <c r="HW257" s="64">
        <v>0</v>
      </c>
      <c r="HZ257" s="64" t="s">
        <v>259</v>
      </c>
      <c r="IA257" s="64">
        <v>0</v>
      </c>
      <c r="IB257" s="64">
        <v>0</v>
      </c>
      <c r="IC257" s="64">
        <v>0</v>
      </c>
      <c r="ID257" s="64">
        <v>0</v>
      </c>
      <c r="IG257" s="64" t="s">
        <v>259</v>
      </c>
      <c r="IH257" s="64">
        <v>0.21</v>
      </c>
      <c r="II257" s="64">
        <v>0.47</v>
      </c>
      <c r="IJ257" s="64">
        <v>0.05</v>
      </c>
      <c r="IK257" s="64">
        <v>0</v>
      </c>
      <c r="IN257" s="64" t="s">
        <v>259</v>
      </c>
      <c r="IO257" s="64">
        <v>7.0000000000000007E-2</v>
      </c>
      <c r="IP257" s="64">
        <v>0</v>
      </c>
      <c r="IQ257" s="64">
        <v>0.04</v>
      </c>
      <c r="IR257" s="64">
        <v>0</v>
      </c>
      <c r="IU257" t="s">
        <v>259</v>
      </c>
      <c r="IV257">
        <v>0.05</v>
      </c>
      <c r="IW257">
        <v>0.27</v>
      </c>
      <c r="IX257">
        <v>0</v>
      </c>
      <c r="IY257">
        <v>0</v>
      </c>
      <c r="JB257" t="s">
        <v>259</v>
      </c>
      <c r="JC257">
        <v>0.05</v>
      </c>
      <c r="JD257">
        <v>0</v>
      </c>
      <c r="JE257">
        <v>0.09</v>
      </c>
      <c r="JF257">
        <v>0</v>
      </c>
      <c r="JI257" s="64" t="s">
        <v>259</v>
      </c>
      <c r="JJ257" s="64">
        <v>0.25</v>
      </c>
      <c r="JK257" s="64">
        <v>0.14000000000000001</v>
      </c>
      <c r="JL257" s="64">
        <v>0.19</v>
      </c>
      <c r="JM257" s="64">
        <v>0</v>
      </c>
      <c r="JP257" s="67" t="s">
        <v>259</v>
      </c>
      <c r="JQ257" s="67">
        <v>0.23</v>
      </c>
      <c r="JR257" s="67">
        <v>0.52</v>
      </c>
      <c r="JS257" s="67">
        <v>0</v>
      </c>
      <c r="JT257" s="67">
        <v>0</v>
      </c>
      <c r="JW257" s="76" t="s">
        <v>259</v>
      </c>
      <c r="JX257" s="76">
        <v>0.19</v>
      </c>
      <c r="JY257" s="76">
        <v>0</v>
      </c>
      <c r="JZ257" s="76">
        <v>0.17</v>
      </c>
      <c r="KA257" s="76">
        <v>0</v>
      </c>
      <c r="KD257" s="76" t="s">
        <v>259</v>
      </c>
      <c r="KE257" s="76">
        <v>0.1</v>
      </c>
      <c r="KF257" s="76">
        <v>0</v>
      </c>
      <c r="KG257" s="76">
        <v>0</v>
      </c>
      <c r="KH257" s="76">
        <v>0</v>
      </c>
      <c r="KK257" s="76" t="s">
        <v>259</v>
      </c>
      <c r="KL257" s="76">
        <v>0.46</v>
      </c>
      <c r="KM257" s="76">
        <v>0.9</v>
      </c>
      <c r="KN257" s="76">
        <v>0.34</v>
      </c>
      <c r="KO257" s="76">
        <v>0</v>
      </c>
      <c r="KR257" s="76" t="s">
        <v>259</v>
      </c>
      <c r="KS257" s="76">
        <v>0.22</v>
      </c>
      <c r="KT257" s="76">
        <v>0.44</v>
      </c>
      <c r="KU257" s="76">
        <v>0.05</v>
      </c>
      <c r="KV257" s="76">
        <v>0</v>
      </c>
      <c r="KY257" s="76" t="s">
        <v>259</v>
      </c>
      <c r="KZ257" s="76">
        <v>0.14000000000000001</v>
      </c>
      <c r="LA257" s="76">
        <v>0.36</v>
      </c>
      <c r="LB257" s="76">
        <v>0.13</v>
      </c>
      <c r="LC257" s="76">
        <v>0</v>
      </c>
      <c r="LF257" s="76" t="s">
        <v>259</v>
      </c>
      <c r="LG257" s="76">
        <v>0.87</v>
      </c>
      <c r="LH257" s="76">
        <v>0.27</v>
      </c>
      <c r="LI257" s="76">
        <v>0.67</v>
      </c>
      <c r="LJ257" s="76">
        <v>0</v>
      </c>
      <c r="LM257" s="76" t="s">
        <v>259</v>
      </c>
      <c r="LN257" s="76">
        <v>0.76</v>
      </c>
      <c r="LO257" s="76">
        <v>1.61</v>
      </c>
      <c r="LP257" s="76">
        <v>0.44</v>
      </c>
      <c r="LQ257" s="76">
        <v>0</v>
      </c>
      <c r="LR257" s="76"/>
      <c r="LS257" s="76"/>
      <c r="LT257" s="76" t="s">
        <v>259</v>
      </c>
      <c r="LU257" s="76">
        <v>0.43</v>
      </c>
      <c r="LV257" s="76">
        <v>0</v>
      </c>
      <c r="LW257" s="76">
        <v>0.3</v>
      </c>
      <c r="LX257" s="76">
        <v>0</v>
      </c>
      <c r="LY257" s="76"/>
      <c r="LZ257" s="76"/>
      <c r="MA257" s="76" t="s">
        <v>259</v>
      </c>
      <c r="MB257" s="76">
        <v>0.59</v>
      </c>
      <c r="MC257" s="76">
        <v>1.71</v>
      </c>
      <c r="MD257" s="76">
        <v>0.17</v>
      </c>
      <c r="ME257" s="76">
        <v>0</v>
      </c>
    </row>
    <row r="258" spans="1:343" x14ac:dyDescent="0.3">
      <c r="LR258" s="76"/>
      <c r="LS258" s="76"/>
      <c r="LT258" s="76"/>
      <c r="LU258" s="76"/>
      <c r="LV258" s="76"/>
      <c r="LW258" s="76"/>
      <c r="LX258" s="76"/>
      <c r="LY258" s="76"/>
      <c r="LZ258" s="76"/>
      <c r="MA258" s="76"/>
      <c r="MB258" s="76"/>
      <c r="MC258" s="76"/>
      <c r="MD258" s="76"/>
      <c r="ME258" s="76"/>
    </row>
    <row r="259" spans="1:343"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58" t="str">
        <f>GY260&amp;GY261</f>
        <v xml:space="preserve"> NOVIEMBRE 19T.ESPAÑA</v>
      </c>
      <c r="GZ259" s="58" t="str">
        <f>GY260&amp;GZ261</f>
        <v xml:space="preserve"> NOVIEMBRE 19HIPERMERCADOS</v>
      </c>
      <c r="HA259" s="58" t="str">
        <f>GY260&amp;HA261</f>
        <v xml:space="preserve"> NOVIEMBRE 19SUPER+AUTOS</v>
      </c>
      <c r="HB259" s="58"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4" t="str">
        <f>JQ260&amp;JQ261</f>
        <v xml:space="preserve"> SEPTIEMBRE 20T.ESPAÑA</v>
      </c>
      <c r="JR259" s="64" t="str">
        <f>JQ260&amp;JR261</f>
        <v xml:space="preserve"> SEPTIEMBRE 20HIPERMERCADOS</v>
      </c>
      <c r="JS259" s="64" t="str">
        <f>JQ260&amp;JS261</f>
        <v xml:space="preserve"> SEPTIEMBRE 20SUPER+AUTOS</v>
      </c>
      <c r="JT259" s="64"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c r="KZ259" s="76" t="str">
        <f>KZ260&amp;KZ261</f>
        <v xml:space="preserve"> FEBRERO 21T.ESPAÑA</v>
      </c>
      <c r="LA259" s="76" t="str">
        <f>KZ260&amp;LA261</f>
        <v xml:space="preserve"> FEBRERO 21HIPERMERCADOS</v>
      </c>
      <c r="LB259" s="76" t="str">
        <f>KZ260&amp;LB261</f>
        <v xml:space="preserve"> FEBRERO 21SUPER+AUTOS</v>
      </c>
      <c r="LC259" s="76" t="str">
        <f>KZ260&amp;LC261</f>
        <v xml:space="preserve"> FEBRERO 21DISCOUNTS</v>
      </c>
      <c r="LG259" s="76" t="str">
        <f>LG260&amp;LG261</f>
        <v xml:space="preserve"> MARZO 21T.ESPAÑA</v>
      </c>
      <c r="LH259" s="76" t="str">
        <f>LG260&amp;LH261</f>
        <v xml:space="preserve"> MARZO 21HIPERMERCADOS</v>
      </c>
      <c r="LI259" s="76" t="str">
        <f>LG260&amp;LI261</f>
        <v xml:space="preserve"> MARZO 21SUPER+AUTOS</v>
      </c>
      <c r="LJ259" s="76" t="str">
        <f>LG260&amp;LJ261</f>
        <v xml:space="preserve"> MARZO 21DISCOUNTS</v>
      </c>
      <c r="LN259" s="76" t="str">
        <f>LN260&amp;LN261</f>
        <v xml:space="preserve"> ABRIL 21T.ESPAÑA</v>
      </c>
      <c r="LO259" s="76" t="str">
        <f>LN260&amp;LO261</f>
        <v xml:space="preserve"> ABRIL 21HIPERMERCADOS</v>
      </c>
      <c r="LP259" s="76" t="str">
        <f>LN260&amp;LP261</f>
        <v xml:space="preserve"> ABRIL 21SUPER+AUTOS</v>
      </c>
      <c r="LQ259" s="76" t="str">
        <f>LN260&amp;LQ261</f>
        <v xml:space="preserve"> ABRIL 21DISCOUNTS</v>
      </c>
      <c r="LR259" s="76"/>
      <c r="LS259" s="76"/>
      <c r="LT259" s="76"/>
      <c r="LU259" s="76" t="str">
        <f>LU260&amp;LU261</f>
        <v xml:space="preserve"> MAYO 21T.ESPAÑA</v>
      </c>
      <c r="LV259" s="76" t="str">
        <f>LU260&amp;LV261</f>
        <v xml:space="preserve"> MAYO 21HIPERMERCADOS</v>
      </c>
      <c r="LW259" s="76" t="str">
        <f>LU260&amp;LW261</f>
        <v xml:space="preserve"> MAYO 21SUPER+AUTOS</v>
      </c>
      <c r="LX259" s="76" t="str">
        <f>LU260&amp;LX261</f>
        <v xml:space="preserve"> MAYO 21DISCOUNTS</v>
      </c>
      <c r="LY259" s="76"/>
      <c r="LZ259" s="76"/>
      <c r="MA259" s="76"/>
      <c r="MB259" s="76" t="str">
        <f>MB260&amp;MB261</f>
        <v xml:space="preserve"> JUNIO 21T.ESPAÑA</v>
      </c>
      <c r="MC259" s="76" t="str">
        <f>MB260&amp;MC261</f>
        <v xml:space="preserve"> JUNIO 21HIPERMERCADOS</v>
      </c>
      <c r="MD259" s="76" t="str">
        <f>MB260&amp;MD261</f>
        <v xml:space="preserve"> JUNIO 21SUPER+AUTOS</v>
      </c>
      <c r="ME259" s="76" t="str">
        <f>MB260&amp;ME261</f>
        <v xml:space="preserve"> JUNIO 21DISCOUNTS</v>
      </c>
    </row>
    <row r="260" spans="1:343"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c r="GY260" s="58"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IW260" s="64"/>
      <c r="IX260" s="64"/>
      <c r="IY260" s="64"/>
      <c r="JC260" s="64" t="str">
        <f>MID(JB3,6,LEN(JB3)-15)</f>
        <v xml:space="preserve"> JULIO 20</v>
      </c>
      <c r="JD260" s="64"/>
      <c r="JE260" s="64"/>
      <c r="JF260" s="64"/>
      <c r="JJ260" s="64" t="str">
        <f>MID(JI3,6,LEN(JI3)-15)</f>
        <v xml:space="preserve"> AGOSTO 20</v>
      </c>
      <c r="JQ260" s="64" t="str">
        <f>MID(JP3,6,LEN(JP3)-15)</f>
        <v xml:space="preserve"> SEPTIEMBRE 20</v>
      </c>
      <c r="JX260" s="76" t="str">
        <f>MID(JW3,6,LEN(JW3)-15)</f>
        <v xml:space="preserve"> OCTUBRE 20</v>
      </c>
      <c r="KE260" s="76" t="str">
        <f>MID(KD3,6,LEN(KD3)-15)</f>
        <v xml:space="preserve"> NOVIEMBRE 20</v>
      </c>
      <c r="KL260" s="76" t="str">
        <f>MID(KK3,6,LEN(KK3)-15)</f>
        <v xml:space="preserve"> DICIEMBRE 20</v>
      </c>
      <c r="KS260" s="76" t="str">
        <f>MID(KR3,6,LEN(KR3)-15)</f>
        <v xml:space="preserve"> ENERO 21</v>
      </c>
      <c r="KZ260" s="76" t="str">
        <f>MID(KY3,6,LEN(KY3)-15)</f>
        <v xml:space="preserve"> FEBRERO 21</v>
      </c>
      <c r="LA260" s="76"/>
      <c r="LB260" s="76"/>
      <c r="LC260" s="76"/>
      <c r="LG260" s="76" t="str">
        <f>MID(LF3,6,LEN(LF3)-15)</f>
        <v xml:space="preserve"> MARZO 21</v>
      </c>
      <c r="LN260" s="76" t="str">
        <f>MID(LM3,6,LEN(LM3)-15)</f>
        <v xml:space="preserve"> ABRIL 21</v>
      </c>
      <c r="LR260" s="76"/>
      <c r="LS260" s="76"/>
      <c r="LT260" s="76"/>
      <c r="LU260" s="76" t="str">
        <f>MID(LT3,6,LEN(LT3)-15)</f>
        <v xml:space="preserve"> MAYO 21</v>
      </c>
      <c r="LV260" s="76"/>
      <c r="LW260" s="76"/>
      <c r="LX260" s="76"/>
      <c r="LY260" s="76"/>
      <c r="LZ260" s="76"/>
      <c r="MA260" s="76"/>
      <c r="MB260" s="76" t="str">
        <f>MID(MA3,6,LEN(MA3)-15)</f>
        <v xml:space="preserve"> JUNIO 21</v>
      </c>
      <c r="MC260" s="76"/>
      <c r="MD260" s="76"/>
      <c r="ME260" s="76"/>
    </row>
    <row r="261" spans="1:343"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c r="KZ261" s="10" t="s">
        <v>3</v>
      </c>
      <c r="LA261" s="10" t="s">
        <v>4</v>
      </c>
      <c r="LB261" s="10" t="s">
        <v>5</v>
      </c>
      <c r="LC261" s="10" t="s">
        <v>6</v>
      </c>
      <c r="LG261" s="10" t="s">
        <v>3</v>
      </c>
      <c r="LH261" s="10" t="s">
        <v>4</v>
      </c>
      <c r="LI261" s="10" t="s">
        <v>5</v>
      </c>
      <c r="LJ261" s="10" t="s">
        <v>6</v>
      </c>
      <c r="LN261" s="10" t="s">
        <v>3</v>
      </c>
      <c r="LO261" s="10" t="s">
        <v>4</v>
      </c>
      <c r="LP261" s="10" t="s">
        <v>5</v>
      </c>
      <c r="LQ261" s="10" t="s">
        <v>6</v>
      </c>
      <c r="LR261" s="76"/>
      <c r="LS261" s="76"/>
      <c r="LT261" s="76"/>
      <c r="LU261" s="10" t="s">
        <v>3</v>
      </c>
      <c r="LV261" s="10" t="s">
        <v>4</v>
      </c>
      <c r="LW261" s="10" t="s">
        <v>5</v>
      </c>
      <c r="LX261" s="10" t="s">
        <v>6</v>
      </c>
      <c r="LY261" s="76"/>
      <c r="LZ261" s="76"/>
      <c r="MA261" s="76"/>
      <c r="MB261" s="10" t="s">
        <v>3</v>
      </c>
      <c r="MC261" s="10" t="s">
        <v>4</v>
      </c>
      <c r="MD261" s="10" t="s">
        <v>5</v>
      </c>
      <c r="ME261" s="10" t="s">
        <v>6</v>
      </c>
    </row>
    <row r="262" spans="1:343" x14ac:dyDescent="0.3">
      <c r="A262" s="14">
        <f>'TAM Aceite de Oliva'!B10</f>
        <v>0</v>
      </c>
      <c r="B262" s="14">
        <f>'TAM Aceite de Oliva'!C10</f>
        <v>2</v>
      </c>
      <c r="C262" s="14"/>
      <c r="D262" s="9">
        <f>SUMIF('Aceite de Oliva'!$B6:$B257,"&lt;="&amp;$B262,'Aceite de Oliva'!D$6:D$257)</f>
        <v>0.19</v>
      </c>
      <c r="E262" s="9">
        <f>SUMIF('Aceite de Oliva'!$B6:$B257,"&lt;="&amp;$B262,'Aceite de Oliva'!E$6:E$257)</f>
        <v>0</v>
      </c>
      <c r="F262" s="9">
        <f>SUMIF('Aceite de Oliva'!$B6:$B257,"&lt;="&amp;$B262,'Aceite de Oliva'!F$6:F$257)</f>
        <v>0.1</v>
      </c>
      <c r="G262" s="9">
        <f>SUMIF('Aceite de Oliva'!$B6:$B257,"&lt;="&amp;$B262,'Aceite de Oliva'!G$6:G$257)</f>
        <v>0</v>
      </c>
      <c r="H262" s="14"/>
      <c r="I262" s="14"/>
      <c r="J262" s="14"/>
      <c r="K262" s="9">
        <f>SUMIF('Aceite de Oliva'!$B6:$B257,"&lt;="&amp;$B262,'Aceite de Oliva'!K$6:K$257)</f>
        <v>0.47</v>
      </c>
      <c r="L262" s="9">
        <f>SUMIF('Aceite de Oliva'!$B6:$B257,"&lt;="&amp;$B262,'Aceite de Oliva'!L$6:L$257)</f>
        <v>0.15</v>
      </c>
      <c r="M262" s="9">
        <f>SUMIF('Aceite de Oliva'!$B6:$B257,"&lt;="&amp;$B262,'Aceite de Oliva'!M$6:M$257)</f>
        <v>0.54</v>
      </c>
      <c r="N262" s="9">
        <f>SUMIF('Aceite de Oliva'!$B6:$B257,"&lt;="&amp;$B262,'Aceite de Oliva'!N$6:N$257)</f>
        <v>0.12</v>
      </c>
      <c r="O262" s="14"/>
      <c r="P262" s="14"/>
      <c r="Q262" s="14"/>
      <c r="R262" s="9">
        <f>SUMIF('Aceite de Oliva'!$B6:$B257,"&lt;="&amp;$B262,'Aceite de Oliva'!R$6:R$257)</f>
        <v>0.21000000000000002</v>
      </c>
      <c r="S262" s="9">
        <f>SUMIF('Aceite de Oliva'!$B6:$B257,"&lt;="&amp;$B262,'Aceite de Oliva'!S$6:S$257)</f>
        <v>0</v>
      </c>
      <c r="T262" s="9">
        <f>SUMIF('Aceite de Oliva'!$B6:$B257,"&lt;="&amp;$B262,'Aceite de Oliva'!T$6:T$257)</f>
        <v>0.18</v>
      </c>
      <c r="U262" s="9">
        <f>SUMIF('Aceite de Oliva'!$B6:$B257,"&lt;="&amp;$B262,'Aceite de Oliva'!U$6:U$257)</f>
        <v>0</v>
      </c>
      <c r="V262" s="14"/>
      <c r="W262" s="14"/>
      <c r="X262" s="14"/>
      <c r="Y262" s="9">
        <f>SUMIF('Aceite de Oliva'!$B6:$B257,"&lt;="&amp;$B262,'Aceite de Oliva'!Y$6:Y$257)</f>
        <v>9.0000000000000011E-2</v>
      </c>
      <c r="Z262" s="9">
        <f>SUMIF('Aceite de Oliva'!$B6:$B257,"&lt;="&amp;$B262,'Aceite de Oliva'!Z$6:Z$257)</f>
        <v>0</v>
      </c>
      <c r="AA262" s="9">
        <f>SUMIF('Aceite de Oliva'!$B6:$B257,"&lt;="&amp;$B262,'Aceite de Oliva'!AA$6:AA$257)</f>
        <v>0.17</v>
      </c>
      <c r="AB262" s="9">
        <f>SUMIF('Aceite de Oliva'!$B6:$B257,"&lt;="&amp;$B262,'Aceite de Oliva'!AB$6:AB$257)</f>
        <v>0</v>
      </c>
      <c r="AC262" s="14"/>
      <c r="AD262" s="14"/>
      <c r="AE262" s="14"/>
      <c r="AF262" s="9">
        <f>SUMIF('Aceite de Oliva'!$B6:$B257,"&lt;="&amp;$B262,'Aceite de Oliva'!AF$6:AF$257)</f>
        <v>0.11</v>
      </c>
      <c r="AG262" s="9">
        <f>SUMIF('Aceite de Oliva'!$B6:$B257,"&lt;="&amp;$B262,'Aceite de Oliva'!AG$6:AG$257)</f>
        <v>0</v>
      </c>
      <c r="AH262" s="9">
        <f>SUMIF('Aceite de Oliva'!$B6:$B257,"&lt;="&amp;$B262,'Aceite de Oliva'!AH$6:AH$257)</f>
        <v>0</v>
      </c>
      <c r="AI262" s="9">
        <f>SUMIF('Aceite de Oliva'!$B6:$B257,"&lt;="&amp;$B262,'Aceite de Oliva'!AI$6:AI$257)</f>
        <v>0.39</v>
      </c>
      <c r="AJ262" s="14"/>
      <c r="AK262" s="14"/>
      <c r="AL262" s="14"/>
      <c r="AM262" s="9">
        <f>SUMIF('Aceite de Oliva'!$B6:$B257,"&lt;="&amp;$B262,'Aceite de Oliva'!AM$6:AM$257)</f>
        <v>0.32</v>
      </c>
      <c r="AN262" s="9">
        <f>SUMIF('Aceite de Oliva'!$B6:$B257,"&lt;="&amp;$B262,'Aceite de Oliva'!AN$6:AN$257)</f>
        <v>0.61</v>
      </c>
      <c r="AO262" s="9">
        <f>SUMIF('Aceite de Oliva'!$B6:$B257,"&lt;="&amp;$B262,'Aceite de Oliva'!AO$6:AO$257)</f>
        <v>0.16</v>
      </c>
      <c r="AP262" s="9">
        <f>SUMIF('Aceite de Oliva'!$B6:$B257,"&lt;="&amp;$B262,'Aceite de Oliva'!AP$6:AP$257)</f>
        <v>0.4</v>
      </c>
      <c r="AQ262" s="14"/>
      <c r="AR262" s="14"/>
      <c r="AT262" s="9">
        <f>SUMIF('Aceite de Oliva'!$B6:$B257,"&lt;="&amp;$B262,'Aceite de Oliva'!AT$6:AT$257)</f>
        <v>1.49</v>
      </c>
      <c r="AU262" s="9">
        <f>SUMIF('Aceite de Oliva'!$B6:$B257,"&lt;="&amp;$B262,'Aceite de Oliva'!AU$6:AU$257)</f>
        <v>0</v>
      </c>
      <c r="AV262" s="9">
        <f>SUMIF('Aceite de Oliva'!$B6:$B257,"&lt;="&amp;$B262,'Aceite de Oliva'!AV$6:AV$257)</f>
        <v>1.32</v>
      </c>
      <c r="AW262" s="9">
        <f>SUMIF('Aceite de Oliva'!$B6:$B257,"&lt;="&amp;$B262,'Aceite de Oliva'!AW$6:AW$257)</f>
        <v>0.41</v>
      </c>
      <c r="BA262" s="9">
        <f>SUMIF('Aceite de Oliva'!$B6:$B257,"&lt;="&amp;$B262,'Aceite de Oliva'!BA$6:BA$257)</f>
        <v>0.56000000000000005</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0.48</v>
      </c>
      <c r="BI262" s="9">
        <f>SUMIF('Aceite de Oliva'!$B6:$B257,"&lt;="&amp;$B262,'Aceite de Oliva'!BI$6:BI$257)</f>
        <v>0</v>
      </c>
      <c r="BJ262" s="9">
        <f>SUMIF('Aceite de Oliva'!$B6:$B257,"&lt;="&amp;$B262,'Aceite de Oliva'!BJ$6:BJ$257)</f>
        <v>0.22999999999999998</v>
      </c>
      <c r="BK262" s="9">
        <f>SUMIF('Aceite de Oliva'!$B6:$B257,"&lt;="&amp;$B262,'Aceite de Oliva'!BK$6:BK$257)</f>
        <v>0</v>
      </c>
      <c r="BO262" s="9">
        <f>SUMIF('Aceite de Oliva'!$B6:$B257,"&lt;="&amp;$B262,'Aceite de Oliva'!BO$6:BO$257)</f>
        <v>0.33999999999999997</v>
      </c>
      <c r="BP262" s="9">
        <f>SUMIF('Aceite de Oliva'!$B6:$B257,"&lt;="&amp;$B262,'Aceite de Oliva'!BP$6:BP$257)</f>
        <v>0</v>
      </c>
      <c r="BQ262" s="9">
        <f>SUMIF('Aceite de Oliva'!$B6:$B257,"&lt;="&amp;$B262,'Aceite de Oliva'!BQ$6:BQ$257)</f>
        <v>0.22999999999999998</v>
      </c>
      <c r="BR262" s="9">
        <f>SUMIF('Aceite de Oliva'!$B6:$B257,"&lt;="&amp;$B262,'Aceite de Oliva'!BR$6:BR$257)</f>
        <v>0</v>
      </c>
      <c r="BV262" s="9">
        <f>SUMIF('Aceite de Oliva'!$B6:$B257,"&lt;="&amp;$B262,'Aceite de Oliva'!BV$6:BV$257)</f>
        <v>0.70000000000000007</v>
      </c>
      <c r="BW262" s="9">
        <f>SUMIF('Aceite de Oliva'!$B6:$B257,"&lt;="&amp;$B262,'Aceite de Oliva'!BW$6:BW$257)</f>
        <v>0</v>
      </c>
      <c r="BX262" s="9">
        <f>SUMIF('Aceite de Oliva'!$B6:$B257,"&lt;="&amp;$B262,'Aceite de Oliva'!BX$6:BX$257)</f>
        <v>0.66999999999999993</v>
      </c>
      <c r="BY262" s="9">
        <f>SUMIF('Aceite de Oliva'!$B6:$B257,"&lt;="&amp;$B262,'Aceite de Oliva'!BY$6:BY$257)</f>
        <v>0</v>
      </c>
      <c r="CC262" s="9">
        <f>SUMIF('Aceite de Oliva'!$B6:$B257,"&lt;="&amp;$B262,'Aceite de Oliva'!CC$6:CC$257)</f>
        <v>0.55000000000000004</v>
      </c>
      <c r="CD262" s="9">
        <f>SUMIF('Aceite de Oliva'!$B6:$B257,"&lt;="&amp;$B262,'Aceite de Oliva'!CD$6:CD$257)</f>
        <v>0</v>
      </c>
      <c r="CE262" s="9">
        <f>SUMIF('Aceite de Oliva'!$B6:$B257,"&lt;="&amp;$B262,'Aceite de Oliva'!CE$6:CE$257)</f>
        <v>0.64</v>
      </c>
      <c r="CF262" s="9">
        <f>SUMIF('Aceite de Oliva'!$B6:$B257,"&lt;="&amp;$B262,'Aceite de Oliva'!CF$6:CF$257)</f>
        <v>0.16</v>
      </c>
      <c r="CJ262" s="9">
        <f>SUMIF('Aceite de Oliva'!$B6:$B257,"&lt;="&amp;$B262,'Aceite de Oliva'!CJ$6:CJ$257)</f>
        <v>0.44000000000000006</v>
      </c>
      <c r="CK262" s="9">
        <f>SUMIF('Aceite de Oliva'!$B6:$B257,"&lt;="&amp;$B262,'Aceite de Oliva'!CK$6:CK$257)</f>
        <v>0.3</v>
      </c>
      <c r="CL262" s="9">
        <f>SUMIF('Aceite de Oliva'!$B6:$B257,"&lt;="&amp;$B262,'Aceite de Oliva'!CL$6:CL$257)</f>
        <v>0.25</v>
      </c>
      <c r="CM262" s="9">
        <f>SUMIF('Aceite de Oliva'!$B6:$B257,"&lt;="&amp;$B262,'Aceite de Oliva'!CM$6:CM$257)</f>
        <v>0</v>
      </c>
      <c r="CQ262" s="9">
        <f>SUMIF('Aceite de Oliva'!$B6:$B257,"&lt;="&amp;$B262,'Aceite de Oliva'!CQ$6:CQ$257)</f>
        <v>0.08</v>
      </c>
      <c r="CR262" s="9">
        <f>SUMIF('Aceite de Oliva'!$B6:$B257,"&lt;="&amp;$B262,'Aceite de Oliva'!CR$6:CR$257)</f>
        <v>0.42</v>
      </c>
      <c r="CS262" s="9">
        <f>SUMIF('Aceite de Oliva'!$B6:$B257,"&lt;="&amp;$B262,'Aceite de Oliva'!CS$6:CS$257)</f>
        <v>0</v>
      </c>
      <c r="CT262" s="9">
        <f>SUMIF('Aceite de Oliva'!$B6:$B257,"&lt;="&amp;$B262,'Aceite de Oliva'!CT$6:CT$257)</f>
        <v>0</v>
      </c>
      <c r="CX262" s="9">
        <f>SUMIF('Aceite de Oliva'!$B6:$B257,"&lt;="&amp;$B262,'Aceite de Oliva'!CX$6:CX$257)</f>
        <v>0.48</v>
      </c>
      <c r="CY262" s="9">
        <f>SUMIF('Aceite de Oliva'!$B6:$B257,"&lt;="&amp;$B262,'Aceite de Oliva'!CY$6:CY$257)</f>
        <v>0.52</v>
      </c>
      <c r="CZ262" s="9">
        <f>SUMIF('Aceite de Oliva'!$B6:$B257,"&lt;="&amp;$B262,'Aceite de Oliva'!CZ$6:CZ$257)</f>
        <v>0</v>
      </c>
      <c r="DA262" s="9">
        <f>SUMIF('Aceite de Oliva'!$B6:$B257,"&lt;="&amp;$B262,'Aceite de Oliva'!DA$6:DA$257)</f>
        <v>0</v>
      </c>
      <c r="DE262" s="9">
        <f>SUMIF('Aceite de Oliva'!$B6:$B257,"&lt;="&amp;$B262,'Aceite de Oliva'!DE$6:DE$257)</f>
        <v>0.28000000000000003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0.66</v>
      </c>
      <c r="DM262" s="9">
        <f>SUMIF('Aceite de Oliva'!$B6:$B257,"&lt;="&amp;$B262,'Aceite de Oliva'!DM$6:DM$257)</f>
        <v>0.56000000000000005</v>
      </c>
      <c r="DN262" s="9">
        <f>SUMIF('Aceite de Oliva'!$B6:$B257,"&lt;="&amp;$B262,'Aceite de Oliva'!DN$6:DN$257)</f>
        <v>0.74</v>
      </c>
      <c r="DO262" s="9">
        <f>SUMIF('Aceite de Oliva'!$B6:$B257,"&lt;="&amp;$B262,'Aceite de Oliva'!DO$6:DO$257)</f>
        <v>0</v>
      </c>
      <c r="DS262" s="9">
        <f>SUMIF('Aceite de Oliva'!$B6:$B257,"&lt;="&amp;$B262,'Aceite de Oliva'!DS$6:DS$257)</f>
        <v>0.15000000000000002</v>
      </c>
      <c r="DT262" s="9">
        <f>SUMIF('Aceite de Oliva'!$B6:$B257,"&lt;="&amp;$B262,'Aceite de Oliva'!DT$6:DT$257)</f>
        <v>0</v>
      </c>
      <c r="DU262" s="9">
        <f>SUMIF('Aceite de Oliva'!$B6:$B257,"&lt;="&amp;$B262,'Aceite de Oliva'!DU$6:DU$257)</f>
        <v>0</v>
      </c>
      <c r="DV262" s="9">
        <f>SUMIF('Aceite de Oliva'!$B6:$B257,"&lt;="&amp;$B262,'Aceite de Oliva'!DV$6:DV$257)</f>
        <v>0</v>
      </c>
      <c r="DZ262" s="9">
        <f>SUMIF('Aceite de Oliva'!$B6:$B257,"&lt;="&amp;$B262,'Aceite de Oliva'!DZ$6:DZ$257)</f>
        <v>0.24</v>
      </c>
      <c r="EA262" s="9">
        <f>SUMIF('Aceite de Oliva'!$B6:$B257,"&lt;="&amp;$B262,'Aceite de Oliva'!EA$6:EA$257)</f>
        <v>0</v>
      </c>
      <c r="EB262" s="9">
        <f>SUMIF('Aceite de Oliva'!$B6:$B257,"&lt;="&amp;$B262,'Aceite de Oliva'!EB$6:EB$257)</f>
        <v>0.28000000000000003</v>
      </c>
      <c r="EC262" s="9">
        <f>SUMIF('Aceite de Oliva'!$B6:$B257,"&lt;="&amp;$B262,'Aceite de Oliva'!EC$6:EC$257)</f>
        <v>0</v>
      </c>
      <c r="EG262" s="9">
        <f>SUMIF('Aceite de Oliva'!$B6:$B257,"&lt;="&amp;$B262,'Aceite de Oliva'!EG$6:EG$257)</f>
        <v>0.34</v>
      </c>
      <c r="EH262" s="9">
        <f>SUMIF('Aceite de Oliva'!$B6:$B257,"&lt;="&amp;$B262,'Aceite de Oliva'!EH$6:EH$257)</f>
        <v>0</v>
      </c>
      <c r="EI262" s="9">
        <f>SUMIF('Aceite de Oliva'!$B6:$B257,"&lt;="&amp;$B262,'Aceite de Oliva'!EI$6:EI$257)</f>
        <v>0.18</v>
      </c>
      <c r="EJ262" s="9">
        <f>SUMIF('Aceite de Oliva'!$B6:$B257,"&lt;="&amp;$B262,'Aceite de Oliva'!EJ$6:EJ$257)</f>
        <v>0</v>
      </c>
      <c r="EN262" s="9">
        <f>SUMIF('Aceite de Oliva'!$B6:$B257,"&lt;="&amp;$B262,'Aceite de Oliva'!EN$6:EN$257)</f>
        <v>0.31000000000000005</v>
      </c>
      <c r="EO262" s="9">
        <f>SUMIF('Aceite de Oliva'!$B6:$B257,"&lt;="&amp;$B262,'Aceite de Oliva'!EO$6:EO$257)</f>
        <v>0.47</v>
      </c>
      <c r="EP262" s="9">
        <f>SUMIF('Aceite de Oliva'!$B6:$B257,"&lt;="&amp;$B262,'Aceite de Oliva'!EP$6:EP$257)</f>
        <v>0.22000000000000003</v>
      </c>
      <c r="EQ262" s="9">
        <f>SUMIF('Aceite de Oliva'!$B6:$B257,"&lt;="&amp;$B262,'Aceite de Oliva'!EQ$6:EQ$257)</f>
        <v>0</v>
      </c>
      <c r="EU262" s="9">
        <f>SUMIF('Aceite de Oliva'!$B6:$B257,"&lt;="&amp;$B262,'Aceite de Oliva'!EU$6:EU$257)</f>
        <v>0.15000000000000002</v>
      </c>
      <c r="EV262" s="9">
        <f>SUMIF('Aceite de Oliva'!$B6:$B257,"&lt;="&amp;$B262,'Aceite de Oliva'!EV$6:EV$257)</f>
        <v>0</v>
      </c>
      <c r="EW262" s="9">
        <f>SUMIF('Aceite de Oliva'!$B6:$B257,"&lt;="&amp;$B262,'Aceite de Oliva'!EW$6:EW$257)</f>
        <v>0.25</v>
      </c>
      <c r="EX262" s="9">
        <f>SUMIF('Aceite de Oliva'!$B6:$B257,"&lt;="&amp;$B262,'Aceite de Oliva'!EX$6:EX$257)</f>
        <v>0</v>
      </c>
      <c r="FB262" s="9">
        <f>SUMIF('Aceite de Oliva'!$B6:$B257,"&lt;="&amp;$B262,'Aceite de Oliva'!FB$6:FB$257)</f>
        <v>1.1099999999999999</v>
      </c>
      <c r="FC262" s="9">
        <f>SUMIF('Aceite de Oliva'!$B6:$B257,"&lt;="&amp;$B262,'Aceite de Oliva'!FC$6:FC$257)</f>
        <v>0.46</v>
      </c>
      <c r="FD262" s="9">
        <f>SUMIF('Aceite de Oliva'!$B6:$B257,"&lt;="&amp;$B262,'Aceite de Oliva'!FD$6:FD$257)</f>
        <v>1.1599999999999999</v>
      </c>
      <c r="FE262" s="9">
        <f>SUMIF('Aceite de Oliva'!$B6:$B257,"&lt;="&amp;$B262,'Aceite de Oliva'!FE$6:FE$257)</f>
        <v>0.2</v>
      </c>
      <c r="FI262" s="9">
        <f>SUMIF('Aceite de Oliva'!$B6:$B257,"&lt;="&amp;$B262,'Aceite de Oliva'!FI$6:FI$257)</f>
        <v>2.4300000000000002</v>
      </c>
      <c r="FJ262" s="9">
        <f>SUMIF('Aceite de Oliva'!$B6:$B257,"&lt;="&amp;$B262,'Aceite de Oliva'!FJ$6:FJ$257)</f>
        <v>1.67</v>
      </c>
      <c r="FK262" s="9">
        <f>SUMIF('Aceite de Oliva'!$B6:$B257,"&lt;="&amp;$B262,'Aceite de Oliva'!FK$6:FK$257)</f>
        <v>2.7199999999999998</v>
      </c>
      <c r="FL262" s="9">
        <f>SUMIF('Aceite de Oliva'!$B6:$B257,"&lt;="&amp;$B262,'Aceite de Oliva'!FL$6:FL$257)</f>
        <v>2.23</v>
      </c>
      <c r="FP262" s="9">
        <f>SUMIF('Aceite de Oliva'!$B6:$B257,"&lt;="&amp;$B262,'Aceite de Oliva'!FP$6:FP$257)</f>
        <v>2.6399999999999997</v>
      </c>
      <c r="FQ262" s="9">
        <f>SUMIF('Aceite de Oliva'!$B6:$B257,"&lt;="&amp;$B262,'Aceite de Oliva'!FQ$6:FQ$257)</f>
        <v>1.1299999999999999</v>
      </c>
      <c r="FR262" s="9">
        <f>SUMIF('Aceite de Oliva'!$B6:$B257,"&lt;="&amp;$B262,'Aceite de Oliva'!FR$6:FR$257)</f>
        <v>3.21</v>
      </c>
      <c r="FS262" s="9">
        <f>SUMIF('Aceite de Oliva'!$B6:$B257,"&lt;="&amp;$B262,'Aceite de Oliva'!FS$6:FS$257)</f>
        <v>2.2200000000000002</v>
      </c>
      <c r="FW262" s="9">
        <f>SUMIF('Aceite de Oliva'!$B6:$B257,"&lt;="&amp;$B262,'Aceite de Oliva'!FW$6:FW$257)</f>
        <v>1.1200000000000001</v>
      </c>
      <c r="FX262" s="9">
        <f>SUMIF('Aceite de Oliva'!$B6:$B257,"&lt;="&amp;$B262,'Aceite de Oliva'!FX$6:FX$257)</f>
        <v>0.97</v>
      </c>
      <c r="FY262" s="9">
        <f>SUMIF('Aceite de Oliva'!$B6:$B257,"&lt;="&amp;$B262,'Aceite de Oliva'!FY$6:FY$257)</f>
        <v>1.3</v>
      </c>
      <c r="FZ262" s="9">
        <f>SUMIF('Aceite de Oliva'!$B6:$B257,"&lt;="&amp;$B262,'Aceite de Oliva'!FZ$6:FZ$257)</f>
        <v>0.22</v>
      </c>
      <c r="GD262" s="9">
        <f>SUMIF('Aceite de Oliva'!$B6:$B257,"&lt;="&amp;$B262,'Aceite de Oliva'!GD$6:GD$257)</f>
        <v>0.91999999999999993</v>
      </c>
      <c r="GE262" s="9">
        <f>SUMIF('Aceite de Oliva'!$B6:$B257,"&lt;="&amp;$B262,'Aceite de Oliva'!GE$6:GE$257)</f>
        <v>0.16</v>
      </c>
      <c r="GF262" s="9">
        <f>SUMIF('Aceite de Oliva'!$B6:$B257,"&lt;="&amp;$B262,'Aceite de Oliva'!GF$6:GF$257)</f>
        <v>0.92</v>
      </c>
      <c r="GG262" s="9">
        <f>SUMIF('Aceite de Oliva'!$B6:$B257,"&lt;="&amp;$B262,'Aceite de Oliva'!GG$6:GG$257)</f>
        <v>1.85</v>
      </c>
      <c r="GK262" s="9">
        <f>SUMIF('Aceite de Oliva'!$B6:$B257,"&lt;="&amp;$B262,'Aceite de Oliva'!GK$6:GK$257)</f>
        <v>1.24</v>
      </c>
      <c r="GL262" s="9">
        <f>SUMIF('Aceite de Oliva'!$B6:$B257,"&lt;="&amp;$B262,'Aceite de Oliva'!GL$6:GL$257)</f>
        <v>2.2599999999999998</v>
      </c>
      <c r="GM262" s="9">
        <f>SUMIF('Aceite de Oliva'!$B6:$B257,"&lt;="&amp;$B262,'Aceite de Oliva'!GM$6:GM$257)</f>
        <v>0.41</v>
      </c>
      <c r="GN262" s="9">
        <f>SUMIF('Aceite de Oliva'!$B6:$B257,"&lt;="&amp;$B262,'Aceite de Oliva'!GN$6:GN$257)</f>
        <v>1.26</v>
      </c>
      <c r="GR262" s="9">
        <f>SUMIF('Aceite de Oliva'!$B6:$B257,"&lt;="&amp;$B262,'Aceite de Oliva'!GR$6:GR$257)</f>
        <v>0.98</v>
      </c>
      <c r="GS262" s="9">
        <f>SUMIF('Aceite de Oliva'!$B6:$B257,"&lt;="&amp;$B262,'Aceite de Oliva'!GS$6:GS$257)</f>
        <v>1.6</v>
      </c>
      <c r="GT262" s="9">
        <f>SUMIF('Aceite de Oliva'!$B6:$B257,"&lt;="&amp;$B262,'Aceite de Oliva'!GT$6:GT$257)</f>
        <v>0.96</v>
      </c>
      <c r="GU262" s="9">
        <f>SUMIF('Aceite de Oliva'!$B6:$B257,"&lt;="&amp;$B262,'Aceite de Oliva'!GU$6:GU$257)</f>
        <v>0.57999999999999996</v>
      </c>
      <c r="GY262" s="9">
        <f>SUMIF('Aceite de Oliva'!$B6:$B257,"&lt;="&amp;$B262,'Aceite de Oliva'!GY$6:GY$257)</f>
        <v>1.1000000000000001</v>
      </c>
      <c r="GZ262" s="9">
        <f>SUMIF('Aceite de Oliva'!$B6:$B257,"&lt;="&amp;$B262,'Aceite de Oliva'!GZ$6:GZ$257)</f>
        <v>0.67</v>
      </c>
      <c r="HA262" s="9">
        <f>SUMIF('Aceite de Oliva'!$B6:$B257,"&lt;="&amp;$B262,'Aceite de Oliva'!HA$6:HA$257)</f>
        <v>0.75</v>
      </c>
      <c r="HB262" s="9">
        <f>SUMIF('Aceite de Oliva'!$B6:$B257,"&lt;="&amp;$B262,'Aceite de Oliva'!HB$6:HB$257)</f>
        <v>1.58</v>
      </c>
      <c r="HF262" s="9">
        <f>SUMIF('Aceite de Oliva'!$B6:$B257,"&lt;="&amp;$B262,'Aceite de Oliva'!HF$6:HF$257)</f>
        <v>1.56</v>
      </c>
      <c r="HG262" s="9">
        <f>SUMIF('Aceite de Oliva'!$B6:$B257,"&lt;="&amp;$B262,'Aceite de Oliva'!HG$6:HG$257)</f>
        <v>1.01</v>
      </c>
      <c r="HH262" s="9">
        <f>SUMIF('Aceite de Oliva'!$B6:$B257,"&lt;="&amp;$B262,'Aceite de Oliva'!HH$6:HH$257)</f>
        <v>1.9100000000000001</v>
      </c>
      <c r="HI262" s="9">
        <f>SUMIF('Aceite de Oliva'!$B6:$B257,"&lt;="&amp;$B262,'Aceite de Oliva'!HI$6:HI$257)</f>
        <v>1.4300000000000002</v>
      </c>
      <c r="HM262" s="9">
        <f>SUMIF('Aceite de Oliva'!$B6:$B257,"&lt;="&amp;$B262,'Aceite de Oliva'!HM$6:HM$257)</f>
        <v>1.6099999999999999</v>
      </c>
      <c r="HN262" s="9">
        <f>SUMIF('Aceite de Oliva'!$B6:$B257,"&lt;="&amp;$B262,'Aceite de Oliva'!HN$6:HN$257)</f>
        <v>0.47</v>
      </c>
      <c r="HO262" s="9">
        <f>SUMIF('Aceite de Oliva'!$B6:$B257,"&lt;="&amp;$B262,'Aceite de Oliva'!HO$6:HO$257)</f>
        <v>2.0299999999999998</v>
      </c>
      <c r="HP262" s="9">
        <f>SUMIF('Aceite de Oliva'!$B6:$B257,"&lt;="&amp;$B262,'Aceite de Oliva'!HP$6:HP$257)</f>
        <v>1.46</v>
      </c>
      <c r="HT262" s="9">
        <f>SUMIF('Aceite de Oliva'!$B6:$B257,"&lt;="&amp;$B262,'Aceite de Oliva'!HT$6:HT$257)</f>
        <v>1.85</v>
      </c>
      <c r="HU262" s="9">
        <f>SUMIF('Aceite de Oliva'!$B6:$B257,"&lt;="&amp;$B262,'Aceite de Oliva'!HU$6:HU$257)</f>
        <v>0.41</v>
      </c>
      <c r="HV262" s="9">
        <f>SUMIF('Aceite de Oliva'!$B6:$B257,"&lt;="&amp;$B262,'Aceite de Oliva'!HV$6:HV$257)</f>
        <v>1.21</v>
      </c>
      <c r="HW262" s="9">
        <f>SUMIF('Aceite de Oliva'!$B6:$B257,"&lt;="&amp;$B262,'Aceite de Oliva'!HW$6:HW$257)</f>
        <v>2.57</v>
      </c>
      <c r="IA262" s="9">
        <f>SUMIF('Aceite de Oliva'!$B6:$B257,"&lt;="&amp;$B262,'Aceite de Oliva'!IA$6:IA$257)</f>
        <v>2.54</v>
      </c>
      <c r="IB262" s="9">
        <f>SUMIF('Aceite de Oliva'!$B6:$B257,"&lt;="&amp;$B262,'Aceite de Oliva'!IB$6:IB$257)</f>
        <v>3.04</v>
      </c>
      <c r="IC262" s="9">
        <f>SUMIF('Aceite de Oliva'!$B6:$B257,"&lt;="&amp;$B262,'Aceite de Oliva'!IC$6:IC$257)</f>
        <v>1.9300000000000002</v>
      </c>
      <c r="ID262" s="9">
        <f>SUMIF('Aceite de Oliva'!$B6:$B257,"&lt;="&amp;$B262,'Aceite de Oliva'!ID$6:ID$257)</f>
        <v>2.8099999999999996</v>
      </c>
      <c r="IH262" s="9">
        <f>SUMIF('Aceite de Oliva'!$B6:$B257,"&lt;="&amp;$B262,'Aceite de Oliva'!IH$6:IH$257)</f>
        <v>3.1</v>
      </c>
      <c r="II262" s="9">
        <f>SUMIF('Aceite de Oliva'!$B6:$B257,"&lt;="&amp;$B262,'Aceite de Oliva'!II$6:II$257)</f>
        <v>6.92</v>
      </c>
      <c r="IJ262" s="9">
        <f>SUMIF('Aceite de Oliva'!$B6:$B257,"&lt;="&amp;$B262,'Aceite de Oliva'!IJ$6:IJ$257)</f>
        <v>2.09</v>
      </c>
      <c r="IK262" s="9">
        <f>SUMIF('Aceite de Oliva'!$B6:$B257,"&lt;="&amp;$B262,'Aceite de Oliva'!IK$6:IK$257)</f>
        <v>3.7199999999999998</v>
      </c>
      <c r="IO262" s="9">
        <f>SUMIF('Aceite de Oliva'!$B6:$B257,"&lt;="&amp;$B262,'Aceite de Oliva'!IO$6:IO$257)</f>
        <v>1.7599999999999998</v>
      </c>
      <c r="IP262" s="9">
        <f>SUMIF('Aceite de Oliva'!$B6:$B257,"&lt;="&amp;$B262,'Aceite de Oliva'!IP$6:IP$257)</f>
        <v>4.32</v>
      </c>
      <c r="IQ262" s="9">
        <f>SUMIF('Aceite de Oliva'!$B6:$B257,"&lt;="&amp;$B262,'Aceite de Oliva'!IQ$6:IQ$257)</f>
        <v>1.25</v>
      </c>
      <c r="IR262" s="9">
        <f>SUMIF('Aceite de Oliva'!$B6:$B257,"&lt;="&amp;$B262,'Aceite de Oliva'!IR$6:IR$257)</f>
        <v>1.34</v>
      </c>
      <c r="IV262" s="9">
        <f>SUMIF('Aceite de Oliva'!$B6:$B257,"&lt;="&amp;$B262,'Aceite de Oliva'!IV$6:IV$257)</f>
        <v>4.3100000000000005</v>
      </c>
      <c r="IW262" s="9">
        <f>SUMIF('Aceite de Oliva'!$B6:$B257,"&lt;="&amp;$B262,'Aceite de Oliva'!IW$6:IW$257)</f>
        <v>11.23</v>
      </c>
      <c r="IX262" s="9">
        <f>SUMIF('Aceite de Oliva'!$B6:$B257,"&lt;="&amp;$B262,'Aceite de Oliva'!IX$6:IX$257)</f>
        <v>2.34</v>
      </c>
      <c r="IY262" s="9">
        <f>SUMIF('Aceite de Oliva'!$B6:$B257,"&lt;="&amp;$B262,'Aceite de Oliva'!IY$6:IY$257)</f>
        <v>2.0299999999999998</v>
      </c>
      <c r="JC262" s="9">
        <f>SUMIF('Aceite de Oliva'!$B6:$B257,"&lt;="&amp;$B262,'Aceite de Oliva'!JC$6:JC$257)</f>
        <v>3.28</v>
      </c>
      <c r="JD262" s="9">
        <f>SUMIF('Aceite de Oliva'!$B6:$B257,"&lt;="&amp;$B262,'Aceite de Oliva'!JD$6:JD$257)</f>
        <v>7.38</v>
      </c>
      <c r="JE262" s="9">
        <f>SUMIF('Aceite de Oliva'!$B6:$B257,"&lt;="&amp;$B262,'Aceite de Oliva'!JE$6:JE$257)</f>
        <v>2.14</v>
      </c>
      <c r="JF262" s="9">
        <f>SUMIF('Aceite de Oliva'!$B6:$B257,"&lt;="&amp;$B262,'Aceite de Oliva'!JF$6:JF$257)</f>
        <v>3.13</v>
      </c>
      <c r="JJ262" s="9">
        <f>SUMIF('Aceite de Oliva'!$B6:$B257,"&lt;="&amp;$B262,'Aceite de Oliva'!JJ$6:JJ$257)</f>
        <v>3.74</v>
      </c>
      <c r="JK262" s="9">
        <f>SUMIF('Aceite de Oliva'!$B6:$B257,"&lt;="&amp;$B262,'Aceite de Oliva'!JK$6:JK$257)</f>
        <v>11.93</v>
      </c>
      <c r="JL262" s="9">
        <f>SUMIF('Aceite de Oliva'!$B6:$B257,"&lt;="&amp;$B262,'Aceite de Oliva'!JL$6:JL$257)</f>
        <v>1.94</v>
      </c>
      <c r="JM262" s="9">
        <f>SUMIF('Aceite de Oliva'!$B6:$B257,"&lt;="&amp;$B262,'Aceite de Oliva'!JM$6:JM$257)</f>
        <v>0.37</v>
      </c>
      <c r="JQ262" s="9">
        <f>SUMIF('Aceite de Oliva'!$B6:$B257,"&lt;="&amp;$B262,'Aceite de Oliva'!JQ$6:JQ$257)</f>
        <v>4.76</v>
      </c>
      <c r="JR262" s="9">
        <f>SUMIF('Aceite de Oliva'!$B6:$B257,"&lt;="&amp;$B262,'Aceite de Oliva'!JR$6:JR$257)</f>
        <v>15.12</v>
      </c>
      <c r="JS262" s="9">
        <f>SUMIF('Aceite de Oliva'!$B6:$B257,"&lt;="&amp;$B262,'Aceite de Oliva'!JS$6:JS$257)</f>
        <v>1.73</v>
      </c>
      <c r="JT262" s="9">
        <f>SUMIF('Aceite de Oliva'!$B6:$B257,"&lt;="&amp;$B262,'Aceite de Oliva'!JT$6:JT$257)</f>
        <v>2.7</v>
      </c>
      <c r="JX262" s="9">
        <f>SUMIF('Aceite de Oliva'!$B6:$B257,"&lt;="&amp;$B262,'Aceite de Oliva'!JX$6:JX$257)</f>
        <v>3.83</v>
      </c>
      <c r="JY262" s="9">
        <f>SUMIF('Aceite de Oliva'!$B6:$B257,"&lt;="&amp;$B262,'Aceite de Oliva'!JY$6:JY$257)</f>
        <v>8.02</v>
      </c>
      <c r="JZ262" s="9">
        <f>SUMIF('Aceite de Oliva'!$B6:$B257,"&lt;="&amp;$B262,'Aceite de Oliva'!JZ$6:JZ$257)</f>
        <v>3.23</v>
      </c>
      <c r="KA262" s="9">
        <f>SUMIF('Aceite de Oliva'!$B6:$B257,"&lt;="&amp;$B262,'Aceite de Oliva'!KA$6:KA$257)</f>
        <v>0.59</v>
      </c>
      <c r="KE262" s="9">
        <f>SUMIF('Aceite de Oliva'!$B6:$B257,"&lt;="&amp;$B262,'Aceite de Oliva'!KE$6:KE$257)</f>
        <v>3.87</v>
      </c>
      <c r="KF262" s="9">
        <f>SUMIF('Aceite de Oliva'!$B6:$B257,"&lt;="&amp;$B262,'Aceite de Oliva'!KF$6:KF$257)</f>
        <v>7.7799999999999994</v>
      </c>
      <c r="KG262" s="9">
        <f>SUMIF('Aceite de Oliva'!$B6:$B257,"&lt;="&amp;$B262,'Aceite de Oliva'!KG$6:KG$257)</f>
        <v>1.45</v>
      </c>
      <c r="KH262" s="9">
        <f>SUMIF('Aceite de Oliva'!$B6:$B257,"&lt;="&amp;$B262,'Aceite de Oliva'!KH$6:KH$257)</f>
        <v>6.63</v>
      </c>
      <c r="KL262" s="9">
        <f>SUMIF('Aceite de Oliva'!$B6:$B257,"&lt;="&amp;$B262,'Aceite de Oliva'!KL$6:KL$257)</f>
        <v>2.44</v>
      </c>
      <c r="KM262" s="9">
        <f>SUMIF('Aceite de Oliva'!$B6:$B257,"&lt;="&amp;$B262,'Aceite de Oliva'!KM$6:KM$257)</f>
        <v>3.56</v>
      </c>
      <c r="KN262" s="9">
        <f>SUMIF('Aceite de Oliva'!$B6:$B257,"&lt;="&amp;$B262,'Aceite de Oliva'!KN$6:KN$257)</f>
        <v>1.29</v>
      </c>
      <c r="KO262" s="9">
        <f>SUMIF('Aceite de Oliva'!$B6:$B257,"&lt;="&amp;$B262,'Aceite de Oliva'!KO$6:KO$257)</f>
        <v>5.15</v>
      </c>
      <c r="KS262" s="9">
        <f>SUMIF('Aceite de Oliva'!$B6:$B257,"&lt;="&amp;$B262,'Aceite de Oliva'!KS$6:KS$257)</f>
        <v>3.41</v>
      </c>
      <c r="KT262" s="9">
        <f>SUMIF('Aceite de Oliva'!$B6:$B257,"&lt;="&amp;$B262,'Aceite de Oliva'!KT$6:KT$257)</f>
        <v>3.9099999999999997</v>
      </c>
      <c r="KU262" s="9">
        <f>SUMIF('Aceite de Oliva'!$B6:$B257,"&lt;="&amp;$B262,'Aceite de Oliva'!KU$6:KU$257)</f>
        <v>2.4</v>
      </c>
      <c r="KV262" s="9">
        <f>SUMIF('Aceite de Oliva'!$B6:$B257,"&lt;="&amp;$B262,'Aceite de Oliva'!KV$6:KV$257)</f>
        <v>4.18</v>
      </c>
      <c r="KZ262" s="9">
        <f>SUMIF('Aceite de Oliva'!$B6:$B257,"&lt;="&amp;$B262,'Aceite de Oliva'!KZ$6:KZ$257)</f>
        <v>2.42</v>
      </c>
      <c r="LA262" s="9">
        <f>SUMIF('Aceite de Oliva'!$B6:$B257,"&lt;="&amp;$B262,'Aceite de Oliva'!LA$6:LA$257)</f>
        <v>5.9</v>
      </c>
      <c r="LB262" s="9">
        <f>SUMIF('Aceite de Oliva'!$B6:$B257,"&lt;="&amp;$B262,'Aceite de Oliva'!LB$6:LB$257)</f>
        <v>1.21</v>
      </c>
      <c r="LC262" s="9">
        <f>SUMIF('Aceite de Oliva'!$B6:$B257,"&lt;="&amp;$B262,'Aceite de Oliva'!LC$6:LC$257)</f>
        <v>2.37</v>
      </c>
      <c r="LG262" s="9">
        <f>SUMIF('Aceite de Oliva'!$B6:$B257,"&lt;="&amp;$B262,'Aceite de Oliva'!LG$6:LG$257)</f>
        <v>3.1799999999999997</v>
      </c>
      <c r="LH262" s="9">
        <f>SUMIF('Aceite de Oliva'!$B6:$B257,"&lt;="&amp;$B262,'Aceite de Oliva'!LH$6:LH$257)</f>
        <v>4.13</v>
      </c>
      <c r="LI262" s="9">
        <f>SUMIF('Aceite de Oliva'!$B6:$B257,"&lt;="&amp;$B262,'Aceite de Oliva'!LI$6:LI$257)</f>
        <v>1.9100000000000001</v>
      </c>
      <c r="LJ262" s="9">
        <f>SUMIF('Aceite de Oliva'!$B6:$B257,"&lt;="&amp;$B262,'Aceite de Oliva'!LJ$6:LJ$257)</f>
        <v>7.1400000000000006</v>
      </c>
      <c r="LN262" s="9">
        <f>SUMIF('Aceite de Oliva'!$B6:$B257,"&lt;="&amp;$B262,'Aceite de Oliva'!LN$6:LN$257)</f>
        <v>2.58</v>
      </c>
      <c r="LO262" s="9">
        <f>SUMIF('Aceite de Oliva'!$B6:$B257,"&lt;="&amp;$B262,'Aceite de Oliva'!LO$6:LO$257)</f>
        <v>1.45</v>
      </c>
      <c r="LP262" s="9">
        <f>SUMIF('Aceite de Oliva'!$B6:$B257,"&lt;="&amp;$B262,'Aceite de Oliva'!LP$6:LP$257)</f>
        <v>2.4400000000000004</v>
      </c>
      <c r="LQ262" s="9">
        <f>SUMIF('Aceite de Oliva'!$B6:$B257,"&lt;="&amp;$B262,'Aceite de Oliva'!LQ$6:LQ$257)</f>
        <v>4.4800000000000004</v>
      </c>
      <c r="LR262" s="76"/>
      <c r="LS262" s="76"/>
      <c r="LT262" s="76"/>
      <c r="LU262" s="9">
        <f>SUMIF('Aceite de Oliva'!$B6:$B257,"&lt;="&amp;$B262,'Aceite de Oliva'!LU$6:LU$257)</f>
        <v>2.84</v>
      </c>
      <c r="LV262" s="9">
        <f>SUMIF('Aceite de Oliva'!$B6:$B257,"&lt;="&amp;$B262,'Aceite de Oliva'!LV$6:LV$257)</f>
        <v>1.4</v>
      </c>
      <c r="LW262" s="9">
        <f>SUMIF('Aceite de Oliva'!$B6:$B257,"&lt;="&amp;$B262,'Aceite de Oliva'!LW$6:LW$257)</f>
        <v>1.98</v>
      </c>
      <c r="LX262" s="9">
        <f>SUMIF('Aceite de Oliva'!$B6:$B257,"&lt;="&amp;$B262,'Aceite de Oliva'!LX$6:LX$257)</f>
        <v>7.44</v>
      </c>
      <c r="LY262" s="76"/>
      <c r="LZ262" s="76"/>
      <c r="MA262" s="76"/>
      <c r="MB262" s="9">
        <f>SUMIF('Aceite de Oliva'!$B6:$B257,"&lt;="&amp;$B262,'Aceite de Oliva'!MB$6:MB$257)</f>
        <v>1.5</v>
      </c>
      <c r="MC262" s="9">
        <f>SUMIF('Aceite de Oliva'!$B6:$B257,"&lt;="&amp;$B262,'Aceite de Oliva'!MC$6:MC$257)</f>
        <v>1.2</v>
      </c>
      <c r="MD262" s="9">
        <f>SUMIF('Aceite de Oliva'!$B6:$B257,"&lt;="&amp;$B262,'Aceite de Oliva'!MD$6:MD$257)</f>
        <v>1.08</v>
      </c>
      <c r="ME262" s="9">
        <f>SUMIF('Aceite de Oliva'!$B6:$B257,"&lt;="&amp;$B262,'Aceite de Oliva'!ME$6:ME$257)</f>
        <v>3.41</v>
      </c>
    </row>
    <row r="263" spans="1:343" x14ac:dyDescent="0.3">
      <c r="A263" s="14">
        <f>'TAM Aceite de Oliva'!B11</f>
        <v>2</v>
      </c>
      <c r="B263" s="14">
        <f>'TAM Aceite de Oliva'!C11</f>
        <v>2.1</v>
      </c>
      <c r="C263" s="14"/>
      <c r="D263" s="8">
        <f>SUMIFS('Aceite de Oliva'!D$6:D$257,'Aceite de Oliva'!$A$6:$A$257,"&gt;="&amp;$A263,'Aceite de Oliva'!$B$6:$B$257,"&lt;="&amp;$B263)</f>
        <v>0.13</v>
      </c>
      <c r="E263" s="8">
        <f>SUMIFS('Aceite de Oliva'!E$6:E$257,'Aceite de Oliva'!$A$6:$A$257,"&gt;="&amp;$A263,'Aceite de Oliva'!$B$6:$B$257,"&lt;="&amp;$B263)</f>
        <v>0</v>
      </c>
      <c r="F263" s="8">
        <f>SUMIFS('Aceite de Oliva'!F$6:F$257,'Aceite de Oliva'!$A$6:$A$257,"&gt;="&amp;$A263,'Aceite de Oliva'!$B$6:$B$257,"&lt;="&amp;$B263)</f>
        <v>0.16</v>
      </c>
      <c r="G263" s="8">
        <f>SUMIFS('Aceite de Oliva'!G$6:G$257,'Aceite de Oliva'!$A$6:$A$257,"&gt;="&amp;$A263,'Aceite de Oliva'!$B$6:$B$257,"&lt;="&amp;$B263)</f>
        <v>0</v>
      </c>
      <c r="H263" s="14"/>
      <c r="I263" s="14"/>
      <c r="J263" s="14"/>
      <c r="K263" s="8">
        <f>SUMIFS('Aceite de Oliva'!K$6:K$257,'Aceite de Oliva'!$A$6:$A$257,"&gt;="&amp;$A263,'Aceite de Oliva'!$B$6:$B$257,"&lt;="&amp;$B263)</f>
        <v>0.02</v>
      </c>
      <c r="L263" s="8">
        <f>SUMIFS('Aceite de Oliva'!L$6:L$257,'Aceite de Oliva'!$A$6:$A$257,"&gt;="&amp;$A263,'Aceite de Oliva'!$B$6:$B$257,"&lt;="&amp;$B263)</f>
        <v>0.16</v>
      </c>
      <c r="M263" s="8">
        <f>SUMIFS('Aceite de Oliva'!M$6:M$257,'Aceite de Oliva'!$A$6:$A$257,"&gt;="&amp;$A263,'Aceite de Oliva'!$B$6:$B$257,"&lt;="&amp;$B263)</f>
        <v>0</v>
      </c>
      <c r="N263" s="8">
        <f>SUMIFS('Aceite de Oliva'!N$6:N$257,'Aceite de Oliva'!$A$6:$A$257,"&gt;="&amp;$A263,'Aceite de Oliva'!$B$6:$B$257,"&lt;="&amp;$B263)</f>
        <v>0</v>
      </c>
      <c r="O263" s="14"/>
      <c r="P263" s="14"/>
      <c r="Q263" s="14"/>
      <c r="R263" s="8">
        <f>SUMIFS('Aceite de Oliva'!R$6:R$257,'Aceite de Oliva'!$A$6:$A$257,"&gt;="&amp;$A263,'Aceite de Oliva'!$B$6:$B$257,"&lt;="&amp;$B263)</f>
        <v>0.23</v>
      </c>
      <c r="S263" s="8">
        <f>SUMIFS('Aceite de Oliva'!S$6:S$257,'Aceite de Oliva'!$A$6:$A$257,"&gt;="&amp;$A263,'Aceite de Oliva'!$B$6:$B$257,"&lt;="&amp;$B263)</f>
        <v>0</v>
      </c>
      <c r="T263" s="8">
        <f>SUMIFS('Aceite de Oliva'!T$6:T$257,'Aceite de Oliva'!$A$6:$A$257,"&gt;="&amp;$A263,'Aceite de Oliva'!$B$6:$B$257,"&lt;="&amp;$B263)</f>
        <v>0.39</v>
      </c>
      <c r="U263" s="8">
        <f>SUMIFS('Aceite de Oliva'!U$6:U$257,'Aceite de Oliva'!$A$6:$A$257,"&gt;="&amp;$A263,'Aceite de Oliva'!$B$6:$B$257,"&lt;="&amp;$B263)</f>
        <v>0</v>
      </c>
      <c r="V263" s="14"/>
      <c r="W263" s="14"/>
      <c r="X263" s="14"/>
      <c r="Y263" s="8">
        <f>SUMIFS('Aceite de Oliva'!Y$6:Y$257,'Aceite de Oliva'!$A$6:$A$257,"&gt;="&amp;$A263,'Aceite de Oliva'!$B$6:$B$257,"&lt;="&amp;$B263)</f>
        <v>0.45</v>
      </c>
      <c r="Z263" s="8">
        <f>SUMIFS('Aceite de Oliva'!Z$6:Z$257,'Aceite de Oliva'!$A$6:$A$257,"&gt;="&amp;$A263,'Aceite de Oliva'!$B$6:$B$257,"&lt;="&amp;$B263)</f>
        <v>0</v>
      </c>
      <c r="AA263" s="8">
        <f>SUMIFS('Aceite de Oliva'!AA$6:AA$257,'Aceite de Oliva'!$A$6:$A$257,"&gt;="&amp;$A263,'Aceite de Oliva'!$B$6:$B$257,"&lt;="&amp;$B263)</f>
        <v>0.5</v>
      </c>
      <c r="AB263" s="8">
        <f>SUMIFS('Aceite de Oliva'!AB$6:AB$257,'Aceite de Oliva'!$A$6:$A$257,"&gt;="&amp;$A263,'Aceite de Oliva'!$B$6:$B$257,"&lt;="&amp;$B263)</f>
        <v>0.27</v>
      </c>
      <c r="AC263" s="14"/>
      <c r="AD263" s="14"/>
      <c r="AE263" s="14"/>
      <c r="AF263" s="8">
        <f>SUMIFS('Aceite de Oliva'!AF$6:AF$257,'Aceite de Oliva'!$A$6:$A$257,"&gt;="&amp;$A263,'Aceite de Oliva'!$B$6:$B$257,"&lt;="&amp;$B263)</f>
        <v>0.04</v>
      </c>
      <c r="AG263" s="8">
        <f>SUMIFS('Aceite de Oliva'!AG$6:AG$257,'Aceite de Oliva'!$A$6:$A$257,"&gt;="&amp;$A263,'Aceite de Oliva'!$B$6:$B$257,"&lt;="&amp;$B263)</f>
        <v>0</v>
      </c>
      <c r="AH263" s="8">
        <f>SUMIFS('Aceite de Oliva'!AH$6:AH$257,'Aceite de Oliva'!$A$6:$A$257,"&gt;="&amp;$A263,'Aceite de Oliva'!$B$6:$B$257,"&lt;="&amp;$B263)</f>
        <v>0</v>
      </c>
      <c r="AI263" s="8">
        <f>SUMIFS('Aceite de Oliva'!AI$6:AI$257,'Aceite de Oliva'!$A$6:$A$257,"&gt;="&amp;$A263,'Aceite de Oliva'!$B$6:$B$257,"&lt;="&amp;$B263)</f>
        <v>0</v>
      </c>
      <c r="AJ263" s="14"/>
      <c r="AK263" s="14"/>
      <c r="AL263" s="14"/>
      <c r="AM263" s="8">
        <f>SUMIFS('Aceite de Oliva'!AM$6:AM$257,'Aceite de Oliva'!$A$6:$A$257,"&gt;="&amp;$A263,'Aceite de Oliva'!$B$6:$B$257,"&lt;="&amp;$B263)</f>
        <v>0.45999999999999996</v>
      </c>
      <c r="AN263" s="8">
        <f>SUMIFS('Aceite de Oliva'!AN$6:AN$257,'Aceite de Oliva'!$A$6:$A$257,"&gt;="&amp;$A263,'Aceite de Oliva'!$B$6:$B$257,"&lt;="&amp;$B263)</f>
        <v>0</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0.28000000000000003</v>
      </c>
      <c r="AU263" s="8">
        <f>SUMIFS('Aceite de Oliva'!AU$6:AU$257,'Aceite de Oliva'!$A$6:$A$257,"&gt;="&amp;$A263,'Aceite de Oliva'!$B$6:$B$257,"&lt;="&amp;$B263)</f>
        <v>0</v>
      </c>
      <c r="AV263" s="8">
        <f>SUMIFS('Aceite de Oliva'!AV$6:AV$257,'Aceite de Oliva'!$A$6:$A$257,"&gt;="&amp;$A263,'Aceite de Oliva'!$B$6:$B$257,"&lt;="&amp;$B263)</f>
        <v>0.45</v>
      </c>
      <c r="AW263" s="8">
        <f>SUMIFS('Aceite de Oliva'!AW$6:AW$257,'Aceite de Oliva'!$A$6:$A$257,"&gt;="&amp;$A263,'Aceite de Oliva'!$B$6:$B$257,"&lt;="&amp;$B263)</f>
        <v>0</v>
      </c>
      <c r="BA263" s="8">
        <f>SUMIFS('Aceite de Oliva'!BA$6:BA$257,'Aceite de Oliva'!$A$6:$A$257,"&gt;="&amp;$A263,'Aceite de Oliva'!$B$6:$B$257,"&lt;="&amp;$B263)</f>
        <v>0.32</v>
      </c>
      <c r="BB263" s="8">
        <f>SUMIFS('Aceite de Oliva'!BB$6:BB$257,'Aceite de Oliva'!$A$6:$A$257,"&gt;="&amp;$A263,'Aceite de Oliva'!$B$6:$B$257,"&lt;="&amp;$B263)</f>
        <v>0</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0.04</v>
      </c>
      <c r="BI263" s="8">
        <f>SUMIFS('Aceite de Oliva'!BI$6:BI$257,'Aceite de Oliva'!$A$6:$A$257,"&gt;="&amp;$A263,'Aceite de Oliva'!$B$6:$B$257,"&lt;="&amp;$B263)</f>
        <v>0</v>
      </c>
      <c r="BJ263" s="8">
        <f>SUMIFS('Aceite de Oliva'!BJ$6:BJ$257,'Aceite de Oliva'!$A$6:$A$257,"&gt;="&amp;$A263,'Aceite de Oliva'!$B$6:$B$257,"&lt;="&amp;$B263)</f>
        <v>0</v>
      </c>
      <c r="BK263" s="8">
        <f>SUMIFS('Aceite de Oliva'!BK$6:BK$257,'Aceite de Oliva'!$A$6:$A$257,"&gt;="&amp;$A263,'Aceite de Oliva'!$B$6:$B$257,"&lt;="&amp;$B263)</f>
        <v>0</v>
      </c>
      <c r="BO263" s="8">
        <f>SUMIFS('Aceite de Oliva'!BO$6:BO$257,'Aceite de Oliva'!$A$6:$A$257,"&gt;="&amp;$A263,'Aceite de Oliva'!$B$6:$B$257,"&lt;="&amp;$B263)</f>
        <v>0.03</v>
      </c>
      <c r="BP263" s="8">
        <f>SUMIFS('Aceite de Oliva'!BP$6:BP$257,'Aceite de Oliva'!$A$6:$A$257,"&gt;="&amp;$A263,'Aceite de Oliva'!$B$6:$B$257,"&lt;="&amp;$B263)</f>
        <v>0</v>
      </c>
      <c r="BQ263" s="8">
        <f>SUMIFS('Aceite de Oliva'!BQ$6:BQ$257,'Aceite de Oliva'!$A$6:$A$257,"&gt;="&amp;$A263,'Aceite de Oliva'!$B$6:$B$257,"&lt;="&amp;$B263)</f>
        <v>0.06</v>
      </c>
      <c r="BR263" s="8">
        <f>SUMIFS('Aceite de Oliva'!BR$6:BR$257,'Aceite de Oliva'!$A$6:$A$257,"&gt;="&amp;$A263,'Aceite de Oliva'!$B$6:$B$257,"&lt;="&amp;$B263)</f>
        <v>0</v>
      </c>
      <c r="BV263" s="8">
        <f>SUMIFS('Aceite de Oliva'!BV$6:BV$257,'Aceite de Oliva'!$A$6:$A$257,"&gt;="&amp;$A263,'Aceite de Oliva'!$B$6:$B$257,"&lt;="&amp;$B263)</f>
        <v>0</v>
      </c>
      <c r="BW263" s="8">
        <f>SUMIFS('Aceite de Oliva'!BW$6:BW$257,'Aceite de Oliva'!$A$6:$A$257,"&gt;="&amp;$A263,'Aceite de Oliva'!$B$6:$B$257,"&lt;="&amp;$B263)</f>
        <v>0</v>
      </c>
      <c r="BX263" s="8">
        <f>SUMIFS('Aceite de Oliva'!BX$6:BX$257,'Aceite de Oliva'!$A$6:$A$257,"&gt;="&amp;$A263,'Aceite de Oliva'!$B$6:$B$257,"&lt;="&amp;$B263)</f>
        <v>0</v>
      </c>
      <c r="BY263" s="8">
        <f>SUMIFS('Aceite de Oliva'!BY$6:BY$257,'Aceite de Oliva'!$A$6:$A$257,"&gt;="&amp;$A263,'Aceite de Oliva'!$B$6:$B$257,"&lt;="&amp;$B263)</f>
        <v>0</v>
      </c>
      <c r="CC263" s="8">
        <f>SUMIFS('Aceite de Oliva'!CC$6:CC$257,'Aceite de Oliva'!$A$6:$A$257,"&gt;="&amp;$A263,'Aceite de Oliva'!$B$6:$B$257,"&lt;="&amp;$B263)</f>
        <v>0</v>
      </c>
      <c r="CD263" s="8">
        <f>SUMIFS('Aceite de Oliva'!CD$6:CD$257,'Aceite de Oliva'!$A$6:$A$257,"&gt;="&amp;$A263,'Aceite de Oliva'!$B$6:$B$257,"&lt;="&amp;$B263)</f>
        <v>0</v>
      </c>
      <c r="CE263" s="8">
        <f>SUMIFS('Aceite de Oliva'!CE$6:CE$257,'Aceite de Oliva'!$A$6:$A$257,"&gt;="&amp;$A263,'Aceite de Oliva'!$B$6:$B$257,"&lt;="&amp;$B263)</f>
        <v>0</v>
      </c>
      <c r="CF263" s="8">
        <f>SUMIFS('Aceite de Oliva'!CF$6:CF$257,'Aceite de Oliva'!$A$6:$A$257,"&gt;="&amp;$A263,'Aceite de Oliva'!$B$6:$B$257,"&lt;="&amp;$B263)</f>
        <v>0</v>
      </c>
      <c r="CJ263" s="8">
        <f>SUMIFS('Aceite de Oliva'!CJ$6:CJ$257,'Aceite de Oliva'!$A$6:$A$257,"&gt;="&amp;$A263,'Aceite de Oliva'!$B$6:$B$257,"&lt;="&amp;$B263)</f>
        <v>0.12</v>
      </c>
      <c r="CK263" s="8">
        <f>SUMIFS('Aceite de Oliva'!CK$6:CK$257,'Aceite de Oliva'!$A$6:$A$257,"&gt;="&amp;$A263,'Aceite de Oliva'!$B$6:$B$257,"&lt;="&amp;$B263)</f>
        <v>0</v>
      </c>
      <c r="CL263" s="8">
        <f>SUMIFS('Aceite de Oliva'!CL$6:CL$257,'Aceite de Oliva'!$A$6:$A$257,"&gt;="&amp;$A263,'Aceite de Oliva'!$B$6:$B$257,"&lt;="&amp;$B263)</f>
        <v>0</v>
      </c>
      <c r="CM263" s="8">
        <f>SUMIFS('Aceite de Oliva'!CM$6:CM$257,'Aceite de Oliva'!$A$6:$A$257,"&gt;="&amp;$A263,'Aceite de Oliva'!$B$6:$B$257,"&lt;="&amp;$B263)</f>
        <v>0</v>
      </c>
      <c r="CQ263" s="8">
        <f>SUMIFS('Aceite de Oliva'!CQ$6:CQ$257,'Aceite de Oliva'!$A$6:$A$257,"&gt;="&amp;$A263,'Aceite de Oliva'!$B$6:$B$257,"&lt;="&amp;$B263)</f>
        <v>0</v>
      </c>
      <c r="CR263" s="8">
        <f>SUMIFS('Aceite de Oliva'!CR$6:CR$257,'Aceite de Oliva'!$A$6:$A$257,"&gt;="&amp;$A263,'Aceite de Oliva'!$B$6:$B$257,"&lt;="&amp;$B263)</f>
        <v>0</v>
      </c>
      <c r="CS263" s="8">
        <f>SUMIFS('Aceite de Oliva'!CS$6:CS$257,'Aceite de Oliva'!$A$6:$A$257,"&gt;="&amp;$A263,'Aceite de Oliva'!$B$6:$B$257,"&lt;="&amp;$B263)</f>
        <v>0</v>
      </c>
      <c r="CT263" s="8">
        <f>SUMIFS('Aceite de Oliva'!CT$6:CT$257,'Aceite de Oliva'!$A$6:$A$257,"&gt;="&amp;$A263,'Aceite de Oliva'!$B$6:$B$257,"&lt;="&amp;$B263)</f>
        <v>0</v>
      </c>
      <c r="CX263" s="8">
        <f>SUMIFS('Aceite de Oliva'!CX$6:CX$257,'Aceite de Oliva'!$A$6:$A$257,"&gt;="&amp;$A263,'Aceite de Oliva'!$B$6:$B$257,"&lt;="&amp;$B263)</f>
        <v>0</v>
      </c>
      <c r="CY263" s="8">
        <f>SUMIFS('Aceite de Oliva'!CY$6:CY$257,'Aceite de Oliva'!$A$6:$A$257,"&gt;="&amp;$A263,'Aceite de Oliva'!$B$6:$B$257,"&lt;="&amp;$B263)</f>
        <v>0</v>
      </c>
      <c r="CZ263" s="8">
        <f>SUMIFS('Aceite de Oliva'!CZ$6:CZ$257,'Aceite de Oliva'!$A$6:$A$257,"&gt;="&amp;$A263,'Aceite de Oliva'!$B$6:$B$257,"&lt;="&amp;$B263)</f>
        <v>0</v>
      </c>
      <c r="DA263" s="8">
        <f>SUMIFS('Aceite de Oliva'!DA$6:DA$257,'Aceite de Oliva'!$A$6:$A$257,"&gt;="&amp;$A263,'Aceite de Oliva'!$B$6:$B$257,"&lt;="&amp;$B263)</f>
        <v>0</v>
      </c>
      <c r="DE263" s="8">
        <f>SUMIFS('Aceite de Oliva'!DE$6:DE$257,'Aceite de Oliva'!$A$6:$A$257,"&gt;="&amp;$A263,'Aceite de Oliva'!$B$6:$B$257,"&lt;="&amp;$B263)</f>
        <v>0</v>
      </c>
      <c r="DF263" s="8">
        <f>SUMIFS('Aceite de Oliva'!DF$6:DF$257,'Aceite de Oliva'!$A$6:$A$257,"&gt;="&amp;$A263,'Aceite de Oliva'!$B$6:$B$257,"&lt;="&amp;$B263)</f>
        <v>0</v>
      </c>
      <c r="DG263" s="8">
        <f>SUMIFS('Aceite de Oliva'!DG$6:DG$257,'Aceite de Oliva'!$A$6:$A$257,"&gt;="&amp;$A263,'Aceite de Oliva'!$B$6:$B$257,"&lt;="&amp;$B263)</f>
        <v>0</v>
      </c>
      <c r="DH263" s="8">
        <f>SUMIFS('Aceite de Oliva'!DH$6:DH$257,'Aceite de Oliva'!$A$6:$A$257,"&gt;="&amp;$A263,'Aceite de Oliva'!$B$6:$B$257,"&lt;="&amp;$B263)</f>
        <v>0</v>
      </c>
      <c r="DL263" s="8">
        <f>SUMIFS('Aceite de Oliva'!DL$6:DL$257,'Aceite de Oliva'!$A$6:$A$257,"&gt;="&amp;$A263,'Aceite de Oliva'!$B$6:$B$257,"&lt;="&amp;$B263)</f>
        <v>0.22999999999999998</v>
      </c>
      <c r="DM263" s="8">
        <f>SUMIFS('Aceite de Oliva'!DM$6:DM$257,'Aceite de Oliva'!$A$6:$A$257,"&gt;="&amp;$A263,'Aceite de Oliva'!$B$6:$B$257,"&lt;="&amp;$B263)</f>
        <v>0</v>
      </c>
      <c r="DN263" s="8">
        <f>SUMIFS('Aceite de Oliva'!DN$6:DN$257,'Aceite de Oliva'!$A$6:$A$257,"&gt;="&amp;$A263,'Aceite de Oliva'!$B$6:$B$257,"&lt;="&amp;$B263)</f>
        <v>0.21</v>
      </c>
      <c r="DO263" s="8">
        <f>SUMIFS('Aceite de Oliva'!DO$6:DO$257,'Aceite de Oliva'!$A$6:$A$257,"&gt;="&amp;$A263,'Aceite de Oliva'!$B$6:$B$257,"&lt;="&amp;$B263)</f>
        <v>0</v>
      </c>
      <c r="DS263" s="8">
        <f>SUMIFS('Aceite de Oliva'!DS$6:DS$257,'Aceite de Oliva'!$A$6:$A$257,"&gt;="&amp;$A263,'Aceite de Oliva'!$B$6:$B$257,"&lt;="&amp;$B263)</f>
        <v>0.11</v>
      </c>
      <c r="DT263" s="8">
        <f>SUMIFS('Aceite de Oliva'!DT$6:DT$257,'Aceite de Oliva'!$A$6:$A$257,"&gt;="&amp;$A263,'Aceite de Oliva'!$B$6:$B$257,"&lt;="&amp;$B263)</f>
        <v>0</v>
      </c>
      <c r="DU263" s="8">
        <f>SUMIFS('Aceite de Oliva'!DU$6:DU$257,'Aceite de Oliva'!$A$6:$A$257,"&gt;="&amp;$A263,'Aceite de Oliva'!$B$6:$B$257,"&lt;="&amp;$B263)</f>
        <v>0.16</v>
      </c>
      <c r="DV263" s="8">
        <f>SUMIFS('Aceite de Oliva'!DV$6:DV$257,'Aceite de Oliva'!$A$6:$A$257,"&gt;="&amp;$A263,'Aceite de Oliva'!$B$6:$B$257,"&lt;="&amp;$B263)</f>
        <v>0.1</v>
      </c>
      <c r="DZ263" s="8">
        <f>SUMIFS('Aceite de Oliva'!DZ$6:DZ$257,'Aceite de Oliva'!$A$6:$A$257,"&gt;="&amp;$A263,'Aceite de Oliva'!$B$6:$B$257,"&lt;="&amp;$B263)</f>
        <v>0.23</v>
      </c>
      <c r="EA263" s="8">
        <f>SUMIFS('Aceite de Oliva'!EA$6:EA$257,'Aceite de Oliva'!$A$6:$A$257,"&gt;="&amp;$A263,'Aceite de Oliva'!$B$6:$B$257,"&lt;="&amp;$B263)</f>
        <v>0.33</v>
      </c>
      <c r="EB263" s="8">
        <f>SUMIFS('Aceite de Oliva'!EB$6:EB$257,'Aceite de Oliva'!$A$6:$A$257,"&gt;="&amp;$A263,'Aceite de Oliva'!$B$6:$B$257,"&lt;="&amp;$B263)</f>
        <v>0.28999999999999998</v>
      </c>
      <c r="EC263" s="8">
        <f>SUMIFS('Aceite de Oliva'!EC$6:EC$257,'Aceite de Oliva'!$A$6:$A$257,"&gt;="&amp;$A263,'Aceite de Oliva'!$B$6:$B$257,"&lt;="&amp;$B263)</f>
        <v>0</v>
      </c>
      <c r="EG263" s="8">
        <f>SUMIFS('Aceite de Oliva'!EG$6:EG$257,'Aceite de Oliva'!$A$6:$A$257,"&gt;="&amp;$A263,'Aceite de Oliva'!$B$6:$B$257,"&lt;="&amp;$B263)</f>
        <v>0.1</v>
      </c>
      <c r="EH263" s="8">
        <f>SUMIFS('Aceite de Oliva'!EH$6:EH$257,'Aceite de Oliva'!$A$6:$A$257,"&gt;="&amp;$A263,'Aceite de Oliva'!$B$6:$B$257,"&lt;="&amp;$B263)</f>
        <v>0.17</v>
      </c>
      <c r="EI263" s="8">
        <f>SUMIFS('Aceite de Oliva'!EI$6:EI$257,'Aceite de Oliva'!$A$6:$A$257,"&gt;="&amp;$A263,'Aceite de Oliva'!$B$6:$B$257,"&lt;="&amp;$B263)</f>
        <v>0.02</v>
      </c>
      <c r="EJ263" s="8">
        <f>SUMIFS('Aceite de Oliva'!EJ$6:EJ$257,'Aceite de Oliva'!$A$6:$A$257,"&gt;="&amp;$A263,'Aceite de Oliva'!$B$6:$B$257,"&lt;="&amp;$B263)</f>
        <v>0</v>
      </c>
      <c r="EN263" s="8">
        <f>SUMIFS('Aceite de Oliva'!EN$6:EN$257,'Aceite de Oliva'!$A$6:$A$257,"&gt;="&amp;$A263,'Aceite de Oliva'!$B$6:$B$257,"&lt;="&amp;$B263)</f>
        <v>0.09</v>
      </c>
      <c r="EO263" s="8">
        <f>SUMIFS('Aceite de Oliva'!EO$6:EO$257,'Aceite de Oliva'!$A$6:$A$257,"&gt;="&amp;$A263,'Aceite de Oliva'!$B$6:$B$257,"&lt;="&amp;$B263)</f>
        <v>0</v>
      </c>
      <c r="EP263" s="8">
        <f>SUMIFS('Aceite de Oliva'!EP$6:EP$257,'Aceite de Oliva'!$A$6:$A$257,"&gt;="&amp;$A263,'Aceite de Oliva'!$B$6:$B$257,"&lt;="&amp;$B263)</f>
        <v>7.0000000000000007E-2</v>
      </c>
      <c r="EQ263" s="8">
        <f>SUMIFS('Aceite de Oliva'!EQ$6:EQ$257,'Aceite de Oliva'!$A$6:$A$257,"&gt;="&amp;$A263,'Aceite de Oliva'!$B$6:$B$257,"&lt;="&amp;$B263)</f>
        <v>0</v>
      </c>
      <c r="EU263" s="8">
        <f>SUMIFS('Aceite de Oliva'!EU$6:EU$257,'Aceite de Oliva'!$A$6:$A$257,"&gt;="&amp;$A263,'Aceite de Oliva'!$B$6:$B$257,"&lt;="&amp;$B263)</f>
        <v>0.06</v>
      </c>
      <c r="EV263" s="8">
        <f>SUMIFS('Aceite de Oliva'!EV$6:EV$257,'Aceite de Oliva'!$A$6:$A$257,"&gt;="&amp;$A263,'Aceite de Oliva'!$B$6:$B$257,"&lt;="&amp;$B263)</f>
        <v>0.16</v>
      </c>
      <c r="EW263" s="8">
        <f>SUMIFS('Aceite de Oliva'!EW$6:EW$257,'Aceite de Oliva'!$A$6:$A$257,"&gt;="&amp;$A263,'Aceite de Oliva'!$B$6:$B$257,"&lt;="&amp;$B263)</f>
        <v>0.05</v>
      </c>
      <c r="EX263" s="8">
        <f>SUMIFS('Aceite de Oliva'!EX$6:EX$257,'Aceite de Oliva'!$A$6:$A$257,"&gt;="&amp;$A263,'Aceite de Oliva'!$B$6:$B$257,"&lt;="&amp;$B263)</f>
        <v>0</v>
      </c>
      <c r="FB263" s="8">
        <f>SUMIFS('Aceite de Oliva'!FB$6:FB$257,'Aceite de Oliva'!$A$6:$A$257,"&gt;="&amp;$A263,'Aceite de Oliva'!$B$6:$B$257,"&lt;="&amp;$B263)</f>
        <v>0</v>
      </c>
      <c r="FC263" s="8">
        <f>SUMIFS('Aceite de Oliva'!FC$6:FC$257,'Aceite de Oliva'!$A$6:$A$257,"&gt;="&amp;$A263,'Aceite de Oliva'!$B$6:$B$257,"&lt;="&amp;$B263)</f>
        <v>0</v>
      </c>
      <c r="FD263" s="8">
        <f>SUMIFS('Aceite de Oliva'!FD$6:FD$257,'Aceite de Oliva'!$A$6:$A$257,"&gt;="&amp;$A263,'Aceite de Oliva'!$B$6:$B$257,"&lt;="&amp;$B263)</f>
        <v>0</v>
      </c>
      <c r="FE263" s="8">
        <f>SUMIFS('Aceite de Oliva'!FE$6:FE$257,'Aceite de Oliva'!$A$6:$A$257,"&gt;="&amp;$A263,'Aceite de Oliva'!$B$6:$B$257,"&lt;="&amp;$B263)</f>
        <v>0</v>
      </c>
      <c r="FI263" s="8">
        <f>SUMIFS('Aceite de Oliva'!FI$6:FI$257,'Aceite de Oliva'!$A$6:$A$257,"&gt;="&amp;$A263,'Aceite de Oliva'!$B$6:$B$257,"&lt;="&amp;$B263)</f>
        <v>0.15</v>
      </c>
      <c r="FJ263" s="8">
        <f>SUMIFS('Aceite de Oliva'!FJ$6:FJ$257,'Aceite de Oliva'!$A$6:$A$257,"&gt;="&amp;$A263,'Aceite de Oliva'!$B$6:$B$257,"&lt;="&amp;$B263)</f>
        <v>0.22</v>
      </c>
      <c r="FK263" s="8">
        <f>SUMIFS('Aceite de Oliva'!FK$6:FK$257,'Aceite de Oliva'!$A$6:$A$257,"&gt;="&amp;$A263,'Aceite de Oliva'!$B$6:$B$257,"&lt;="&amp;$B263)</f>
        <v>0.19</v>
      </c>
      <c r="FL263" s="8">
        <f>SUMIFS('Aceite de Oliva'!FL$6:FL$257,'Aceite de Oliva'!$A$6:$A$257,"&gt;="&amp;$A263,'Aceite de Oliva'!$B$6:$B$257,"&lt;="&amp;$B263)</f>
        <v>0</v>
      </c>
      <c r="FP263" s="8">
        <f>SUMIFS('Aceite de Oliva'!FP$6:FP$257,'Aceite de Oliva'!$A$6:$A$257,"&gt;="&amp;$A263,'Aceite de Oliva'!$B$6:$B$257,"&lt;="&amp;$B263)</f>
        <v>0.41</v>
      </c>
      <c r="FQ263" s="8">
        <f>SUMIFS('Aceite de Oliva'!FQ$6:FQ$257,'Aceite de Oliva'!$A$6:$A$257,"&gt;="&amp;$A263,'Aceite de Oliva'!$B$6:$B$257,"&lt;="&amp;$B263)</f>
        <v>0</v>
      </c>
      <c r="FR263" s="8">
        <f>SUMIFS('Aceite de Oliva'!FR$6:FR$257,'Aceite de Oliva'!$A$6:$A$257,"&gt;="&amp;$A263,'Aceite de Oliva'!$B$6:$B$257,"&lt;="&amp;$B263)</f>
        <v>0</v>
      </c>
      <c r="FS263" s="8">
        <f>SUMIFS('Aceite de Oliva'!FS$6:FS$257,'Aceite de Oliva'!$A$6:$A$257,"&gt;="&amp;$A263,'Aceite de Oliva'!$B$6:$B$257,"&lt;="&amp;$B263)</f>
        <v>2.1</v>
      </c>
      <c r="FW263" s="8">
        <f>SUMIFS('Aceite de Oliva'!FW$6:FW$257,'Aceite de Oliva'!$A$6:$A$257,"&gt;="&amp;$A263,'Aceite de Oliva'!$B$6:$B$257,"&lt;="&amp;$B263)</f>
        <v>0.13</v>
      </c>
      <c r="FX263" s="8">
        <f>SUMIFS('Aceite de Oliva'!FX$6:FX$257,'Aceite de Oliva'!$A$6:$A$257,"&gt;="&amp;$A263,'Aceite de Oliva'!$B$6:$B$257,"&lt;="&amp;$B263)</f>
        <v>0.15</v>
      </c>
      <c r="FY263" s="8">
        <f>SUMIFS('Aceite de Oliva'!FY$6:FY$257,'Aceite de Oliva'!$A$6:$A$257,"&gt;="&amp;$A263,'Aceite de Oliva'!$B$6:$B$257,"&lt;="&amp;$B263)</f>
        <v>0.17</v>
      </c>
      <c r="FZ263" s="8">
        <f>SUMIFS('Aceite de Oliva'!FZ$6:FZ$257,'Aceite de Oliva'!$A$6:$A$257,"&gt;="&amp;$A263,'Aceite de Oliva'!$B$6:$B$257,"&lt;="&amp;$B263)</f>
        <v>0</v>
      </c>
      <c r="GD263" s="8">
        <f>SUMIFS('Aceite de Oliva'!GD$6:GD$257,'Aceite de Oliva'!$A$6:$A$257,"&gt;="&amp;$A263,'Aceite de Oliva'!$B$6:$B$257,"&lt;="&amp;$B263)</f>
        <v>0.13</v>
      </c>
      <c r="GE263" s="8">
        <f>SUMIFS('Aceite de Oliva'!GE$6:GE$257,'Aceite de Oliva'!$A$6:$A$257,"&gt;="&amp;$A263,'Aceite de Oliva'!$B$6:$B$257,"&lt;="&amp;$B263)</f>
        <v>0.11</v>
      </c>
      <c r="GF263" s="8">
        <f>SUMIFS('Aceite de Oliva'!GF$6:GF$257,'Aceite de Oliva'!$A$6:$A$257,"&gt;="&amp;$A263,'Aceite de Oliva'!$B$6:$B$257,"&lt;="&amp;$B263)</f>
        <v>0.12</v>
      </c>
      <c r="GG263" s="8">
        <f>SUMIFS('Aceite de Oliva'!GG$6:GG$257,'Aceite de Oliva'!$A$6:$A$257,"&gt;="&amp;$A263,'Aceite de Oliva'!$B$6:$B$257,"&lt;="&amp;$B263)</f>
        <v>0</v>
      </c>
      <c r="GK263" s="8">
        <f>SUMIFS('Aceite de Oliva'!GK$6:GK$257,'Aceite de Oliva'!$A$6:$A$257,"&gt;="&amp;$A263,'Aceite de Oliva'!$B$6:$B$257,"&lt;="&amp;$B263)</f>
        <v>1.71</v>
      </c>
      <c r="GL263" s="8">
        <f>SUMIFS('Aceite de Oliva'!GL$6:GL$257,'Aceite de Oliva'!$A$6:$A$257,"&gt;="&amp;$A263,'Aceite de Oliva'!$B$6:$B$257,"&lt;="&amp;$B263)</f>
        <v>8.4499999999999993</v>
      </c>
      <c r="GM263" s="8">
        <f>SUMIFS('Aceite de Oliva'!GM$6:GM$257,'Aceite de Oliva'!$A$6:$A$257,"&gt;="&amp;$A263,'Aceite de Oliva'!$B$6:$B$257,"&lt;="&amp;$B263)</f>
        <v>0.04</v>
      </c>
      <c r="GN263" s="8">
        <f>SUMIFS('Aceite de Oliva'!GN$6:GN$257,'Aceite de Oliva'!$A$6:$A$257,"&gt;="&amp;$A263,'Aceite de Oliva'!$B$6:$B$257,"&lt;="&amp;$B263)</f>
        <v>0</v>
      </c>
      <c r="GR263" s="8">
        <f>SUMIFS('Aceite de Oliva'!GR$6:GR$257,'Aceite de Oliva'!$A$6:$A$257,"&gt;="&amp;$A263,'Aceite de Oliva'!$B$6:$B$257,"&lt;="&amp;$B263)</f>
        <v>0.87</v>
      </c>
      <c r="GS263" s="8">
        <f>SUMIFS('Aceite de Oliva'!GS$6:GS$257,'Aceite de Oliva'!$A$6:$A$257,"&gt;="&amp;$A263,'Aceite de Oliva'!$B$6:$B$257,"&lt;="&amp;$B263)</f>
        <v>4.51</v>
      </c>
      <c r="GT263" s="8">
        <f>SUMIFS('Aceite de Oliva'!GT$6:GT$257,'Aceite de Oliva'!$A$6:$A$257,"&gt;="&amp;$A263,'Aceite de Oliva'!$B$6:$B$257,"&lt;="&amp;$B263)</f>
        <v>0</v>
      </c>
      <c r="GU263" s="8">
        <f>SUMIFS('Aceite de Oliva'!GU$6:GU$257,'Aceite de Oliva'!$A$6:$A$257,"&gt;="&amp;$A263,'Aceite de Oliva'!$B$6:$B$257,"&lt;="&amp;$B263)</f>
        <v>0</v>
      </c>
      <c r="GY263" s="8">
        <f>SUMIFS('Aceite de Oliva'!GY$6:GY$257,'Aceite de Oliva'!$A$6:$A$257,"&gt;="&amp;$A263,'Aceite de Oliva'!$B$6:$B$257,"&lt;="&amp;$B263)</f>
        <v>0.11</v>
      </c>
      <c r="GZ263" s="8">
        <f>SUMIFS('Aceite de Oliva'!GZ$6:GZ$257,'Aceite de Oliva'!$A$6:$A$257,"&gt;="&amp;$A263,'Aceite de Oliva'!$B$6:$B$257,"&lt;="&amp;$B263)</f>
        <v>0.44000000000000006</v>
      </c>
      <c r="HA263" s="8">
        <f>SUMIFS('Aceite de Oliva'!HA$6:HA$257,'Aceite de Oliva'!$A$6:$A$257,"&gt;="&amp;$A263,'Aceite de Oliva'!$B$6:$B$257,"&lt;="&amp;$B263)</f>
        <v>0.06</v>
      </c>
      <c r="HB263" s="8">
        <f>SUMIFS('Aceite de Oliva'!HB$6:HB$257,'Aceite de Oliva'!$A$6:$A$257,"&gt;="&amp;$A263,'Aceite de Oliva'!$B$6:$B$257,"&lt;="&amp;$B263)</f>
        <v>0</v>
      </c>
      <c r="HF263" s="8">
        <f>SUMIFS('Aceite de Oliva'!HF$6:HF$257,'Aceite de Oliva'!$A$6:$A$257,"&gt;="&amp;$A263,'Aceite de Oliva'!$B$6:$B$257,"&lt;="&amp;$B263)</f>
        <v>0.11</v>
      </c>
      <c r="HG263" s="8">
        <f>SUMIFS('Aceite de Oliva'!HG$6:HG$257,'Aceite de Oliva'!$A$6:$A$257,"&gt;="&amp;$A263,'Aceite de Oliva'!$B$6:$B$257,"&lt;="&amp;$B263)</f>
        <v>0.29000000000000004</v>
      </c>
      <c r="HH263" s="8">
        <f>SUMIFS('Aceite de Oliva'!HH$6:HH$257,'Aceite de Oliva'!$A$6:$A$257,"&gt;="&amp;$A263,'Aceite de Oliva'!$B$6:$B$257,"&lt;="&amp;$B263)</f>
        <v>0</v>
      </c>
      <c r="HI263" s="8">
        <f>SUMIFS('Aceite de Oliva'!HI$6:HI$257,'Aceite de Oliva'!$A$6:$A$257,"&gt;="&amp;$A263,'Aceite de Oliva'!$B$6:$B$257,"&lt;="&amp;$B263)</f>
        <v>0</v>
      </c>
      <c r="HM263" s="8">
        <f>SUMIFS('Aceite de Oliva'!HM$6:HM$257,'Aceite de Oliva'!$A$6:$A$257,"&gt;="&amp;$A263,'Aceite de Oliva'!$B$6:$B$257,"&lt;="&amp;$B263)</f>
        <v>0.19</v>
      </c>
      <c r="HN263" s="8">
        <f>SUMIFS('Aceite de Oliva'!HN$6:HN$257,'Aceite de Oliva'!$A$6:$A$257,"&gt;="&amp;$A263,'Aceite de Oliva'!$B$6:$B$257,"&lt;="&amp;$B263)</f>
        <v>0</v>
      </c>
      <c r="HO263" s="8">
        <f>SUMIFS('Aceite de Oliva'!HO$6:HO$257,'Aceite de Oliva'!$A$6:$A$257,"&gt;="&amp;$A263,'Aceite de Oliva'!$B$6:$B$257,"&lt;="&amp;$B263)</f>
        <v>0</v>
      </c>
      <c r="HP263" s="8">
        <f>SUMIFS('Aceite de Oliva'!HP$6:HP$257,'Aceite de Oliva'!$A$6:$A$257,"&gt;="&amp;$A263,'Aceite de Oliva'!$B$6:$B$257,"&lt;="&amp;$B263)</f>
        <v>0</v>
      </c>
      <c r="HT263" s="8">
        <f>SUMIFS('Aceite de Oliva'!HT$6:HT$257,'Aceite de Oliva'!$A$6:$A$257,"&gt;="&amp;$A263,'Aceite de Oliva'!$B$6:$B$257,"&lt;="&amp;$B263)</f>
        <v>1.9000000000000001</v>
      </c>
      <c r="HU263" s="8">
        <f>SUMIFS('Aceite de Oliva'!HU$6:HU$257,'Aceite de Oliva'!$A$6:$A$257,"&gt;="&amp;$A263,'Aceite de Oliva'!$B$6:$B$257,"&lt;="&amp;$B263)</f>
        <v>6.16</v>
      </c>
      <c r="HV263" s="8">
        <f>SUMIFS('Aceite de Oliva'!HV$6:HV$257,'Aceite de Oliva'!$A$6:$A$257,"&gt;="&amp;$A263,'Aceite de Oliva'!$B$6:$B$257,"&lt;="&amp;$B263)</f>
        <v>1.03</v>
      </c>
      <c r="HW263" s="8">
        <f>SUMIFS('Aceite de Oliva'!HW$6:HW$257,'Aceite de Oliva'!$A$6:$A$257,"&gt;="&amp;$A263,'Aceite de Oliva'!$B$6:$B$257,"&lt;="&amp;$B263)</f>
        <v>1.06</v>
      </c>
      <c r="IA263" s="8">
        <f>SUMIFS('Aceite de Oliva'!IA$6:IA$257,'Aceite de Oliva'!$A$6:$A$257,"&gt;="&amp;$A263,'Aceite de Oliva'!$B$6:$B$257,"&lt;="&amp;$B263)</f>
        <v>1.7999999999999998</v>
      </c>
      <c r="IB263" s="8">
        <f>SUMIFS('Aceite de Oliva'!IB$6:IB$257,'Aceite de Oliva'!$A$6:$A$257,"&gt;="&amp;$A263,'Aceite de Oliva'!$B$6:$B$257,"&lt;="&amp;$B263)</f>
        <v>9.69</v>
      </c>
      <c r="IC263" s="8">
        <f>SUMIFS('Aceite de Oliva'!IC$6:IC$257,'Aceite de Oliva'!$A$6:$A$257,"&gt;="&amp;$A263,'Aceite de Oliva'!$B$6:$B$257,"&lt;="&amp;$B263)</f>
        <v>0.03</v>
      </c>
      <c r="ID263" s="8">
        <f>SUMIFS('Aceite de Oliva'!ID$6:ID$257,'Aceite de Oliva'!$A$6:$A$257,"&gt;="&amp;$A263,'Aceite de Oliva'!$B$6:$B$257,"&lt;="&amp;$B263)</f>
        <v>0.88</v>
      </c>
      <c r="IH263" s="8">
        <f>SUMIFS('Aceite de Oliva'!IH$6:IH$257,'Aceite de Oliva'!$A$6:$A$257,"&gt;="&amp;$A263,'Aceite de Oliva'!$B$6:$B$257,"&lt;="&amp;$B263)</f>
        <v>2.5</v>
      </c>
      <c r="II263" s="8">
        <f>SUMIFS('Aceite de Oliva'!II$6:II$257,'Aceite de Oliva'!$A$6:$A$257,"&gt;="&amp;$A263,'Aceite de Oliva'!$B$6:$B$257,"&lt;="&amp;$B263)</f>
        <v>10.86</v>
      </c>
      <c r="IJ263" s="8">
        <f>SUMIFS('Aceite de Oliva'!IJ$6:IJ$257,'Aceite de Oliva'!$A$6:$A$257,"&gt;="&amp;$A263,'Aceite de Oliva'!$B$6:$B$257,"&lt;="&amp;$B263)</f>
        <v>0.12</v>
      </c>
      <c r="IK263" s="8">
        <f>SUMIFS('Aceite de Oliva'!IK$6:IK$257,'Aceite de Oliva'!$A$6:$A$257,"&gt;="&amp;$A263,'Aceite de Oliva'!$B$6:$B$257,"&lt;="&amp;$B263)</f>
        <v>4.28</v>
      </c>
      <c r="IO263" s="8">
        <f>SUMIFS('Aceite de Oliva'!IO$6:IO$257,'Aceite de Oliva'!$A$6:$A$257,"&gt;="&amp;$A263,'Aceite de Oliva'!$B$6:$B$257,"&lt;="&amp;$B263)</f>
        <v>1.7400000000000002</v>
      </c>
      <c r="IP263" s="8">
        <f>SUMIFS('Aceite de Oliva'!IP$6:IP$257,'Aceite de Oliva'!$A$6:$A$257,"&gt;="&amp;$A263,'Aceite de Oliva'!$B$6:$B$257,"&lt;="&amp;$B263)</f>
        <v>4.6499999999999995</v>
      </c>
      <c r="IQ263" s="8">
        <f>SUMIFS('Aceite de Oliva'!IQ$6:IQ$257,'Aceite de Oliva'!$A$6:$A$257,"&gt;="&amp;$A263,'Aceite de Oliva'!$B$6:$B$257,"&lt;="&amp;$B263)</f>
        <v>0.1</v>
      </c>
      <c r="IR263" s="8">
        <f>SUMIFS('Aceite de Oliva'!IR$6:IR$257,'Aceite de Oliva'!$A$6:$A$257,"&gt;="&amp;$A263,'Aceite de Oliva'!$B$6:$B$257,"&lt;="&amp;$B263)</f>
        <v>5.4499999999999993</v>
      </c>
      <c r="IV263" s="8">
        <f>SUMIFS('Aceite de Oliva'!IV$6:IV$257,'Aceite de Oliva'!$A$6:$A$257,"&gt;="&amp;$A263,'Aceite de Oliva'!$B$6:$B$257,"&lt;="&amp;$B263)</f>
        <v>2.4900000000000002</v>
      </c>
      <c r="IW263" s="8">
        <f>SUMIFS('Aceite de Oliva'!IW$6:IW$257,'Aceite de Oliva'!$A$6:$A$257,"&gt;="&amp;$A263,'Aceite de Oliva'!$B$6:$B$257,"&lt;="&amp;$B263)</f>
        <v>10.08</v>
      </c>
      <c r="IX263" s="8">
        <f>SUMIFS('Aceite de Oliva'!IX$6:IX$257,'Aceite de Oliva'!$A$6:$A$257,"&gt;="&amp;$A263,'Aceite de Oliva'!$B$6:$B$257,"&lt;="&amp;$B263)</f>
        <v>0.24</v>
      </c>
      <c r="IY263" s="8">
        <f>SUMIFS('Aceite de Oliva'!IY$6:IY$257,'Aceite de Oliva'!$A$6:$A$257,"&gt;="&amp;$A263,'Aceite de Oliva'!$B$6:$B$257,"&lt;="&amp;$B263)</f>
        <v>1.3499999999999999</v>
      </c>
      <c r="JC263" s="8">
        <f>SUMIFS('Aceite de Oliva'!JC$6:JC$257,'Aceite de Oliva'!$A$6:$A$257,"&gt;="&amp;$A263,'Aceite de Oliva'!$B$6:$B$257,"&lt;="&amp;$B263)</f>
        <v>2.42</v>
      </c>
      <c r="JD263" s="8">
        <f>SUMIFS('Aceite de Oliva'!JD$6:JD$257,'Aceite de Oliva'!$A$6:$A$257,"&gt;="&amp;$A263,'Aceite de Oliva'!$B$6:$B$257,"&lt;="&amp;$B263)</f>
        <v>10.029999999999999</v>
      </c>
      <c r="JE263" s="8">
        <f>SUMIFS('Aceite de Oliva'!JE$6:JE$257,'Aceite de Oliva'!$A$6:$A$257,"&gt;="&amp;$A263,'Aceite de Oliva'!$B$6:$B$257,"&lt;="&amp;$B263)</f>
        <v>0.28999999999999998</v>
      </c>
      <c r="JF263" s="8">
        <f>SUMIFS('Aceite de Oliva'!JF$6:JF$257,'Aceite de Oliva'!$A$6:$A$257,"&gt;="&amp;$A263,'Aceite de Oliva'!$B$6:$B$257,"&lt;="&amp;$B263)</f>
        <v>0.77</v>
      </c>
      <c r="JJ263" s="8">
        <f>SUMIFS('Aceite de Oliva'!JJ$6:JJ$257,'Aceite de Oliva'!$A$6:$A$257,"&gt;="&amp;$A263,'Aceite de Oliva'!$B$6:$B$257,"&lt;="&amp;$B263)</f>
        <v>3.79</v>
      </c>
      <c r="JK263" s="8">
        <f>SUMIFS('Aceite de Oliva'!JK$6:JK$257,'Aceite de Oliva'!$A$6:$A$257,"&gt;="&amp;$A263,'Aceite de Oliva'!$B$6:$B$257,"&lt;="&amp;$B263)</f>
        <v>12.18</v>
      </c>
      <c r="JL263" s="8">
        <f>SUMIFS('Aceite de Oliva'!JL$6:JL$257,'Aceite de Oliva'!$A$6:$A$257,"&gt;="&amp;$A263,'Aceite de Oliva'!$B$6:$B$257,"&lt;="&amp;$B263)</f>
        <v>1.49</v>
      </c>
      <c r="JM263" s="8">
        <f>SUMIFS('Aceite de Oliva'!JM$6:JM$257,'Aceite de Oliva'!$A$6:$A$257,"&gt;="&amp;$A263,'Aceite de Oliva'!$B$6:$B$257,"&lt;="&amp;$B263)</f>
        <v>1.74</v>
      </c>
      <c r="JQ263" s="8">
        <f>SUMIFS('Aceite de Oliva'!JQ$6:JQ$257,'Aceite de Oliva'!$A$6:$A$257,"&gt;="&amp;$A263,'Aceite de Oliva'!$B$6:$B$257,"&lt;="&amp;$B263)</f>
        <v>3.73</v>
      </c>
      <c r="JR263" s="8">
        <f>SUMIFS('Aceite de Oliva'!JR$6:JR$257,'Aceite de Oliva'!$A$6:$A$257,"&gt;="&amp;$A263,'Aceite de Oliva'!$B$6:$B$257,"&lt;="&amp;$B263)</f>
        <v>15.09</v>
      </c>
      <c r="JS263" s="8">
        <f>SUMIFS('Aceite de Oliva'!JS$6:JS$257,'Aceite de Oliva'!$A$6:$A$257,"&gt;="&amp;$A263,'Aceite de Oliva'!$B$6:$B$257,"&lt;="&amp;$B263)</f>
        <v>0.85</v>
      </c>
      <c r="JT263" s="8">
        <f>SUMIFS('Aceite de Oliva'!JT$6:JT$257,'Aceite de Oliva'!$A$6:$A$257,"&gt;="&amp;$A263,'Aceite de Oliva'!$B$6:$B$257,"&lt;="&amp;$B263)</f>
        <v>0.47</v>
      </c>
      <c r="JX263" s="8">
        <f>SUMIFS('Aceite de Oliva'!JX$6:JX$257,'Aceite de Oliva'!$A$6:$A$257,"&gt;="&amp;$A263,'Aceite de Oliva'!$B$6:$B$257,"&lt;="&amp;$B263)</f>
        <v>4.84</v>
      </c>
      <c r="JY263" s="8">
        <f>SUMIFS('Aceite de Oliva'!JY$6:JY$257,'Aceite de Oliva'!$A$6:$A$257,"&gt;="&amp;$A263,'Aceite de Oliva'!$B$6:$B$257,"&lt;="&amp;$B263)</f>
        <v>19.09</v>
      </c>
      <c r="JZ263" s="8">
        <f>SUMIFS('Aceite de Oliva'!JZ$6:JZ$257,'Aceite de Oliva'!$A$6:$A$257,"&gt;="&amp;$A263,'Aceite de Oliva'!$B$6:$B$257,"&lt;="&amp;$B263)</f>
        <v>0.73</v>
      </c>
      <c r="KA263" s="8">
        <f>SUMIFS('Aceite de Oliva'!KA$6:KA$257,'Aceite de Oliva'!$A$6:$A$257,"&gt;="&amp;$A263,'Aceite de Oliva'!$B$6:$B$257,"&lt;="&amp;$B263)</f>
        <v>2.3199999999999998</v>
      </c>
      <c r="KE263" s="8">
        <f>SUMIFS('Aceite de Oliva'!KE$6:KE$257,'Aceite de Oliva'!$A$6:$A$257,"&gt;="&amp;$A263,'Aceite de Oliva'!$B$6:$B$257,"&lt;="&amp;$B263)</f>
        <v>5.5</v>
      </c>
      <c r="KF263" s="8">
        <f>SUMIFS('Aceite de Oliva'!KF$6:KF$257,'Aceite de Oliva'!$A$6:$A$257,"&gt;="&amp;$A263,'Aceite de Oliva'!$B$6:$B$257,"&lt;="&amp;$B263)</f>
        <v>20.87</v>
      </c>
      <c r="KG263" s="8">
        <f>SUMIFS('Aceite de Oliva'!KG$6:KG$257,'Aceite de Oliva'!$A$6:$A$257,"&gt;="&amp;$A263,'Aceite de Oliva'!$B$6:$B$257,"&lt;="&amp;$B263)</f>
        <v>1.62</v>
      </c>
      <c r="KH263" s="8">
        <f>SUMIFS('Aceite de Oliva'!KH$6:KH$257,'Aceite de Oliva'!$A$6:$A$257,"&gt;="&amp;$A263,'Aceite de Oliva'!$B$6:$B$257,"&lt;="&amp;$B263)</f>
        <v>2.4900000000000002</v>
      </c>
      <c r="KL263" s="8">
        <f>SUMIFS('Aceite de Oliva'!KL$6:KL$257,'Aceite de Oliva'!$A$6:$A$257,"&gt;="&amp;$A263,'Aceite de Oliva'!$B$6:$B$257,"&lt;="&amp;$B263)</f>
        <v>4.3</v>
      </c>
      <c r="KM263" s="8">
        <f>SUMIFS('Aceite de Oliva'!KM$6:KM$257,'Aceite de Oliva'!$A$6:$A$257,"&gt;="&amp;$A263,'Aceite de Oliva'!$B$6:$B$257,"&lt;="&amp;$B263)</f>
        <v>17.64</v>
      </c>
      <c r="KN263" s="8">
        <f>SUMIFS('Aceite de Oliva'!KN$6:KN$257,'Aceite de Oliva'!$A$6:$A$257,"&gt;="&amp;$A263,'Aceite de Oliva'!$B$6:$B$257,"&lt;="&amp;$B263)</f>
        <v>0.28000000000000003</v>
      </c>
      <c r="KO263" s="8">
        <f>SUMIFS('Aceite de Oliva'!KO$6:KO$257,'Aceite de Oliva'!$A$6:$A$257,"&gt;="&amp;$A263,'Aceite de Oliva'!$B$6:$B$257,"&lt;="&amp;$B263)</f>
        <v>4.2</v>
      </c>
      <c r="KS263" s="8">
        <f>SUMIFS('Aceite de Oliva'!KS$6:KS$257,'Aceite de Oliva'!$A$6:$A$257,"&gt;="&amp;$A263,'Aceite de Oliva'!$B$6:$B$257,"&lt;="&amp;$B263)</f>
        <v>4.1100000000000003</v>
      </c>
      <c r="KT263" s="8">
        <f>SUMIFS('Aceite de Oliva'!KT$6:KT$257,'Aceite de Oliva'!$A$6:$A$257,"&gt;="&amp;$A263,'Aceite de Oliva'!$B$6:$B$257,"&lt;="&amp;$B263)</f>
        <v>15.47</v>
      </c>
      <c r="KU263" s="8">
        <f>SUMIFS('Aceite de Oliva'!KU$6:KU$257,'Aceite de Oliva'!$A$6:$A$257,"&gt;="&amp;$A263,'Aceite de Oliva'!$B$6:$B$257,"&lt;="&amp;$B263)</f>
        <v>0.58000000000000007</v>
      </c>
      <c r="KV263" s="8">
        <f>SUMIFS('Aceite de Oliva'!KV$6:KV$257,'Aceite de Oliva'!$A$6:$A$257,"&gt;="&amp;$A263,'Aceite de Oliva'!$B$6:$B$257,"&lt;="&amp;$B263)</f>
        <v>1.83</v>
      </c>
      <c r="KZ263" s="8">
        <f>SUMIFS('Aceite de Oliva'!KZ$6:KZ$257,'Aceite de Oliva'!$A$6:$A$257,"&gt;="&amp;$A263,'Aceite de Oliva'!$B$6:$B$257,"&lt;="&amp;$B263)</f>
        <v>3.6700000000000004</v>
      </c>
      <c r="LA263" s="8">
        <f>SUMIFS('Aceite de Oliva'!LA$6:LA$257,'Aceite de Oliva'!$A$6:$A$257,"&gt;="&amp;$A263,'Aceite de Oliva'!$B$6:$B$257,"&lt;="&amp;$B263)</f>
        <v>16.21</v>
      </c>
      <c r="LB263" s="8">
        <f>SUMIFS('Aceite de Oliva'!LB$6:LB$257,'Aceite de Oliva'!$A$6:$A$257,"&gt;="&amp;$A263,'Aceite de Oliva'!$B$6:$B$257,"&lt;="&amp;$B263)</f>
        <v>0.25</v>
      </c>
      <c r="LC263" s="8">
        <f>SUMIFS('Aceite de Oliva'!LC$6:LC$257,'Aceite de Oliva'!$A$6:$A$257,"&gt;="&amp;$A263,'Aceite de Oliva'!$B$6:$B$257,"&lt;="&amp;$B263)</f>
        <v>3.07</v>
      </c>
      <c r="LG263" s="8">
        <f>SUMIFS('Aceite de Oliva'!LG$6:LG$257,'Aceite de Oliva'!$A$6:$A$257,"&gt;="&amp;$A263,'Aceite de Oliva'!$B$6:$B$257,"&lt;="&amp;$B263)</f>
        <v>3.48</v>
      </c>
      <c r="LH263" s="8">
        <f>SUMIFS('Aceite de Oliva'!LH$6:LH$257,'Aceite de Oliva'!$A$6:$A$257,"&gt;="&amp;$A263,'Aceite de Oliva'!$B$6:$B$257,"&lt;="&amp;$B263)</f>
        <v>12.61</v>
      </c>
      <c r="LI263" s="8">
        <f>SUMIFS('Aceite de Oliva'!LI$6:LI$257,'Aceite de Oliva'!$A$6:$A$257,"&gt;="&amp;$A263,'Aceite de Oliva'!$B$6:$B$257,"&lt;="&amp;$B263)</f>
        <v>0.54</v>
      </c>
      <c r="LJ263" s="8">
        <f>SUMIFS('Aceite de Oliva'!LJ$6:LJ$257,'Aceite de Oliva'!$A$6:$A$257,"&gt;="&amp;$A263,'Aceite de Oliva'!$B$6:$B$257,"&lt;="&amp;$B263)</f>
        <v>0.95</v>
      </c>
      <c r="LN263" s="8">
        <f>SUMIFS('Aceite de Oliva'!LN$6:LN$257,'Aceite de Oliva'!$A$6:$A$257,"&gt;="&amp;$A263,'Aceite de Oliva'!$B$6:$B$257,"&lt;="&amp;$B263)</f>
        <v>4.0200000000000005</v>
      </c>
      <c r="LO263" s="8">
        <f>SUMIFS('Aceite de Oliva'!LO$6:LO$257,'Aceite de Oliva'!$A$6:$A$257,"&gt;="&amp;$A263,'Aceite de Oliva'!$B$6:$B$257,"&lt;="&amp;$B263)</f>
        <v>16.66</v>
      </c>
      <c r="LP263" s="8">
        <f>SUMIFS('Aceite de Oliva'!LP$6:LP$257,'Aceite de Oliva'!$A$6:$A$257,"&gt;="&amp;$A263,'Aceite de Oliva'!$B$6:$B$257,"&lt;="&amp;$B263)</f>
        <v>0.48</v>
      </c>
      <c r="LQ263" s="8">
        <f>SUMIFS('Aceite de Oliva'!LQ$6:LQ$257,'Aceite de Oliva'!$A$6:$A$257,"&gt;="&amp;$A263,'Aceite de Oliva'!$B$6:$B$257,"&lt;="&amp;$B263)</f>
        <v>1.7</v>
      </c>
      <c r="LR263" s="76"/>
      <c r="LS263" s="76"/>
      <c r="LT263" s="76"/>
      <c r="LU263" s="8">
        <f>SUMIFS('Aceite de Oliva'!LU$6:LU$257,'Aceite de Oliva'!$A$6:$A$257,"&gt;="&amp;$A263,'Aceite de Oliva'!$B$6:$B$257,"&lt;="&amp;$B263)</f>
        <v>2.37</v>
      </c>
      <c r="LV263" s="8">
        <f>SUMIFS('Aceite de Oliva'!LV$6:LV$257,'Aceite de Oliva'!$A$6:$A$257,"&gt;="&amp;$A263,'Aceite de Oliva'!$B$6:$B$257,"&lt;="&amp;$B263)</f>
        <v>5.42</v>
      </c>
      <c r="LW263" s="8">
        <f>SUMIFS('Aceite de Oliva'!LW$6:LW$257,'Aceite de Oliva'!$A$6:$A$257,"&gt;="&amp;$A263,'Aceite de Oliva'!$B$6:$B$257,"&lt;="&amp;$B263)</f>
        <v>0.3</v>
      </c>
      <c r="LX263" s="8">
        <f>SUMIFS('Aceite de Oliva'!LX$6:LX$257,'Aceite de Oliva'!$A$6:$A$257,"&gt;="&amp;$A263,'Aceite de Oliva'!$B$6:$B$257,"&lt;="&amp;$B263)</f>
        <v>3.92</v>
      </c>
      <c r="LY263" s="76"/>
      <c r="LZ263" s="76"/>
      <c r="MA263" s="76"/>
      <c r="MB263" s="8">
        <f>SUMIFS('Aceite de Oliva'!MB$6:MB$257,'Aceite de Oliva'!$A$6:$A$257,"&gt;="&amp;$A263,'Aceite de Oliva'!$B$6:$B$257,"&lt;="&amp;$B263)</f>
        <v>0.45</v>
      </c>
      <c r="MC263" s="8">
        <f>SUMIFS('Aceite de Oliva'!MC$6:MC$257,'Aceite de Oliva'!$A$6:$A$257,"&gt;="&amp;$A263,'Aceite de Oliva'!$B$6:$B$257,"&lt;="&amp;$B263)</f>
        <v>0.90999999999999992</v>
      </c>
      <c r="MD263" s="8">
        <f>SUMIFS('Aceite de Oliva'!MD$6:MD$257,'Aceite de Oliva'!$A$6:$A$257,"&gt;="&amp;$A263,'Aceite de Oliva'!$B$6:$B$257,"&lt;="&amp;$B263)</f>
        <v>0.1</v>
      </c>
      <c r="ME263" s="8">
        <f>SUMIFS('Aceite de Oliva'!ME$6:ME$257,'Aceite de Oliva'!$A$6:$A$257,"&gt;="&amp;$A263,'Aceite de Oliva'!$B$6:$B$257,"&lt;="&amp;$B263)</f>
        <v>0.79</v>
      </c>
    </row>
    <row r="264" spans="1:343" x14ac:dyDescent="0.3">
      <c r="A264" s="14">
        <f>'TAM Aceite de Oliva'!B12</f>
        <v>2.1</v>
      </c>
      <c r="B264" s="14">
        <f>'TAM Aceite de Oliva'!C12</f>
        <v>2.2000000000000002</v>
      </c>
      <c r="C264" s="14"/>
      <c r="D264" s="8">
        <f>SUMIFS('Aceite de Oliva'!D$6:D$257,'Aceite de Oliva'!$A$6:$A$257,"&gt;="&amp;$A264,'Aceite de Oliva'!$B$6:$B$257,"&lt;="&amp;$B264)</f>
        <v>0.1</v>
      </c>
      <c r="E264" s="8">
        <f>SUMIFS('Aceite de Oliva'!E$6:E$257,'Aceite de Oliva'!$A$6:$A$257,"&gt;="&amp;$A264,'Aceite de Oliva'!$B$6:$B$257,"&lt;="&amp;$B264)</f>
        <v>0.22</v>
      </c>
      <c r="F264" s="8">
        <f>SUMIFS('Aceite de Oliva'!F$6:F$257,'Aceite de Oliva'!$A$6:$A$257,"&gt;="&amp;$A264,'Aceite de Oliva'!$B$6:$B$257,"&lt;="&amp;$B264)</f>
        <v>0.04</v>
      </c>
      <c r="G264" s="8">
        <f>SUMIFS('Aceite de Oliva'!G$6:G$257,'Aceite de Oliva'!$A$6:$A$257,"&gt;="&amp;$A264,'Aceite de Oliva'!$B$6:$B$257,"&lt;="&amp;$B264)</f>
        <v>0</v>
      </c>
      <c r="H264" s="14"/>
      <c r="I264" s="14"/>
      <c r="J264" s="14"/>
      <c r="K264" s="8">
        <f>SUMIFS('Aceite de Oliva'!K$6:K$257,'Aceite de Oliva'!$A$6:$A$257,"&gt;="&amp;$A264,'Aceite de Oliva'!$B$6:$B$257,"&lt;="&amp;$B264)</f>
        <v>0.14000000000000001</v>
      </c>
      <c r="L264" s="8">
        <f>SUMIFS('Aceite de Oliva'!L$6:L$257,'Aceite de Oliva'!$A$6:$A$257,"&gt;="&amp;$A264,'Aceite de Oliva'!$B$6:$B$257,"&lt;="&amp;$B264)</f>
        <v>0</v>
      </c>
      <c r="M264" s="8">
        <f>SUMIFS('Aceite de Oliva'!M$6:M$257,'Aceite de Oliva'!$A$6:$A$257,"&gt;="&amp;$A264,'Aceite de Oliva'!$B$6:$B$257,"&lt;="&amp;$B264)</f>
        <v>0.16</v>
      </c>
      <c r="N264" s="8">
        <f>SUMIFS('Aceite de Oliva'!N$6:N$257,'Aceite de Oliva'!$A$6:$A$257,"&gt;="&amp;$A264,'Aceite de Oliva'!$B$6:$B$257,"&lt;="&amp;$B264)</f>
        <v>0</v>
      </c>
      <c r="O264" s="14"/>
      <c r="P264" s="14"/>
      <c r="Q264" s="14"/>
      <c r="R264" s="8">
        <f>SUMIFS('Aceite de Oliva'!R$6:R$257,'Aceite de Oliva'!$A$6:$A$257,"&gt;="&amp;$A264,'Aceite de Oliva'!$B$6:$B$257,"&lt;="&amp;$B264)</f>
        <v>0</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0.03</v>
      </c>
      <c r="Z264" s="8">
        <f>SUMIFS('Aceite de Oliva'!Z$6:Z$257,'Aceite de Oliva'!$A$6:$A$257,"&gt;="&amp;$A264,'Aceite de Oliva'!$B$6:$B$257,"&lt;="&amp;$B264)</f>
        <v>0</v>
      </c>
      <c r="AA264" s="8">
        <f>SUMIFS('Aceite de Oliva'!AA$6:AA$257,'Aceite de Oliva'!$A$6:$A$257,"&gt;="&amp;$A264,'Aceite de Oliva'!$B$6:$B$257,"&lt;="&amp;$B264)</f>
        <v>0.06</v>
      </c>
      <c r="AB264" s="8">
        <f>SUMIFS('Aceite de Oliva'!AB$6:AB$257,'Aceite de Oliva'!$A$6:$A$257,"&gt;="&amp;$A264,'Aceite de Oliva'!$B$6:$B$257,"&lt;="&amp;$B264)</f>
        <v>0</v>
      </c>
      <c r="AC264" s="14"/>
      <c r="AD264" s="14"/>
      <c r="AE264" s="14"/>
      <c r="AF264" s="8">
        <f>SUMIFS('Aceite de Oliva'!AF$6:AF$257,'Aceite de Oliva'!$A$6:$A$257,"&gt;="&amp;$A264,'Aceite de Oliva'!$B$6:$B$257,"&lt;="&amp;$B264)</f>
        <v>0</v>
      </c>
      <c r="AG264" s="8">
        <f>SUMIFS('Aceite de Oliva'!AG$6:AG$257,'Aceite de Oliva'!$A$6:$A$257,"&gt;="&amp;$A264,'Aceite de Oliva'!$B$6:$B$257,"&lt;="&amp;$B264)</f>
        <v>0</v>
      </c>
      <c r="AH264" s="8">
        <f>SUMIFS('Aceite de Oliva'!AH$6:AH$257,'Aceite de Oliva'!$A$6:$A$257,"&gt;="&amp;$A264,'Aceite de Oliva'!$B$6:$B$257,"&lt;="&amp;$B264)</f>
        <v>0</v>
      </c>
      <c r="AI264" s="8">
        <f>SUMIFS('Aceite de Oliva'!AI$6:AI$257,'Aceite de Oliva'!$A$6:$A$257,"&gt;="&amp;$A264,'Aceite de Oliva'!$B$6:$B$257,"&lt;="&amp;$B264)</f>
        <v>0</v>
      </c>
      <c r="AJ264" s="14"/>
      <c r="AK264" s="14"/>
      <c r="AL264" s="14"/>
      <c r="AM264" s="8">
        <f>SUMIFS('Aceite de Oliva'!AM$6:AM$257,'Aceite de Oliva'!$A$6:$A$257,"&gt;="&amp;$A264,'Aceite de Oliva'!$B$6:$B$257,"&lt;="&amp;$B264)</f>
        <v>0.38</v>
      </c>
      <c r="AN264" s="8">
        <f>SUMIFS('Aceite de Oliva'!AN$6:AN$257,'Aceite de Oliva'!$A$6:$A$257,"&gt;="&amp;$A264,'Aceite de Oliva'!$B$6:$B$257,"&lt;="&amp;$B264)</f>
        <v>0</v>
      </c>
      <c r="AO264" s="8">
        <f>SUMIFS('Aceite de Oliva'!AO$6:AO$257,'Aceite de Oliva'!$A$6:$A$257,"&gt;="&amp;$A264,'Aceite de Oliva'!$B$6:$B$257,"&lt;="&amp;$B264)</f>
        <v>0.35</v>
      </c>
      <c r="AP264" s="8">
        <f>SUMIFS('Aceite de Oliva'!AP$6:AP$257,'Aceite de Oliva'!$A$6:$A$257,"&gt;="&amp;$A264,'Aceite de Oliva'!$B$6:$B$257,"&lt;="&amp;$B264)</f>
        <v>0</v>
      </c>
      <c r="AQ264" s="14"/>
      <c r="AR264" s="14"/>
      <c r="AT264" s="8">
        <f>SUMIFS('Aceite de Oliva'!AT$6:AT$257,'Aceite de Oliva'!$A$6:$A$257,"&gt;="&amp;$A264,'Aceite de Oliva'!$B$6:$B$257,"&lt;="&amp;$B264)</f>
        <v>0.15</v>
      </c>
      <c r="AU264" s="8">
        <f>SUMIFS('Aceite de Oliva'!AU$6:AU$257,'Aceite de Oliva'!$A$6:$A$257,"&gt;="&amp;$A264,'Aceite de Oliva'!$B$6:$B$257,"&lt;="&amp;$B264)</f>
        <v>0</v>
      </c>
      <c r="AV264" s="8">
        <f>SUMIFS('Aceite de Oliva'!AV$6:AV$257,'Aceite de Oliva'!$A$6:$A$257,"&gt;="&amp;$A264,'Aceite de Oliva'!$B$6:$B$257,"&lt;="&amp;$B264)</f>
        <v>0.17</v>
      </c>
      <c r="AW264" s="8">
        <f>SUMIFS('Aceite de Oliva'!AW$6:AW$257,'Aceite de Oliva'!$A$6:$A$257,"&gt;="&amp;$A264,'Aceite de Oliva'!$B$6:$B$257,"&lt;="&amp;$B264)</f>
        <v>0</v>
      </c>
      <c r="BA264" s="8">
        <f>SUMIFS('Aceite de Oliva'!BA$6:BA$257,'Aceite de Oliva'!$A$6:$A$257,"&gt;="&amp;A264,'Aceite de Oliva'!$B$6:$B$257,"&lt;="&amp;B264)</f>
        <v>0</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0.23</v>
      </c>
      <c r="BI264" s="8">
        <f>SUMIFS('Aceite de Oliva'!BI$6:BI$257,'Aceite de Oliva'!$A$6:$A$257,"&gt;="&amp;$A264,'Aceite de Oliva'!$B$6:$B$257,"&lt;="&amp;$B264)</f>
        <v>0</v>
      </c>
      <c r="BJ264" s="8">
        <f>SUMIFS('Aceite de Oliva'!BJ$6:BJ$257,'Aceite de Oliva'!$A$6:$A$257,"&gt;="&amp;$A264,'Aceite de Oliva'!$B$6:$B$257,"&lt;="&amp;$B264)</f>
        <v>0.41</v>
      </c>
      <c r="BK264" s="8">
        <f>SUMIFS('Aceite de Oliva'!BK$6:BK$257,'Aceite de Oliva'!$A$6:$A$257,"&gt;="&amp;$A264,'Aceite de Oliva'!$B$6:$B$257,"&lt;="&amp;$B264)</f>
        <v>0</v>
      </c>
      <c r="BO264" s="8">
        <f>SUMIFS('Aceite de Oliva'!BO$6:BO$257,'Aceite de Oliva'!$A$6:$A$257,"&gt;="&amp;$A264,'Aceite de Oliva'!$B$6:$B$257,"&lt;="&amp;$B264)</f>
        <v>7.0000000000000007E-2</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v>
      </c>
      <c r="BV264" s="8">
        <f>SUMIFS('Aceite de Oliva'!BV$6:BV$257,'Aceite de Oliva'!$A$6:$A$257,"&gt;="&amp;$A264,'Aceite de Oliva'!$B$6:$B$257,"&lt;="&amp;$B264)</f>
        <v>0</v>
      </c>
      <c r="BW264" s="8">
        <f>SUMIFS('Aceite de Oliva'!BW$6:BW$257,'Aceite de Oliva'!$A$6:$A$257,"&gt;="&amp;$A264,'Aceite de Oliva'!$B$6:$B$257,"&lt;="&amp;$B264)</f>
        <v>0</v>
      </c>
      <c r="BX264" s="8">
        <f>SUMIFS('Aceite de Oliva'!BX$6:BX$257,'Aceite de Oliva'!$A$6:$A$257,"&gt;="&amp;$A264,'Aceite de Oliva'!$B$6:$B$257,"&lt;="&amp;$B264)</f>
        <v>0</v>
      </c>
      <c r="BY264" s="8">
        <f>SUMIFS('Aceite de Oliva'!BY$6:BY$257,'Aceite de Oliva'!$A$6:$A$257,"&gt;="&amp;$A264,'Aceite de Oliva'!$B$6:$B$257,"&lt;="&amp;$B264)</f>
        <v>0</v>
      </c>
      <c r="CC264" s="8">
        <f>SUMIFS('Aceite de Oliva'!CC$6:CC$257,'Aceite de Oliva'!$A$6:$A$257,"&gt;="&amp;$A264,'Aceite de Oliva'!$B$6:$B$257,"&lt;="&amp;$B264)</f>
        <v>0.28999999999999998</v>
      </c>
      <c r="CD264" s="8">
        <f>SUMIFS('Aceite de Oliva'!CD$6:CD$257,'Aceite de Oliva'!$A$6:$A$257,"&gt;="&amp;$A264,'Aceite de Oliva'!$B$6:$B$257,"&lt;="&amp;$B264)</f>
        <v>0</v>
      </c>
      <c r="CE264" s="8">
        <f>SUMIFS('Aceite de Oliva'!CE$6:CE$257,'Aceite de Oliva'!$A$6:$A$257,"&gt;="&amp;$A264,'Aceite de Oliva'!$B$6:$B$257,"&lt;="&amp;$B264)</f>
        <v>0.5</v>
      </c>
      <c r="CF264" s="8">
        <f>SUMIFS('Aceite de Oliva'!CF$6:CF$257,'Aceite de Oliva'!$A$6:$A$257,"&gt;="&amp;$A264,'Aceite de Oliva'!$B$6:$B$257,"&lt;="&amp;$B264)</f>
        <v>0</v>
      </c>
      <c r="CJ264" s="8">
        <f>SUMIFS('Aceite de Oliva'!CJ$6:CJ$257,'Aceite de Oliva'!$A$6:$A$257,"&gt;="&amp;$A264,'Aceite de Oliva'!$B$6:$B$257,"&lt;="&amp;$B264)</f>
        <v>0.16</v>
      </c>
      <c r="CK264" s="8">
        <f>SUMIFS('Aceite de Oliva'!CK$6:CK$257,'Aceite de Oliva'!$A$6:$A$257,"&gt;="&amp;$A264,'Aceite de Oliva'!$B$6:$B$257,"&lt;="&amp;$B264)</f>
        <v>0.17</v>
      </c>
      <c r="CL264" s="8">
        <f>SUMIFS('Aceite de Oliva'!CL$6:CL$257,'Aceite de Oliva'!$A$6:$A$257,"&gt;="&amp;$A264,'Aceite de Oliva'!$B$6:$B$257,"&lt;="&amp;$B264)</f>
        <v>0</v>
      </c>
      <c r="CM264" s="8">
        <f>SUMIFS('Aceite de Oliva'!CM$6:CM$257,'Aceite de Oliva'!$A$6:$A$257,"&gt;="&amp;$A264,'Aceite de Oliva'!$B$6:$B$257,"&lt;="&amp;$B264)</f>
        <v>0</v>
      </c>
      <c r="CQ264" s="8">
        <f>SUMIFS('Aceite de Oliva'!CQ$6:CQ$257,'Aceite de Oliva'!$A$6:$A$257,"&gt;="&amp;$A264,'Aceite de Oliva'!$B$6:$B$257,"&lt;="&amp;$B264)</f>
        <v>0.11</v>
      </c>
      <c r="CR264" s="8">
        <f>SUMIFS('Aceite de Oliva'!CR$6:CR$257,'Aceite de Oliva'!$A$6:$A$257,"&gt;="&amp;$A264,'Aceite de Oliva'!$B$6:$B$257,"&lt;="&amp;$B264)</f>
        <v>0</v>
      </c>
      <c r="CS264" s="8">
        <f>SUMIFS('Aceite de Oliva'!CS$6:CS$257,'Aceite de Oliva'!$A$6:$A$257,"&gt;="&amp;$A264,'Aceite de Oliva'!$B$6:$B$257,"&lt;="&amp;$B264)</f>
        <v>0.03</v>
      </c>
      <c r="CT264" s="8">
        <f>SUMIFS('Aceite de Oliva'!CT$6:CT$257,'Aceite de Oliva'!$A$6:$A$257,"&gt;="&amp;$A264,'Aceite de Oliva'!$B$6:$B$257,"&lt;="&amp;$B264)</f>
        <v>0</v>
      </c>
      <c r="CX264" s="8">
        <f>SUMIFS('Aceite de Oliva'!CX$6:CX$257,'Aceite de Oliva'!$A$6:$A$257,"&gt;="&amp;$A264,'Aceite de Oliva'!$B$6:$B$257,"&lt;="&amp;$B264)</f>
        <v>0.23</v>
      </c>
      <c r="CY264" s="8">
        <f>SUMIFS('Aceite de Oliva'!CY$6:CY$257,'Aceite de Oliva'!$A$6:$A$257,"&gt;="&amp;$A264,'Aceite de Oliva'!$B$6:$B$257,"&lt;="&amp;$B264)</f>
        <v>0</v>
      </c>
      <c r="CZ264" s="8">
        <f>SUMIFS('Aceite de Oliva'!CZ$6:CZ$257,'Aceite de Oliva'!$A$6:$A$257,"&gt;="&amp;$A264,'Aceite de Oliva'!$B$6:$B$257,"&lt;="&amp;$B264)</f>
        <v>0.42</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0.08</v>
      </c>
      <c r="DM264" s="8">
        <f>SUMIFS('Aceite de Oliva'!DM$6:DM$257,'Aceite de Oliva'!$A$6:$A$257,"&gt;="&amp;$A264,'Aceite de Oliva'!$B$6:$B$257,"&lt;="&amp;$B264)</f>
        <v>0</v>
      </c>
      <c r="DN264" s="8">
        <f>SUMIFS('Aceite de Oliva'!DN$6:DN$257,'Aceite de Oliva'!$A$6:$A$257,"&gt;="&amp;$A264,'Aceite de Oliva'!$B$6:$B$257,"&lt;="&amp;$B264)</f>
        <v>0.13999999999999999</v>
      </c>
      <c r="DO264" s="8">
        <f>SUMIFS('Aceite de Oliva'!DO$6:DO$257,'Aceite de Oliva'!$A$6:$A$257,"&gt;="&amp;$A264,'Aceite de Oliva'!$B$6:$B$257,"&lt;="&amp;$B264)</f>
        <v>0</v>
      </c>
      <c r="DS264" s="8">
        <f>SUMIFS('Aceite de Oliva'!DS$6:DS$257,'Aceite de Oliva'!$A$6:$A$257,"&gt;="&amp;$A264,'Aceite de Oliva'!$B$6:$B$257,"&lt;="&amp;$B264)</f>
        <v>0.03</v>
      </c>
      <c r="DT264" s="8">
        <f>SUMIFS('Aceite de Oliva'!DT$6:DT$257,'Aceite de Oliva'!$A$6:$A$257,"&gt;="&amp;$A264,'Aceite de Oliva'!$B$6:$B$257,"&lt;="&amp;$B264)</f>
        <v>0.19</v>
      </c>
      <c r="DU264" s="8">
        <f>SUMIFS('Aceite de Oliva'!DU$6:DU$257,'Aceite de Oliva'!$A$6:$A$257,"&gt;="&amp;$A264,'Aceite de Oliva'!$B$6:$B$257,"&lt;="&amp;$B264)</f>
        <v>0</v>
      </c>
      <c r="DV264" s="8">
        <f>SUMIFS('Aceite de Oliva'!DV$6:DV$257,'Aceite de Oliva'!$A$6:$A$257,"&gt;="&amp;$A264,'Aceite de Oliva'!$B$6:$B$257,"&lt;="&amp;$B264)</f>
        <v>0</v>
      </c>
      <c r="DZ264" s="8">
        <f>SUMIFS('Aceite de Oliva'!DZ$6:DZ$257,'Aceite de Oliva'!$A$6:$A$257,"&gt;="&amp;$A264,'Aceite de Oliva'!$B$6:$B$257,"&lt;="&amp;$B264)</f>
        <v>0.04</v>
      </c>
      <c r="EA264" s="8">
        <f>SUMIFS('Aceite de Oliva'!EA$6:EA$257,'Aceite de Oliva'!$A$6:$A$257,"&gt;="&amp;$A264,'Aceite de Oliva'!$B$6:$B$257,"&lt;="&amp;$B264)</f>
        <v>0</v>
      </c>
      <c r="EB264" s="8">
        <f>SUMIFS('Aceite de Oliva'!EB$6:EB$257,'Aceite de Oliva'!$A$6:$A$257,"&gt;="&amp;$A264,'Aceite de Oliva'!$B$6:$B$257,"&lt;="&amp;$B264)</f>
        <v>7.0000000000000007E-2</v>
      </c>
      <c r="EC264" s="8">
        <f>SUMIFS('Aceite de Oliva'!EC$6:EC$257,'Aceite de Oliva'!$A$6:$A$257,"&gt;="&amp;$A264,'Aceite de Oliva'!$B$6:$B$257,"&lt;="&amp;$B264)</f>
        <v>0</v>
      </c>
      <c r="EG264" s="8">
        <f>SUMIFS('Aceite de Oliva'!EG$6:EG$257,'Aceite de Oliva'!$A$6:$A$257,"&gt;="&amp;$A264,'Aceite de Oliva'!$B$6:$B$257,"&lt;="&amp;$B264)</f>
        <v>0.04</v>
      </c>
      <c r="EH264" s="8">
        <f>SUMIFS('Aceite de Oliva'!EH$6:EH$257,'Aceite de Oliva'!$A$6:$A$257,"&gt;="&amp;$A264,'Aceite de Oliva'!$B$6:$B$257,"&lt;="&amp;$B264)</f>
        <v>0</v>
      </c>
      <c r="EI264" s="8">
        <f>SUMIFS('Aceite de Oliva'!EI$6:EI$257,'Aceite de Oliva'!$A$6:$A$257,"&gt;="&amp;$A264,'Aceite de Oliva'!$B$6:$B$257,"&lt;="&amp;$B264)</f>
        <v>0</v>
      </c>
      <c r="EJ264" s="8">
        <f>SUMIFS('Aceite de Oliva'!EJ$6:EJ$257,'Aceite de Oliva'!$A$6:$A$257,"&gt;="&amp;$A264,'Aceite de Oliva'!$B$6:$B$257,"&lt;="&amp;$B264)</f>
        <v>0</v>
      </c>
      <c r="EN264" s="8">
        <f>SUMIFS('Aceite de Oliva'!EN$6:EN$257,'Aceite de Oliva'!$A$6:$A$257,"&gt;="&amp;$A264,'Aceite de Oliva'!$B$6:$B$257,"&lt;="&amp;$B264)</f>
        <v>0.19</v>
      </c>
      <c r="EO264" s="8">
        <f>SUMIFS('Aceite de Oliva'!EO$6:EO$257,'Aceite de Oliva'!$A$6:$A$257,"&gt;="&amp;$A264,'Aceite de Oliva'!$B$6:$B$257,"&lt;="&amp;$B264)</f>
        <v>0.41</v>
      </c>
      <c r="EP264" s="8">
        <f>SUMIFS('Aceite de Oliva'!EP$6:EP$257,'Aceite de Oliva'!$A$6:$A$257,"&gt;="&amp;$A264,'Aceite de Oliva'!$B$6:$B$257,"&lt;="&amp;$B264)</f>
        <v>0.12</v>
      </c>
      <c r="EQ264" s="8">
        <f>SUMIFS('Aceite de Oliva'!EQ$6:EQ$257,'Aceite de Oliva'!$A$6:$A$257,"&gt;="&amp;$A264,'Aceite de Oliva'!$B$6:$B$257,"&lt;="&amp;$B264)</f>
        <v>0</v>
      </c>
      <c r="EU264" s="8">
        <f>SUMIFS('Aceite de Oliva'!EU$6:EU$257,'Aceite de Oliva'!$A$6:$A$257,"&gt;="&amp;$A264,'Aceite de Oliva'!$B$6:$B$257,"&lt;="&amp;$B264)</f>
        <v>7.0000000000000007E-2</v>
      </c>
      <c r="EV264" s="8">
        <f>SUMIFS('Aceite de Oliva'!EV$6:EV$257,'Aceite de Oliva'!$A$6:$A$257,"&gt;="&amp;$A264,'Aceite de Oliva'!$B$6:$B$257,"&lt;="&amp;$B264)</f>
        <v>0</v>
      </c>
      <c r="EW264" s="8">
        <f>SUMIFS('Aceite de Oliva'!EW$6:EW$257,'Aceite de Oliva'!$A$6:$A$257,"&gt;="&amp;$A264,'Aceite de Oliva'!$B$6:$B$257,"&lt;="&amp;$B264)</f>
        <v>0</v>
      </c>
      <c r="EX264" s="8">
        <f>SUMIFS('Aceite de Oliva'!EX$6:EX$257,'Aceite de Oliva'!$A$6:$A$257,"&gt;="&amp;$A264,'Aceite de Oliva'!$B$6:$B$257,"&lt;="&amp;$B264)</f>
        <v>0</v>
      </c>
      <c r="FB264" s="8">
        <f>SUMIFS('Aceite de Oliva'!FB$6:FB$257,'Aceite de Oliva'!$A$6:$A$257,"&gt;="&amp;$A264,'Aceite de Oliva'!$B$6:$B$257,"&lt;="&amp;$B264)</f>
        <v>0.32</v>
      </c>
      <c r="FC264" s="8">
        <f>SUMIFS('Aceite de Oliva'!FC$6:FC$257,'Aceite de Oliva'!$A$6:$A$257,"&gt;="&amp;$A264,'Aceite de Oliva'!$B$6:$B$257,"&lt;="&amp;$B264)</f>
        <v>0</v>
      </c>
      <c r="FD264" s="8">
        <f>SUMIFS('Aceite de Oliva'!FD$6:FD$257,'Aceite de Oliva'!$A$6:$A$257,"&gt;="&amp;$A264,'Aceite de Oliva'!$B$6:$B$257,"&lt;="&amp;$B264)</f>
        <v>0.49</v>
      </c>
      <c r="FE264" s="8">
        <f>SUMIFS('Aceite de Oliva'!FE$6:FE$257,'Aceite de Oliva'!$A$6:$A$257,"&gt;="&amp;$A264,'Aceite de Oliva'!$B$6:$B$257,"&lt;="&amp;$B264)</f>
        <v>0.17</v>
      </c>
      <c r="FI264" s="8">
        <f>SUMIFS('Aceite de Oliva'!FI$6:FI$257,'Aceite de Oliva'!$A$6:$A$257,"&gt;="&amp;$A264,'Aceite de Oliva'!$B$6:$B$257,"&lt;="&amp;$B264)</f>
        <v>1.53</v>
      </c>
      <c r="FJ264" s="8">
        <f>SUMIFS('Aceite de Oliva'!FJ$6:FJ$257,'Aceite de Oliva'!$A$6:$A$257,"&gt;="&amp;$A264,'Aceite de Oliva'!$B$6:$B$257,"&lt;="&amp;$B264)</f>
        <v>0.69</v>
      </c>
      <c r="FK264" s="8">
        <f>SUMIFS('Aceite de Oliva'!FK$6:FK$257,'Aceite de Oliva'!$A$6:$A$257,"&gt;="&amp;$A264,'Aceite de Oliva'!$B$6:$B$257,"&lt;="&amp;$B264)</f>
        <v>1.52</v>
      </c>
      <c r="FL264" s="8">
        <f>SUMIFS('Aceite de Oliva'!FL$6:FL$257,'Aceite de Oliva'!$A$6:$A$257,"&gt;="&amp;$A264,'Aceite de Oliva'!$B$6:$B$257,"&lt;="&amp;$B264)</f>
        <v>3.2199999999999998</v>
      </c>
      <c r="FP264" s="8">
        <f>SUMIFS('Aceite de Oliva'!FP$6:FP$257,'Aceite de Oliva'!$A$6:$A$257,"&gt;="&amp;$A264,'Aceite de Oliva'!$B$6:$B$257,"&lt;="&amp;$B264)</f>
        <v>2.09</v>
      </c>
      <c r="FQ264" s="8">
        <f>SUMIFS('Aceite de Oliva'!FQ$6:FQ$257,'Aceite de Oliva'!$A$6:$A$257,"&gt;="&amp;$A264,'Aceite de Oliva'!$B$6:$B$257,"&lt;="&amp;$B264)</f>
        <v>1.22</v>
      </c>
      <c r="FR264" s="8">
        <f>SUMIFS('Aceite de Oliva'!FR$6:FR$257,'Aceite de Oliva'!$A$6:$A$257,"&gt;="&amp;$A264,'Aceite de Oliva'!$B$6:$B$257,"&lt;="&amp;$B264)</f>
        <v>2.3899999999999997</v>
      </c>
      <c r="FS264" s="8">
        <f>SUMIFS('Aceite de Oliva'!FS$6:FS$257,'Aceite de Oliva'!$A$6:$A$257,"&gt;="&amp;$A264,'Aceite de Oliva'!$B$6:$B$257,"&lt;="&amp;$B264)</f>
        <v>2.37</v>
      </c>
      <c r="FW264" s="8">
        <f>SUMIFS('Aceite de Oliva'!FW$6:FW$257,'Aceite de Oliva'!$A$6:$A$257,"&gt;="&amp;$A264,'Aceite de Oliva'!$B$6:$B$257,"&lt;="&amp;$B264)</f>
        <v>1.41</v>
      </c>
      <c r="FX264" s="8">
        <f>SUMIFS('Aceite de Oliva'!FX$6:FX$257,'Aceite de Oliva'!$A$6:$A$257,"&gt;="&amp;$A264,'Aceite de Oliva'!$B$6:$B$257,"&lt;="&amp;$B264)</f>
        <v>1.1399999999999999</v>
      </c>
      <c r="FY264" s="8">
        <f>SUMIFS('Aceite de Oliva'!FY$6:FY$257,'Aceite de Oliva'!$A$6:$A$257,"&gt;="&amp;$A264,'Aceite de Oliva'!$B$6:$B$257,"&lt;="&amp;$B264)</f>
        <v>1.71</v>
      </c>
      <c r="FZ264" s="8">
        <f>SUMIFS('Aceite de Oliva'!FZ$6:FZ$257,'Aceite de Oliva'!$A$6:$A$257,"&gt;="&amp;$A264,'Aceite de Oliva'!$B$6:$B$257,"&lt;="&amp;$B264)</f>
        <v>1.1399999999999999</v>
      </c>
      <c r="GD264" s="8">
        <f>SUMIFS('Aceite de Oliva'!GD$6:GD$257,'Aceite de Oliva'!$A$6:$A$257,"&gt;="&amp;$A264,'Aceite de Oliva'!$B$6:$B$257,"&lt;="&amp;$B264)</f>
        <v>3.2800000000000002</v>
      </c>
      <c r="GE264" s="8">
        <f>SUMIFS('Aceite de Oliva'!GE$6:GE$257,'Aceite de Oliva'!$A$6:$A$257,"&gt;="&amp;$A264,'Aceite de Oliva'!$B$6:$B$257,"&lt;="&amp;$B264)</f>
        <v>4.33</v>
      </c>
      <c r="GF264" s="8">
        <f>SUMIFS('Aceite de Oliva'!GF$6:GF$257,'Aceite de Oliva'!$A$6:$A$257,"&gt;="&amp;$A264,'Aceite de Oliva'!$B$6:$B$257,"&lt;="&amp;$B264)</f>
        <v>3.35</v>
      </c>
      <c r="GG264" s="8">
        <f>SUMIFS('Aceite de Oliva'!GG$6:GG$257,'Aceite de Oliva'!$A$6:$A$257,"&gt;="&amp;$A264,'Aceite de Oliva'!$B$6:$B$257,"&lt;="&amp;$B264)</f>
        <v>3.05</v>
      </c>
      <c r="GK264" s="8">
        <f>SUMIFS('Aceite de Oliva'!GK$6:GK$257,'Aceite de Oliva'!$A$6:$A$257,"&gt;="&amp;$A264,'Aceite de Oliva'!$B$6:$B$257,"&lt;="&amp;$B264)</f>
        <v>3.4000000000000004</v>
      </c>
      <c r="GL264" s="8">
        <f>SUMIFS('Aceite de Oliva'!GL$6:GL$257,'Aceite de Oliva'!$A$6:$A$257,"&gt;="&amp;$A264,'Aceite de Oliva'!$B$6:$B$257,"&lt;="&amp;$B264)</f>
        <v>4.6900000000000004</v>
      </c>
      <c r="GM264" s="8">
        <f>SUMIFS('Aceite de Oliva'!GM$6:GM$257,'Aceite de Oliva'!$A$6:$A$257,"&gt;="&amp;$A264,'Aceite de Oliva'!$B$6:$B$257,"&lt;="&amp;$B264)</f>
        <v>2.16</v>
      </c>
      <c r="GN264" s="8">
        <f>SUMIFS('Aceite de Oliva'!GN$6:GN$257,'Aceite de Oliva'!$A$6:$A$257,"&gt;="&amp;$A264,'Aceite de Oliva'!$B$6:$B$257,"&lt;="&amp;$B264)</f>
        <v>6.17</v>
      </c>
      <c r="GR264" s="8">
        <f>SUMIFS('Aceite de Oliva'!GR$6:GR$257,'Aceite de Oliva'!$A$6:$A$257,"&gt;="&amp;$A264,'Aceite de Oliva'!$B$6:$B$257,"&lt;="&amp;$B264)</f>
        <v>4.8900000000000006</v>
      </c>
      <c r="GS264" s="8">
        <f>SUMIFS('Aceite de Oliva'!GS$6:GS$257,'Aceite de Oliva'!$A$6:$A$257,"&gt;="&amp;$A264,'Aceite de Oliva'!$B$6:$B$257,"&lt;="&amp;$B264)</f>
        <v>6.09</v>
      </c>
      <c r="GT264" s="8">
        <f>SUMIFS('Aceite de Oliva'!GT$6:GT$257,'Aceite de Oliva'!$A$6:$A$257,"&gt;="&amp;$A264,'Aceite de Oliva'!$B$6:$B$257,"&lt;="&amp;$B264)</f>
        <v>1.86</v>
      </c>
      <c r="GU264" s="8">
        <f>SUMIFS('Aceite de Oliva'!GU$6:GU$257,'Aceite de Oliva'!$A$6:$A$257,"&gt;="&amp;$A264,'Aceite de Oliva'!$B$6:$B$257,"&lt;="&amp;$B264)</f>
        <v>13.61</v>
      </c>
      <c r="GY264" s="8">
        <f>SUMIFS('Aceite de Oliva'!GY$6:GY$257,'Aceite de Oliva'!$A$6:$A$257,"&gt;="&amp;$A264,'Aceite de Oliva'!$B$6:$B$257,"&lt;="&amp;$B264)</f>
        <v>8.2799999999999994</v>
      </c>
      <c r="GZ264" s="8">
        <f>SUMIFS('Aceite de Oliva'!GZ$6:GZ$257,'Aceite de Oliva'!$A$6:$A$257,"&gt;="&amp;$A264,'Aceite de Oliva'!$B$6:$B$257,"&lt;="&amp;$B264)</f>
        <v>23.970000000000002</v>
      </c>
      <c r="HA264" s="8">
        <f>SUMIFS('Aceite de Oliva'!HA$6:HA$257,'Aceite de Oliva'!$A$6:$A$257,"&gt;="&amp;$A264,'Aceite de Oliva'!$B$6:$B$257,"&lt;="&amp;$B264)</f>
        <v>2.82</v>
      </c>
      <c r="HB264" s="8">
        <f>SUMIFS('Aceite de Oliva'!HB$6:HB$257,'Aceite de Oliva'!$A$6:$A$257,"&gt;="&amp;$A264,'Aceite de Oliva'!$B$6:$B$257,"&lt;="&amp;$B264)</f>
        <v>11.290000000000001</v>
      </c>
      <c r="HF264" s="8">
        <f>SUMIFS('Aceite de Oliva'!HF$6:HF$257,'Aceite de Oliva'!$A$6:$A$257,"&gt;="&amp;$A264,'Aceite de Oliva'!$B$6:$B$257,"&lt;="&amp;$B264)</f>
        <v>5.76</v>
      </c>
      <c r="HG264" s="8">
        <f>SUMIFS('Aceite de Oliva'!HG$6:HG$257,'Aceite de Oliva'!$A$6:$A$257,"&gt;="&amp;$A264,'Aceite de Oliva'!$B$6:$B$257,"&lt;="&amp;$B264)</f>
        <v>14.65</v>
      </c>
      <c r="HH264" s="8">
        <f>SUMIFS('Aceite de Oliva'!HH$6:HH$257,'Aceite de Oliva'!$A$6:$A$257,"&gt;="&amp;$A264,'Aceite de Oliva'!$B$6:$B$257,"&lt;="&amp;$B264)</f>
        <v>1.24</v>
      </c>
      <c r="HI264" s="8">
        <f>SUMIFS('Aceite de Oliva'!HI$6:HI$257,'Aceite de Oliva'!$A$6:$A$257,"&gt;="&amp;$A264,'Aceite de Oliva'!$B$6:$B$257,"&lt;="&amp;$B264)</f>
        <v>13.18</v>
      </c>
      <c r="HM264" s="8">
        <f>SUMIFS('Aceite de Oliva'!HM$6:HM$257,'Aceite de Oliva'!$A$6:$A$257,"&gt;="&amp;$A264,'Aceite de Oliva'!$B$6:$B$257,"&lt;="&amp;$B264)</f>
        <v>9.32</v>
      </c>
      <c r="HN264" s="8">
        <f>SUMIFS('Aceite de Oliva'!HN$6:HN$257,'Aceite de Oliva'!$A$6:$A$257,"&gt;="&amp;$A264,'Aceite de Oliva'!$B$6:$B$257,"&lt;="&amp;$B264)</f>
        <v>19.89</v>
      </c>
      <c r="HO264" s="8">
        <f>SUMIFS('Aceite de Oliva'!HO$6:HO$257,'Aceite de Oliva'!$A$6:$A$257,"&gt;="&amp;$A264,'Aceite de Oliva'!$B$6:$B$257,"&lt;="&amp;$B264)</f>
        <v>2.0699999999999998</v>
      </c>
      <c r="HP264" s="8">
        <f>SUMIFS('Aceite de Oliva'!HP$6:HP$257,'Aceite de Oliva'!$A$6:$A$257,"&gt;="&amp;$A264,'Aceite de Oliva'!$B$6:$B$257,"&lt;="&amp;$B264)</f>
        <v>17.689999999999998</v>
      </c>
      <c r="HT264" s="8">
        <f>SUMIFS('Aceite de Oliva'!HT$6:HT$257,'Aceite de Oliva'!$A$6:$A$257,"&gt;="&amp;$A264,'Aceite de Oliva'!$B$6:$B$257,"&lt;="&amp;$B264)</f>
        <v>7.45</v>
      </c>
      <c r="HU264" s="8">
        <f>SUMIFS('Aceite de Oliva'!HU$6:HU$257,'Aceite de Oliva'!$A$6:$A$257,"&gt;="&amp;$A264,'Aceite de Oliva'!$B$6:$B$257,"&lt;="&amp;$B264)</f>
        <v>20.100000000000001</v>
      </c>
      <c r="HV264" s="8">
        <f>SUMIFS('Aceite de Oliva'!HV$6:HV$257,'Aceite de Oliva'!$A$6:$A$257,"&gt;="&amp;$A264,'Aceite de Oliva'!$B$6:$B$257,"&lt;="&amp;$B264)</f>
        <v>1.5</v>
      </c>
      <c r="HW264" s="8">
        <f>SUMIFS('Aceite de Oliva'!HW$6:HW$257,'Aceite de Oliva'!$A$6:$A$257,"&gt;="&amp;$A264,'Aceite de Oliva'!$B$6:$B$257,"&lt;="&amp;$B264)</f>
        <v>15.18</v>
      </c>
      <c r="IA264" s="8">
        <f>SUMIFS('Aceite de Oliva'!IA$6:IA$257,'Aceite de Oliva'!$A$6:$A$257,"&gt;="&amp;$A264,'Aceite de Oliva'!$B$6:$B$257,"&lt;="&amp;$B264)</f>
        <v>6.1</v>
      </c>
      <c r="IB264" s="8">
        <f>SUMIFS('Aceite de Oliva'!IB$6:IB$257,'Aceite de Oliva'!$A$6:$A$257,"&gt;="&amp;$A264,'Aceite de Oliva'!$B$6:$B$257,"&lt;="&amp;$B264)</f>
        <v>11.49</v>
      </c>
      <c r="IC264" s="8">
        <f>SUMIFS('Aceite de Oliva'!IC$6:IC$257,'Aceite de Oliva'!$A$6:$A$257,"&gt;="&amp;$A264,'Aceite de Oliva'!$B$6:$B$257,"&lt;="&amp;$B264)</f>
        <v>1.58</v>
      </c>
      <c r="ID264" s="8">
        <f>SUMIFS('Aceite de Oliva'!ID$6:ID$257,'Aceite de Oliva'!$A$6:$A$257,"&gt;="&amp;$A264,'Aceite de Oliva'!$B$6:$B$257,"&lt;="&amp;$B264)</f>
        <v>18.43</v>
      </c>
      <c r="IH264" s="8">
        <f>SUMIFS('Aceite de Oliva'!IH$6:IH$257,'Aceite de Oliva'!$A$6:$A$257,"&gt;="&amp;$A264,'Aceite de Oliva'!$B$6:$B$257,"&lt;="&amp;$B264)</f>
        <v>5.09</v>
      </c>
      <c r="II264" s="8">
        <f>SUMIFS('Aceite de Oliva'!II$6:II$257,'Aceite de Oliva'!$A$6:$A$257,"&gt;="&amp;$A264,'Aceite de Oliva'!$B$6:$B$257,"&lt;="&amp;$B264)</f>
        <v>9.27</v>
      </c>
      <c r="IJ264" s="8">
        <f>SUMIFS('Aceite de Oliva'!IJ$6:IJ$257,'Aceite de Oliva'!$A$6:$A$257,"&gt;="&amp;$A264,'Aceite de Oliva'!$B$6:$B$257,"&lt;="&amp;$B264)</f>
        <v>2.8899999999999997</v>
      </c>
      <c r="IK264" s="8">
        <f>SUMIFS('Aceite de Oliva'!IK$6:IK$257,'Aceite de Oliva'!$A$6:$A$257,"&gt;="&amp;$A264,'Aceite de Oliva'!$B$6:$B$257,"&lt;="&amp;$B264)</f>
        <v>9.42</v>
      </c>
      <c r="IO264" s="8">
        <f>SUMIFS('Aceite de Oliva'!IO$6:IO$257,'Aceite de Oliva'!$A$6:$A$257,"&gt;="&amp;$A264,'Aceite de Oliva'!$B$6:$B$257,"&lt;="&amp;$B264)</f>
        <v>5.33</v>
      </c>
      <c r="IP264" s="8">
        <f>SUMIFS('Aceite de Oliva'!IP$6:IP$257,'Aceite de Oliva'!$A$6:$A$257,"&gt;="&amp;$A264,'Aceite de Oliva'!$B$6:$B$257,"&lt;="&amp;$B264)</f>
        <v>11.809999999999999</v>
      </c>
      <c r="IQ264" s="8">
        <f>SUMIFS('Aceite de Oliva'!IQ$6:IQ$257,'Aceite de Oliva'!$A$6:$A$257,"&gt;="&amp;$A264,'Aceite de Oliva'!$B$6:$B$257,"&lt;="&amp;$B264)</f>
        <v>2.54</v>
      </c>
      <c r="IR264" s="8">
        <f>SUMIFS('Aceite de Oliva'!IR$6:IR$257,'Aceite de Oliva'!$A$6:$A$257,"&gt;="&amp;$A264,'Aceite de Oliva'!$B$6:$B$257,"&lt;="&amp;$B264)</f>
        <v>10.53</v>
      </c>
      <c r="IV264" s="8">
        <f>SUMIFS('Aceite de Oliva'!IV$6:IV$257,'Aceite de Oliva'!$A$6:$A$257,"&gt;="&amp;$A264,'Aceite de Oliva'!$B$6:$B$257,"&lt;="&amp;$B264)</f>
        <v>13.42</v>
      </c>
      <c r="IW264" s="8">
        <f>SUMIFS('Aceite de Oliva'!IW$6:IW$257,'Aceite de Oliva'!$A$6:$A$257,"&gt;="&amp;$A264,'Aceite de Oliva'!$B$6:$B$257,"&lt;="&amp;$B264)</f>
        <v>9.48</v>
      </c>
      <c r="IX264" s="8">
        <f>SUMIFS('Aceite de Oliva'!IX$6:IX$257,'Aceite de Oliva'!$A$6:$A$257,"&gt;="&amp;$A264,'Aceite de Oliva'!$B$6:$B$257,"&lt;="&amp;$B264)</f>
        <v>15.83</v>
      </c>
      <c r="IY264" s="8">
        <f>SUMIFS('Aceite de Oliva'!IY$6:IY$257,'Aceite de Oliva'!$A$6:$A$257,"&gt;="&amp;$A264,'Aceite de Oliva'!$B$6:$B$257,"&lt;="&amp;$B264)</f>
        <v>12.69</v>
      </c>
      <c r="JC264" s="8">
        <f>SUMIFS('Aceite de Oliva'!JC$6:JC$257,'Aceite de Oliva'!$A$6:$A$257,"&gt;="&amp;$A264,'Aceite de Oliva'!$B$6:$B$257,"&lt;="&amp;$B264)</f>
        <v>14.100000000000001</v>
      </c>
      <c r="JD264" s="8">
        <f>SUMIFS('Aceite de Oliva'!JD$6:JD$257,'Aceite de Oliva'!$A$6:$A$257,"&gt;="&amp;$A264,'Aceite de Oliva'!$B$6:$B$257,"&lt;="&amp;$B264)</f>
        <v>7.8500000000000005</v>
      </c>
      <c r="JE264" s="8">
        <f>SUMIFS('Aceite de Oliva'!JE$6:JE$257,'Aceite de Oliva'!$A$6:$A$257,"&gt;="&amp;$A264,'Aceite de Oliva'!$B$6:$B$257,"&lt;="&amp;$B264)</f>
        <v>17</v>
      </c>
      <c r="JF264" s="8">
        <f>SUMIFS('Aceite de Oliva'!JF$6:JF$257,'Aceite de Oliva'!$A$6:$A$257,"&gt;="&amp;$A264,'Aceite de Oliva'!$B$6:$B$257,"&lt;="&amp;$B264)</f>
        <v>12.75</v>
      </c>
      <c r="JJ264" s="8">
        <f>SUMIFS('Aceite de Oliva'!JJ$6:JJ$257,'Aceite de Oliva'!$A$6:$A$257,"&gt;="&amp;$A264,'Aceite de Oliva'!$B$6:$B$257,"&lt;="&amp;$B264)</f>
        <v>14.52</v>
      </c>
      <c r="JK264" s="8">
        <f>SUMIFS('Aceite de Oliva'!JK$6:JK$257,'Aceite de Oliva'!$A$6:$A$257,"&gt;="&amp;$A264,'Aceite de Oliva'!$B$6:$B$257,"&lt;="&amp;$B264)</f>
        <v>7.48</v>
      </c>
      <c r="JL264" s="8">
        <f>SUMIFS('Aceite de Oliva'!JL$6:JL$257,'Aceite de Oliva'!$A$6:$A$257,"&gt;="&amp;$A264,'Aceite de Oliva'!$B$6:$B$257,"&lt;="&amp;$B264)</f>
        <v>15.89</v>
      </c>
      <c r="JM264" s="8">
        <f>SUMIFS('Aceite de Oliva'!JM$6:JM$257,'Aceite de Oliva'!$A$6:$A$257,"&gt;="&amp;$A264,'Aceite de Oliva'!$B$6:$B$257,"&lt;="&amp;$B264)</f>
        <v>20.329999999999998</v>
      </c>
      <c r="JQ264" s="8">
        <f>SUMIFS('Aceite de Oliva'!JQ$6:JQ$257,'Aceite de Oliva'!$A$6:$A$257,"&gt;="&amp;$A264,'Aceite de Oliva'!$B$6:$B$257,"&lt;="&amp;$B264)</f>
        <v>11.06</v>
      </c>
      <c r="JR264" s="8">
        <f>SUMIFS('Aceite de Oliva'!JR$6:JR$257,'Aceite de Oliva'!$A$6:$A$257,"&gt;="&amp;$A264,'Aceite de Oliva'!$B$6:$B$257,"&lt;="&amp;$B264)</f>
        <v>5.29</v>
      </c>
      <c r="JS264" s="8">
        <f>SUMIFS('Aceite de Oliva'!JS$6:JS$257,'Aceite de Oliva'!$A$6:$A$257,"&gt;="&amp;$A264,'Aceite de Oliva'!$B$6:$B$257,"&lt;="&amp;$B264)</f>
        <v>13.21</v>
      </c>
      <c r="JT264" s="8">
        <f>SUMIFS('Aceite de Oliva'!JT$6:JT$257,'Aceite de Oliva'!$A$6:$A$257,"&gt;="&amp;$A264,'Aceite de Oliva'!$B$6:$B$257,"&lt;="&amp;$B264)</f>
        <v>12.36</v>
      </c>
      <c r="JX264" s="8">
        <f>SUMIFS('Aceite de Oliva'!JX$6:JX$257,'Aceite de Oliva'!$A$6:$A$257,"&gt;="&amp;$A264,'Aceite de Oliva'!$B$6:$B$257,"&lt;="&amp;$B264)</f>
        <v>14.610000000000001</v>
      </c>
      <c r="JY264" s="8">
        <f>SUMIFS('Aceite de Oliva'!JY$6:JY$257,'Aceite de Oliva'!$A$6:$A$257,"&gt;="&amp;$A264,'Aceite de Oliva'!$B$6:$B$257,"&lt;="&amp;$B264)</f>
        <v>12.66</v>
      </c>
      <c r="JZ264" s="8">
        <f>SUMIFS('Aceite de Oliva'!JZ$6:JZ$257,'Aceite de Oliva'!$A$6:$A$257,"&gt;="&amp;$A264,'Aceite de Oliva'!$B$6:$B$257,"&lt;="&amp;$B264)</f>
        <v>15.99</v>
      </c>
      <c r="KA264" s="8">
        <f>SUMIFS('Aceite de Oliva'!KA$6:KA$257,'Aceite de Oliva'!$A$6:$A$257,"&gt;="&amp;$A264,'Aceite de Oliva'!$B$6:$B$257,"&lt;="&amp;$B264)</f>
        <v>15.45</v>
      </c>
      <c r="KE264" s="8">
        <f>SUMIFS('Aceite de Oliva'!KE$6:KE$257,'Aceite de Oliva'!$A$6:$A$257,"&gt;="&amp;$A264,'Aceite de Oliva'!$B$6:$B$257,"&lt;="&amp;$B264)</f>
        <v>16.84</v>
      </c>
      <c r="KF264" s="8">
        <f>SUMIFS('Aceite de Oliva'!KF$6:KF$257,'Aceite de Oliva'!$A$6:$A$257,"&gt;="&amp;$A264,'Aceite de Oliva'!$B$6:$B$257,"&lt;="&amp;$B264)</f>
        <v>17.07</v>
      </c>
      <c r="KG264" s="8">
        <f>SUMIFS('Aceite de Oliva'!KG$6:KG$257,'Aceite de Oliva'!$A$6:$A$257,"&gt;="&amp;$A264,'Aceite de Oliva'!$B$6:$B$257,"&lt;="&amp;$B264)</f>
        <v>17.46</v>
      </c>
      <c r="KH264" s="8">
        <f>SUMIFS('Aceite de Oliva'!KH$6:KH$257,'Aceite de Oliva'!$A$6:$A$257,"&gt;="&amp;$A264,'Aceite de Oliva'!$B$6:$B$257,"&lt;="&amp;$B264)</f>
        <v>19.46</v>
      </c>
      <c r="KL264" s="8">
        <f>SUMIFS('Aceite de Oliva'!KL$6:KL$257,'Aceite de Oliva'!$A$6:$A$257,"&gt;="&amp;$A264,'Aceite de Oliva'!$B$6:$B$257,"&lt;="&amp;$B264)</f>
        <v>13.48</v>
      </c>
      <c r="KM264" s="8">
        <f>SUMIFS('Aceite de Oliva'!KM$6:KM$257,'Aceite de Oliva'!$A$6:$A$257,"&gt;="&amp;$A264,'Aceite de Oliva'!$B$6:$B$257,"&lt;="&amp;$B264)</f>
        <v>9.99</v>
      </c>
      <c r="KN264" s="8">
        <f>SUMIFS('Aceite de Oliva'!KN$6:KN$257,'Aceite de Oliva'!$A$6:$A$257,"&gt;="&amp;$A264,'Aceite de Oliva'!$B$6:$B$257,"&lt;="&amp;$B264)</f>
        <v>15.049999999999999</v>
      </c>
      <c r="KO264" s="8">
        <f>SUMIFS('Aceite de Oliva'!KO$6:KO$257,'Aceite de Oliva'!$A$6:$A$257,"&gt;="&amp;$A264,'Aceite de Oliva'!$B$6:$B$257,"&lt;="&amp;$B264)</f>
        <v>15.42</v>
      </c>
      <c r="KS264" s="8">
        <f>SUMIFS('Aceite de Oliva'!KS$6:KS$257,'Aceite de Oliva'!$A$6:$A$257,"&gt;="&amp;$A264,'Aceite de Oliva'!$B$6:$B$257,"&lt;="&amp;$B264)</f>
        <v>14.92</v>
      </c>
      <c r="KT264" s="8">
        <f>SUMIFS('Aceite de Oliva'!KT$6:KT$257,'Aceite de Oliva'!$A$6:$A$257,"&gt;="&amp;$A264,'Aceite de Oliva'!$B$6:$B$257,"&lt;="&amp;$B264)</f>
        <v>10.969999999999999</v>
      </c>
      <c r="KU264" s="8">
        <f>SUMIFS('Aceite de Oliva'!KU$6:KU$257,'Aceite de Oliva'!$A$6:$A$257,"&gt;="&amp;$A264,'Aceite de Oliva'!$B$6:$B$257,"&lt;="&amp;$B264)</f>
        <v>16.190000000000001</v>
      </c>
      <c r="KV264" s="8">
        <f>SUMIFS('Aceite de Oliva'!KV$6:KV$257,'Aceite de Oliva'!$A$6:$A$257,"&gt;="&amp;$A264,'Aceite de Oliva'!$B$6:$B$257,"&lt;="&amp;$B264)</f>
        <v>20.170000000000002</v>
      </c>
      <c r="KZ264" s="8">
        <f>SUMIFS('Aceite de Oliva'!KZ$6:KZ$257,'Aceite de Oliva'!$A$6:$A$257,"&gt;="&amp;$A264,'Aceite de Oliva'!$B$6:$B$257,"&lt;="&amp;$B264)</f>
        <v>14.370000000000001</v>
      </c>
      <c r="LA264" s="8">
        <f>SUMIFS('Aceite de Oliva'!LA$6:LA$257,'Aceite de Oliva'!$A$6:$A$257,"&gt;="&amp;$A264,'Aceite de Oliva'!$B$6:$B$257,"&lt;="&amp;$B264)</f>
        <v>13.06</v>
      </c>
      <c r="LB264" s="8">
        <f>SUMIFS('Aceite de Oliva'!LB$6:LB$257,'Aceite de Oliva'!$A$6:$A$257,"&gt;="&amp;$A264,'Aceite de Oliva'!$B$6:$B$257,"&lt;="&amp;$B264)</f>
        <v>14.51</v>
      </c>
      <c r="LC264" s="8">
        <f>SUMIFS('Aceite de Oliva'!LC$6:LC$257,'Aceite de Oliva'!$A$6:$A$257,"&gt;="&amp;$A264,'Aceite de Oliva'!$B$6:$B$257,"&lt;="&amp;$B264)</f>
        <v>19.39</v>
      </c>
      <c r="LG264" s="8">
        <f>SUMIFS('Aceite de Oliva'!LG$6:LG$257,'Aceite de Oliva'!$A$6:$A$257,"&gt;="&amp;$A264,'Aceite de Oliva'!$B$6:$B$257,"&lt;="&amp;$B264)</f>
        <v>12.85</v>
      </c>
      <c r="LH264" s="8">
        <f>SUMIFS('Aceite de Oliva'!LH$6:LH$257,'Aceite de Oliva'!$A$6:$A$257,"&gt;="&amp;$A264,'Aceite de Oliva'!$B$6:$B$257,"&lt;="&amp;$B264)</f>
        <v>7.6400000000000006</v>
      </c>
      <c r="LI264" s="8">
        <f>SUMIFS('Aceite de Oliva'!LI$6:LI$257,'Aceite de Oliva'!$A$6:$A$257,"&gt;="&amp;$A264,'Aceite de Oliva'!$B$6:$B$257,"&lt;="&amp;$B264)</f>
        <v>14.89</v>
      </c>
      <c r="LJ264" s="8">
        <f>SUMIFS('Aceite de Oliva'!LJ$6:LJ$257,'Aceite de Oliva'!$A$6:$A$257,"&gt;="&amp;$A264,'Aceite de Oliva'!$B$6:$B$257,"&lt;="&amp;$B264)</f>
        <v>15.43</v>
      </c>
      <c r="LN264" s="8">
        <f>SUMIFS('Aceite de Oliva'!LN$6:LN$257,'Aceite de Oliva'!$A$6:$A$257,"&gt;="&amp;$A264,'Aceite de Oliva'!$B$6:$B$257,"&lt;="&amp;$B264)</f>
        <v>12.059999999999999</v>
      </c>
      <c r="LO264" s="8">
        <f>SUMIFS('Aceite de Oliva'!LO$6:LO$257,'Aceite de Oliva'!$A$6:$A$257,"&gt;="&amp;$A264,'Aceite de Oliva'!$B$6:$B$257,"&lt;="&amp;$B264)</f>
        <v>5.1999999999999993</v>
      </c>
      <c r="LP264" s="8">
        <f>SUMIFS('Aceite de Oliva'!LP$6:LP$257,'Aceite de Oliva'!$A$6:$A$257,"&gt;="&amp;$A264,'Aceite de Oliva'!$B$6:$B$257,"&lt;="&amp;$B264)</f>
        <v>15.28</v>
      </c>
      <c r="LQ264" s="8">
        <f>SUMIFS('Aceite de Oliva'!LQ$6:LQ$257,'Aceite de Oliva'!$A$6:$A$257,"&gt;="&amp;$A264,'Aceite de Oliva'!$B$6:$B$257,"&lt;="&amp;$B264)</f>
        <v>9.370000000000001</v>
      </c>
      <c r="LR264" s="76"/>
      <c r="LS264" s="76"/>
      <c r="LT264" s="76"/>
      <c r="LU264" s="8">
        <f>SUMIFS('Aceite de Oliva'!LU$6:LU$257,'Aceite de Oliva'!$A$6:$A$257,"&gt;="&amp;$A264,'Aceite de Oliva'!$B$6:$B$257,"&lt;="&amp;$B264)</f>
        <v>5.0699999999999994</v>
      </c>
      <c r="LV264" s="8">
        <f>SUMIFS('Aceite de Oliva'!LV$6:LV$257,'Aceite de Oliva'!$A$6:$A$257,"&gt;="&amp;$A264,'Aceite de Oliva'!$B$6:$B$257,"&lt;="&amp;$B264)</f>
        <v>2.11</v>
      </c>
      <c r="LW264" s="8">
        <f>SUMIFS('Aceite de Oliva'!LW$6:LW$257,'Aceite de Oliva'!$A$6:$A$257,"&gt;="&amp;$A264,'Aceite de Oliva'!$B$6:$B$257,"&lt;="&amp;$B264)</f>
        <v>6.43</v>
      </c>
      <c r="LX264" s="8">
        <f>SUMIFS('Aceite de Oliva'!LX$6:LX$257,'Aceite de Oliva'!$A$6:$A$257,"&gt;="&amp;$A264,'Aceite de Oliva'!$B$6:$B$257,"&lt;="&amp;$B264)</f>
        <v>4.3499999999999996</v>
      </c>
      <c r="LY264" s="76"/>
      <c r="LZ264" s="76"/>
      <c r="MA264" s="76"/>
      <c r="MB264" s="8">
        <f>SUMIFS('Aceite de Oliva'!MB$6:MB$257,'Aceite de Oliva'!$A$6:$A$257,"&gt;="&amp;$A264,'Aceite de Oliva'!$B$6:$B$257,"&lt;="&amp;$B264)</f>
        <v>0.8</v>
      </c>
      <c r="MC264" s="8">
        <f>SUMIFS('Aceite de Oliva'!MC$6:MC$257,'Aceite de Oliva'!$A$6:$A$257,"&gt;="&amp;$A264,'Aceite de Oliva'!$B$6:$B$257,"&lt;="&amp;$B264)</f>
        <v>0.85</v>
      </c>
      <c r="MD264" s="8">
        <f>SUMIFS('Aceite de Oliva'!MD$6:MD$257,'Aceite de Oliva'!$A$6:$A$257,"&gt;="&amp;$A264,'Aceite de Oliva'!$B$6:$B$257,"&lt;="&amp;$B264)</f>
        <v>0.51</v>
      </c>
      <c r="ME264" s="8">
        <f>SUMIFS('Aceite de Oliva'!ME$6:ME$257,'Aceite de Oliva'!$A$6:$A$257,"&gt;="&amp;$A264,'Aceite de Oliva'!$B$6:$B$257,"&lt;="&amp;$B264)</f>
        <v>1.92</v>
      </c>
    </row>
    <row r="265" spans="1:343" x14ac:dyDescent="0.3">
      <c r="A265" s="14">
        <f>'TAM Aceite de Oliva'!B13</f>
        <v>2.2000000000000002</v>
      </c>
      <c r="B265" s="14">
        <f>'TAM Aceite de Oliva'!C13</f>
        <v>2.3000000000000003</v>
      </c>
      <c r="C265" s="14"/>
      <c r="D265" s="8">
        <f>SUMIFS('Aceite de Oliva'!D$6:D$257,'Aceite de Oliva'!$A$6:$A$257,"&gt;="&amp;$A265,'Aceite de Oliva'!$B$6:$B$257,"&lt;="&amp;$B265)</f>
        <v>0.04</v>
      </c>
      <c r="E265" s="8">
        <f>SUMIFS('Aceite de Oliva'!E$6:E$257,'Aceite de Oliva'!$A$6:$A$257,"&gt;="&amp;$A265,'Aceite de Oliva'!$B$6:$B$257,"&lt;="&amp;$B265)</f>
        <v>0</v>
      </c>
      <c r="F265" s="8">
        <f>SUMIFS('Aceite de Oliva'!F$6:F$257,'Aceite de Oliva'!$A$6:$A$257,"&gt;="&amp;$A265,'Aceite de Oliva'!$B$6:$B$257,"&lt;="&amp;$B265)</f>
        <v>7.0000000000000007E-2</v>
      </c>
      <c r="G265" s="8">
        <f>SUMIFS('Aceite de Oliva'!G$6:G$257,'Aceite de Oliva'!$A$6:$A$257,"&gt;="&amp;$A265,'Aceite de Oliva'!$B$6:$B$257,"&lt;="&amp;$B265)</f>
        <v>0</v>
      </c>
      <c r="H265" s="14"/>
      <c r="I265" s="14"/>
      <c r="J265" s="14"/>
      <c r="K265" s="8">
        <f>SUMIFS('Aceite de Oliva'!K$6:K$257,'Aceite de Oliva'!$A$6:$A$257,"&gt;="&amp;$A265,'Aceite de Oliva'!$B$6:$B$257,"&lt;="&amp;$B265)</f>
        <v>0</v>
      </c>
      <c r="L265" s="8">
        <f>SUMIFS('Aceite de Oliva'!L$6:L$257,'Aceite de Oliva'!$A$6:$A$257,"&gt;="&amp;$A265,'Aceite de Oliva'!$B$6:$B$257,"&lt;="&amp;$B265)</f>
        <v>0</v>
      </c>
      <c r="M265" s="8">
        <f>SUMIFS('Aceite de Oliva'!M$6:M$257,'Aceite de Oliva'!$A$6:$A$257,"&gt;="&amp;$A265,'Aceite de Oliva'!$B$6:$B$257,"&lt;="&amp;$B265)</f>
        <v>0</v>
      </c>
      <c r="N265" s="8">
        <f>SUMIFS('Aceite de Oliva'!N$6:N$257,'Aceite de Oliva'!$A$6:$A$257,"&gt;="&amp;$A265,'Aceite de Oliva'!$B$6:$B$257,"&lt;="&amp;$B265)</f>
        <v>0</v>
      </c>
      <c r="O265" s="14"/>
      <c r="P265" s="14"/>
      <c r="Q265" s="14"/>
      <c r="R265" s="8">
        <f>SUMIFS('Aceite de Oliva'!R$6:R$257,'Aceite de Oliva'!$A$6:$A$257,"&gt;="&amp;$A265,'Aceite de Oliva'!$B$6:$B$257,"&lt;="&amp;$B265)</f>
        <v>0</v>
      </c>
      <c r="S265" s="8">
        <f>SUMIFS('Aceite de Oliva'!S$6:S$257,'Aceite de Oliva'!$A$6:$A$257,"&gt;="&amp;$A265,'Aceite de Oliva'!$B$6:$B$257,"&lt;="&amp;$B265)</f>
        <v>0</v>
      </c>
      <c r="T265" s="8">
        <f>SUMIFS('Aceite de Oliva'!T$6:T$257,'Aceite de Oliva'!$A$6:$A$257,"&gt;="&amp;$A265,'Aceite de Oliva'!$B$6:$B$257,"&lt;="&amp;$B265)</f>
        <v>0</v>
      </c>
      <c r="U265" s="8">
        <f>SUMIFS('Aceite de Oliva'!U$6:U$257,'Aceite de Oliva'!$A$6:$A$257,"&gt;="&amp;$A265,'Aceite de Oliva'!$B$6:$B$257,"&lt;="&amp;$B265)</f>
        <v>0</v>
      </c>
      <c r="V265" s="14"/>
      <c r="W265" s="14"/>
      <c r="X265" s="14"/>
      <c r="Y265" s="8">
        <f>SUMIFS('Aceite de Oliva'!Y$6:Y$257,'Aceite de Oliva'!$A$6:$A$257,"&gt;="&amp;$A265,'Aceite de Oliva'!$B$6:$B$257,"&lt;="&amp;$B265)</f>
        <v>0.28999999999999998</v>
      </c>
      <c r="Z265" s="8">
        <f>SUMIFS('Aceite de Oliva'!Z$6:Z$257,'Aceite de Oliva'!$A$6:$A$257,"&gt;="&amp;$A265,'Aceite de Oliva'!$B$6:$B$257,"&lt;="&amp;$B265)</f>
        <v>0</v>
      </c>
      <c r="AA265" s="8">
        <f>SUMIFS('Aceite de Oliva'!AA$6:AA$257,'Aceite de Oliva'!$A$6:$A$257,"&gt;="&amp;$A265,'Aceite de Oliva'!$B$6:$B$257,"&lt;="&amp;$B265)</f>
        <v>0.1</v>
      </c>
      <c r="AB265" s="8">
        <f>SUMIFS('Aceite de Oliva'!AB$6:AB$257,'Aceite de Oliva'!$A$6:$A$257,"&gt;="&amp;$A265,'Aceite de Oliva'!$B$6:$B$257,"&lt;="&amp;$B265)</f>
        <v>0</v>
      </c>
      <c r="AC265" s="14"/>
      <c r="AD265" s="14"/>
      <c r="AE265" s="14"/>
      <c r="AF265" s="8">
        <f>SUMIFS('Aceite de Oliva'!AF$6:AF$257,'Aceite de Oliva'!$A$6:$A$257,"&gt;="&amp;$A265,'Aceite de Oliva'!$B$6:$B$257,"&lt;="&amp;$B265)</f>
        <v>0.04</v>
      </c>
      <c r="AG265" s="8">
        <f>SUMIFS('Aceite de Oliva'!AG$6:AG$257,'Aceite de Oliva'!$A$6:$A$257,"&gt;="&amp;$A265,'Aceite de Oliva'!$B$6:$B$257,"&lt;="&amp;$B265)</f>
        <v>0.18</v>
      </c>
      <c r="AH265" s="8">
        <f>SUMIFS('Aceite de Oliva'!AH$6:AH$257,'Aceite de Oliva'!$A$6:$A$257,"&gt;="&amp;$A265,'Aceite de Oliva'!$B$6:$B$257,"&lt;="&amp;$B265)</f>
        <v>0</v>
      </c>
      <c r="AI265" s="8">
        <f>SUMIFS('Aceite de Oliva'!AI$6:AI$257,'Aceite de Oliva'!$A$6:$A$257,"&gt;="&amp;$A265,'Aceite de Oliva'!$B$6:$B$257,"&lt;="&amp;$B265)</f>
        <v>0</v>
      </c>
      <c r="AJ265" s="14"/>
      <c r="AK265" s="14"/>
      <c r="AL265" s="14"/>
      <c r="AM265" s="8">
        <f>SUMIFS('Aceite de Oliva'!AM$6:AM$257,'Aceite de Oliva'!$A$6:$A$257,"&gt;="&amp;$A265,'Aceite de Oliva'!$B$6:$B$257,"&lt;="&amp;$B265)</f>
        <v>0.16999999999999998</v>
      </c>
      <c r="AN265" s="8">
        <f>SUMIFS('Aceite de Oliva'!AN$6:AN$257,'Aceite de Oliva'!$A$6:$A$257,"&gt;="&amp;$A265,'Aceite de Oliva'!$B$6:$B$257,"&lt;="&amp;$B265)</f>
        <v>0.23</v>
      </c>
      <c r="AO265" s="8">
        <f>SUMIFS('Aceite de Oliva'!AO$6:AO$257,'Aceite de Oliva'!$A$6:$A$257,"&gt;="&amp;$A265,'Aceite de Oliva'!$B$6:$B$257,"&lt;="&amp;$B265)</f>
        <v>0.28999999999999998</v>
      </c>
      <c r="AP265" s="8">
        <f>SUMIFS('Aceite de Oliva'!AP$6:AP$257,'Aceite de Oliva'!$A$6:$A$257,"&gt;="&amp;$A265,'Aceite de Oliva'!$B$6:$B$257,"&lt;="&amp;$B265)</f>
        <v>0</v>
      </c>
      <c r="AQ265" s="14"/>
      <c r="AR265" s="14"/>
      <c r="AT265" s="8">
        <f>SUMIFS('Aceite de Oliva'!AT$6:AT$257,'Aceite de Oliva'!$A$6:$A$257,"&gt;="&amp;$A265,'Aceite de Oliva'!$B$6:$B$257,"&lt;="&amp;$B265)</f>
        <v>0.1</v>
      </c>
      <c r="AU265" s="8">
        <f>SUMIFS('Aceite de Oliva'!AU$6:AU$257,'Aceite de Oliva'!$A$6:$A$257,"&gt;="&amp;$A265,'Aceite de Oliva'!$B$6:$B$257,"&lt;="&amp;$B265)</f>
        <v>0.4</v>
      </c>
      <c r="AV265" s="8">
        <f>SUMIFS('Aceite de Oliva'!AV$6:AV$257,'Aceite de Oliva'!$A$6:$A$257,"&gt;="&amp;$A265,'Aceite de Oliva'!$B$6:$B$257,"&lt;="&amp;$B265)</f>
        <v>0</v>
      </c>
      <c r="AW265" s="8">
        <f>SUMIFS('Aceite de Oliva'!AW$6:AW$257,'Aceite de Oliva'!$A$6:$A$257,"&gt;="&amp;$A265,'Aceite de Oliva'!$B$6:$B$257,"&lt;="&amp;$B265)</f>
        <v>0</v>
      </c>
      <c r="BA265" s="8">
        <f>SUMIFS('Aceite de Oliva'!BA$6:BA$257,'Aceite de Oliva'!$A$6:$A$257,"&gt;="&amp;A265,'Aceite de Oliva'!$B$6:$B$257,"&lt;="&amp;B265)</f>
        <v>0.19</v>
      </c>
      <c r="BB265" s="8">
        <f>SUMIFS('Aceite de Oliva'!BB$6:BB$257,'Aceite de Oliva'!$A$6:$A$257,"&gt;="&amp;$A265,'Aceite de Oliva'!$B$6:$B$257,"&lt;="&amp;$B265)</f>
        <v>0</v>
      </c>
      <c r="BC265" s="8">
        <f>SUMIFS('Aceite de Oliva'!BC$6:BC$257,'Aceite de Oliva'!$A$6:$A$257,"&gt;="&amp;$A265,'Aceite de Oliva'!$B$6:$B$257,"&lt;="&amp;$B265)</f>
        <v>0</v>
      </c>
      <c r="BD265" s="8">
        <f>SUMIFS('Aceite de Oliva'!BD$6:BD$257,'Aceite de Oliva'!$A$6:$A$257,"&gt;="&amp;$A265,'Aceite de Oliva'!$B$6:$B$257,"&lt;="&amp;$B265)</f>
        <v>0</v>
      </c>
      <c r="BE265" s="5"/>
      <c r="BH265" s="8">
        <f>SUMIFS('Aceite de Oliva'!BH$6:BH$257,'Aceite de Oliva'!$A$6:$A$257,"&gt;="&amp;$A265,'Aceite de Oliva'!$B$6:$B$257,"&lt;="&amp;$B265)</f>
        <v>0</v>
      </c>
      <c r="BI265" s="8">
        <f>SUMIFS('Aceite de Oliva'!BI$6:BI$257,'Aceite de Oliva'!$A$6:$A$257,"&gt;="&amp;$A265,'Aceite de Oliva'!$B$6:$B$257,"&lt;="&amp;$B265)</f>
        <v>0</v>
      </c>
      <c r="BJ265" s="8">
        <f>SUMIFS('Aceite de Oliva'!BJ$6:BJ$257,'Aceite de Oliva'!$A$6:$A$257,"&gt;="&amp;$A265,'Aceite de Oliva'!$B$6:$B$257,"&lt;="&amp;$B265)</f>
        <v>0</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0.14000000000000001</v>
      </c>
      <c r="BQ265" s="8">
        <f>SUMIFS('Aceite de Oliva'!BQ$6:BQ$257,'Aceite de Oliva'!$A$6:$A$257,"&gt;="&amp;$A265,'Aceite de Oliva'!$B$6:$B$257,"&lt;="&amp;$B265)</f>
        <v>0.34</v>
      </c>
      <c r="BR265" s="8">
        <f>SUMIFS('Aceite de Oliva'!BR$6:BR$257,'Aceite de Oliva'!$A$6:$A$257,"&gt;="&amp;$A265,'Aceite de Oliva'!$B$6:$B$257,"&lt;="&amp;$B265)</f>
        <v>0</v>
      </c>
      <c r="BV265" s="8">
        <f>SUMIFS('Aceite de Oliva'!BV$6:BV$257,'Aceite de Oliva'!$A$6:$A$257,"&gt;="&amp;$A265,'Aceite de Oliva'!$B$6:$B$257,"&lt;="&amp;$B265)</f>
        <v>0.33999999999999997</v>
      </c>
      <c r="BW265" s="8">
        <f>SUMIFS('Aceite de Oliva'!BW$6:BW$257,'Aceite de Oliva'!$A$6:$A$257,"&gt;="&amp;$A265,'Aceite de Oliva'!$B$6:$B$257,"&lt;="&amp;$B265)</f>
        <v>0</v>
      </c>
      <c r="BX265" s="8">
        <f>SUMIFS('Aceite de Oliva'!BX$6:BX$257,'Aceite de Oliva'!$A$6:$A$257,"&gt;="&amp;$A265,'Aceite de Oliva'!$B$6:$B$257,"&lt;="&amp;$B265)</f>
        <v>0.55000000000000004</v>
      </c>
      <c r="BY265" s="8">
        <f>SUMIFS('Aceite de Oliva'!BY$6:BY$257,'Aceite de Oliva'!$A$6:$A$257,"&gt;="&amp;$A265,'Aceite de Oliva'!$B$6:$B$257,"&lt;="&amp;$B265)</f>
        <v>0</v>
      </c>
      <c r="CC265" s="8">
        <f>SUMIFS('Aceite de Oliva'!CC$6:CC$257,'Aceite de Oliva'!$A$6:$A$257,"&gt;="&amp;$A265,'Aceite de Oliva'!$B$6:$B$257,"&lt;="&amp;$B265)</f>
        <v>0</v>
      </c>
      <c r="CD265" s="8">
        <f>SUMIFS('Aceite de Oliva'!CD$6:CD$257,'Aceite de Oliva'!$A$6:$A$257,"&gt;="&amp;$A265,'Aceite de Oliva'!$B$6:$B$257,"&lt;="&amp;$B265)</f>
        <v>0</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0.06</v>
      </c>
      <c r="CK265" s="8">
        <f>SUMIFS('Aceite de Oliva'!CK$6:CK$257,'Aceite de Oliva'!$A$6:$A$257,"&gt;="&amp;$A265,'Aceite de Oliva'!$B$6:$B$257,"&lt;="&amp;$B265)</f>
        <v>0</v>
      </c>
      <c r="CL265" s="8">
        <f>SUMIFS('Aceite de Oliva'!CL$6:CL$257,'Aceite de Oliva'!$A$6:$A$257,"&gt;="&amp;$A265,'Aceite de Oliva'!$B$6:$B$257,"&lt;="&amp;$B265)</f>
        <v>0.11</v>
      </c>
      <c r="CM265" s="8">
        <f>SUMIFS('Aceite de Oliva'!CM$6:CM$257,'Aceite de Oliva'!$A$6:$A$257,"&gt;="&amp;$A265,'Aceite de Oliva'!$B$6:$B$257,"&lt;="&amp;$B265)</f>
        <v>0</v>
      </c>
      <c r="CQ265" s="8">
        <f>SUMIFS('Aceite de Oliva'!CQ$6:CQ$257,'Aceite de Oliva'!$A$6:$A$257,"&gt;="&amp;$A265,'Aceite de Oliva'!$B$6:$B$257,"&lt;="&amp;$B265)</f>
        <v>0.18</v>
      </c>
      <c r="CR265" s="8">
        <f>SUMIFS('Aceite de Oliva'!CR$6:CR$257,'Aceite de Oliva'!$A$6:$A$257,"&gt;="&amp;$A265,'Aceite de Oliva'!$B$6:$B$257,"&lt;="&amp;$B265)</f>
        <v>0</v>
      </c>
      <c r="CS265" s="8">
        <f>SUMIFS('Aceite de Oliva'!CS$6:CS$257,'Aceite de Oliva'!$A$6:$A$257,"&gt;="&amp;$A265,'Aceite de Oliva'!$B$6:$B$257,"&lt;="&amp;$B265)</f>
        <v>0.06</v>
      </c>
      <c r="CT265" s="8">
        <f>SUMIFS('Aceite de Oliva'!CT$6:CT$257,'Aceite de Oliva'!$A$6:$A$257,"&gt;="&amp;$A265,'Aceite de Oliva'!$B$6:$B$257,"&lt;="&amp;$B265)</f>
        <v>0</v>
      </c>
      <c r="CX265" s="8">
        <f>SUMIFS('Aceite de Oliva'!CX$6:CX$257,'Aceite de Oliva'!$A$6:$A$257,"&gt;="&amp;$A265,'Aceite de Oliva'!$B$6:$B$257,"&lt;="&amp;$B265)</f>
        <v>0.09</v>
      </c>
      <c r="CY265" s="8">
        <f>SUMIFS('Aceite de Oliva'!CY$6:CY$257,'Aceite de Oliva'!$A$6:$A$257,"&gt;="&amp;$A265,'Aceite de Oliva'!$B$6:$B$257,"&lt;="&amp;$B265)</f>
        <v>0</v>
      </c>
      <c r="CZ265" s="8">
        <f>SUMIFS('Aceite de Oliva'!CZ$6:CZ$257,'Aceite de Oliva'!$A$6:$A$257,"&gt;="&amp;$A265,'Aceite de Oliva'!$B$6:$B$257,"&lt;="&amp;$B265)</f>
        <v>0.05</v>
      </c>
      <c r="DA265" s="8">
        <f>SUMIFS('Aceite de Oliva'!DA$6:DA$257,'Aceite de Oliva'!$A$6:$A$257,"&gt;="&amp;$A265,'Aceite de Oliva'!$B$6:$B$257,"&lt;="&amp;$B265)</f>
        <v>0</v>
      </c>
      <c r="DE265" s="8">
        <f>SUMIFS('Aceite de Oliva'!DE$6:DE$257,'Aceite de Oliva'!$A$6:$A$257,"&gt;="&amp;$A265,'Aceite de Oliva'!$B$6:$B$257,"&lt;="&amp;$B265)</f>
        <v>0.05</v>
      </c>
      <c r="DF265" s="8">
        <f>SUMIFS('Aceite de Oliva'!DF$6:DF$257,'Aceite de Oliva'!$A$6:$A$257,"&gt;="&amp;$A265,'Aceite de Oliva'!$B$6:$B$257,"&lt;="&amp;$B265)</f>
        <v>0</v>
      </c>
      <c r="DG265" s="8">
        <f>SUMIFS('Aceite de Oliva'!DG$6:DG$257,'Aceite de Oliva'!$A$6:$A$257,"&gt;="&amp;$A265,'Aceite de Oliva'!$B$6:$B$257,"&lt;="&amp;$B265)</f>
        <v>0</v>
      </c>
      <c r="DH265" s="8">
        <f>SUMIFS('Aceite de Oliva'!DH$6:DH$257,'Aceite de Oliva'!$A$6:$A$257,"&gt;="&amp;$A265,'Aceite de Oliva'!$B$6:$B$257,"&lt;="&amp;$B265)</f>
        <v>0</v>
      </c>
      <c r="DL265" s="8">
        <f>SUMIFS('Aceite de Oliva'!DL$6:DL$257,'Aceite de Oliva'!$A$6:$A$257,"&gt;="&amp;$A265,'Aceite de Oliva'!$B$6:$B$257,"&lt;="&amp;$B265)</f>
        <v>0.08</v>
      </c>
      <c r="DM265" s="8">
        <f>SUMIFS('Aceite de Oliva'!DM$6:DM$257,'Aceite de Oliva'!$A$6:$A$257,"&gt;="&amp;$A265,'Aceite de Oliva'!$B$6:$B$257,"&lt;="&amp;$B265)</f>
        <v>0.43</v>
      </c>
      <c r="DN265" s="8">
        <f>SUMIFS('Aceite de Oliva'!DN$6:DN$257,'Aceite de Oliva'!$A$6:$A$257,"&gt;="&amp;$A265,'Aceite de Oliva'!$B$6:$B$257,"&lt;="&amp;$B265)</f>
        <v>0</v>
      </c>
      <c r="DO265" s="8">
        <f>SUMIFS('Aceite de Oliva'!DO$6:DO$257,'Aceite de Oliva'!$A$6:$A$257,"&gt;="&amp;$A265,'Aceite de Oliva'!$B$6:$B$257,"&lt;="&amp;$B265)</f>
        <v>0</v>
      </c>
      <c r="DS265" s="8">
        <f>SUMIFS('Aceite de Oliva'!DS$6:DS$257,'Aceite de Oliva'!$A$6:$A$257,"&gt;="&amp;$A265,'Aceite de Oliva'!$B$6:$B$257,"&lt;="&amp;$B265)</f>
        <v>0.14000000000000001</v>
      </c>
      <c r="DT265" s="8">
        <f>SUMIFS('Aceite de Oliva'!DT$6:DT$257,'Aceite de Oliva'!$A$6:$A$257,"&gt;="&amp;$A265,'Aceite de Oliva'!$B$6:$B$257,"&lt;="&amp;$B265)</f>
        <v>0</v>
      </c>
      <c r="DU265" s="8">
        <f>SUMIFS('Aceite de Oliva'!DU$6:DU$257,'Aceite de Oliva'!$A$6:$A$257,"&gt;="&amp;$A265,'Aceite de Oliva'!$B$6:$B$257,"&lt;="&amp;$B265)</f>
        <v>0.17</v>
      </c>
      <c r="DV265" s="8">
        <f>SUMIFS('Aceite de Oliva'!DV$6:DV$257,'Aceite de Oliva'!$A$6:$A$257,"&gt;="&amp;$A265,'Aceite de Oliva'!$B$6:$B$257,"&lt;="&amp;$B265)</f>
        <v>0.19</v>
      </c>
      <c r="DZ265" s="8">
        <f>SUMIFS('Aceite de Oliva'!DZ$6:DZ$257,'Aceite de Oliva'!$A$6:$A$257,"&gt;="&amp;$A265,'Aceite de Oliva'!$B$6:$B$257,"&lt;="&amp;$B265)</f>
        <v>0</v>
      </c>
      <c r="EA265" s="8">
        <f>SUMIFS('Aceite de Oliva'!EA$6:EA$257,'Aceite de Oliva'!$A$6:$A$257,"&gt;="&amp;$A265,'Aceite de Oliva'!$B$6:$B$257,"&lt;="&amp;$B265)</f>
        <v>0</v>
      </c>
      <c r="EB265" s="8">
        <f>SUMIFS('Aceite de Oliva'!EB$6:EB$257,'Aceite de Oliva'!$A$6:$A$257,"&gt;="&amp;$A265,'Aceite de Oliva'!$B$6:$B$257,"&lt;="&amp;$B265)</f>
        <v>0</v>
      </c>
      <c r="EC265" s="8">
        <f>SUMIFS('Aceite de Oliva'!EC$6:EC$257,'Aceite de Oliva'!$A$6:$A$257,"&gt;="&amp;$A265,'Aceite de Oliva'!$B$6:$B$257,"&lt;="&amp;$B265)</f>
        <v>0</v>
      </c>
      <c r="EG265" s="8">
        <f>SUMIFS('Aceite de Oliva'!EG$6:EG$257,'Aceite de Oliva'!$A$6:$A$257,"&gt;="&amp;$A265,'Aceite de Oliva'!$B$6:$B$257,"&lt;="&amp;$B265)</f>
        <v>0.13</v>
      </c>
      <c r="EH265" s="8">
        <f>SUMIFS('Aceite de Oliva'!EH$6:EH$257,'Aceite de Oliva'!$A$6:$A$257,"&gt;="&amp;$A265,'Aceite de Oliva'!$B$6:$B$257,"&lt;="&amp;$B265)</f>
        <v>0</v>
      </c>
      <c r="EI265" s="8">
        <f>SUMIFS('Aceite de Oliva'!EI$6:EI$257,'Aceite de Oliva'!$A$6:$A$257,"&gt;="&amp;$A265,'Aceite de Oliva'!$B$6:$B$257,"&lt;="&amp;$B265)</f>
        <v>0.14000000000000001</v>
      </c>
      <c r="EJ265" s="8">
        <f>SUMIFS('Aceite de Oliva'!EJ$6:EJ$257,'Aceite de Oliva'!$A$6:$A$257,"&gt;="&amp;$A265,'Aceite de Oliva'!$B$6:$B$257,"&lt;="&amp;$B265)</f>
        <v>0.35</v>
      </c>
      <c r="EN265" s="8">
        <f>SUMIFS('Aceite de Oliva'!EN$6:EN$257,'Aceite de Oliva'!$A$6:$A$257,"&gt;="&amp;$A265,'Aceite de Oliva'!$B$6:$B$257,"&lt;="&amp;$B265)</f>
        <v>0.06</v>
      </c>
      <c r="EO265" s="8">
        <f>SUMIFS('Aceite de Oliva'!EO$6:EO$257,'Aceite de Oliva'!$A$6:$A$257,"&gt;="&amp;$A265,'Aceite de Oliva'!$B$6:$B$257,"&lt;="&amp;$B265)</f>
        <v>0</v>
      </c>
      <c r="EP265" s="8">
        <f>SUMIFS('Aceite de Oliva'!EP$6:EP$257,'Aceite de Oliva'!$A$6:$A$257,"&gt;="&amp;$A265,'Aceite de Oliva'!$B$6:$B$257,"&lt;="&amp;$B265)</f>
        <v>0.1</v>
      </c>
      <c r="EQ265" s="8">
        <f>SUMIFS('Aceite de Oliva'!EQ$6:EQ$257,'Aceite de Oliva'!$A$6:$A$257,"&gt;="&amp;$A265,'Aceite de Oliva'!$B$6:$B$257,"&lt;="&amp;$B265)</f>
        <v>0</v>
      </c>
      <c r="EU265" s="8">
        <f>SUMIFS('Aceite de Oliva'!EU$6:EU$257,'Aceite de Oliva'!$A$6:$A$257,"&gt;="&amp;$A265,'Aceite de Oliva'!$B$6:$B$257,"&lt;="&amp;$B265)</f>
        <v>0.79</v>
      </c>
      <c r="EV265" s="8">
        <f>SUMIFS('Aceite de Oliva'!EV$6:EV$257,'Aceite de Oliva'!$A$6:$A$257,"&gt;="&amp;$A265,'Aceite de Oliva'!$B$6:$B$257,"&lt;="&amp;$B265)</f>
        <v>0.59</v>
      </c>
      <c r="EW265" s="8">
        <f>SUMIFS('Aceite de Oliva'!EW$6:EW$257,'Aceite de Oliva'!$A$6:$A$257,"&gt;="&amp;$A265,'Aceite de Oliva'!$B$6:$B$257,"&lt;="&amp;$B265)</f>
        <v>0</v>
      </c>
      <c r="EX265" s="8">
        <f>SUMIFS('Aceite de Oliva'!EX$6:EX$257,'Aceite de Oliva'!$A$6:$A$257,"&gt;="&amp;$A265,'Aceite de Oliva'!$B$6:$B$257,"&lt;="&amp;$B265)</f>
        <v>4</v>
      </c>
      <c r="FB265" s="8">
        <f>SUMIFS('Aceite de Oliva'!FB$6:FB$257,'Aceite de Oliva'!$A$6:$A$257,"&gt;="&amp;$A265,'Aceite de Oliva'!$B$6:$B$257,"&lt;="&amp;$B265)</f>
        <v>0.18</v>
      </c>
      <c r="FC265" s="8">
        <f>SUMIFS('Aceite de Oliva'!FC$6:FC$257,'Aceite de Oliva'!$A$6:$A$257,"&gt;="&amp;$A265,'Aceite de Oliva'!$B$6:$B$257,"&lt;="&amp;$B265)</f>
        <v>0.28000000000000003</v>
      </c>
      <c r="FD265" s="8">
        <f>SUMIFS('Aceite de Oliva'!FD$6:FD$257,'Aceite de Oliva'!$A$6:$A$257,"&gt;="&amp;$A265,'Aceite de Oliva'!$B$6:$B$257,"&lt;="&amp;$B265)</f>
        <v>0</v>
      </c>
      <c r="FE265" s="8">
        <f>SUMIFS('Aceite de Oliva'!FE$6:FE$257,'Aceite de Oliva'!$A$6:$A$257,"&gt;="&amp;$A265,'Aceite de Oliva'!$B$6:$B$257,"&lt;="&amp;$B265)</f>
        <v>0.13</v>
      </c>
      <c r="FI265" s="8">
        <f>SUMIFS('Aceite de Oliva'!FI$6:FI$257,'Aceite de Oliva'!$A$6:$A$257,"&gt;="&amp;$A265,'Aceite de Oliva'!$B$6:$B$257,"&lt;="&amp;$B265)</f>
        <v>0.8</v>
      </c>
      <c r="FJ265" s="8">
        <f>SUMIFS('Aceite de Oliva'!FJ$6:FJ$257,'Aceite de Oliva'!$A$6:$A$257,"&gt;="&amp;$A265,'Aceite de Oliva'!$B$6:$B$257,"&lt;="&amp;$B265)</f>
        <v>1.9</v>
      </c>
      <c r="FK265" s="8">
        <f>SUMIFS('Aceite de Oliva'!FK$6:FK$257,'Aceite de Oliva'!$A$6:$A$257,"&gt;="&amp;$A265,'Aceite de Oliva'!$B$6:$B$257,"&lt;="&amp;$B265)</f>
        <v>0.59</v>
      </c>
      <c r="FL265" s="8">
        <f>SUMIFS('Aceite de Oliva'!FL$6:FL$257,'Aceite de Oliva'!$A$6:$A$257,"&gt;="&amp;$A265,'Aceite de Oliva'!$B$6:$B$257,"&lt;="&amp;$B265)</f>
        <v>0.44</v>
      </c>
      <c r="FP265" s="8">
        <f>SUMIFS('Aceite de Oliva'!FP$6:FP$257,'Aceite de Oliva'!$A$6:$A$257,"&gt;="&amp;$A265,'Aceite de Oliva'!$B$6:$B$257,"&lt;="&amp;$B265)</f>
        <v>1.29</v>
      </c>
      <c r="FQ265" s="8">
        <f>SUMIFS('Aceite de Oliva'!FQ$6:FQ$257,'Aceite de Oliva'!$A$6:$A$257,"&gt;="&amp;$A265,'Aceite de Oliva'!$B$6:$B$257,"&lt;="&amp;$B265)</f>
        <v>3.95</v>
      </c>
      <c r="FR265" s="8">
        <f>SUMIFS('Aceite de Oliva'!FR$6:FR$257,'Aceite de Oliva'!$A$6:$A$257,"&gt;="&amp;$A265,'Aceite de Oliva'!$B$6:$B$257,"&lt;="&amp;$B265)</f>
        <v>0.65999999999999992</v>
      </c>
      <c r="FS265" s="8">
        <f>SUMIFS('Aceite de Oliva'!FS$6:FS$257,'Aceite de Oliva'!$A$6:$A$257,"&gt;="&amp;$A265,'Aceite de Oliva'!$B$6:$B$257,"&lt;="&amp;$B265)</f>
        <v>0.16</v>
      </c>
      <c r="FW265" s="8">
        <f>SUMIFS('Aceite de Oliva'!FW$6:FW$257,'Aceite de Oliva'!$A$6:$A$257,"&gt;="&amp;$A265,'Aceite de Oliva'!$B$6:$B$257,"&lt;="&amp;$B265)</f>
        <v>1.92</v>
      </c>
      <c r="FX265" s="8">
        <f>SUMIFS('Aceite de Oliva'!FX$6:FX$257,'Aceite de Oliva'!$A$6:$A$257,"&gt;="&amp;$A265,'Aceite de Oliva'!$B$6:$B$257,"&lt;="&amp;$B265)</f>
        <v>4.55</v>
      </c>
      <c r="FY265" s="8">
        <f>SUMIFS('Aceite de Oliva'!FY$6:FY$257,'Aceite de Oliva'!$A$6:$A$257,"&gt;="&amp;$A265,'Aceite de Oliva'!$B$6:$B$257,"&lt;="&amp;$B265)</f>
        <v>1.56</v>
      </c>
      <c r="FZ265" s="8">
        <f>SUMIFS('Aceite de Oliva'!FZ$6:FZ$257,'Aceite de Oliva'!$A$6:$A$257,"&gt;="&amp;$A265,'Aceite de Oliva'!$B$6:$B$257,"&lt;="&amp;$B265)</f>
        <v>0.63</v>
      </c>
      <c r="GD265" s="8">
        <f>SUMIFS('Aceite de Oliva'!GD$6:GD$257,'Aceite de Oliva'!$A$6:$A$257,"&gt;="&amp;$A265,'Aceite de Oliva'!$B$6:$B$257,"&lt;="&amp;$B265)</f>
        <v>2.04</v>
      </c>
      <c r="GE265" s="8">
        <f>SUMIFS('Aceite de Oliva'!GE$6:GE$257,'Aceite de Oliva'!$A$6:$A$257,"&gt;="&amp;$A265,'Aceite de Oliva'!$B$6:$B$257,"&lt;="&amp;$B265)</f>
        <v>5.52</v>
      </c>
      <c r="GF265" s="8">
        <f>SUMIFS('Aceite de Oliva'!GF$6:GF$257,'Aceite de Oliva'!$A$6:$A$257,"&gt;="&amp;$A265,'Aceite de Oliva'!$B$6:$B$257,"&lt;="&amp;$B265)</f>
        <v>1</v>
      </c>
      <c r="GG265" s="8">
        <f>SUMIFS('Aceite de Oliva'!GG$6:GG$257,'Aceite de Oliva'!$A$6:$A$257,"&gt;="&amp;$A265,'Aceite de Oliva'!$B$6:$B$257,"&lt;="&amp;$B265)</f>
        <v>0.61</v>
      </c>
      <c r="GK265" s="8">
        <f>SUMIFS('Aceite de Oliva'!GK$6:GK$257,'Aceite de Oliva'!$A$6:$A$257,"&gt;="&amp;$A265,'Aceite de Oliva'!$B$6:$B$257,"&lt;="&amp;$B265)</f>
        <v>2.5199999999999996</v>
      </c>
      <c r="GL265" s="8">
        <f>SUMIFS('Aceite de Oliva'!GL$6:GL$257,'Aceite de Oliva'!$A$6:$A$257,"&gt;="&amp;$A265,'Aceite de Oliva'!$B$6:$B$257,"&lt;="&amp;$B265)</f>
        <v>7.5500000000000007</v>
      </c>
      <c r="GM265" s="8">
        <f>SUMIFS('Aceite de Oliva'!GM$6:GM$257,'Aceite de Oliva'!$A$6:$A$257,"&gt;="&amp;$A265,'Aceite de Oliva'!$B$6:$B$257,"&lt;="&amp;$B265)</f>
        <v>1.49</v>
      </c>
      <c r="GN265" s="8">
        <f>SUMIFS('Aceite de Oliva'!GN$6:GN$257,'Aceite de Oliva'!$A$6:$A$257,"&gt;="&amp;$A265,'Aceite de Oliva'!$B$6:$B$257,"&lt;="&amp;$B265)</f>
        <v>0</v>
      </c>
      <c r="GR265" s="8">
        <f>SUMIFS('Aceite de Oliva'!GR$6:GR$257,'Aceite de Oliva'!$A$6:$A$257,"&gt;="&amp;$A265,'Aceite de Oliva'!$B$6:$B$257,"&lt;="&amp;$B265)</f>
        <v>12.629999999999999</v>
      </c>
      <c r="GS265" s="8">
        <f>SUMIFS('Aceite de Oliva'!GS$6:GS$257,'Aceite de Oliva'!$A$6:$A$257,"&gt;="&amp;$A265,'Aceite de Oliva'!$B$6:$B$257,"&lt;="&amp;$B265)</f>
        <v>6.49</v>
      </c>
      <c r="GT265" s="8">
        <f>SUMIFS('Aceite de Oliva'!GT$6:GT$257,'Aceite de Oliva'!$A$6:$A$257,"&gt;="&amp;$A265,'Aceite de Oliva'!$B$6:$B$257,"&lt;="&amp;$B265)</f>
        <v>16.79</v>
      </c>
      <c r="GU265" s="8">
        <f>SUMIFS('Aceite de Oliva'!GU$6:GU$257,'Aceite de Oliva'!$A$6:$A$257,"&gt;="&amp;$A265,'Aceite de Oliva'!$B$6:$B$257,"&lt;="&amp;$B265)</f>
        <v>6.1</v>
      </c>
      <c r="GY265" s="8">
        <f>SUMIFS('Aceite de Oliva'!GY$6:GY$257,'Aceite de Oliva'!$A$6:$A$257,"&gt;="&amp;$A265,'Aceite de Oliva'!$B$6:$B$257,"&lt;="&amp;$B265)</f>
        <v>12.129999999999999</v>
      </c>
      <c r="GZ265" s="8">
        <f>SUMIFS('Aceite de Oliva'!GZ$6:GZ$257,'Aceite de Oliva'!$A$6:$A$257,"&gt;="&amp;$A265,'Aceite de Oliva'!$B$6:$B$257,"&lt;="&amp;$B265)</f>
        <v>1.38</v>
      </c>
      <c r="HA265" s="8">
        <f>SUMIFS('Aceite de Oliva'!HA$6:HA$257,'Aceite de Oliva'!$A$6:$A$257,"&gt;="&amp;$A265,'Aceite de Oliva'!$B$6:$B$257,"&lt;="&amp;$B265)</f>
        <v>18.419999999999998</v>
      </c>
      <c r="HB265" s="8">
        <f>SUMIFS('Aceite de Oliva'!HB$6:HB$257,'Aceite de Oliva'!$A$6:$A$257,"&gt;="&amp;$A265,'Aceite de Oliva'!$B$6:$B$257,"&lt;="&amp;$B265)</f>
        <v>6.3599999999999994</v>
      </c>
      <c r="HF265" s="8">
        <f>SUMIFS('Aceite de Oliva'!HF$6:HF$257,'Aceite de Oliva'!$A$6:$A$257,"&gt;="&amp;$A265,'Aceite de Oliva'!$B$6:$B$257,"&lt;="&amp;$B265)</f>
        <v>12.76</v>
      </c>
      <c r="HG265" s="8">
        <f>SUMIFS('Aceite de Oliva'!HG$6:HG$257,'Aceite de Oliva'!$A$6:$A$257,"&gt;="&amp;$A265,'Aceite de Oliva'!$B$6:$B$257,"&lt;="&amp;$B265)</f>
        <v>16.690000000000001</v>
      </c>
      <c r="HH265" s="8">
        <f>SUMIFS('Aceite de Oliva'!HH$6:HH$257,'Aceite de Oliva'!$A$6:$A$257,"&gt;="&amp;$A265,'Aceite de Oliva'!$B$6:$B$257,"&lt;="&amp;$B265)</f>
        <v>12.93</v>
      </c>
      <c r="HI265" s="8">
        <f>SUMIFS('Aceite de Oliva'!HI$6:HI$257,'Aceite de Oliva'!$A$6:$A$257,"&gt;="&amp;$A265,'Aceite de Oliva'!$B$6:$B$257,"&lt;="&amp;$B265)</f>
        <v>9.68</v>
      </c>
      <c r="HM265" s="8">
        <f>SUMIFS('Aceite de Oliva'!HM$6:HM$257,'Aceite de Oliva'!$A$6:$A$257,"&gt;="&amp;$A265,'Aceite de Oliva'!$B$6:$B$257,"&lt;="&amp;$B265)</f>
        <v>10.85</v>
      </c>
      <c r="HN265" s="8">
        <f>SUMIFS('Aceite de Oliva'!HN$6:HN$257,'Aceite de Oliva'!$A$6:$A$257,"&gt;="&amp;$A265,'Aceite de Oliva'!$B$6:$B$257,"&lt;="&amp;$B265)</f>
        <v>1.8699999999999999</v>
      </c>
      <c r="HO265" s="8">
        <f>SUMIFS('Aceite de Oliva'!HO$6:HO$257,'Aceite de Oliva'!$A$6:$A$257,"&gt;="&amp;$A265,'Aceite de Oliva'!$B$6:$B$257,"&lt;="&amp;$B265)</f>
        <v>15.43</v>
      </c>
      <c r="HP265" s="8">
        <f>SUMIFS('Aceite de Oliva'!HP$6:HP$257,'Aceite de Oliva'!$A$6:$A$257,"&gt;="&amp;$A265,'Aceite de Oliva'!$B$6:$B$257,"&lt;="&amp;$B265)</f>
        <v>8.16</v>
      </c>
      <c r="HT265" s="8">
        <f>SUMIFS('Aceite de Oliva'!HT$6:HT$257,'Aceite de Oliva'!$A$6:$A$257,"&gt;="&amp;$A265,'Aceite de Oliva'!$B$6:$B$257,"&lt;="&amp;$B265)</f>
        <v>11.639999999999999</v>
      </c>
      <c r="HU265" s="8">
        <f>SUMIFS('Aceite de Oliva'!HU$6:HU$257,'Aceite de Oliva'!$A$6:$A$257,"&gt;="&amp;$A265,'Aceite de Oliva'!$B$6:$B$257,"&lt;="&amp;$B265)</f>
        <v>3.12</v>
      </c>
      <c r="HV265" s="8">
        <f>SUMIFS('Aceite de Oliva'!HV$6:HV$257,'Aceite de Oliva'!$A$6:$A$257,"&gt;="&amp;$A265,'Aceite de Oliva'!$B$6:$B$257,"&lt;="&amp;$B265)</f>
        <v>15.5</v>
      </c>
      <c r="HW265" s="8">
        <f>SUMIFS('Aceite de Oliva'!HW$6:HW$257,'Aceite de Oliva'!$A$6:$A$257,"&gt;="&amp;$A265,'Aceite de Oliva'!$B$6:$B$257,"&lt;="&amp;$B265)</f>
        <v>8.3099999999999987</v>
      </c>
      <c r="IA265" s="8">
        <f>SUMIFS('Aceite de Oliva'!IA$6:IA$257,'Aceite de Oliva'!$A$6:$A$257,"&gt;="&amp;$A265,'Aceite de Oliva'!$B$6:$B$257,"&lt;="&amp;$B265)</f>
        <v>11.11</v>
      </c>
      <c r="IB265" s="8">
        <f>SUMIFS('Aceite de Oliva'!IB$6:IB$257,'Aceite de Oliva'!$A$6:$A$257,"&gt;="&amp;$A265,'Aceite de Oliva'!$B$6:$B$257,"&lt;="&amp;$B265)</f>
        <v>5.77</v>
      </c>
      <c r="IC265" s="8">
        <f>SUMIFS('Aceite de Oliva'!IC$6:IC$257,'Aceite de Oliva'!$A$6:$A$257,"&gt;="&amp;$A265,'Aceite de Oliva'!$B$6:$B$257,"&lt;="&amp;$B265)</f>
        <v>13.809999999999999</v>
      </c>
      <c r="ID265" s="8">
        <f>SUMIFS('Aceite de Oliva'!ID$6:ID$257,'Aceite de Oliva'!$A$6:$A$257,"&gt;="&amp;$A265,'Aceite de Oliva'!$B$6:$B$257,"&lt;="&amp;$B265)</f>
        <v>8.870000000000001</v>
      </c>
      <c r="IH265" s="8">
        <f>SUMIFS('Aceite de Oliva'!IH$6:IH$257,'Aceite de Oliva'!$A$6:$A$257,"&gt;="&amp;$A265,'Aceite de Oliva'!$B$6:$B$257,"&lt;="&amp;$B265)</f>
        <v>9.4699999999999989</v>
      </c>
      <c r="II265" s="8">
        <f>SUMIFS('Aceite de Oliva'!II$6:II$257,'Aceite de Oliva'!$A$6:$A$257,"&gt;="&amp;$A265,'Aceite de Oliva'!$B$6:$B$257,"&lt;="&amp;$B265)</f>
        <v>4.6599999999999993</v>
      </c>
      <c r="IJ265" s="8">
        <f>SUMIFS('Aceite de Oliva'!IJ$6:IJ$257,'Aceite de Oliva'!$A$6:$A$257,"&gt;="&amp;$A265,'Aceite de Oliva'!$B$6:$B$257,"&lt;="&amp;$B265)</f>
        <v>11.43</v>
      </c>
      <c r="IK265" s="8">
        <f>SUMIFS('Aceite de Oliva'!IK$6:IK$257,'Aceite de Oliva'!$A$6:$A$257,"&gt;="&amp;$A265,'Aceite de Oliva'!$B$6:$B$257,"&lt;="&amp;$B265)</f>
        <v>8.5299999999999994</v>
      </c>
      <c r="IO265" s="8">
        <f>SUMIFS('Aceite de Oliva'!IO$6:IO$257,'Aceite de Oliva'!$A$6:$A$257,"&gt;="&amp;$A265,'Aceite de Oliva'!$B$6:$B$257,"&lt;="&amp;$B265)</f>
        <v>11.61</v>
      </c>
      <c r="IP265" s="8">
        <f>SUMIFS('Aceite de Oliva'!IP$6:IP$257,'Aceite de Oliva'!$A$6:$A$257,"&gt;="&amp;$A265,'Aceite de Oliva'!$B$6:$B$257,"&lt;="&amp;$B265)</f>
        <v>6.83</v>
      </c>
      <c r="IQ265" s="8">
        <f>SUMIFS('Aceite de Oliva'!IQ$6:IQ$257,'Aceite de Oliva'!$A$6:$A$257,"&gt;="&amp;$A265,'Aceite de Oliva'!$B$6:$B$257,"&lt;="&amp;$B265)</f>
        <v>14.64</v>
      </c>
      <c r="IR265" s="8">
        <f>SUMIFS('Aceite de Oliva'!IR$6:IR$257,'Aceite de Oliva'!$A$6:$A$257,"&gt;="&amp;$A265,'Aceite de Oliva'!$B$6:$B$257,"&lt;="&amp;$B265)</f>
        <v>7.88</v>
      </c>
      <c r="IV265" s="8">
        <f>SUMIFS('Aceite de Oliva'!IV$6:IV$257,'Aceite de Oliva'!$A$6:$A$257,"&gt;="&amp;$A265,'Aceite de Oliva'!$B$6:$B$257,"&lt;="&amp;$B265)</f>
        <v>4.38</v>
      </c>
      <c r="IW265" s="8">
        <f>SUMIFS('Aceite de Oliva'!IW$6:IW$257,'Aceite de Oliva'!$A$6:$A$257,"&gt;="&amp;$A265,'Aceite de Oliva'!$B$6:$B$257,"&lt;="&amp;$B265)</f>
        <v>4.4800000000000004</v>
      </c>
      <c r="IX265" s="8">
        <f>SUMIFS('Aceite de Oliva'!IX$6:IX$257,'Aceite de Oliva'!$A$6:$A$257,"&gt;="&amp;$A265,'Aceite de Oliva'!$B$6:$B$257,"&lt;="&amp;$B265)</f>
        <v>3.8200000000000003</v>
      </c>
      <c r="IY265" s="8">
        <f>SUMIFS('Aceite de Oliva'!IY$6:IY$257,'Aceite de Oliva'!$A$6:$A$257,"&gt;="&amp;$A265,'Aceite de Oliva'!$B$6:$B$257,"&lt;="&amp;$B265)</f>
        <v>5.94</v>
      </c>
      <c r="JC265" s="8">
        <f>SUMIFS('Aceite de Oliva'!JC$6:JC$257,'Aceite de Oliva'!$A$6:$A$257,"&gt;="&amp;$A265,'Aceite de Oliva'!$B$6:$B$257,"&lt;="&amp;$B265)</f>
        <v>2.98</v>
      </c>
      <c r="JD265" s="8">
        <f>SUMIFS('Aceite de Oliva'!JD$6:JD$257,'Aceite de Oliva'!$A$6:$A$257,"&gt;="&amp;$A265,'Aceite de Oliva'!$B$6:$B$257,"&lt;="&amp;$B265)</f>
        <v>3.83</v>
      </c>
      <c r="JE265" s="8">
        <f>SUMIFS('Aceite de Oliva'!JE$6:JE$257,'Aceite de Oliva'!$A$6:$A$257,"&gt;="&amp;$A265,'Aceite de Oliva'!$B$6:$B$257,"&lt;="&amp;$B265)</f>
        <v>2.91</v>
      </c>
      <c r="JF265" s="8">
        <f>SUMIFS('Aceite de Oliva'!JF$6:JF$257,'Aceite de Oliva'!$A$6:$A$257,"&gt;="&amp;$A265,'Aceite de Oliva'!$B$6:$B$257,"&lt;="&amp;$B265)</f>
        <v>3.12</v>
      </c>
      <c r="JJ265" s="8">
        <f>SUMIFS('Aceite de Oliva'!JJ$6:JJ$257,'Aceite de Oliva'!$A$6:$A$257,"&gt;="&amp;$A265,'Aceite de Oliva'!$B$6:$B$257,"&lt;="&amp;$B265)</f>
        <v>5.35</v>
      </c>
      <c r="JK265" s="8">
        <f>SUMIFS('Aceite de Oliva'!JK$6:JK$257,'Aceite de Oliva'!$A$6:$A$257,"&gt;="&amp;$A265,'Aceite de Oliva'!$B$6:$B$257,"&lt;="&amp;$B265)</f>
        <v>4.57</v>
      </c>
      <c r="JL265" s="8">
        <f>SUMIFS('Aceite de Oliva'!JL$6:JL$257,'Aceite de Oliva'!$A$6:$A$257,"&gt;="&amp;$A265,'Aceite de Oliva'!$B$6:$B$257,"&lt;="&amp;$B265)</f>
        <v>6.48</v>
      </c>
      <c r="JM265" s="8">
        <f>SUMIFS('Aceite de Oliva'!JM$6:JM$257,'Aceite de Oliva'!$A$6:$A$257,"&gt;="&amp;$A265,'Aceite de Oliva'!$B$6:$B$257,"&lt;="&amp;$B265)</f>
        <v>2.1800000000000002</v>
      </c>
      <c r="JQ265" s="8">
        <f>SUMIFS('Aceite de Oliva'!JQ$6:JQ$257,'Aceite de Oliva'!$A$6:$A$257,"&gt;="&amp;$A265,'Aceite de Oliva'!$B$6:$B$257,"&lt;="&amp;$B265)</f>
        <v>7.85</v>
      </c>
      <c r="JR265" s="8">
        <f>SUMIFS('Aceite de Oliva'!JR$6:JR$257,'Aceite de Oliva'!$A$6:$A$257,"&gt;="&amp;$A265,'Aceite de Oliva'!$B$6:$B$257,"&lt;="&amp;$B265)</f>
        <v>7.45</v>
      </c>
      <c r="JS265" s="8">
        <f>SUMIFS('Aceite de Oliva'!JS$6:JS$257,'Aceite de Oliva'!$A$6:$A$257,"&gt;="&amp;$A265,'Aceite de Oliva'!$B$6:$B$257,"&lt;="&amp;$B265)</f>
        <v>9.32</v>
      </c>
      <c r="JT265" s="8">
        <f>SUMIFS('Aceite de Oliva'!JT$6:JT$257,'Aceite de Oliva'!$A$6:$A$257,"&gt;="&amp;$A265,'Aceite de Oliva'!$B$6:$B$257,"&lt;="&amp;$B265)</f>
        <v>2.8899999999999997</v>
      </c>
      <c r="JX265" s="8">
        <f>SUMIFS('Aceite de Oliva'!JX$6:JX$257,'Aceite de Oliva'!$A$6:$A$257,"&gt;="&amp;$A265,'Aceite de Oliva'!$B$6:$B$257,"&lt;="&amp;$B265)</f>
        <v>4.6399999999999997</v>
      </c>
      <c r="JY265" s="8">
        <f>SUMIFS('Aceite de Oliva'!JY$6:JY$257,'Aceite de Oliva'!$A$6:$A$257,"&gt;="&amp;$A265,'Aceite de Oliva'!$B$6:$B$257,"&lt;="&amp;$B265)</f>
        <v>5.43</v>
      </c>
      <c r="JZ265" s="8">
        <f>SUMIFS('Aceite de Oliva'!JZ$6:JZ$257,'Aceite de Oliva'!$A$6:$A$257,"&gt;="&amp;$A265,'Aceite de Oliva'!$B$6:$B$257,"&lt;="&amp;$B265)</f>
        <v>5.23</v>
      </c>
      <c r="KA265" s="8">
        <f>SUMIFS('Aceite de Oliva'!KA$6:KA$257,'Aceite de Oliva'!$A$6:$A$257,"&gt;="&amp;$A265,'Aceite de Oliva'!$B$6:$B$257,"&lt;="&amp;$B265)</f>
        <v>1.69</v>
      </c>
      <c r="KE265" s="8">
        <f>SUMIFS('Aceite de Oliva'!KE$6:KE$257,'Aceite de Oliva'!$A$6:$A$257,"&gt;="&amp;$A265,'Aceite de Oliva'!$B$6:$B$257,"&lt;="&amp;$B265)</f>
        <v>4.8</v>
      </c>
      <c r="KF265" s="8">
        <f>SUMIFS('Aceite de Oliva'!KF$6:KF$257,'Aceite de Oliva'!$A$6:$A$257,"&gt;="&amp;$A265,'Aceite de Oliva'!$B$6:$B$257,"&lt;="&amp;$B265)</f>
        <v>4.6500000000000004</v>
      </c>
      <c r="KG265" s="8">
        <f>SUMIFS('Aceite de Oliva'!KG$6:KG$257,'Aceite de Oliva'!$A$6:$A$257,"&gt;="&amp;$A265,'Aceite de Oliva'!$B$6:$B$257,"&lt;="&amp;$B265)</f>
        <v>6.4</v>
      </c>
      <c r="KH265" s="8">
        <f>SUMIFS('Aceite de Oliva'!KH$6:KH$257,'Aceite de Oliva'!$A$6:$A$257,"&gt;="&amp;$A265,'Aceite de Oliva'!$B$6:$B$257,"&lt;="&amp;$B265)</f>
        <v>0.44000000000000006</v>
      </c>
      <c r="KL265" s="8">
        <f>SUMIFS('Aceite de Oliva'!KL$6:KL$257,'Aceite de Oliva'!$A$6:$A$257,"&gt;="&amp;$A265,'Aceite de Oliva'!$B$6:$B$257,"&lt;="&amp;$B265)</f>
        <v>4.59</v>
      </c>
      <c r="KM265" s="8">
        <f>SUMIFS('Aceite de Oliva'!KM$6:KM$257,'Aceite de Oliva'!$A$6:$A$257,"&gt;="&amp;$A265,'Aceite de Oliva'!$B$6:$B$257,"&lt;="&amp;$B265)</f>
        <v>12.059999999999999</v>
      </c>
      <c r="KN265" s="8">
        <f>SUMIFS('Aceite de Oliva'!KN$6:KN$257,'Aceite de Oliva'!$A$6:$A$257,"&gt;="&amp;$A265,'Aceite de Oliva'!$B$6:$B$257,"&lt;="&amp;$B265)</f>
        <v>3.46</v>
      </c>
      <c r="KO265" s="8">
        <f>SUMIFS('Aceite de Oliva'!KO$6:KO$257,'Aceite de Oliva'!$A$6:$A$257,"&gt;="&amp;$A265,'Aceite de Oliva'!$B$6:$B$257,"&lt;="&amp;$B265)</f>
        <v>1.78</v>
      </c>
      <c r="KS265" s="8">
        <f>SUMIFS('Aceite de Oliva'!KS$6:KS$257,'Aceite de Oliva'!$A$6:$A$257,"&gt;="&amp;$A265,'Aceite de Oliva'!$B$6:$B$257,"&lt;="&amp;$B265)</f>
        <v>8.19</v>
      </c>
      <c r="KT265" s="8">
        <f>SUMIFS('Aceite de Oliva'!KT$6:KT$257,'Aceite de Oliva'!$A$6:$A$257,"&gt;="&amp;$A265,'Aceite de Oliva'!$B$6:$B$257,"&lt;="&amp;$B265)</f>
        <v>17.010000000000002</v>
      </c>
      <c r="KU265" s="8">
        <f>SUMIFS('Aceite de Oliva'!KU$6:KU$257,'Aceite de Oliva'!$A$6:$A$257,"&gt;="&amp;$A265,'Aceite de Oliva'!$B$6:$B$257,"&lt;="&amp;$B265)</f>
        <v>5.12</v>
      </c>
      <c r="KV265" s="8">
        <f>SUMIFS('Aceite de Oliva'!KV$6:KV$257,'Aceite de Oliva'!$A$6:$A$257,"&gt;="&amp;$A265,'Aceite de Oliva'!$B$6:$B$257,"&lt;="&amp;$B265)</f>
        <v>7.71</v>
      </c>
      <c r="KZ265" s="8">
        <f>SUMIFS('Aceite de Oliva'!KZ$6:KZ$257,'Aceite de Oliva'!$A$6:$A$257,"&gt;="&amp;$A265,'Aceite de Oliva'!$B$6:$B$257,"&lt;="&amp;$B265)</f>
        <v>11.5</v>
      </c>
      <c r="LA265" s="8">
        <f>SUMIFS('Aceite de Oliva'!LA$6:LA$257,'Aceite de Oliva'!$A$6:$A$257,"&gt;="&amp;$A265,'Aceite de Oliva'!$B$6:$B$257,"&lt;="&amp;$B265)</f>
        <v>21.14</v>
      </c>
      <c r="LB265" s="8">
        <f>SUMIFS('Aceite de Oliva'!LB$6:LB$257,'Aceite de Oliva'!$A$6:$A$257,"&gt;="&amp;$A265,'Aceite de Oliva'!$B$6:$B$257,"&lt;="&amp;$B265)</f>
        <v>6.59</v>
      </c>
      <c r="LC265" s="8">
        <f>SUMIFS('Aceite de Oliva'!LC$6:LC$257,'Aceite de Oliva'!$A$6:$A$257,"&gt;="&amp;$A265,'Aceite de Oliva'!$B$6:$B$257,"&lt;="&amp;$B265)</f>
        <v>20.48</v>
      </c>
      <c r="LG265" s="8">
        <f>SUMIFS('Aceite de Oliva'!LG$6:LG$257,'Aceite de Oliva'!$A$6:$A$257,"&gt;="&amp;$A265,'Aceite de Oliva'!$B$6:$B$257,"&lt;="&amp;$B265)</f>
        <v>8.59</v>
      </c>
      <c r="LH265" s="8">
        <f>SUMIFS('Aceite de Oliva'!LH$6:LH$257,'Aceite de Oliva'!$A$6:$A$257,"&gt;="&amp;$A265,'Aceite de Oliva'!$B$6:$B$257,"&lt;="&amp;$B265)</f>
        <v>19.62</v>
      </c>
      <c r="LI265" s="8">
        <f>SUMIFS('Aceite de Oliva'!LI$6:LI$257,'Aceite de Oliva'!$A$6:$A$257,"&gt;="&amp;$A265,'Aceite de Oliva'!$B$6:$B$257,"&lt;="&amp;$B265)</f>
        <v>3.59</v>
      </c>
      <c r="LJ265" s="8">
        <f>SUMIFS('Aceite de Oliva'!LJ$6:LJ$257,'Aceite de Oliva'!$A$6:$A$257,"&gt;="&amp;$A265,'Aceite de Oliva'!$B$6:$B$257,"&lt;="&amp;$B265)</f>
        <v>13.479999999999999</v>
      </c>
      <c r="LN265" s="8">
        <f>SUMIFS('Aceite de Oliva'!LN$6:LN$257,'Aceite de Oliva'!$A$6:$A$257,"&gt;="&amp;$A265,'Aceite de Oliva'!$B$6:$B$257,"&lt;="&amp;$B265)</f>
        <v>9.7700000000000014</v>
      </c>
      <c r="LO265" s="8">
        <f>SUMIFS('Aceite de Oliva'!LO$6:LO$257,'Aceite de Oliva'!$A$6:$A$257,"&gt;="&amp;$A265,'Aceite de Oliva'!$B$6:$B$257,"&lt;="&amp;$B265)</f>
        <v>20.34</v>
      </c>
      <c r="LP265" s="8">
        <f>SUMIFS('Aceite de Oliva'!LP$6:LP$257,'Aceite de Oliva'!$A$6:$A$257,"&gt;="&amp;$A265,'Aceite de Oliva'!$B$6:$B$257,"&lt;="&amp;$B265)</f>
        <v>1.8</v>
      </c>
      <c r="LQ265" s="8">
        <f>SUMIFS('Aceite de Oliva'!LQ$6:LQ$257,'Aceite de Oliva'!$A$6:$A$257,"&gt;="&amp;$A265,'Aceite de Oliva'!$B$6:$B$257,"&lt;="&amp;$B265)</f>
        <v>27.509999999999998</v>
      </c>
      <c r="LR265" s="76"/>
      <c r="LS265" s="76"/>
      <c r="LT265" s="76"/>
      <c r="LU265" s="8">
        <f>SUMIFS('Aceite de Oliva'!LU$6:LU$257,'Aceite de Oliva'!$A$6:$A$257,"&gt;="&amp;$A265,'Aceite de Oliva'!$B$6:$B$257,"&lt;="&amp;$B265)</f>
        <v>3.8</v>
      </c>
      <c r="LV265" s="8">
        <f>SUMIFS('Aceite de Oliva'!LV$6:LV$257,'Aceite de Oliva'!$A$6:$A$257,"&gt;="&amp;$A265,'Aceite de Oliva'!$B$6:$B$257,"&lt;="&amp;$B265)</f>
        <v>5.37</v>
      </c>
      <c r="LW265" s="8">
        <f>SUMIFS('Aceite de Oliva'!LW$6:LW$257,'Aceite de Oliva'!$A$6:$A$257,"&gt;="&amp;$A265,'Aceite de Oliva'!$B$6:$B$257,"&lt;="&amp;$B265)</f>
        <v>0.49</v>
      </c>
      <c r="LX265" s="8">
        <f>SUMIFS('Aceite de Oliva'!LX$6:LX$257,'Aceite de Oliva'!$A$6:$A$257,"&gt;="&amp;$A265,'Aceite de Oliva'!$B$6:$B$257,"&lt;="&amp;$B265)</f>
        <v>17.439999999999998</v>
      </c>
      <c r="LY265" s="76"/>
      <c r="LZ265" s="76"/>
      <c r="MA265" s="76"/>
      <c r="MB265" s="8">
        <f>SUMIFS('Aceite de Oliva'!MB$6:MB$257,'Aceite de Oliva'!$A$6:$A$257,"&gt;="&amp;$A265,'Aceite de Oliva'!$B$6:$B$257,"&lt;="&amp;$B265)</f>
        <v>0.92999999999999994</v>
      </c>
      <c r="MC265" s="8">
        <f>SUMIFS('Aceite de Oliva'!MC$6:MC$257,'Aceite de Oliva'!$A$6:$A$257,"&gt;="&amp;$A265,'Aceite de Oliva'!$B$6:$B$257,"&lt;="&amp;$B265)</f>
        <v>1.44</v>
      </c>
      <c r="MD265" s="8">
        <f>SUMIFS('Aceite de Oliva'!MD$6:MD$257,'Aceite de Oliva'!$A$6:$A$257,"&gt;="&amp;$A265,'Aceite de Oliva'!$B$6:$B$257,"&lt;="&amp;$B265)</f>
        <v>0.5</v>
      </c>
      <c r="ME265" s="8">
        <f>SUMIFS('Aceite de Oliva'!ME$6:ME$257,'Aceite de Oliva'!$A$6:$A$257,"&gt;="&amp;$A265,'Aceite de Oliva'!$B$6:$B$257,"&lt;="&amp;$B265)</f>
        <v>0.34</v>
      </c>
    </row>
    <row r="266" spans="1:343" x14ac:dyDescent="0.3">
      <c r="A266" s="14">
        <f>'TAM Aceite de Oliva'!B14</f>
        <v>2.3000000000000003</v>
      </c>
      <c r="B266" s="14">
        <f>'TAM Aceite de Oliva'!C14</f>
        <v>2.4000000000000004</v>
      </c>
      <c r="C266" s="14"/>
      <c r="D266" s="8">
        <f>SUMIFS('Aceite de Oliva'!D$6:D$257,'Aceite de Oliva'!$A$6:$A$257,"&gt;="&amp;$A266,'Aceite de Oliva'!$B$6:$B$257,"&lt;="&amp;$B266)</f>
        <v>0</v>
      </c>
      <c r="E266" s="8">
        <f>SUMIFS('Aceite de Oliva'!E$6:E$257,'Aceite de Oliva'!$A$6:$A$257,"&gt;="&amp;$A266,'Aceite de Oliva'!$B$6:$B$257,"&lt;="&amp;$B266)</f>
        <v>0</v>
      </c>
      <c r="F266" s="8">
        <f>SUMIFS('Aceite de Oliva'!F$6:F$257,'Aceite de Oliva'!$A$6:$A$257,"&gt;="&amp;$A266,'Aceite de Oliva'!$B$6:$B$257,"&lt;="&amp;$B266)</f>
        <v>0</v>
      </c>
      <c r="G266" s="8">
        <f>SUMIFS('Aceite de Oliva'!G$6:G$257,'Aceite de Oliva'!$A$6:$A$257,"&gt;="&amp;$A266,'Aceite de Oliva'!$B$6:$B$257,"&lt;="&amp;$B266)</f>
        <v>0</v>
      </c>
      <c r="H266" s="14"/>
      <c r="I266" s="14"/>
      <c r="J266" s="14"/>
      <c r="K266" s="8">
        <f>SUMIFS('Aceite de Oliva'!K$6:K$257,'Aceite de Oliva'!$A$6:$A$257,"&gt;="&amp;$A266,'Aceite de Oliva'!$B$6:$B$257,"&lt;="&amp;$B266)</f>
        <v>0.28000000000000003</v>
      </c>
      <c r="L266" s="8">
        <f>SUMIFS('Aceite de Oliva'!L$6:L$257,'Aceite de Oliva'!$A$6:$A$257,"&gt;="&amp;$A266,'Aceite de Oliva'!$B$6:$B$257,"&lt;="&amp;$B266)</f>
        <v>0.41</v>
      </c>
      <c r="M266" s="8">
        <f>SUMIFS('Aceite de Oliva'!M$6:M$257,'Aceite de Oliva'!$A$6:$A$257,"&gt;="&amp;$A266,'Aceite de Oliva'!$B$6:$B$257,"&lt;="&amp;$B266)</f>
        <v>0.09</v>
      </c>
      <c r="N266" s="8">
        <f>SUMIFS('Aceite de Oliva'!N$6:N$257,'Aceite de Oliva'!$A$6:$A$257,"&gt;="&amp;$A266,'Aceite de Oliva'!$B$6:$B$257,"&lt;="&amp;$B266)</f>
        <v>0</v>
      </c>
      <c r="O266" s="14"/>
      <c r="P266" s="14"/>
      <c r="Q266" s="14"/>
      <c r="R266" s="8">
        <f>SUMIFS('Aceite de Oliva'!R$6:R$257,'Aceite de Oliva'!$A$6:$A$257,"&gt;="&amp;$A266,'Aceite de Oliva'!$B$6:$B$257,"&lt;="&amp;$B266)</f>
        <v>0.04</v>
      </c>
      <c r="S266" s="8">
        <f>SUMIFS('Aceite de Oliva'!S$6:S$257,'Aceite de Oliva'!$A$6:$A$257,"&gt;="&amp;$A266,'Aceite de Oliva'!$B$6:$B$257,"&lt;="&amp;$B266)</f>
        <v>0.22</v>
      </c>
      <c r="T266" s="8">
        <f>SUMIFS('Aceite de Oliva'!T$6:T$257,'Aceite de Oliva'!$A$6:$A$257,"&gt;="&amp;$A266,'Aceite de Oliva'!$B$6:$B$257,"&lt;="&amp;$B266)</f>
        <v>0</v>
      </c>
      <c r="U266" s="8">
        <f>SUMIFS('Aceite de Oliva'!U$6:U$257,'Aceite de Oliva'!$A$6:$A$257,"&gt;="&amp;$A266,'Aceite de Oliva'!$B$6:$B$257,"&lt;="&amp;$B266)</f>
        <v>0</v>
      </c>
      <c r="V266" s="14"/>
      <c r="W266" s="14"/>
      <c r="X266" s="14"/>
      <c r="Y266" s="8">
        <f>SUMIFS('Aceite de Oliva'!Y$6:Y$257,'Aceite de Oliva'!$A$6:$A$257,"&gt;="&amp;$A266,'Aceite de Oliva'!$B$6:$B$257,"&lt;="&amp;$B266)</f>
        <v>0.1</v>
      </c>
      <c r="Z266" s="8">
        <f>SUMIFS('Aceite de Oliva'!Z$6:Z$257,'Aceite de Oliva'!$A$6:$A$257,"&gt;="&amp;$A266,'Aceite de Oliva'!$B$6:$B$257,"&lt;="&amp;$B266)</f>
        <v>0.43</v>
      </c>
      <c r="AA266" s="8">
        <f>SUMIFS('Aceite de Oliva'!AA$6:AA$257,'Aceite de Oliva'!$A$6:$A$257,"&gt;="&amp;$A266,'Aceite de Oliva'!$B$6:$B$257,"&lt;="&amp;$B266)</f>
        <v>0</v>
      </c>
      <c r="AB266" s="8">
        <f>SUMIFS('Aceite de Oliva'!AB$6:AB$257,'Aceite de Oliva'!$A$6:$A$257,"&gt;="&amp;$A266,'Aceite de Oliva'!$B$6:$B$257,"&lt;="&amp;$B266)</f>
        <v>0.14000000000000001</v>
      </c>
      <c r="AC266" s="14"/>
      <c r="AD266" s="14"/>
      <c r="AE266" s="14"/>
      <c r="AF266" s="8">
        <f>SUMIFS('Aceite de Oliva'!AF$6:AF$257,'Aceite de Oliva'!$A$6:$A$257,"&gt;="&amp;$A266,'Aceite de Oliva'!$B$6:$B$257,"&lt;="&amp;$B266)</f>
        <v>0.49</v>
      </c>
      <c r="AG266" s="8">
        <f>SUMIFS('Aceite de Oliva'!AG$6:AG$257,'Aceite de Oliva'!$A$6:$A$257,"&gt;="&amp;$A266,'Aceite de Oliva'!$B$6:$B$257,"&lt;="&amp;$B266)</f>
        <v>0.64</v>
      </c>
      <c r="AH266" s="8">
        <f>SUMIFS('Aceite de Oliva'!AH$6:AH$257,'Aceite de Oliva'!$A$6:$A$257,"&gt;="&amp;$A266,'Aceite de Oliva'!$B$6:$B$257,"&lt;="&amp;$B266)</f>
        <v>0.75</v>
      </c>
      <c r="AI266" s="8">
        <f>SUMIFS('Aceite de Oliva'!AI$6:AI$257,'Aceite de Oliva'!$A$6:$A$257,"&gt;="&amp;$A266,'Aceite de Oliva'!$B$6:$B$257,"&lt;="&amp;$B266)</f>
        <v>0</v>
      </c>
      <c r="AJ266" s="14"/>
      <c r="AK266" s="14"/>
      <c r="AL266" s="14"/>
      <c r="AM266" s="8">
        <f>SUMIFS('Aceite de Oliva'!AM$6:AM$257,'Aceite de Oliva'!$A$6:$A$257,"&gt;="&amp;$A266,'Aceite de Oliva'!$B$6:$B$257,"&lt;="&amp;$B266)</f>
        <v>0.26</v>
      </c>
      <c r="AN266" s="8">
        <f>SUMIFS('Aceite de Oliva'!AN$6:AN$257,'Aceite de Oliva'!$A$6:$A$257,"&gt;="&amp;$A266,'Aceite de Oliva'!$B$6:$B$257,"&lt;="&amp;$B266)</f>
        <v>1.26</v>
      </c>
      <c r="AO266" s="8">
        <f>SUMIFS('Aceite de Oliva'!AO$6:AO$257,'Aceite de Oliva'!$A$6:$A$257,"&gt;="&amp;$A266,'Aceite de Oliva'!$B$6:$B$257,"&lt;="&amp;$B266)</f>
        <v>0</v>
      </c>
      <c r="AP266" s="8">
        <f>SUMIFS('Aceite de Oliva'!AP$6:AP$257,'Aceite de Oliva'!$A$6:$A$257,"&gt;="&amp;$A266,'Aceite de Oliva'!$B$6:$B$257,"&lt;="&amp;$B266)</f>
        <v>0</v>
      </c>
      <c r="AQ266" s="14"/>
      <c r="AR266" s="14"/>
      <c r="AT266" s="8">
        <f>SUMIFS('Aceite de Oliva'!AT$6:AT$257,'Aceite de Oliva'!$A$6:$A$257,"&gt;="&amp;$A266,'Aceite de Oliva'!$B$6:$B$257,"&lt;="&amp;$B266)</f>
        <v>0.23</v>
      </c>
      <c r="AU266" s="8">
        <f>SUMIFS('Aceite de Oliva'!AU$6:AU$257,'Aceite de Oliva'!$A$6:$A$257,"&gt;="&amp;$A266,'Aceite de Oliva'!$B$6:$B$257,"&lt;="&amp;$B266)</f>
        <v>0.98</v>
      </c>
      <c r="AV266" s="8">
        <f>SUMIFS('Aceite de Oliva'!AV$6:AV$257,'Aceite de Oliva'!$A$6:$A$257,"&gt;="&amp;$A266,'Aceite de Oliva'!$B$6:$B$257,"&lt;="&amp;$B266)</f>
        <v>0</v>
      </c>
      <c r="AW266" s="8">
        <f>SUMIFS('Aceite de Oliva'!AW$6:AW$257,'Aceite de Oliva'!$A$6:$A$257,"&gt;="&amp;$A266,'Aceite de Oliva'!$B$6:$B$257,"&lt;="&amp;$B266)</f>
        <v>0</v>
      </c>
      <c r="BA266" s="8">
        <f>SUMIFS('Aceite de Oliva'!BA$6:BA$257,'Aceite de Oliva'!$A$6:$A$257,"&gt;="&amp;A266,'Aceite de Oliva'!$B$6:$B$257,"&lt;="&amp;B266)</f>
        <v>0.28000000000000003</v>
      </c>
      <c r="BB266" s="8">
        <f>SUMIFS('Aceite de Oliva'!BB$6:BB$257,'Aceite de Oliva'!$A$6:$A$257,"&gt;="&amp;$A266,'Aceite de Oliva'!$B$6:$B$257,"&lt;="&amp;$B266)</f>
        <v>0.35</v>
      </c>
      <c r="BC266" s="8">
        <f>SUMIFS('Aceite de Oliva'!BC$6:BC$257,'Aceite de Oliva'!$A$6:$A$257,"&gt;="&amp;$A266,'Aceite de Oliva'!$B$6:$B$257,"&lt;="&amp;$B266)</f>
        <v>0</v>
      </c>
      <c r="BD266" s="8">
        <f>SUMIFS('Aceite de Oliva'!BD$6:BD$257,'Aceite de Oliva'!$A$6:$A$257,"&gt;="&amp;$A266,'Aceite de Oliva'!$B$6:$B$257,"&lt;="&amp;$B266)</f>
        <v>0</v>
      </c>
      <c r="BE266" s="5"/>
      <c r="BH266" s="8">
        <f>SUMIFS('Aceite de Oliva'!BH$6:BH$257,'Aceite de Oliva'!$A$6:$A$257,"&gt;="&amp;$A266,'Aceite de Oliva'!$B$6:$B$257,"&lt;="&amp;$B266)</f>
        <v>0.33</v>
      </c>
      <c r="BI266" s="8">
        <f>SUMIFS('Aceite de Oliva'!BI$6:BI$257,'Aceite de Oliva'!$A$6:$A$257,"&gt;="&amp;$A266,'Aceite de Oliva'!$B$6:$B$257,"&lt;="&amp;$B266)</f>
        <v>0.49</v>
      </c>
      <c r="BJ266" s="8">
        <f>SUMIFS('Aceite de Oliva'!BJ$6:BJ$257,'Aceite de Oliva'!$A$6:$A$257,"&gt;="&amp;$A266,'Aceite de Oliva'!$B$6:$B$257,"&lt;="&amp;$B266)</f>
        <v>0.2</v>
      </c>
      <c r="BK266" s="8">
        <f>SUMIFS('Aceite de Oliva'!BK$6:BK$257,'Aceite de Oliva'!$A$6:$A$257,"&gt;="&amp;$A266,'Aceite de Oliva'!$B$6:$B$257,"&lt;="&amp;$B266)</f>
        <v>0</v>
      </c>
      <c r="BO266" s="8">
        <f>SUMIFS('Aceite de Oliva'!BO$6:BO$257,'Aceite de Oliva'!$A$6:$A$257,"&gt;="&amp;$A266,'Aceite de Oliva'!$B$6:$B$257,"&lt;="&amp;$B266)</f>
        <v>0.15</v>
      </c>
      <c r="BP266" s="8">
        <f>SUMIFS('Aceite de Oliva'!BP$6:BP$257,'Aceite de Oliva'!$A$6:$A$257,"&gt;="&amp;$A266,'Aceite de Oliva'!$B$6:$B$257,"&lt;="&amp;$B266)</f>
        <v>0</v>
      </c>
      <c r="BQ266" s="8">
        <f>SUMIFS('Aceite de Oliva'!BQ$6:BQ$257,'Aceite de Oliva'!$A$6:$A$257,"&gt;="&amp;$A266,'Aceite de Oliva'!$B$6:$B$257,"&lt;="&amp;$B266)</f>
        <v>0.19</v>
      </c>
      <c r="BR266" s="8">
        <f>SUMIFS('Aceite de Oliva'!BR$6:BR$257,'Aceite de Oliva'!$A$6:$A$257,"&gt;="&amp;$A266,'Aceite de Oliva'!$B$6:$B$257,"&lt;="&amp;$B266)</f>
        <v>0</v>
      </c>
      <c r="BV266" s="8">
        <f>SUMIFS('Aceite de Oliva'!BV$6:BV$257,'Aceite de Oliva'!$A$6:$A$257,"&gt;="&amp;$A266,'Aceite de Oliva'!$B$6:$B$257,"&lt;="&amp;$B266)</f>
        <v>0.4</v>
      </c>
      <c r="BW266" s="8">
        <f>SUMIFS('Aceite de Oliva'!BW$6:BW$257,'Aceite de Oliva'!$A$6:$A$257,"&gt;="&amp;$A266,'Aceite de Oliva'!$B$6:$B$257,"&lt;="&amp;$B266)</f>
        <v>0.22</v>
      </c>
      <c r="BX266" s="8">
        <f>SUMIFS('Aceite de Oliva'!BX$6:BX$257,'Aceite de Oliva'!$A$6:$A$257,"&gt;="&amp;$A266,'Aceite de Oliva'!$B$6:$B$257,"&lt;="&amp;$B266)</f>
        <v>0.69</v>
      </c>
      <c r="BY266" s="8">
        <f>SUMIFS('Aceite de Oliva'!BY$6:BY$257,'Aceite de Oliva'!$A$6:$A$257,"&gt;="&amp;$A266,'Aceite de Oliva'!$B$6:$B$257,"&lt;="&amp;$B266)</f>
        <v>0</v>
      </c>
      <c r="CC266" s="8">
        <f>SUMIFS('Aceite de Oliva'!CC$6:CC$257,'Aceite de Oliva'!$A$6:$A$257,"&gt;="&amp;$A266,'Aceite de Oliva'!$B$6:$B$257,"&lt;="&amp;$B266)</f>
        <v>0.53</v>
      </c>
      <c r="CD266" s="8">
        <f>SUMIFS('Aceite de Oliva'!CD$6:CD$257,'Aceite de Oliva'!$A$6:$A$257,"&gt;="&amp;$A266,'Aceite de Oliva'!$B$6:$B$257,"&lt;="&amp;$B266)</f>
        <v>0</v>
      </c>
      <c r="CE266" s="8">
        <f>SUMIFS('Aceite de Oliva'!CE$6:CE$257,'Aceite de Oliva'!$A$6:$A$257,"&gt;="&amp;$A266,'Aceite de Oliva'!$B$6:$B$257,"&lt;="&amp;$B266)</f>
        <v>0.49</v>
      </c>
      <c r="CF266" s="8">
        <f>SUMIFS('Aceite de Oliva'!CF$6:CF$257,'Aceite de Oliva'!$A$6:$A$257,"&gt;="&amp;$A266,'Aceite de Oliva'!$B$6:$B$257,"&lt;="&amp;$B266)</f>
        <v>0</v>
      </c>
      <c r="CJ266" s="8">
        <f>SUMIFS('Aceite de Oliva'!CJ$6:CJ$257,'Aceite de Oliva'!$A$6:$A$257,"&gt;="&amp;$A266,'Aceite de Oliva'!$B$6:$B$257,"&lt;="&amp;$B266)</f>
        <v>0.24</v>
      </c>
      <c r="CK266" s="8">
        <f>SUMIFS('Aceite de Oliva'!CK$6:CK$257,'Aceite de Oliva'!$A$6:$A$257,"&gt;="&amp;$A266,'Aceite de Oliva'!$B$6:$B$257,"&lt;="&amp;$B266)</f>
        <v>0</v>
      </c>
      <c r="CL266" s="8">
        <f>SUMIFS('Aceite de Oliva'!CL$6:CL$257,'Aceite de Oliva'!$A$6:$A$257,"&gt;="&amp;$A266,'Aceite de Oliva'!$B$6:$B$257,"&lt;="&amp;$B266)</f>
        <v>0.47</v>
      </c>
      <c r="CM266" s="8">
        <f>SUMIFS('Aceite de Oliva'!CM$6:CM$257,'Aceite de Oliva'!$A$6:$A$257,"&gt;="&amp;$A266,'Aceite de Oliva'!$B$6:$B$257,"&lt;="&amp;$B266)</f>
        <v>0</v>
      </c>
      <c r="CQ266" s="8">
        <f>SUMIFS('Aceite de Oliva'!CQ$6:CQ$257,'Aceite de Oliva'!$A$6:$A$257,"&gt;="&amp;$A266,'Aceite de Oliva'!$B$6:$B$257,"&lt;="&amp;$B266)</f>
        <v>0.36</v>
      </c>
      <c r="CR266" s="8">
        <f>SUMIFS('Aceite de Oliva'!CR$6:CR$257,'Aceite de Oliva'!$A$6:$A$257,"&gt;="&amp;$A266,'Aceite de Oliva'!$B$6:$B$257,"&lt;="&amp;$B266)</f>
        <v>0.95</v>
      </c>
      <c r="CS266" s="8">
        <f>SUMIFS('Aceite de Oliva'!CS$6:CS$257,'Aceite de Oliva'!$A$6:$A$257,"&gt;="&amp;$A266,'Aceite de Oliva'!$B$6:$B$257,"&lt;="&amp;$B266)</f>
        <v>0.2</v>
      </c>
      <c r="CT266" s="8">
        <f>SUMIFS('Aceite de Oliva'!CT$6:CT$257,'Aceite de Oliva'!$A$6:$A$257,"&gt;="&amp;$A266,'Aceite de Oliva'!$B$6:$B$257,"&lt;="&amp;$B266)</f>
        <v>0</v>
      </c>
      <c r="CX266" s="8">
        <f>SUMIFS('Aceite de Oliva'!CX$6:CX$257,'Aceite de Oliva'!$A$6:$A$257,"&gt;="&amp;$A266,'Aceite de Oliva'!$B$6:$B$257,"&lt;="&amp;$B266)</f>
        <v>0.23</v>
      </c>
      <c r="CY266" s="8">
        <f>SUMIFS('Aceite de Oliva'!CY$6:CY$257,'Aceite de Oliva'!$A$6:$A$257,"&gt;="&amp;$A266,'Aceite de Oliva'!$B$6:$B$257,"&lt;="&amp;$B266)</f>
        <v>0.55000000000000004</v>
      </c>
      <c r="CZ266" s="8">
        <f>SUMIFS('Aceite de Oliva'!CZ$6:CZ$257,'Aceite de Oliva'!$A$6:$A$257,"&gt;="&amp;$A266,'Aceite de Oliva'!$B$6:$B$257,"&lt;="&amp;$B266)</f>
        <v>0.23</v>
      </c>
      <c r="DA266" s="8">
        <f>SUMIFS('Aceite de Oliva'!DA$6:DA$257,'Aceite de Oliva'!$A$6:$A$257,"&gt;="&amp;$A266,'Aceite de Oliva'!$B$6:$B$257,"&lt;="&amp;$B266)</f>
        <v>0</v>
      </c>
      <c r="DE266" s="8">
        <f>SUMIFS('Aceite de Oliva'!DE$6:DE$257,'Aceite de Oliva'!$A$6:$A$257,"&gt;="&amp;$A266,'Aceite de Oliva'!$B$6:$B$257,"&lt;="&amp;$B266)</f>
        <v>0.11</v>
      </c>
      <c r="DF266" s="8">
        <f>SUMIFS('Aceite de Oliva'!DF$6:DF$257,'Aceite de Oliva'!$A$6:$A$257,"&gt;="&amp;$A266,'Aceite de Oliva'!$B$6:$B$257,"&lt;="&amp;$B266)</f>
        <v>0</v>
      </c>
      <c r="DG266" s="8">
        <f>SUMIFS('Aceite de Oliva'!DG$6:DG$257,'Aceite de Oliva'!$A$6:$A$257,"&gt;="&amp;$A266,'Aceite de Oliva'!$B$6:$B$257,"&lt;="&amp;$B266)</f>
        <v>0.21</v>
      </c>
      <c r="DH266" s="8">
        <f>SUMIFS('Aceite de Oliva'!DH$6:DH$257,'Aceite de Oliva'!$A$6:$A$257,"&gt;="&amp;$A266,'Aceite de Oliva'!$B$6:$B$257,"&lt;="&amp;$B266)</f>
        <v>0</v>
      </c>
      <c r="DL266" s="8">
        <f>SUMIFS('Aceite de Oliva'!DL$6:DL$257,'Aceite de Oliva'!$A$6:$A$257,"&gt;="&amp;$A266,'Aceite de Oliva'!$B$6:$B$257,"&lt;="&amp;$B266)</f>
        <v>0.31</v>
      </c>
      <c r="DM266" s="8">
        <f>SUMIFS('Aceite de Oliva'!DM$6:DM$257,'Aceite de Oliva'!$A$6:$A$257,"&gt;="&amp;$A266,'Aceite de Oliva'!$B$6:$B$257,"&lt;="&amp;$B266)</f>
        <v>0.9</v>
      </c>
      <c r="DN266" s="8">
        <f>SUMIFS('Aceite de Oliva'!DN$6:DN$257,'Aceite de Oliva'!$A$6:$A$257,"&gt;="&amp;$A266,'Aceite de Oliva'!$B$6:$B$257,"&lt;="&amp;$B266)</f>
        <v>9.0000000000000011E-2</v>
      </c>
      <c r="DO266" s="8">
        <f>SUMIFS('Aceite de Oliva'!DO$6:DO$257,'Aceite de Oliva'!$A$6:$A$257,"&gt;="&amp;$A266,'Aceite de Oliva'!$B$6:$B$257,"&lt;="&amp;$B266)</f>
        <v>0</v>
      </c>
      <c r="DS266" s="8">
        <f>SUMIFS('Aceite de Oliva'!DS$6:DS$257,'Aceite de Oliva'!$A$6:$A$257,"&gt;="&amp;$A266,'Aceite de Oliva'!$B$6:$B$257,"&lt;="&amp;$B266)</f>
        <v>0.27</v>
      </c>
      <c r="DT266" s="8">
        <f>SUMIFS('Aceite de Oliva'!DT$6:DT$257,'Aceite de Oliva'!$A$6:$A$257,"&gt;="&amp;$A266,'Aceite de Oliva'!$B$6:$B$257,"&lt;="&amp;$B266)</f>
        <v>0.37</v>
      </c>
      <c r="DU266" s="8">
        <f>SUMIFS('Aceite de Oliva'!DU$6:DU$257,'Aceite de Oliva'!$A$6:$A$257,"&gt;="&amp;$A266,'Aceite de Oliva'!$B$6:$B$257,"&lt;="&amp;$B266)</f>
        <v>0.14000000000000001</v>
      </c>
      <c r="DV266" s="8">
        <f>SUMIFS('Aceite de Oliva'!DV$6:DV$257,'Aceite de Oliva'!$A$6:$A$257,"&gt;="&amp;$A266,'Aceite de Oliva'!$B$6:$B$257,"&lt;="&amp;$B266)</f>
        <v>0.33</v>
      </c>
      <c r="DZ266" s="8">
        <f>SUMIFS('Aceite de Oliva'!DZ$6:DZ$257,'Aceite de Oliva'!$A$6:$A$257,"&gt;="&amp;$A266,'Aceite de Oliva'!$B$6:$B$257,"&lt;="&amp;$B266)</f>
        <v>0.63</v>
      </c>
      <c r="EA266" s="8">
        <f>SUMIFS('Aceite de Oliva'!EA$6:EA$257,'Aceite de Oliva'!$A$6:$A$257,"&gt;="&amp;$A266,'Aceite de Oliva'!$B$6:$B$257,"&lt;="&amp;$B266)</f>
        <v>3.2800000000000002</v>
      </c>
      <c r="EB266" s="8">
        <f>SUMIFS('Aceite de Oliva'!EB$6:EB$257,'Aceite de Oliva'!$A$6:$A$257,"&gt;="&amp;$A266,'Aceite de Oliva'!$B$6:$B$257,"&lt;="&amp;$B266)</f>
        <v>0</v>
      </c>
      <c r="EC266" s="8">
        <f>SUMIFS('Aceite de Oliva'!EC$6:EC$257,'Aceite de Oliva'!$A$6:$A$257,"&gt;="&amp;$A266,'Aceite de Oliva'!$B$6:$B$257,"&lt;="&amp;$B266)</f>
        <v>0</v>
      </c>
      <c r="EG266" s="8">
        <f>SUMIFS('Aceite de Oliva'!EG$6:EG$257,'Aceite de Oliva'!$A$6:$A$257,"&gt;="&amp;$A266,'Aceite de Oliva'!$B$6:$B$257,"&lt;="&amp;$B266)</f>
        <v>1.54</v>
      </c>
      <c r="EH266" s="8">
        <f>SUMIFS('Aceite de Oliva'!EH$6:EH$257,'Aceite de Oliva'!$A$6:$A$257,"&gt;="&amp;$A266,'Aceite de Oliva'!$B$6:$B$257,"&lt;="&amp;$B266)</f>
        <v>0.87</v>
      </c>
      <c r="EI266" s="8">
        <f>SUMIFS('Aceite de Oliva'!EI$6:EI$257,'Aceite de Oliva'!$A$6:$A$257,"&gt;="&amp;$A266,'Aceite de Oliva'!$B$6:$B$257,"&lt;="&amp;$B266)</f>
        <v>1.46</v>
      </c>
      <c r="EJ266" s="8">
        <f>SUMIFS('Aceite de Oliva'!EJ$6:EJ$257,'Aceite de Oliva'!$A$6:$A$257,"&gt;="&amp;$A266,'Aceite de Oliva'!$B$6:$B$257,"&lt;="&amp;$B266)</f>
        <v>3.6</v>
      </c>
      <c r="EN266" s="8">
        <f>SUMIFS('Aceite de Oliva'!EN$6:EN$257,'Aceite de Oliva'!$A$6:$A$257,"&gt;="&amp;$A266,'Aceite de Oliva'!$B$6:$B$257,"&lt;="&amp;$B266)</f>
        <v>2.1</v>
      </c>
      <c r="EO266" s="8">
        <f>SUMIFS('Aceite de Oliva'!EO$6:EO$257,'Aceite de Oliva'!$A$6:$A$257,"&gt;="&amp;$A266,'Aceite de Oliva'!$B$6:$B$257,"&lt;="&amp;$B266)</f>
        <v>1.76</v>
      </c>
      <c r="EP266" s="8">
        <f>SUMIFS('Aceite de Oliva'!EP$6:EP$257,'Aceite de Oliva'!$A$6:$A$257,"&gt;="&amp;$A266,'Aceite de Oliva'!$B$6:$B$257,"&lt;="&amp;$B266)</f>
        <v>1.98</v>
      </c>
      <c r="EQ266" s="8">
        <f>SUMIFS('Aceite de Oliva'!EQ$6:EQ$257,'Aceite de Oliva'!$A$6:$A$257,"&gt;="&amp;$A266,'Aceite de Oliva'!$B$6:$B$257,"&lt;="&amp;$B266)</f>
        <v>3.1</v>
      </c>
      <c r="EU266" s="8">
        <f>SUMIFS('Aceite de Oliva'!EU$6:EU$257,'Aceite de Oliva'!$A$6:$A$257,"&gt;="&amp;$A266,'Aceite de Oliva'!$B$6:$B$257,"&lt;="&amp;$B266)</f>
        <v>2.62</v>
      </c>
      <c r="EV266" s="8">
        <f>SUMIFS('Aceite de Oliva'!EV$6:EV$257,'Aceite de Oliva'!$A$6:$A$257,"&gt;="&amp;$A266,'Aceite de Oliva'!$B$6:$B$257,"&lt;="&amp;$B266)</f>
        <v>2.0699999999999998</v>
      </c>
      <c r="EW266" s="8">
        <f>SUMIFS('Aceite de Oliva'!EW$6:EW$257,'Aceite de Oliva'!$A$6:$A$257,"&gt;="&amp;$A266,'Aceite de Oliva'!$B$6:$B$257,"&lt;="&amp;$B266)</f>
        <v>2.37</v>
      </c>
      <c r="EX266" s="8">
        <f>SUMIFS('Aceite de Oliva'!EX$6:EX$257,'Aceite de Oliva'!$A$6:$A$257,"&gt;="&amp;$A266,'Aceite de Oliva'!$B$6:$B$257,"&lt;="&amp;$B266)</f>
        <v>4.0999999999999996</v>
      </c>
      <c r="FB266" s="8">
        <f>SUMIFS('Aceite de Oliva'!FB$6:FB$257,'Aceite de Oliva'!$A$6:$A$257,"&gt;="&amp;$A266,'Aceite de Oliva'!$B$6:$B$257,"&lt;="&amp;$B266)</f>
        <v>2.98</v>
      </c>
      <c r="FC266" s="8">
        <f>SUMIFS('Aceite de Oliva'!FC$6:FC$257,'Aceite de Oliva'!$A$6:$A$257,"&gt;="&amp;$A266,'Aceite de Oliva'!$B$6:$B$257,"&lt;="&amp;$B266)</f>
        <v>8.0399999999999991</v>
      </c>
      <c r="FD266" s="8">
        <f>SUMIFS('Aceite de Oliva'!FD$6:FD$257,'Aceite de Oliva'!$A$6:$A$257,"&gt;="&amp;$A266,'Aceite de Oliva'!$B$6:$B$257,"&lt;="&amp;$B266)</f>
        <v>1.94</v>
      </c>
      <c r="FE266" s="8">
        <f>SUMIFS('Aceite de Oliva'!FE$6:FE$257,'Aceite de Oliva'!$A$6:$A$257,"&gt;="&amp;$A266,'Aceite de Oliva'!$B$6:$B$257,"&lt;="&amp;$B266)</f>
        <v>1.19</v>
      </c>
      <c r="FI266" s="8">
        <f>SUMIFS('Aceite de Oliva'!FI$6:FI$257,'Aceite de Oliva'!$A$6:$A$257,"&gt;="&amp;$A266,'Aceite de Oliva'!$B$6:$B$257,"&lt;="&amp;$B266)</f>
        <v>3.64</v>
      </c>
      <c r="FJ266" s="8">
        <f>SUMIFS('Aceite de Oliva'!FJ$6:FJ$257,'Aceite de Oliva'!$A$6:$A$257,"&gt;="&amp;$A266,'Aceite de Oliva'!$B$6:$B$257,"&lt;="&amp;$B266)</f>
        <v>13.52</v>
      </c>
      <c r="FK266" s="8">
        <f>SUMIFS('Aceite de Oliva'!FK$6:FK$257,'Aceite de Oliva'!$A$6:$A$257,"&gt;="&amp;$A266,'Aceite de Oliva'!$B$6:$B$257,"&lt;="&amp;$B266)</f>
        <v>1.42</v>
      </c>
      <c r="FL266" s="8">
        <f>SUMIFS('Aceite de Oliva'!FL$6:FL$257,'Aceite de Oliva'!$A$6:$A$257,"&gt;="&amp;$A266,'Aceite de Oliva'!$B$6:$B$257,"&lt;="&amp;$B266)</f>
        <v>0.29000000000000004</v>
      </c>
      <c r="FP266" s="8">
        <f>SUMIFS('Aceite de Oliva'!FP$6:FP$257,'Aceite de Oliva'!$A$6:$A$257,"&gt;="&amp;$A266,'Aceite de Oliva'!$B$6:$B$257,"&lt;="&amp;$B266)</f>
        <v>10.84</v>
      </c>
      <c r="FQ266" s="8">
        <f>SUMIFS('Aceite de Oliva'!FQ$6:FQ$257,'Aceite de Oliva'!$A$6:$A$257,"&gt;="&amp;$A266,'Aceite de Oliva'!$B$6:$B$257,"&lt;="&amp;$B266)</f>
        <v>26.61</v>
      </c>
      <c r="FR266" s="8">
        <f>SUMIFS('Aceite de Oliva'!FR$6:FR$257,'Aceite de Oliva'!$A$6:$A$257,"&gt;="&amp;$A266,'Aceite de Oliva'!$B$6:$B$257,"&lt;="&amp;$B266)</f>
        <v>8.76</v>
      </c>
      <c r="FS266" s="8">
        <f>SUMIFS('Aceite de Oliva'!FS$6:FS$257,'Aceite de Oliva'!$A$6:$A$257,"&gt;="&amp;$A266,'Aceite de Oliva'!$B$6:$B$257,"&lt;="&amp;$B266)</f>
        <v>1.62</v>
      </c>
      <c r="FW266" s="8">
        <f>SUMIFS('Aceite de Oliva'!FW$6:FW$257,'Aceite de Oliva'!$A$6:$A$257,"&gt;="&amp;$A266,'Aceite de Oliva'!$B$6:$B$257,"&lt;="&amp;$B266)</f>
        <v>16.329999999999998</v>
      </c>
      <c r="FX266" s="8">
        <f>SUMIFS('Aceite de Oliva'!FX$6:FX$257,'Aceite de Oliva'!$A$6:$A$257,"&gt;="&amp;$A266,'Aceite de Oliva'!$B$6:$B$257,"&lt;="&amp;$B266)</f>
        <v>19.760000000000002</v>
      </c>
      <c r="FY266" s="8">
        <f>SUMIFS('Aceite de Oliva'!FY$6:FY$257,'Aceite de Oliva'!$A$6:$A$257,"&gt;="&amp;$A266,'Aceite de Oliva'!$B$6:$B$257,"&lt;="&amp;$B266)</f>
        <v>15.54</v>
      </c>
      <c r="FZ266" s="8">
        <f>SUMIFS('Aceite de Oliva'!FZ$6:FZ$257,'Aceite de Oliva'!$A$6:$A$257,"&gt;="&amp;$A266,'Aceite de Oliva'!$B$6:$B$257,"&lt;="&amp;$B266)</f>
        <v>14.86</v>
      </c>
      <c r="GD266" s="8">
        <f>SUMIFS('Aceite de Oliva'!GD$6:GD$257,'Aceite de Oliva'!$A$6:$A$257,"&gt;="&amp;$A266,'Aceite de Oliva'!$B$6:$B$257,"&lt;="&amp;$B266)</f>
        <v>14.790000000000001</v>
      </c>
      <c r="GE266" s="8">
        <f>SUMIFS('Aceite de Oliva'!GE$6:GE$257,'Aceite de Oliva'!$A$6:$A$257,"&gt;="&amp;$A266,'Aceite de Oliva'!$B$6:$B$257,"&lt;="&amp;$B266)</f>
        <v>13.12</v>
      </c>
      <c r="GF266" s="8">
        <f>SUMIFS('Aceite de Oliva'!GF$6:GF$257,'Aceite de Oliva'!$A$6:$A$257,"&gt;="&amp;$A266,'Aceite de Oliva'!$B$6:$B$257,"&lt;="&amp;$B266)</f>
        <v>15.360000000000001</v>
      </c>
      <c r="GG266" s="8">
        <f>SUMIFS('Aceite de Oliva'!GG$6:GG$257,'Aceite de Oliva'!$A$6:$A$257,"&gt;="&amp;$A266,'Aceite de Oliva'!$B$6:$B$257,"&lt;="&amp;$B266)</f>
        <v>18.14</v>
      </c>
      <c r="GK266" s="8">
        <f>SUMIFS('Aceite de Oliva'!GK$6:GK$257,'Aceite de Oliva'!$A$6:$A$257,"&gt;="&amp;$A266,'Aceite de Oliva'!$B$6:$B$257,"&lt;="&amp;$B266)</f>
        <v>14.370000000000001</v>
      </c>
      <c r="GL266" s="8">
        <f>SUMIFS('Aceite de Oliva'!GL$6:GL$257,'Aceite de Oliva'!$A$6:$A$257,"&gt;="&amp;$A266,'Aceite de Oliva'!$B$6:$B$257,"&lt;="&amp;$B266)</f>
        <v>9.15</v>
      </c>
      <c r="GM266" s="8">
        <f>SUMIFS('Aceite de Oliva'!GM$6:GM$257,'Aceite de Oliva'!$A$6:$A$257,"&gt;="&amp;$A266,'Aceite de Oliva'!$B$6:$B$257,"&lt;="&amp;$B266)</f>
        <v>14.120000000000001</v>
      </c>
      <c r="GN266" s="8">
        <f>SUMIFS('Aceite de Oliva'!GN$6:GN$257,'Aceite de Oliva'!$A$6:$A$257,"&gt;="&amp;$A266,'Aceite de Oliva'!$B$6:$B$257,"&lt;="&amp;$B266)</f>
        <v>21.12</v>
      </c>
      <c r="GR266" s="8">
        <f>SUMIFS('Aceite de Oliva'!GR$6:GR$257,'Aceite de Oliva'!$A$6:$A$257,"&gt;="&amp;$A266,'Aceite de Oliva'!$B$6:$B$257,"&lt;="&amp;$B266)</f>
        <v>3.63</v>
      </c>
      <c r="GS266" s="8">
        <f>SUMIFS('Aceite de Oliva'!GS$6:GS$257,'Aceite de Oliva'!$A$6:$A$257,"&gt;="&amp;$A266,'Aceite de Oliva'!$B$6:$B$257,"&lt;="&amp;$B266)</f>
        <v>4.9400000000000004</v>
      </c>
      <c r="GT266" s="8">
        <f>SUMIFS('Aceite de Oliva'!GT$6:GT$257,'Aceite de Oliva'!$A$6:$A$257,"&gt;="&amp;$A266,'Aceite de Oliva'!$B$6:$B$257,"&lt;="&amp;$B266)</f>
        <v>2.1</v>
      </c>
      <c r="GU266" s="8">
        <f>SUMIFS('Aceite de Oliva'!GU$6:GU$257,'Aceite de Oliva'!$A$6:$A$257,"&gt;="&amp;$A266,'Aceite de Oliva'!$B$6:$B$257,"&lt;="&amp;$B266)</f>
        <v>5</v>
      </c>
      <c r="GY266" s="8">
        <f>SUMIFS('Aceite de Oliva'!GY$6:GY$257,'Aceite de Oliva'!$A$6:$A$257,"&gt;="&amp;$A266,'Aceite de Oliva'!$B$6:$B$257,"&lt;="&amp;$B266)</f>
        <v>2.09</v>
      </c>
      <c r="GZ266" s="8">
        <f>SUMIFS('Aceite de Oliva'!GZ$6:GZ$257,'Aceite de Oliva'!$A$6:$A$257,"&gt;="&amp;$A266,'Aceite de Oliva'!$B$6:$B$257,"&lt;="&amp;$B266)</f>
        <v>4.1399999999999997</v>
      </c>
      <c r="HA266" s="8">
        <f>SUMIFS('Aceite de Oliva'!HA$6:HA$257,'Aceite de Oliva'!$A$6:$A$257,"&gt;="&amp;$A266,'Aceite de Oliva'!$B$6:$B$257,"&lt;="&amp;$B266)</f>
        <v>1.32</v>
      </c>
      <c r="HB266" s="8">
        <f>SUMIFS('Aceite de Oliva'!HB$6:HB$257,'Aceite de Oliva'!$A$6:$A$257,"&gt;="&amp;$A266,'Aceite de Oliva'!$B$6:$B$257,"&lt;="&amp;$B266)</f>
        <v>2.15</v>
      </c>
      <c r="HF266" s="8">
        <f>SUMIFS('Aceite de Oliva'!HF$6:HF$257,'Aceite de Oliva'!$A$6:$A$257,"&gt;="&amp;$A266,'Aceite de Oliva'!$B$6:$B$257,"&lt;="&amp;$B266)</f>
        <v>2.29</v>
      </c>
      <c r="HG266" s="8">
        <f>SUMIFS('Aceite de Oliva'!HG$6:HG$257,'Aceite de Oliva'!$A$6:$A$257,"&gt;="&amp;$A266,'Aceite de Oliva'!$B$6:$B$257,"&lt;="&amp;$B266)</f>
        <v>7.19</v>
      </c>
      <c r="HH266" s="8">
        <f>SUMIFS('Aceite de Oliva'!HH$6:HH$257,'Aceite de Oliva'!$A$6:$A$257,"&gt;="&amp;$A266,'Aceite de Oliva'!$B$6:$B$257,"&lt;="&amp;$B266)</f>
        <v>1.3199999999999998</v>
      </c>
      <c r="HI266" s="8">
        <f>SUMIFS('Aceite de Oliva'!HI$6:HI$257,'Aceite de Oliva'!$A$6:$A$257,"&gt;="&amp;$A266,'Aceite de Oliva'!$B$6:$B$257,"&lt;="&amp;$B266)</f>
        <v>0.85000000000000009</v>
      </c>
      <c r="HM266" s="8">
        <f>SUMIFS('Aceite de Oliva'!HM$6:HM$257,'Aceite de Oliva'!$A$6:$A$257,"&gt;="&amp;$A266,'Aceite de Oliva'!$B$6:$B$257,"&lt;="&amp;$B266)</f>
        <v>6.6400000000000006</v>
      </c>
      <c r="HN266" s="8">
        <f>SUMIFS('Aceite de Oliva'!HN$6:HN$257,'Aceite de Oliva'!$A$6:$A$257,"&gt;="&amp;$A266,'Aceite de Oliva'!$B$6:$B$257,"&lt;="&amp;$B266)</f>
        <v>11.71</v>
      </c>
      <c r="HO266" s="8">
        <f>SUMIFS('Aceite de Oliva'!HO$6:HO$257,'Aceite de Oliva'!$A$6:$A$257,"&gt;="&amp;$A266,'Aceite de Oliva'!$B$6:$B$257,"&lt;="&amp;$B266)</f>
        <v>6.48</v>
      </c>
      <c r="HP266" s="8">
        <f>SUMIFS('Aceite de Oliva'!HP$6:HP$257,'Aceite de Oliva'!$A$6:$A$257,"&gt;="&amp;$A266,'Aceite de Oliva'!$B$6:$B$257,"&lt;="&amp;$B266)</f>
        <v>2.4899999999999998</v>
      </c>
      <c r="HT266" s="8">
        <f>SUMIFS('Aceite de Oliva'!HT$6:HT$257,'Aceite de Oliva'!$A$6:$A$257,"&gt;="&amp;$A266,'Aceite de Oliva'!$B$6:$B$257,"&lt;="&amp;$B266)</f>
        <v>7.71</v>
      </c>
      <c r="HU266" s="8">
        <f>SUMIFS('Aceite de Oliva'!HU$6:HU$257,'Aceite de Oliva'!$A$6:$A$257,"&gt;="&amp;$A266,'Aceite de Oliva'!$B$6:$B$257,"&lt;="&amp;$B266)</f>
        <v>10.09</v>
      </c>
      <c r="HV266" s="8">
        <f>SUMIFS('Aceite de Oliva'!HV$6:HV$257,'Aceite de Oliva'!$A$6:$A$257,"&gt;="&amp;$A266,'Aceite de Oliva'!$B$6:$B$257,"&lt;="&amp;$B266)</f>
        <v>8.6999999999999993</v>
      </c>
      <c r="HW266" s="8">
        <f>SUMIFS('Aceite de Oliva'!HW$6:HW$257,'Aceite de Oliva'!$A$6:$A$257,"&gt;="&amp;$A266,'Aceite de Oliva'!$B$6:$B$257,"&lt;="&amp;$B266)</f>
        <v>2.41</v>
      </c>
      <c r="IA266" s="8">
        <f>SUMIFS('Aceite de Oliva'!IA$6:IA$257,'Aceite de Oliva'!$A$6:$A$257,"&gt;="&amp;$A266,'Aceite de Oliva'!$B$6:$B$257,"&lt;="&amp;$B266)</f>
        <v>7.03</v>
      </c>
      <c r="IB266" s="8">
        <f>SUMIFS('Aceite de Oliva'!IB$6:IB$257,'Aceite de Oliva'!$A$6:$A$257,"&gt;="&amp;$A266,'Aceite de Oliva'!$B$6:$B$257,"&lt;="&amp;$B266)</f>
        <v>8.48</v>
      </c>
      <c r="IC266" s="8">
        <f>SUMIFS('Aceite de Oliva'!IC$6:IC$257,'Aceite de Oliva'!$A$6:$A$257,"&gt;="&amp;$A266,'Aceite de Oliva'!$B$6:$B$257,"&lt;="&amp;$B266)</f>
        <v>7.75</v>
      </c>
      <c r="ID266" s="8">
        <f>SUMIFS('Aceite de Oliva'!ID$6:ID$257,'Aceite de Oliva'!$A$6:$A$257,"&gt;="&amp;$A266,'Aceite de Oliva'!$B$6:$B$257,"&lt;="&amp;$B266)</f>
        <v>3.73</v>
      </c>
      <c r="IH266" s="8">
        <f>SUMIFS('Aceite de Oliva'!IH$6:IH$257,'Aceite de Oliva'!$A$6:$A$257,"&gt;="&amp;$A266,'Aceite de Oliva'!$B$6:$B$257,"&lt;="&amp;$B266)</f>
        <v>7.3100000000000005</v>
      </c>
      <c r="II266" s="8">
        <f>SUMIFS('Aceite de Oliva'!II$6:II$257,'Aceite de Oliva'!$A$6:$A$257,"&gt;="&amp;$A266,'Aceite de Oliva'!$B$6:$B$257,"&lt;="&amp;$B266)</f>
        <v>5.35</v>
      </c>
      <c r="IJ266" s="8">
        <f>SUMIFS('Aceite de Oliva'!IJ$6:IJ$257,'Aceite de Oliva'!$A$6:$A$257,"&gt;="&amp;$A266,'Aceite de Oliva'!$B$6:$B$257,"&lt;="&amp;$B266)</f>
        <v>8.8699999999999992</v>
      </c>
      <c r="IK266" s="8">
        <f>SUMIFS('Aceite de Oliva'!IK$6:IK$257,'Aceite de Oliva'!$A$6:$A$257,"&gt;="&amp;$A266,'Aceite de Oliva'!$B$6:$B$257,"&lt;="&amp;$B266)</f>
        <v>4.33</v>
      </c>
      <c r="IO266" s="8">
        <f>SUMIFS('Aceite de Oliva'!IO$6:IO$257,'Aceite de Oliva'!$A$6:$A$257,"&gt;="&amp;$A266,'Aceite de Oliva'!$B$6:$B$257,"&lt;="&amp;$B266)</f>
        <v>8.7100000000000009</v>
      </c>
      <c r="IP266" s="8">
        <f>SUMIFS('Aceite de Oliva'!IP$6:IP$257,'Aceite de Oliva'!$A$6:$A$257,"&gt;="&amp;$A266,'Aceite de Oliva'!$B$6:$B$257,"&lt;="&amp;$B266)</f>
        <v>13.830000000000002</v>
      </c>
      <c r="IQ266" s="8">
        <f>SUMIFS('Aceite de Oliva'!IQ$6:IQ$257,'Aceite de Oliva'!$A$6:$A$257,"&gt;="&amp;$A266,'Aceite de Oliva'!$B$6:$B$257,"&lt;="&amp;$B266)</f>
        <v>8.81</v>
      </c>
      <c r="IR266" s="8">
        <f>SUMIFS('Aceite de Oliva'!IR$6:IR$257,'Aceite de Oliva'!$A$6:$A$257,"&gt;="&amp;$A266,'Aceite de Oliva'!$B$6:$B$257,"&lt;="&amp;$B266)</f>
        <v>3.4899999999999998</v>
      </c>
      <c r="IV266" s="8">
        <f>SUMIFS('Aceite de Oliva'!IV$6:IV$257,'Aceite de Oliva'!$A$6:$A$257,"&gt;="&amp;$A266,'Aceite de Oliva'!$B$6:$B$257,"&lt;="&amp;$B266)</f>
        <v>11.48</v>
      </c>
      <c r="IW266" s="8">
        <f>SUMIFS('Aceite de Oliva'!IW$6:IW$257,'Aceite de Oliva'!$A$6:$A$257,"&gt;="&amp;$A266,'Aceite de Oliva'!$B$6:$B$257,"&lt;="&amp;$B266)</f>
        <v>13.02</v>
      </c>
      <c r="IX266" s="8">
        <f>SUMIFS('Aceite de Oliva'!IX$6:IX$257,'Aceite de Oliva'!$A$6:$A$257,"&gt;="&amp;$A266,'Aceite de Oliva'!$B$6:$B$257,"&lt;="&amp;$B266)</f>
        <v>11.709999999999999</v>
      </c>
      <c r="IY266" s="8">
        <f>SUMIFS('Aceite de Oliva'!IY$6:IY$257,'Aceite de Oliva'!$A$6:$A$257,"&gt;="&amp;$A266,'Aceite de Oliva'!$B$6:$B$257,"&lt;="&amp;$B266)</f>
        <v>10.73</v>
      </c>
      <c r="JC266" s="8">
        <f>SUMIFS('Aceite de Oliva'!JC$6:JC$257,'Aceite de Oliva'!$A$6:$A$257,"&gt;="&amp;$A266,'Aceite de Oliva'!$B$6:$B$257,"&lt;="&amp;$B266)</f>
        <v>13.370000000000001</v>
      </c>
      <c r="JD266" s="8">
        <f>SUMIFS('Aceite de Oliva'!JD$6:JD$257,'Aceite de Oliva'!$A$6:$A$257,"&gt;="&amp;$A266,'Aceite de Oliva'!$B$6:$B$257,"&lt;="&amp;$B266)</f>
        <v>18.04</v>
      </c>
      <c r="JE266" s="8">
        <f>SUMIFS('Aceite de Oliva'!JE$6:JE$257,'Aceite de Oliva'!$A$6:$A$257,"&gt;="&amp;$A266,'Aceite de Oliva'!$B$6:$B$257,"&lt;="&amp;$B266)</f>
        <v>8.629999999999999</v>
      </c>
      <c r="JF266" s="8">
        <f>SUMIFS('Aceite de Oliva'!JF$6:JF$257,'Aceite de Oliva'!$A$6:$A$257,"&gt;="&amp;$A266,'Aceite de Oliva'!$B$6:$B$257,"&lt;="&amp;$B266)</f>
        <v>27.27</v>
      </c>
      <c r="JJ266" s="8">
        <f>SUMIFS('Aceite de Oliva'!JJ$6:JJ$257,'Aceite de Oliva'!$A$6:$A$257,"&gt;="&amp;$A266,'Aceite de Oliva'!$B$6:$B$257,"&lt;="&amp;$B266)</f>
        <v>14.97</v>
      </c>
      <c r="JK266" s="8">
        <f>SUMIFS('Aceite de Oliva'!JK$6:JK$257,'Aceite de Oliva'!$A$6:$A$257,"&gt;="&amp;$A266,'Aceite de Oliva'!$B$6:$B$257,"&lt;="&amp;$B266)</f>
        <v>18.600000000000001</v>
      </c>
      <c r="JL266" s="8">
        <f>SUMIFS('Aceite de Oliva'!JL$6:JL$257,'Aceite de Oliva'!$A$6:$A$257,"&gt;="&amp;$A266,'Aceite de Oliva'!$B$6:$B$257,"&lt;="&amp;$B266)</f>
        <v>10.210000000000001</v>
      </c>
      <c r="JM266" s="8">
        <f>SUMIFS('Aceite de Oliva'!JM$6:JM$257,'Aceite de Oliva'!$A$6:$A$257,"&gt;="&amp;$A266,'Aceite de Oliva'!$B$6:$B$257,"&lt;="&amp;$B266)</f>
        <v>29.22</v>
      </c>
      <c r="JQ266" s="8">
        <f>SUMIFS('Aceite de Oliva'!JQ$6:JQ$257,'Aceite de Oliva'!$A$6:$A$257,"&gt;="&amp;$A266,'Aceite de Oliva'!$B$6:$B$257,"&lt;="&amp;$B266)</f>
        <v>14.49</v>
      </c>
      <c r="JR266" s="8">
        <f>SUMIFS('Aceite de Oliva'!JR$6:JR$257,'Aceite de Oliva'!$A$6:$A$257,"&gt;="&amp;$A266,'Aceite de Oliva'!$B$6:$B$257,"&lt;="&amp;$B266)</f>
        <v>16.77</v>
      </c>
      <c r="JS266" s="8">
        <f>SUMIFS('Aceite de Oliva'!JS$6:JS$257,'Aceite de Oliva'!$A$6:$A$257,"&gt;="&amp;$A266,'Aceite de Oliva'!$B$6:$B$257,"&lt;="&amp;$B266)</f>
        <v>9.31</v>
      </c>
      <c r="JT266" s="8">
        <f>SUMIFS('Aceite de Oliva'!JT$6:JT$257,'Aceite de Oliva'!$A$6:$A$257,"&gt;="&amp;$A266,'Aceite de Oliva'!$B$6:$B$257,"&lt;="&amp;$B266)</f>
        <v>31.7</v>
      </c>
      <c r="JX266" s="8">
        <f>SUMIFS('Aceite de Oliva'!JX$6:JX$257,'Aceite de Oliva'!$A$6:$A$257,"&gt;="&amp;$A266,'Aceite de Oliva'!$B$6:$B$257,"&lt;="&amp;$B266)</f>
        <v>15.530000000000001</v>
      </c>
      <c r="JY266" s="8">
        <f>SUMIFS('Aceite de Oliva'!JY$6:JY$257,'Aceite de Oliva'!$A$6:$A$257,"&gt;="&amp;$A266,'Aceite de Oliva'!$B$6:$B$257,"&lt;="&amp;$B266)</f>
        <v>18.32</v>
      </c>
      <c r="JZ266" s="8">
        <f>SUMIFS('Aceite de Oliva'!JZ$6:JZ$257,'Aceite de Oliva'!$A$6:$A$257,"&gt;="&amp;$A266,'Aceite de Oliva'!$B$6:$B$257,"&lt;="&amp;$B266)</f>
        <v>13.07</v>
      </c>
      <c r="KA266" s="8">
        <f>SUMIFS('Aceite de Oliva'!KA$6:KA$257,'Aceite de Oliva'!$A$6:$A$257,"&gt;="&amp;$A266,'Aceite de Oliva'!$B$6:$B$257,"&lt;="&amp;$B266)</f>
        <v>25.8</v>
      </c>
      <c r="KE266" s="8">
        <f>SUMIFS('Aceite de Oliva'!KE$6:KE$257,'Aceite de Oliva'!$A$6:$A$257,"&gt;="&amp;$A266,'Aceite de Oliva'!$B$6:$B$257,"&lt;="&amp;$B266)</f>
        <v>16.239999999999998</v>
      </c>
      <c r="KF266" s="8">
        <f>SUMIFS('Aceite de Oliva'!KF$6:KF$257,'Aceite de Oliva'!$A$6:$A$257,"&gt;="&amp;$A266,'Aceite de Oliva'!$B$6:$B$257,"&lt;="&amp;$B266)</f>
        <v>9.9599999999999991</v>
      </c>
      <c r="KG266" s="8">
        <f>SUMIFS('Aceite de Oliva'!KG$6:KG$257,'Aceite de Oliva'!$A$6:$A$257,"&gt;="&amp;$A266,'Aceite de Oliva'!$B$6:$B$257,"&lt;="&amp;$B266)</f>
        <v>10.82</v>
      </c>
      <c r="KH266" s="8">
        <f>SUMIFS('Aceite de Oliva'!KH$6:KH$257,'Aceite de Oliva'!$A$6:$A$257,"&gt;="&amp;$A266,'Aceite de Oliva'!$B$6:$B$257,"&lt;="&amp;$B266)</f>
        <v>38.53</v>
      </c>
      <c r="KL266" s="8">
        <f>SUMIFS('Aceite de Oliva'!KL$6:KL$257,'Aceite de Oliva'!$A$6:$A$257,"&gt;="&amp;$A266,'Aceite de Oliva'!$B$6:$B$257,"&lt;="&amp;$B266)</f>
        <v>14.200000000000001</v>
      </c>
      <c r="KM266" s="8">
        <f>SUMIFS('Aceite de Oliva'!KM$6:KM$257,'Aceite de Oliva'!$A$6:$A$257,"&gt;="&amp;$A266,'Aceite de Oliva'!$B$6:$B$257,"&lt;="&amp;$B266)</f>
        <v>19.18</v>
      </c>
      <c r="KN266" s="8">
        <f>SUMIFS('Aceite de Oliva'!KN$6:KN$257,'Aceite de Oliva'!$A$6:$A$257,"&gt;="&amp;$A266,'Aceite de Oliva'!$B$6:$B$257,"&lt;="&amp;$B266)</f>
        <v>8.7900000000000009</v>
      </c>
      <c r="KO266" s="8">
        <f>SUMIFS('Aceite de Oliva'!KO$6:KO$257,'Aceite de Oliva'!$A$6:$A$257,"&gt;="&amp;$A266,'Aceite de Oliva'!$B$6:$B$257,"&lt;="&amp;$B266)</f>
        <v>33.89</v>
      </c>
      <c r="KS266" s="8">
        <f>SUMIFS('Aceite de Oliva'!KS$6:KS$257,'Aceite de Oliva'!$A$6:$A$257,"&gt;="&amp;$A266,'Aceite de Oliva'!$B$6:$B$257,"&lt;="&amp;$B266)</f>
        <v>26.4</v>
      </c>
      <c r="KT266" s="8">
        <f>SUMIFS('Aceite de Oliva'!KT$6:KT$257,'Aceite de Oliva'!$A$6:$A$257,"&gt;="&amp;$A266,'Aceite de Oliva'!$B$6:$B$257,"&lt;="&amp;$B266)</f>
        <v>10.129999999999999</v>
      </c>
      <c r="KU266" s="8">
        <f>SUMIFS('Aceite de Oliva'!KU$6:KU$257,'Aceite de Oliva'!$A$6:$A$257,"&gt;="&amp;$A266,'Aceite de Oliva'!$B$6:$B$257,"&lt;="&amp;$B266)</f>
        <v>35.61</v>
      </c>
      <c r="KV266" s="8">
        <f>SUMIFS('Aceite de Oliva'!KV$6:KV$257,'Aceite de Oliva'!$A$6:$A$257,"&gt;="&amp;$A266,'Aceite de Oliva'!$B$6:$B$257,"&lt;="&amp;$B266)</f>
        <v>24.68</v>
      </c>
      <c r="KZ266" s="8">
        <f>SUMIFS('Aceite de Oliva'!KZ$6:KZ$257,'Aceite de Oliva'!$A$6:$A$257,"&gt;="&amp;$A266,'Aceite de Oliva'!$B$6:$B$257,"&lt;="&amp;$B266)</f>
        <v>28.75</v>
      </c>
      <c r="LA266" s="8">
        <f>SUMIFS('Aceite de Oliva'!LA$6:LA$257,'Aceite de Oliva'!$A$6:$A$257,"&gt;="&amp;$A266,'Aceite de Oliva'!$B$6:$B$257,"&lt;="&amp;$B266)</f>
        <v>5.91</v>
      </c>
      <c r="LB266" s="8">
        <f>SUMIFS('Aceite de Oliva'!LB$6:LB$257,'Aceite de Oliva'!$A$6:$A$257,"&gt;="&amp;$A266,'Aceite de Oliva'!$B$6:$B$257,"&lt;="&amp;$B266)</f>
        <v>41.58</v>
      </c>
      <c r="LC266" s="8">
        <f>SUMIFS('Aceite de Oliva'!LC$6:LC$257,'Aceite de Oliva'!$A$6:$A$257,"&gt;="&amp;$A266,'Aceite de Oliva'!$B$6:$B$257,"&lt;="&amp;$B266)</f>
        <v>14.350000000000001</v>
      </c>
      <c r="LG266" s="8">
        <f>SUMIFS('Aceite de Oliva'!LG$6:LG$257,'Aceite de Oliva'!$A$6:$A$257,"&gt;="&amp;$A266,'Aceite de Oliva'!$B$6:$B$257,"&lt;="&amp;$B266)</f>
        <v>24.53</v>
      </c>
      <c r="LH266" s="8">
        <f>SUMIFS('Aceite de Oliva'!LH$6:LH$257,'Aceite de Oliva'!$A$6:$A$257,"&gt;="&amp;$A266,'Aceite de Oliva'!$B$6:$B$257,"&lt;="&amp;$B266)</f>
        <v>6.0299999999999994</v>
      </c>
      <c r="LI266" s="8">
        <f>SUMIFS('Aceite de Oliva'!LI$6:LI$257,'Aceite de Oliva'!$A$6:$A$257,"&gt;="&amp;$A266,'Aceite de Oliva'!$B$6:$B$257,"&lt;="&amp;$B266)</f>
        <v>37.68</v>
      </c>
      <c r="LJ266" s="8">
        <f>SUMIFS('Aceite de Oliva'!LJ$6:LJ$257,'Aceite de Oliva'!$A$6:$A$257,"&gt;="&amp;$A266,'Aceite de Oliva'!$B$6:$B$257,"&lt;="&amp;$B266)</f>
        <v>6.41</v>
      </c>
      <c r="LN266" s="8">
        <f>SUMIFS('Aceite de Oliva'!LN$6:LN$257,'Aceite de Oliva'!$A$6:$A$257,"&gt;="&amp;$A266,'Aceite de Oliva'!$B$6:$B$257,"&lt;="&amp;$B266)</f>
        <v>27.560000000000002</v>
      </c>
      <c r="LO266" s="8">
        <f>SUMIFS('Aceite de Oliva'!LO$6:LO$257,'Aceite de Oliva'!$A$6:$A$257,"&gt;="&amp;$A266,'Aceite de Oliva'!$B$6:$B$257,"&lt;="&amp;$B266)</f>
        <v>8.57</v>
      </c>
      <c r="LP266" s="8">
        <f>SUMIFS('Aceite de Oliva'!LP$6:LP$257,'Aceite de Oliva'!$A$6:$A$257,"&gt;="&amp;$A266,'Aceite de Oliva'!$B$6:$B$257,"&lt;="&amp;$B266)</f>
        <v>41.92</v>
      </c>
      <c r="LQ266" s="8">
        <f>SUMIFS('Aceite de Oliva'!LQ$6:LQ$257,'Aceite de Oliva'!$A$6:$A$257,"&gt;="&amp;$A266,'Aceite de Oliva'!$B$6:$B$257,"&lt;="&amp;$B266)</f>
        <v>6.17</v>
      </c>
      <c r="LR266" s="76"/>
      <c r="LS266" s="76"/>
      <c r="LT266" s="76"/>
      <c r="LU266" s="8">
        <f>SUMIFS('Aceite de Oliva'!LU$6:LU$257,'Aceite de Oliva'!$A$6:$A$257,"&gt;="&amp;$A266,'Aceite de Oliva'!$B$6:$B$257,"&lt;="&amp;$B266)</f>
        <v>6.5200000000000005</v>
      </c>
      <c r="LV266" s="8">
        <f>SUMIFS('Aceite de Oliva'!LV$6:LV$257,'Aceite de Oliva'!$A$6:$A$257,"&gt;="&amp;$A266,'Aceite de Oliva'!$B$6:$B$257,"&lt;="&amp;$B266)</f>
        <v>4.08</v>
      </c>
      <c r="LW266" s="8">
        <f>SUMIFS('Aceite de Oliva'!LW$6:LW$257,'Aceite de Oliva'!$A$6:$A$257,"&gt;="&amp;$A266,'Aceite de Oliva'!$B$6:$B$257,"&lt;="&amp;$B266)</f>
        <v>9.129999999999999</v>
      </c>
      <c r="LX266" s="8">
        <f>SUMIFS('Aceite de Oliva'!LX$6:LX$257,'Aceite de Oliva'!$A$6:$A$257,"&gt;="&amp;$A266,'Aceite de Oliva'!$B$6:$B$257,"&lt;="&amp;$B266)</f>
        <v>1.1599999999999999</v>
      </c>
      <c r="LY266" s="76"/>
      <c r="LZ266" s="76"/>
      <c r="MA266" s="76"/>
      <c r="MB266" s="8">
        <f>SUMIFS('Aceite de Oliva'!MB$6:MB$257,'Aceite de Oliva'!$A$6:$A$257,"&gt;="&amp;$A266,'Aceite de Oliva'!$B$6:$B$257,"&lt;="&amp;$B266)</f>
        <v>1.26</v>
      </c>
      <c r="MC266" s="8">
        <f>SUMIFS('Aceite de Oliva'!MC$6:MC$257,'Aceite de Oliva'!$A$6:$A$257,"&gt;="&amp;$A266,'Aceite de Oliva'!$B$6:$B$257,"&lt;="&amp;$B266)</f>
        <v>2.74</v>
      </c>
      <c r="MD266" s="8">
        <f>SUMIFS('Aceite de Oliva'!MD$6:MD$257,'Aceite de Oliva'!$A$6:$A$257,"&gt;="&amp;$A266,'Aceite de Oliva'!$B$6:$B$257,"&lt;="&amp;$B266)</f>
        <v>1</v>
      </c>
      <c r="ME266" s="8">
        <f>SUMIFS('Aceite de Oliva'!ME$6:ME$257,'Aceite de Oliva'!$A$6:$A$257,"&gt;="&amp;$A266,'Aceite de Oliva'!$B$6:$B$257,"&lt;="&amp;$B266)</f>
        <v>0.42</v>
      </c>
    </row>
    <row r="267" spans="1:343" x14ac:dyDescent="0.3">
      <c r="A267" s="14">
        <f>'TAM Aceite de Oliva'!B15</f>
        <v>2.4000000000000004</v>
      </c>
      <c r="B267" s="14">
        <f>'TAM Aceite de Oliva'!C15</f>
        <v>2.5000000000000004</v>
      </c>
      <c r="C267" s="14"/>
      <c r="D267" s="8">
        <f>SUMIFS('Aceite de Oliva'!D$6:D$257,'Aceite de Oliva'!$A$6:$A$257,"&gt;="&amp;$A267,'Aceite de Oliva'!$B$6:$B$257,"&lt;="&amp;$B267)</f>
        <v>0.09</v>
      </c>
      <c r="E267" s="8">
        <f>SUMIFS('Aceite de Oliva'!E$6:E$257,'Aceite de Oliva'!$A$6:$A$257,"&gt;="&amp;$A267,'Aceite de Oliva'!$B$6:$B$257,"&lt;="&amp;$B267)</f>
        <v>0.26</v>
      </c>
      <c r="F267" s="8">
        <f>SUMIFS('Aceite de Oliva'!F$6:F$257,'Aceite de Oliva'!$A$6:$A$257,"&gt;="&amp;$A267,'Aceite de Oliva'!$B$6:$B$257,"&lt;="&amp;$B267)</f>
        <v>0.08</v>
      </c>
      <c r="G267" s="8">
        <f>SUMIFS('Aceite de Oliva'!G$6:G$257,'Aceite de Oliva'!$A$6:$A$257,"&gt;="&amp;$A267,'Aceite de Oliva'!$B$6:$B$257,"&lt;="&amp;$B267)</f>
        <v>0</v>
      </c>
      <c r="H267" s="14"/>
      <c r="I267" s="14"/>
      <c r="J267" s="14"/>
      <c r="K267" s="8">
        <f>SUMIFS('Aceite de Oliva'!K$6:K$257,'Aceite de Oliva'!$A$6:$A$257,"&gt;="&amp;$A267,'Aceite de Oliva'!$B$6:$B$257,"&lt;="&amp;$B267)</f>
        <v>0.15</v>
      </c>
      <c r="L267" s="8">
        <f>SUMIFS('Aceite de Oliva'!L$6:L$257,'Aceite de Oliva'!$A$6:$A$257,"&gt;="&amp;$A267,'Aceite de Oliva'!$B$6:$B$257,"&lt;="&amp;$B267)</f>
        <v>0.18</v>
      </c>
      <c r="M267" s="8">
        <f>SUMIFS('Aceite de Oliva'!M$6:M$257,'Aceite de Oliva'!$A$6:$A$257,"&gt;="&amp;$A267,'Aceite de Oliva'!$B$6:$B$257,"&lt;="&amp;$B267)</f>
        <v>0</v>
      </c>
      <c r="N267" s="8">
        <f>SUMIFS('Aceite de Oliva'!N$6:N$257,'Aceite de Oliva'!$A$6:$A$257,"&gt;="&amp;$A267,'Aceite de Oliva'!$B$6:$B$257,"&lt;="&amp;$B267)</f>
        <v>0</v>
      </c>
      <c r="O267" s="14"/>
      <c r="P267" s="14"/>
      <c r="Q267" s="14"/>
      <c r="R267" s="8">
        <f>SUMIFS('Aceite de Oliva'!R$6:R$257,'Aceite de Oliva'!$A$6:$A$257,"&gt;="&amp;$A267,'Aceite de Oliva'!$B$6:$B$257,"&lt;="&amp;$B267)</f>
        <v>0.14000000000000001</v>
      </c>
      <c r="S267" s="8">
        <f>SUMIFS('Aceite de Oliva'!S$6:S$257,'Aceite de Oliva'!$A$6:$A$257,"&gt;="&amp;$A267,'Aceite de Oliva'!$B$6:$B$257,"&lt;="&amp;$B267)</f>
        <v>0</v>
      </c>
      <c r="T267" s="8">
        <f>SUMIFS('Aceite de Oliva'!T$6:T$257,'Aceite de Oliva'!$A$6:$A$257,"&gt;="&amp;$A267,'Aceite de Oliva'!$B$6:$B$257,"&lt;="&amp;$B267)</f>
        <v>0</v>
      </c>
      <c r="U267" s="8">
        <f>SUMIFS('Aceite de Oliva'!U$6:U$257,'Aceite de Oliva'!$A$6:$A$257,"&gt;="&amp;$A267,'Aceite de Oliva'!$B$6:$B$257,"&lt;="&amp;$B267)</f>
        <v>0</v>
      </c>
      <c r="V267" s="14"/>
      <c r="W267" s="14"/>
      <c r="X267" s="14"/>
      <c r="Y267" s="8">
        <f>SUMIFS('Aceite de Oliva'!Y$6:Y$257,'Aceite de Oliva'!$A$6:$A$257,"&gt;="&amp;$A267,'Aceite de Oliva'!$B$6:$B$257,"&lt;="&amp;$B267)</f>
        <v>0.13</v>
      </c>
      <c r="Z267" s="8">
        <f>SUMIFS('Aceite de Oliva'!Z$6:Z$257,'Aceite de Oliva'!$A$6:$A$257,"&gt;="&amp;$A267,'Aceite de Oliva'!$B$6:$B$257,"&lt;="&amp;$B267)</f>
        <v>0</v>
      </c>
      <c r="AA267" s="8">
        <f>SUMIFS('Aceite de Oliva'!AA$6:AA$257,'Aceite de Oliva'!$A$6:$A$257,"&gt;="&amp;$A267,'Aceite de Oliva'!$B$6:$B$257,"&lt;="&amp;$B267)</f>
        <v>0.19</v>
      </c>
      <c r="AB267" s="8">
        <f>SUMIFS('Aceite de Oliva'!AB$6:AB$257,'Aceite de Oliva'!$A$6:$A$257,"&gt;="&amp;$A267,'Aceite de Oliva'!$B$6:$B$257,"&lt;="&amp;$B267)</f>
        <v>0</v>
      </c>
      <c r="AC267" s="14"/>
      <c r="AD267" s="14"/>
      <c r="AE267" s="14"/>
      <c r="AF267" s="8">
        <f>SUMIFS('Aceite de Oliva'!AF$6:AF$257,'Aceite de Oliva'!$A$6:$A$257,"&gt;="&amp;$A267,'Aceite de Oliva'!$B$6:$B$257,"&lt;="&amp;$B267)</f>
        <v>0.28000000000000003</v>
      </c>
      <c r="AG267" s="8">
        <f>SUMIFS('Aceite de Oliva'!AG$6:AG$257,'Aceite de Oliva'!$A$6:$A$257,"&gt;="&amp;$A267,'Aceite de Oliva'!$B$6:$B$257,"&lt;="&amp;$B267)</f>
        <v>0</v>
      </c>
      <c r="AH267" s="8">
        <f>SUMIFS('Aceite de Oliva'!AH$6:AH$257,'Aceite de Oliva'!$A$6:$A$257,"&gt;="&amp;$A267,'Aceite de Oliva'!$B$6:$B$257,"&lt;="&amp;$B267)</f>
        <v>0.17</v>
      </c>
      <c r="AI267" s="8">
        <f>SUMIFS('Aceite de Oliva'!AI$6:AI$257,'Aceite de Oliva'!$A$6:$A$257,"&gt;="&amp;$A267,'Aceite de Oliva'!$B$6:$B$257,"&lt;="&amp;$B267)</f>
        <v>0</v>
      </c>
      <c r="AJ267" s="14"/>
      <c r="AK267" s="14"/>
      <c r="AL267" s="14"/>
      <c r="AM267" s="8">
        <f>SUMIFS('Aceite de Oliva'!AM$6:AM$257,'Aceite de Oliva'!$A$6:$A$257,"&gt;="&amp;$A267,'Aceite de Oliva'!$B$6:$B$257,"&lt;="&amp;$B267)</f>
        <v>0.26</v>
      </c>
      <c r="AN267" s="8">
        <f>SUMIFS('Aceite de Oliva'!AN$6:AN$257,'Aceite de Oliva'!$A$6:$A$257,"&gt;="&amp;$A267,'Aceite de Oliva'!$B$6:$B$257,"&lt;="&amp;$B267)</f>
        <v>0</v>
      </c>
      <c r="AO267" s="8">
        <f>SUMIFS('Aceite de Oliva'!AO$6:AO$257,'Aceite de Oliva'!$A$6:$A$257,"&gt;="&amp;$A267,'Aceite de Oliva'!$B$6:$B$257,"&lt;="&amp;$B267)</f>
        <v>0</v>
      </c>
      <c r="AP267" s="8">
        <f>SUMIFS('Aceite de Oliva'!AP$6:AP$257,'Aceite de Oliva'!$A$6:$A$257,"&gt;="&amp;$A267,'Aceite de Oliva'!$B$6:$B$257,"&lt;="&amp;$B267)</f>
        <v>0</v>
      </c>
      <c r="AQ267" s="14"/>
      <c r="AR267" s="14"/>
      <c r="AT267" s="8">
        <f>SUMIFS('Aceite de Oliva'!AT$6:AT$257,'Aceite de Oliva'!$A$6:$A$257,"&gt;="&amp;$A267,'Aceite de Oliva'!$B$6:$B$257,"&lt;="&amp;$B267)</f>
        <v>0.68</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0.53</v>
      </c>
      <c r="BA267" s="8">
        <f>SUMIFS('Aceite de Oliva'!BA$6:BA$257,'Aceite de Oliva'!$A$6:$A$257,"&gt;="&amp;A267,'Aceite de Oliva'!$B$6:$B$257,"&lt;="&amp;B267)</f>
        <v>0.51</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v>
      </c>
      <c r="BE267" s="5"/>
      <c r="BH267" s="8">
        <f>SUMIFS('Aceite de Oliva'!BH$6:BH$257,'Aceite de Oliva'!$A$6:$A$257,"&gt;="&amp;$A267,'Aceite de Oliva'!$B$6:$B$257,"&lt;="&amp;$B267)</f>
        <v>0.09</v>
      </c>
      <c r="BI267" s="8">
        <f>SUMIFS('Aceite de Oliva'!BI$6:BI$257,'Aceite de Oliva'!$A$6:$A$257,"&gt;="&amp;$A267,'Aceite de Oliva'!$B$6:$B$257,"&lt;="&amp;$B267)</f>
        <v>0</v>
      </c>
      <c r="BJ267" s="8">
        <f>SUMIFS('Aceite de Oliva'!BJ$6:BJ$257,'Aceite de Oliva'!$A$6:$A$257,"&gt;="&amp;$A267,'Aceite de Oliva'!$B$6:$B$257,"&lt;="&amp;$B267)</f>
        <v>0.15</v>
      </c>
      <c r="BK267" s="8">
        <f>SUMIFS('Aceite de Oliva'!BK$6:BK$257,'Aceite de Oliva'!$A$6:$A$257,"&gt;="&amp;$A267,'Aceite de Oliva'!$B$6:$B$257,"&lt;="&amp;$B267)</f>
        <v>0</v>
      </c>
      <c r="BO267" s="8">
        <f>SUMIFS('Aceite de Oliva'!BO$6:BO$257,'Aceite de Oliva'!$A$6:$A$257,"&gt;="&amp;$A267,'Aceite de Oliva'!$B$6:$B$257,"&lt;="&amp;$B267)</f>
        <v>0.04</v>
      </c>
      <c r="BP267" s="8">
        <f>SUMIFS('Aceite de Oliva'!BP$6:BP$257,'Aceite de Oliva'!$A$6:$A$257,"&gt;="&amp;$A267,'Aceite de Oliva'!$B$6:$B$257,"&lt;="&amp;$B267)</f>
        <v>0</v>
      </c>
      <c r="BQ267" s="8">
        <f>SUMIFS('Aceite de Oliva'!BQ$6:BQ$257,'Aceite de Oliva'!$A$6:$A$257,"&gt;="&amp;$A267,'Aceite de Oliva'!$B$6:$B$257,"&lt;="&amp;$B267)</f>
        <v>0</v>
      </c>
      <c r="BR267" s="8">
        <f>SUMIFS('Aceite de Oliva'!BR$6:BR$257,'Aceite de Oliva'!$A$6:$A$257,"&gt;="&amp;$A267,'Aceite de Oliva'!$B$6:$B$257,"&lt;="&amp;$B267)</f>
        <v>0.16</v>
      </c>
      <c r="BV267" s="8">
        <f>SUMIFS('Aceite de Oliva'!BV$6:BV$257,'Aceite de Oliva'!$A$6:$A$257,"&gt;="&amp;$A267,'Aceite de Oliva'!$B$6:$B$257,"&lt;="&amp;$B267)</f>
        <v>0.41</v>
      </c>
      <c r="BW267" s="8">
        <f>SUMIFS('Aceite de Oliva'!BW$6:BW$257,'Aceite de Oliva'!$A$6:$A$257,"&gt;="&amp;$A267,'Aceite de Oliva'!$B$6:$B$257,"&lt;="&amp;$B267)</f>
        <v>0</v>
      </c>
      <c r="BX267" s="8">
        <f>SUMIFS('Aceite de Oliva'!BX$6:BX$257,'Aceite de Oliva'!$A$6:$A$257,"&gt;="&amp;$A267,'Aceite de Oliva'!$B$6:$B$257,"&lt;="&amp;$B267)</f>
        <v>0.23</v>
      </c>
      <c r="BY267" s="8">
        <f>SUMIFS('Aceite de Oliva'!BY$6:BY$257,'Aceite de Oliva'!$A$6:$A$257,"&gt;="&amp;$A267,'Aceite de Oliva'!$B$6:$B$257,"&lt;="&amp;$B267)</f>
        <v>0.32999999999999996</v>
      </c>
      <c r="CC267" s="8">
        <f>SUMIFS('Aceite de Oliva'!CC$6:CC$257,'Aceite de Oliva'!$A$6:$A$257,"&gt;="&amp;$A267,'Aceite de Oliva'!$B$6:$B$257,"&lt;="&amp;$B267)</f>
        <v>0.22999999999999998</v>
      </c>
      <c r="CD267" s="8">
        <f>SUMIFS('Aceite de Oliva'!CD$6:CD$257,'Aceite de Oliva'!$A$6:$A$257,"&gt;="&amp;$A267,'Aceite de Oliva'!$B$6:$B$257,"&lt;="&amp;$B267)</f>
        <v>0</v>
      </c>
      <c r="CE267" s="8">
        <f>SUMIFS('Aceite de Oliva'!CE$6:CE$257,'Aceite de Oliva'!$A$6:$A$257,"&gt;="&amp;$A267,'Aceite de Oliva'!$B$6:$B$257,"&lt;="&amp;$B267)</f>
        <v>0.37</v>
      </c>
      <c r="CF267" s="8">
        <f>SUMIFS('Aceite de Oliva'!CF$6:CF$257,'Aceite de Oliva'!$A$6:$A$257,"&gt;="&amp;$A267,'Aceite de Oliva'!$B$6:$B$257,"&lt;="&amp;$B267)</f>
        <v>0</v>
      </c>
      <c r="CJ267" s="8">
        <f>SUMIFS('Aceite de Oliva'!CJ$6:CJ$257,'Aceite de Oliva'!$A$6:$A$257,"&gt;="&amp;$A267,'Aceite de Oliva'!$B$6:$B$257,"&lt;="&amp;$B267)</f>
        <v>0.27</v>
      </c>
      <c r="CK267" s="8">
        <f>SUMIFS('Aceite de Oliva'!CK$6:CK$257,'Aceite de Oliva'!$A$6:$A$257,"&gt;="&amp;$A267,'Aceite de Oliva'!$B$6:$B$257,"&lt;="&amp;$B267)</f>
        <v>0</v>
      </c>
      <c r="CL267" s="8">
        <f>SUMIFS('Aceite de Oliva'!CL$6:CL$257,'Aceite de Oliva'!$A$6:$A$257,"&gt;="&amp;$A267,'Aceite de Oliva'!$B$6:$B$257,"&lt;="&amp;$B267)</f>
        <v>0.22</v>
      </c>
      <c r="CM267" s="8">
        <f>SUMIFS('Aceite de Oliva'!CM$6:CM$257,'Aceite de Oliva'!$A$6:$A$257,"&gt;="&amp;$A267,'Aceite de Oliva'!$B$6:$B$257,"&lt;="&amp;$B267)</f>
        <v>0</v>
      </c>
      <c r="CQ267" s="8">
        <f>SUMIFS('Aceite de Oliva'!CQ$6:CQ$257,'Aceite de Oliva'!$A$6:$A$257,"&gt;="&amp;$A267,'Aceite de Oliva'!$B$6:$B$257,"&lt;="&amp;$B267)</f>
        <v>7.0000000000000007E-2</v>
      </c>
      <c r="CR267" s="8">
        <f>SUMIFS('Aceite de Oliva'!CR$6:CR$257,'Aceite de Oliva'!$A$6:$A$257,"&gt;="&amp;$A267,'Aceite de Oliva'!$B$6:$B$257,"&lt;="&amp;$B267)</f>
        <v>0</v>
      </c>
      <c r="CS267" s="8">
        <f>SUMIFS('Aceite de Oliva'!CS$6:CS$257,'Aceite de Oliva'!$A$6:$A$257,"&gt;="&amp;$A267,'Aceite de Oliva'!$B$6:$B$257,"&lt;="&amp;$B267)</f>
        <v>0</v>
      </c>
      <c r="CT267" s="8">
        <f>SUMIFS('Aceite de Oliva'!CT$6:CT$257,'Aceite de Oliva'!$A$6:$A$257,"&gt;="&amp;$A267,'Aceite de Oliva'!$B$6:$B$257,"&lt;="&amp;$B267)</f>
        <v>0</v>
      </c>
      <c r="CX267" s="8">
        <f>SUMIFS('Aceite de Oliva'!CX$6:CX$257,'Aceite de Oliva'!$A$6:$A$257,"&gt;="&amp;$A267,'Aceite de Oliva'!$B$6:$B$257,"&lt;="&amp;$B267)</f>
        <v>0.14000000000000001</v>
      </c>
      <c r="CY267" s="8">
        <f>SUMIFS('Aceite de Oliva'!CY$6:CY$257,'Aceite de Oliva'!$A$6:$A$257,"&gt;="&amp;$A267,'Aceite de Oliva'!$B$6:$B$257,"&lt;="&amp;$B267)</f>
        <v>0</v>
      </c>
      <c r="CZ267" s="8">
        <f>SUMIFS('Aceite de Oliva'!CZ$6:CZ$257,'Aceite de Oliva'!$A$6:$A$257,"&gt;="&amp;$A267,'Aceite de Oliva'!$B$6:$B$257,"&lt;="&amp;$B267)</f>
        <v>0.15</v>
      </c>
      <c r="DA267" s="8">
        <f>SUMIFS('Aceite de Oliva'!DA$6:DA$257,'Aceite de Oliva'!$A$6:$A$257,"&gt;="&amp;$A267,'Aceite de Oliva'!$B$6:$B$257,"&lt;="&amp;$B267)</f>
        <v>0</v>
      </c>
      <c r="DE267" s="8">
        <f>SUMIFS('Aceite de Oliva'!DE$6:DE$257,'Aceite de Oliva'!$A$6:$A$257,"&gt;="&amp;$A267,'Aceite de Oliva'!$B$6:$B$257,"&lt;="&amp;$B267)</f>
        <v>0</v>
      </c>
      <c r="DF267" s="8">
        <f>SUMIFS('Aceite de Oliva'!DF$6:DF$257,'Aceite de Oliva'!$A$6:$A$257,"&gt;="&amp;$A267,'Aceite de Oliva'!$B$6:$B$257,"&lt;="&amp;$B267)</f>
        <v>0</v>
      </c>
      <c r="DG267" s="8">
        <f>SUMIFS('Aceite de Oliva'!DG$6:DG$257,'Aceite de Oliva'!$A$6:$A$257,"&gt;="&amp;$A267,'Aceite de Oliva'!$B$6:$B$257,"&lt;="&amp;$B267)</f>
        <v>0</v>
      </c>
      <c r="DH267" s="8">
        <f>SUMIFS('Aceite de Oliva'!DH$6:DH$257,'Aceite de Oliva'!$A$6:$A$257,"&gt;="&amp;$A267,'Aceite de Oliva'!$B$6:$B$257,"&lt;="&amp;$B267)</f>
        <v>0</v>
      </c>
      <c r="DL267" s="8">
        <f>SUMIFS('Aceite de Oliva'!DL$6:DL$257,'Aceite de Oliva'!$A$6:$A$257,"&gt;="&amp;$A267,'Aceite de Oliva'!$B$6:$B$257,"&lt;="&amp;$B267)</f>
        <v>7.0000000000000007E-2</v>
      </c>
      <c r="DM267" s="8">
        <f>SUMIFS('Aceite de Oliva'!DM$6:DM$257,'Aceite de Oliva'!$A$6:$A$257,"&gt;="&amp;$A267,'Aceite de Oliva'!$B$6:$B$257,"&lt;="&amp;$B267)</f>
        <v>0</v>
      </c>
      <c r="DN267" s="8">
        <f>SUMIFS('Aceite de Oliva'!DN$6:DN$257,'Aceite de Oliva'!$A$6:$A$257,"&gt;="&amp;$A267,'Aceite de Oliva'!$B$6:$B$257,"&lt;="&amp;$B267)</f>
        <v>0.06</v>
      </c>
      <c r="DO267" s="8">
        <f>SUMIFS('Aceite de Oliva'!DO$6:DO$257,'Aceite de Oliva'!$A$6:$A$257,"&gt;="&amp;$A267,'Aceite de Oliva'!$B$6:$B$257,"&lt;="&amp;$B267)</f>
        <v>0</v>
      </c>
      <c r="DS267" s="8">
        <f>SUMIFS('Aceite de Oliva'!DS$6:DS$257,'Aceite de Oliva'!$A$6:$A$257,"&gt;="&amp;$A267,'Aceite de Oliva'!$B$6:$B$257,"&lt;="&amp;$B267)</f>
        <v>0.16999999999999998</v>
      </c>
      <c r="DT267" s="8">
        <f>SUMIFS('Aceite de Oliva'!DT$6:DT$257,'Aceite de Oliva'!$A$6:$A$257,"&gt;="&amp;$A267,'Aceite de Oliva'!$B$6:$B$257,"&lt;="&amp;$B267)</f>
        <v>0</v>
      </c>
      <c r="DU267" s="8">
        <f>SUMIFS('Aceite de Oliva'!DU$6:DU$257,'Aceite de Oliva'!$A$6:$A$257,"&gt;="&amp;$A267,'Aceite de Oliva'!$B$6:$B$257,"&lt;="&amp;$B267)</f>
        <v>0.04</v>
      </c>
      <c r="DV267" s="8">
        <f>SUMIFS('Aceite de Oliva'!DV$6:DV$257,'Aceite de Oliva'!$A$6:$A$257,"&gt;="&amp;$A267,'Aceite de Oliva'!$B$6:$B$257,"&lt;="&amp;$B267)</f>
        <v>0.56999999999999995</v>
      </c>
      <c r="DZ267" s="8">
        <f>SUMIFS('Aceite de Oliva'!DZ$6:DZ$257,'Aceite de Oliva'!$A$6:$A$257,"&gt;="&amp;$A267,'Aceite de Oliva'!$B$6:$B$257,"&lt;="&amp;$B267)</f>
        <v>0.64999999999999991</v>
      </c>
      <c r="EA267" s="8">
        <f>SUMIFS('Aceite de Oliva'!EA$6:EA$257,'Aceite de Oliva'!$A$6:$A$257,"&gt;="&amp;$A267,'Aceite de Oliva'!$B$6:$B$257,"&lt;="&amp;$B267)</f>
        <v>0.44</v>
      </c>
      <c r="EB267" s="8">
        <f>SUMIFS('Aceite de Oliva'!EB$6:EB$257,'Aceite de Oliva'!$A$6:$A$257,"&gt;="&amp;$A267,'Aceite de Oliva'!$B$6:$B$257,"&lt;="&amp;$B267)</f>
        <v>0.58000000000000007</v>
      </c>
      <c r="EC267" s="8">
        <f>SUMIFS('Aceite de Oliva'!EC$6:EC$257,'Aceite de Oliva'!$A$6:$A$257,"&gt;="&amp;$A267,'Aceite de Oliva'!$B$6:$B$257,"&lt;="&amp;$B267)</f>
        <v>0.44</v>
      </c>
      <c r="EG267" s="8">
        <f>SUMIFS('Aceite de Oliva'!EG$6:EG$257,'Aceite de Oliva'!$A$6:$A$257,"&gt;="&amp;$A267,'Aceite de Oliva'!$B$6:$B$257,"&lt;="&amp;$B267)</f>
        <v>1.02</v>
      </c>
      <c r="EH267" s="8">
        <f>SUMIFS('Aceite de Oliva'!EH$6:EH$257,'Aceite de Oliva'!$A$6:$A$257,"&gt;="&amp;$A267,'Aceite de Oliva'!$B$6:$B$257,"&lt;="&amp;$B267)</f>
        <v>0.22</v>
      </c>
      <c r="EI267" s="8">
        <f>SUMIFS('Aceite de Oliva'!EI$6:EI$257,'Aceite de Oliva'!$A$6:$A$257,"&gt;="&amp;$A267,'Aceite de Oliva'!$B$6:$B$257,"&lt;="&amp;$B267)</f>
        <v>1.48</v>
      </c>
      <c r="EJ267" s="8">
        <f>SUMIFS('Aceite de Oliva'!EJ$6:EJ$257,'Aceite de Oliva'!$A$6:$A$257,"&gt;="&amp;$A267,'Aceite de Oliva'!$B$6:$B$257,"&lt;="&amp;$B267)</f>
        <v>0</v>
      </c>
      <c r="EN267" s="8">
        <f>SUMIFS('Aceite de Oliva'!EN$6:EN$257,'Aceite de Oliva'!$A$6:$A$257,"&gt;="&amp;$A267,'Aceite de Oliva'!$B$6:$B$257,"&lt;="&amp;$B267)</f>
        <v>1.48</v>
      </c>
      <c r="EO267" s="8">
        <f>SUMIFS('Aceite de Oliva'!EO$6:EO$257,'Aceite de Oliva'!$A$6:$A$257,"&gt;="&amp;$A267,'Aceite de Oliva'!$B$6:$B$257,"&lt;="&amp;$B267)</f>
        <v>1.78</v>
      </c>
      <c r="EP267" s="8">
        <f>SUMIFS('Aceite de Oliva'!EP$6:EP$257,'Aceite de Oliva'!$A$6:$A$257,"&gt;="&amp;$A267,'Aceite de Oliva'!$B$6:$B$257,"&lt;="&amp;$B267)</f>
        <v>1.7999999999999998</v>
      </c>
      <c r="EQ267" s="8">
        <f>SUMIFS('Aceite de Oliva'!EQ$6:EQ$257,'Aceite de Oliva'!$A$6:$A$257,"&gt;="&amp;$A267,'Aceite de Oliva'!$B$6:$B$257,"&lt;="&amp;$B267)</f>
        <v>0.15</v>
      </c>
      <c r="EU267" s="8">
        <f>SUMIFS('Aceite de Oliva'!EU$6:EU$257,'Aceite de Oliva'!$A$6:$A$257,"&gt;="&amp;$A267,'Aceite de Oliva'!$B$6:$B$257,"&lt;="&amp;$B267)</f>
        <v>2.2400000000000002</v>
      </c>
      <c r="EV267" s="8">
        <f>SUMIFS('Aceite de Oliva'!EV$6:EV$257,'Aceite de Oliva'!$A$6:$A$257,"&gt;="&amp;$A267,'Aceite de Oliva'!$B$6:$B$257,"&lt;="&amp;$B267)</f>
        <v>5.8</v>
      </c>
      <c r="EW267" s="8">
        <f>SUMIFS('Aceite de Oliva'!EW$6:EW$257,'Aceite de Oliva'!$A$6:$A$257,"&gt;="&amp;$A267,'Aceite de Oliva'!$B$6:$B$257,"&lt;="&amp;$B267)</f>
        <v>1.7</v>
      </c>
      <c r="EX267" s="8">
        <f>SUMIFS('Aceite de Oliva'!EX$6:EX$257,'Aceite de Oliva'!$A$6:$A$257,"&gt;="&amp;$A267,'Aceite de Oliva'!$B$6:$B$257,"&lt;="&amp;$B267)</f>
        <v>0</v>
      </c>
      <c r="FB267" s="8">
        <f>SUMIFS('Aceite de Oliva'!FB$6:FB$257,'Aceite de Oliva'!$A$6:$A$257,"&gt;="&amp;$A267,'Aceite de Oliva'!$B$6:$B$257,"&lt;="&amp;$B267)</f>
        <v>2.86</v>
      </c>
      <c r="FC267" s="8">
        <f>SUMIFS('Aceite de Oliva'!FC$6:FC$257,'Aceite de Oliva'!$A$6:$A$257,"&gt;="&amp;$A267,'Aceite de Oliva'!$B$6:$B$257,"&lt;="&amp;$B267)</f>
        <v>10.36</v>
      </c>
      <c r="FD267" s="8">
        <f>SUMIFS('Aceite de Oliva'!FD$6:FD$257,'Aceite de Oliva'!$A$6:$A$257,"&gt;="&amp;$A267,'Aceite de Oliva'!$B$6:$B$257,"&lt;="&amp;$B267)</f>
        <v>1.72</v>
      </c>
      <c r="FE267" s="8">
        <f>SUMIFS('Aceite de Oliva'!FE$6:FE$257,'Aceite de Oliva'!$A$6:$A$257,"&gt;="&amp;$A267,'Aceite de Oliva'!$B$6:$B$257,"&lt;="&amp;$B267)</f>
        <v>0</v>
      </c>
      <c r="FI267" s="8">
        <f>SUMIFS('Aceite de Oliva'!FI$6:FI$257,'Aceite de Oliva'!$A$6:$A$257,"&gt;="&amp;$A267,'Aceite de Oliva'!$B$6:$B$257,"&lt;="&amp;$B267)</f>
        <v>2.8200000000000003</v>
      </c>
      <c r="FJ267" s="8">
        <f>SUMIFS('Aceite de Oliva'!FJ$6:FJ$257,'Aceite de Oliva'!$A$6:$A$257,"&gt;="&amp;$A267,'Aceite de Oliva'!$B$6:$B$257,"&lt;="&amp;$B267)</f>
        <v>7.08</v>
      </c>
      <c r="FK267" s="8">
        <f>SUMIFS('Aceite de Oliva'!FK$6:FK$257,'Aceite de Oliva'!$A$6:$A$257,"&gt;="&amp;$A267,'Aceite de Oliva'!$B$6:$B$257,"&lt;="&amp;$B267)</f>
        <v>2.2200000000000002</v>
      </c>
      <c r="FL267" s="8">
        <f>SUMIFS('Aceite de Oliva'!FL$6:FL$257,'Aceite de Oliva'!$A$6:$A$257,"&gt;="&amp;$A267,'Aceite de Oliva'!$B$6:$B$257,"&lt;="&amp;$B267)</f>
        <v>0.12</v>
      </c>
      <c r="FP267" s="8">
        <f>SUMIFS('Aceite de Oliva'!FP$6:FP$257,'Aceite de Oliva'!$A$6:$A$257,"&gt;="&amp;$A267,'Aceite de Oliva'!$B$6:$B$257,"&lt;="&amp;$B267)</f>
        <v>3.14</v>
      </c>
      <c r="FQ267" s="8">
        <f>SUMIFS('Aceite de Oliva'!FQ$6:FQ$257,'Aceite de Oliva'!$A$6:$A$257,"&gt;="&amp;$A267,'Aceite de Oliva'!$B$6:$B$257,"&lt;="&amp;$B267)</f>
        <v>1.1400000000000001</v>
      </c>
      <c r="FR267" s="8">
        <f>SUMIFS('Aceite de Oliva'!FR$6:FR$257,'Aceite de Oliva'!$A$6:$A$257,"&gt;="&amp;$A267,'Aceite de Oliva'!$B$6:$B$257,"&lt;="&amp;$B267)</f>
        <v>3.25</v>
      </c>
      <c r="FS267" s="8">
        <f>SUMIFS('Aceite de Oliva'!FS$6:FS$257,'Aceite de Oliva'!$A$6:$A$257,"&gt;="&amp;$A267,'Aceite de Oliva'!$B$6:$B$257,"&lt;="&amp;$B267)</f>
        <v>2.08</v>
      </c>
      <c r="FW267" s="8">
        <f>SUMIFS('Aceite de Oliva'!FW$6:FW$257,'Aceite de Oliva'!$A$6:$A$257,"&gt;="&amp;$A267,'Aceite de Oliva'!$B$6:$B$257,"&lt;="&amp;$B267)</f>
        <v>4.08</v>
      </c>
      <c r="FX267" s="8">
        <f>SUMIFS('Aceite de Oliva'!FX$6:FX$257,'Aceite de Oliva'!$A$6:$A$257,"&gt;="&amp;$A267,'Aceite de Oliva'!$B$6:$B$257,"&lt;="&amp;$B267)</f>
        <v>4.2300000000000004</v>
      </c>
      <c r="FY267" s="8">
        <f>SUMIFS('Aceite de Oliva'!FY$6:FY$257,'Aceite de Oliva'!$A$6:$A$257,"&gt;="&amp;$A267,'Aceite de Oliva'!$B$6:$B$257,"&lt;="&amp;$B267)</f>
        <v>4.72</v>
      </c>
      <c r="FZ267" s="8">
        <f>SUMIFS('Aceite de Oliva'!FZ$6:FZ$257,'Aceite de Oliva'!$A$6:$A$257,"&gt;="&amp;$A267,'Aceite de Oliva'!$B$6:$B$257,"&lt;="&amp;$B267)</f>
        <v>1.63</v>
      </c>
      <c r="GD267" s="8">
        <f>SUMIFS('Aceite de Oliva'!GD$6:GD$257,'Aceite de Oliva'!$A$6:$A$257,"&gt;="&amp;$A267,'Aceite de Oliva'!$B$6:$B$257,"&lt;="&amp;$B267)</f>
        <v>4.5600000000000005</v>
      </c>
      <c r="GE267" s="8">
        <f>SUMIFS('Aceite de Oliva'!GE$6:GE$257,'Aceite de Oliva'!$A$6:$A$257,"&gt;="&amp;$A267,'Aceite de Oliva'!$B$6:$B$257,"&lt;="&amp;$B267)</f>
        <v>1.18</v>
      </c>
      <c r="GF267" s="8">
        <f>SUMIFS('Aceite de Oliva'!GF$6:GF$257,'Aceite de Oliva'!$A$6:$A$257,"&gt;="&amp;$A267,'Aceite de Oliva'!$B$6:$B$257,"&lt;="&amp;$B267)</f>
        <v>6.45</v>
      </c>
      <c r="GG267" s="8">
        <f>SUMIFS('Aceite de Oliva'!GG$6:GG$257,'Aceite de Oliva'!$A$6:$A$257,"&gt;="&amp;$A267,'Aceite de Oliva'!$B$6:$B$257,"&lt;="&amp;$B267)</f>
        <v>1.72</v>
      </c>
      <c r="GK267" s="8">
        <f>SUMIFS('Aceite de Oliva'!GK$6:GK$257,'Aceite de Oliva'!$A$6:$A$257,"&gt;="&amp;$A267,'Aceite de Oliva'!$B$6:$B$257,"&lt;="&amp;$B267)</f>
        <v>5.44</v>
      </c>
      <c r="GL267" s="8">
        <f>SUMIFS('Aceite de Oliva'!GL$6:GL$257,'Aceite de Oliva'!$A$6:$A$257,"&gt;="&amp;$A267,'Aceite de Oliva'!$B$6:$B$257,"&lt;="&amp;$B267)</f>
        <v>3.33</v>
      </c>
      <c r="GM267" s="8">
        <f>SUMIFS('Aceite de Oliva'!GM$6:GM$257,'Aceite de Oliva'!$A$6:$A$257,"&gt;="&amp;$A267,'Aceite de Oliva'!$B$6:$B$257,"&lt;="&amp;$B267)</f>
        <v>6.9</v>
      </c>
      <c r="GN267" s="8">
        <f>SUMIFS('Aceite de Oliva'!GN$6:GN$257,'Aceite de Oliva'!$A$6:$A$257,"&gt;="&amp;$A267,'Aceite de Oliva'!$B$6:$B$257,"&lt;="&amp;$B267)</f>
        <v>2.5</v>
      </c>
      <c r="GR267" s="8">
        <f>SUMIFS('Aceite de Oliva'!GR$6:GR$257,'Aceite de Oliva'!$A$6:$A$257,"&gt;="&amp;$A267,'Aceite de Oliva'!$B$6:$B$257,"&lt;="&amp;$B267)</f>
        <v>6.0699999999999994</v>
      </c>
      <c r="GS267" s="8">
        <f>SUMIFS('Aceite de Oliva'!GS$6:GS$257,'Aceite de Oliva'!$A$6:$A$257,"&gt;="&amp;$A267,'Aceite de Oliva'!$B$6:$B$257,"&lt;="&amp;$B267)</f>
        <v>10</v>
      </c>
      <c r="GT267" s="8">
        <f>SUMIFS('Aceite de Oliva'!GT$6:GT$257,'Aceite de Oliva'!$A$6:$A$257,"&gt;="&amp;$A267,'Aceite de Oliva'!$B$6:$B$257,"&lt;="&amp;$B267)</f>
        <v>6.4399999999999995</v>
      </c>
      <c r="GU267" s="8">
        <f>SUMIFS('Aceite de Oliva'!GU$6:GU$257,'Aceite de Oliva'!$A$6:$A$257,"&gt;="&amp;$A267,'Aceite de Oliva'!$B$6:$B$257,"&lt;="&amp;$B267)</f>
        <v>1.19</v>
      </c>
      <c r="GY267" s="8">
        <f>SUMIFS('Aceite de Oliva'!GY$6:GY$257,'Aceite de Oliva'!$A$6:$A$257,"&gt;="&amp;$A267,'Aceite de Oliva'!$B$6:$B$257,"&lt;="&amp;$B267)</f>
        <v>7.55</v>
      </c>
      <c r="GZ267" s="8">
        <f>SUMIFS('Aceite de Oliva'!GZ$6:GZ$257,'Aceite de Oliva'!$A$6:$A$257,"&gt;="&amp;$A267,'Aceite de Oliva'!$B$6:$B$257,"&lt;="&amp;$B267)</f>
        <v>4.95</v>
      </c>
      <c r="HA267" s="8">
        <f>SUMIFS('Aceite de Oliva'!HA$6:HA$257,'Aceite de Oliva'!$A$6:$A$257,"&gt;="&amp;$A267,'Aceite de Oliva'!$B$6:$B$257,"&lt;="&amp;$B267)</f>
        <v>7.76</v>
      </c>
      <c r="HB267" s="8">
        <f>SUMIFS('Aceite de Oliva'!HB$6:HB$257,'Aceite de Oliva'!$A$6:$A$257,"&gt;="&amp;$A267,'Aceite de Oliva'!$B$6:$B$257,"&lt;="&amp;$B267)</f>
        <v>10.23</v>
      </c>
      <c r="HF267" s="8">
        <f>SUMIFS('Aceite de Oliva'!HF$6:HF$257,'Aceite de Oliva'!$A$6:$A$257,"&gt;="&amp;$A267,'Aceite de Oliva'!$B$6:$B$257,"&lt;="&amp;$B267)</f>
        <v>6.38</v>
      </c>
      <c r="HG267" s="8">
        <f>SUMIFS('Aceite de Oliva'!HG$6:HG$257,'Aceite de Oliva'!$A$6:$A$257,"&gt;="&amp;$A267,'Aceite de Oliva'!$B$6:$B$257,"&lt;="&amp;$B267)</f>
        <v>10.71</v>
      </c>
      <c r="HH267" s="8">
        <f>SUMIFS('Aceite de Oliva'!HH$6:HH$257,'Aceite de Oliva'!$A$6:$A$257,"&gt;="&amp;$A267,'Aceite de Oliva'!$B$6:$B$257,"&lt;="&amp;$B267)</f>
        <v>5.6400000000000006</v>
      </c>
      <c r="HI267" s="8">
        <f>SUMIFS('Aceite de Oliva'!HI$6:HI$257,'Aceite de Oliva'!$A$6:$A$257,"&gt;="&amp;$A267,'Aceite de Oliva'!$B$6:$B$257,"&lt;="&amp;$B267)</f>
        <v>3.88</v>
      </c>
      <c r="HM267" s="8">
        <f>SUMIFS('Aceite de Oliva'!HM$6:HM$257,'Aceite de Oliva'!$A$6:$A$257,"&gt;="&amp;$A267,'Aceite de Oliva'!$B$6:$B$257,"&lt;="&amp;$B267)</f>
        <v>12.35</v>
      </c>
      <c r="HN267" s="8">
        <f>SUMIFS('Aceite de Oliva'!HN$6:HN$257,'Aceite de Oliva'!$A$6:$A$257,"&gt;="&amp;$A267,'Aceite de Oliva'!$B$6:$B$257,"&lt;="&amp;$B267)</f>
        <v>12.84</v>
      </c>
      <c r="HO267" s="8">
        <f>SUMIFS('Aceite de Oliva'!HO$6:HO$257,'Aceite de Oliva'!$A$6:$A$257,"&gt;="&amp;$A267,'Aceite de Oliva'!$B$6:$B$257,"&lt;="&amp;$B267)</f>
        <v>10.66</v>
      </c>
      <c r="HP267" s="8">
        <f>SUMIFS('Aceite de Oliva'!HP$6:HP$257,'Aceite de Oliva'!$A$6:$A$257,"&gt;="&amp;$A267,'Aceite de Oliva'!$B$6:$B$257,"&lt;="&amp;$B267)</f>
        <v>17.149999999999999</v>
      </c>
      <c r="HT267" s="8">
        <f>SUMIFS('Aceite de Oliva'!HT$6:HT$257,'Aceite de Oliva'!$A$6:$A$257,"&gt;="&amp;$A267,'Aceite de Oliva'!$B$6:$B$257,"&lt;="&amp;$B267)</f>
        <v>15.07</v>
      </c>
      <c r="HU267" s="8">
        <f>SUMIFS('Aceite de Oliva'!HU$6:HU$257,'Aceite de Oliva'!$A$6:$A$257,"&gt;="&amp;$A267,'Aceite de Oliva'!$B$6:$B$257,"&lt;="&amp;$B267)</f>
        <v>9.44</v>
      </c>
      <c r="HV267" s="8">
        <f>SUMIFS('Aceite de Oliva'!HV$6:HV$257,'Aceite de Oliva'!$A$6:$A$257,"&gt;="&amp;$A267,'Aceite de Oliva'!$B$6:$B$257,"&lt;="&amp;$B267)</f>
        <v>15.239999999999998</v>
      </c>
      <c r="HW267" s="8">
        <f>SUMIFS('Aceite de Oliva'!HW$6:HW$257,'Aceite de Oliva'!$A$6:$A$257,"&gt;="&amp;$A267,'Aceite de Oliva'!$B$6:$B$257,"&lt;="&amp;$B267)</f>
        <v>21.62</v>
      </c>
      <c r="IA267" s="8">
        <f>SUMIFS('Aceite de Oliva'!IA$6:IA$257,'Aceite de Oliva'!$A$6:$A$257,"&gt;="&amp;$A267,'Aceite de Oliva'!$B$6:$B$257,"&lt;="&amp;$B267)</f>
        <v>16.399999999999999</v>
      </c>
      <c r="IB267" s="8">
        <f>SUMIFS('Aceite de Oliva'!IB$6:IB$257,'Aceite de Oliva'!$A$6:$A$257,"&gt;="&amp;$A267,'Aceite de Oliva'!$B$6:$B$257,"&lt;="&amp;$B267)</f>
        <v>20.56</v>
      </c>
      <c r="IC267" s="8">
        <f>SUMIFS('Aceite de Oliva'!IC$6:IC$257,'Aceite de Oliva'!$A$6:$A$257,"&gt;="&amp;$A267,'Aceite de Oliva'!$B$6:$B$257,"&lt;="&amp;$B267)</f>
        <v>14.549999999999999</v>
      </c>
      <c r="ID267" s="8">
        <f>SUMIFS('Aceite de Oliva'!ID$6:ID$257,'Aceite de Oliva'!$A$6:$A$257,"&gt;="&amp;$A267,'Aceite de Oliva'!$B$6:$B$257,"&lt;="&amp;$B267)</f>
        <v>22.080000000000002</v>
      </c>
      <c r="IH267" s="8">
        <f>SUMIFS('Aceite de Oliva'!IH$6:IH$257,'Aceite de Oliva'!$A$6:$A$257,"&gt;="&amp;$A267,'Aceite de Oliva'!$B$6:$B$257,"&lt;="&amp;$B267)</f>
        <v>17.689999999999998</v>
      </c>
      <c r="II267" s="8">
        <f>SUMIFS('Aceite de Oliva'!II$6:II$257,'Aceite de Oliva'!$A$6:$A$257,"&gt;="&amp;$A267,'Aceite de Oliva'!$B$6:$B$257,"&lt;="&amp;$B267)</f>
        <v>24.42</v>
      </c>
      <c r="IJ267" s="8">
        <f>SUMIFS('Aceite de Oliva'!IJ$6:IJ$257,'Aceite de Oliva'!$A$6:$A$257,"&gt;="&amp;$A267,'Aceite de Oliva'!$B$6:$B$257,"&lt;="&amp;$B267)</f>
        <v>15.49</v>
      </c>
      <c r="IK267" s="8">
        <f>SUMIFS('Aceite de Oliva'!IK$6:IK$257,'Aceite de Oliva'!$A$6:$A$257,"&gt;="&amp;$A267,'Aceite de Oliva'!$B$6:$B$257,"&lt;="&amp;$B267)</f>
        <v>22.310000000000002</v>
      </c>
      <c r="IO267" s="8">
        <f>SUMIFS('Aceite de Oliva'!IO$6:IO$257,'Aceite de Oliva'!$A$6:$A$257,"&gt;="&amp;$A267,'Aceite de Oliva'!$B$6:$B$257,"&lt;="&amp;$B267)</f>
        <v>17.350000000000001</v>
      </c>
      <c r="IP267" s="8">
        <f>SUMIFS('Aceite de Oliva'!IP$6:IP$257,'Aceite de Oliva'!$A$6:$A$257,"&gt;="&amp;$A267,'Aceite de Oliva'!$B$6:$B$257,"&lt;="&amp;$B267)</f>
        <v>21.77</v>
      </c>
      <c r="IQ267" s="8">
        <f>SUMIFS('Aceite de Oliva'!IQ$6:IQ$257,'Aceite de Oliva'!$A$6:$A$257,"&gt;="&amp;$A267,'Aceite de Oliva'!$B$6:$B$257,"&lt;="&amp;$B267)</f>
        <v>15.57</v>
      </c>
      <c r="IR267" s="8">
        <f>SUMIFS('Aceite de Oliva'!IR$6:IR$257,'Aceite de Oliva'!$A$6:$A$257,"&gt;="&amp;$A267,'Aceite de Oliva'!$B$6:$B$257,"&lt;="&amp;$B267)</f>
        <v>22.12</v>
      </c>
      <c r="IV267" s="8">
        <f>SUMIFS('Aceite de Oliva'!IV$6:IV$257,'Aceite de Oliva'!$A$6:$A$257,"&gt;="&amp;$A267,'Aceite de Oliva'!$B$6:$B$257,"&lt;="&amp;$B267)</f>
        <v>30.240000000000002</v>
      </c>
      <c r="IW267" s="8">
        <f>SUMIFS('Aceite de Oliva'!IW$6:IW$257,'Aceite de Oliva'!$A$6:$A$257,"&gt;="&amp;$A267,'Aceite de Oliva'!$B$6:$B$257,"&lt;="&amp;$B267)</f>
        <v>13.059999999999999</v>
      </c>
      <c r="IX267" s="8">
        <f>SUMIFS('Aceite de Oliva'!IX$6:IX$257,'Aceite de Oliva'!$A$6:$A$257,"&gt;="&amp;$A267,'Aceite de Oliva'!$B$6:$B$257,"&lt;="&amp;$B267)</f>
        <v>36.17</v>
      </c>
      <c r="IY267" s="8">
        <f>SUMIFS('Aceite de Oliva'!IY$6:IY$257,'Aceite de Oliva'!$A$6:$A$257,"&gt;="&amp;$A267,'Aceite de Oliva'!$B$6:$B$257,"&lt;="&amp;$B267)</f>
        <v>34.200000000000003</v>
      </c>
      <c r="JC267" s="8">
        <f>SUMIFS('Aceite de Oliva'!JC$6:JC$257,'Aceite de Oliva'!$A$6:$A$257,"&gt;="&amp;$A267,'Aceite de Oliva'!$B$6:$B$257,"&lt;="&amp;$B267)</f>
        <v>31.869999999999997</v>
      </c>
      <c r="JD267" s="8">
        <f>SUMIFS('Aceite de Oliva'!JD$6:JD$257,'Aceite de Oliva'!$A$6:$A$257,"&gt;="&amp;$A267,'Aceite de Oliva'!$B$6:$B$257,"&lt;="&amp;$B267)</f>
        <v>7.98</v>
      </c>
      <c r="JE267" s="8">
        <f>SUMIFS('Aceite de Oliva'!JE$6:JE$257,'Aceite de Oliva'!$A$6:$A$257,"&gt;="&amp;$A267,'Aceite de Oliva'!$B$6:$B$257,"&lt;="&amp;$B267)</f>
        <v>40</v>
      </c>
      <c r="JF267" s="8">
        <f>SUMIFS('Aceite de Oliva'!JF$6:JF$257,'Aceite de Oliva'!$A$6:$A$257,"&gt;="&amp;$A267,'Aceite de Oliva'!$B$6:$B$257,"&lt;="&amp;$B267)</f>
        <v>31.82</v>
      </c>
      <c r="JJ267" s="8">
        <f>SUMIFS('Aceite de Oliva'!JJ$6:JJ$257,'Aceite de Oliva'!$A$6:$A$257,"&gt;="&amp;$A267,'Aceite de Oliva'!$B$6:$B$257,"&lt;="&amp;$B267)</f>
        <v>31.86</v>
      </c>
      <c r="JK267" s="8">
        <f>SUMIFS('Aceite de Oliva'!JK$6:JK$257,'Aceite de Oliva'!$A$6:$A$257,"&gt;="&amp;$A267,'Aceite de Oliva'!$B$6:$B$257,"&lt;="&amp;$B267)</f>
        <v>8.1900000000000013</v>
      </c>
      <c r="JL267" s="8">
        <f>SUMIFS('Aceite de Oliva'!JL$6:JL$257,'Aceite de Oliva'!$A$6:$A$257,"&gt;="&amp;$A267,'Aceite de Oliva'!$B$6:$B$257,"&lt;="&amp;$B267)</f>
        <v>40.269999999999996</v>
      </c>
      <c r="JM267" s="8">
        <f>SUMIFS('Aceite de Oliva'!JM$6:JM$257,'Aceite de Oliva'!$A$6:$A$257,"&gt;="&amp;$A267,'Aceite de Oliva'!$B$6:$B$257,"&lt;="&amp;$B267)</f>
        <v>35.74</v>
      </c>
      <c r="JQ267" s="8">
        <f>SUMIFS('Aceite de Oliva'!JQ$6:JQ$257,'Aceite de Oliva'!$A$6:$A$257,"&gt;="&amp;$A267,'Aceite de Oliva'!$B$6:$B$257,"&lt;="&amp;$B267)</f>
        <v>30.689999999999998</v>
      </c>
      <c r="JR267" s="8">
        <f>SUMIFS('Aceite de Oliva'!JR$6:JR$257,'Aceite de Oliva'!$A$6:$A$257,"&gt;="&amp;$A267,'Aceite de Oliva'!$B$6:$B$257,"&lt;="&amp;$B267)</f>
        <v>6.22</v>
      </c>
      <c r="JS267" s="8">
        <f>SUMIFS('Aceite de Oliva'!JS$6:JS$257,'Aceite de Oliva'!$A$6:$A$257,"&gt;="&amp;$A267,'Aceite de Oliva'!$B$6:$B$257,"&lt;="&amp;$B267)</f>
        <v>40.090000000000003</v>
      </c>
      <c r="JT267" s="8">
        <f>SUMIFS('Aceite de Oliva'!JT$6:JT$257,'Aceite de Oliva'!$A$6:$A$257,"&gt;="&amp;$A267,'Aceite de Oliva'!$B$6:$B$257,"&lt;="&amp;$B267)</f>
        <v>30.62</v>
      </c>
      <c r="JX267" s="8">
        <f>SUMIFS('Aceite de Oliva'!JX$6:JX$257,'Aceite de Oliva'!$A$6:$A$257,"&gt;="&amp;$A267,'Aceite de Oliva'!$B$6:$B$257,"&lt;="&amp;$B267)</f>
        <v>28.119999999999997</v>
      </c>
      <c r="JY267" s="8">
        <f>SUMIFS('Aceite de Oliva'!JY$6:JY$257,'Aceite de Oliva'!$A$6:$A$257,"&gt;="&amp;$A267,'Aceite de Oliva'!$B$6:$B$257,"&lt;="&amp;$B267)</f>
        <v>7.33</v>
      </c>
      <c r="JZ267" s="8">
        <f>SUMIFS('Aceite de Oliva'!JZ$6:JZ$257,'Aceite de Oliva'!$A$6:$A$257,"&gt;="&amp;$A267,'Aceite de Oliva'!$B$6:$B$257,"&lt;="&amp;$B267)</f>
        <v>35.51</v>
      </c>
      <c r="KA267" s="8">
        <f>SUMIFS('Aceite de Oliva'!KA$6:KA$257,'Aceite de Oliva'!$A$6:$A$257,"&gt;="&amp;$A267,'Aceite de Oliva'!$B$6:$B$257,"&lt;="&amp;$B267)</f>
        <v>32.590000000000003</v>
      </c>
      <c r="KE267" s="8">
        <f>SUMIFS('Aceite de Oliva'!KE$6:KE$257,'Aceite de Oliva'!$A$6:$A$257,"&gt;="&amp;$A267,'Aceite de Oliva'!$B$6:$B$257,"&lt;="&amp;$B267)</f>
        <v>26.77</v>
      </c>
      <c r="KF267" s="8">
        <f>SUMIFS('Aceite de Oliva'!KF$6:KF$257,'Aceite de Oliva'!$A$6:$A$257,"&gt;="&amp;$A267,'Aceite de Oliva'!$B$6:$B$257,"&lt;="&amp;$B267)</f>
        <v>7.6</v>
      </c>
      <c r="KG267" s="8">
        <f>SUMIFS('Aceite de Oliva'!KG$6:KG$257,'Aceite de Oliva'!$A$6:$A$257,"&gt;="&amp;$A267,'Aceite de Oliva'!$B$6:$B$257,"&lt;="&amp;$B267)</f>
        <v>35.44</v>
      </c>
      <c r="KH267" s="8">
        <f>SUMIFS('Aceite de Oliva'!KH$6:KH$257,'Aceite de Oliva'!$A$6:$A$257,"&gt;="&amp;$A267,'Aceite de Oliva'!$B$6:$B$257,"&lt;="&amp;$B267)</f>
        <v>24.78</v>
      </c>
      <c r="KL267" s="8">
        <f>SUMIFS('Aceite de Oliva'!KL$6:KL$257,'Aceite de Oliva'!$A$6:$A$257,"&gt;="&amp;$A267,'Aceite de Oliva'!$B$6:$B$257,"&lt;="&amp;$B267)</f>
        <v>36.980000000000004</v>
      </c>
      <c r="KM267" s="8">
        <f>SUMIFS('Aceite de Oliva'!KM$6:KM$257,'Aceite de Oliva'!$A$6:$A$257,"&gt;="&amp;$A267,'Aceite de Oliva'!$B$6:$B$257,"&lt;="&amp;$B267)</f>
        <v>11.56</v>
      </c>
      <c r="KN267" s="8">
        <f>SUMIFS('Aceite de Oliva'!KN$6:KN$257,'Aceite de Oliva'!$A$6:$A$257,"&gt;="&amp;$A267,'Aceite de Oliva'!$B$6:$B$257,"&lt;="&amp;$B267)</f>
        <v>49.11</v>
      </c>
      <c r="KO267" s="8">
        <f>SUMIFS('Aceite de Oliva'!KO$6:KO$257,'Aceite de Oliva'!$A$6:$A$257,"&gt;="&amp;$A267,'Aceite de Oliva'!$B$6:$B$257,"&lt;="&amp;$B267)</f>
        <v>27.34</v>
      </c>
      <c r="KS267" s="8">
        <f>SUMIFS('Aceite de Oliva'!KS$6:KS$257,'Aceite de Oliva'!$A$6:$A$257,"&gt;="&amp;$A267,'Aceite de Oliva'!$B$6:$B$257,"&lt;="&amp;$B267)</f>
        <v>14.11</v>
      </c>
      <c r="KT267" s="8">
        <f>SUMIFS('Aceite de Oliva'!KT$6:KT$257,'Aceite de Oliva'!$A$6:$A$257,"&gt;="&amp;$A267,'Aceite de Oliva'!$B$6:$B$257,"&lt;="&amp;$B267)</f>
        <v>4.08</v>
      </c>
      <c r="KU267" s="8">
        <f>SUMIFS('Aceite de Oliva'!KU$6:KU$257,'Aceite de Oliva'!$A$6:$A$257,"&gt;="&amp;$A267,'Aceite de Oliva'!$B$6:$B$257,"&lt;="&amp;$B267)</f>
        <v>14.02</v>
      </c>
      <c r="KV267" s="8">
        <f>SUMIFS('Aceite de Oliva'!KV$6:KV$257,'Aceite de Oliva'!$A$6:$A$257,"&gt;="&amp;$A267,'Aceite de Oliva'!$B$6:$B$257,"&lt;="&amp;$B267)</f>
        <v>26.740000000000002</v>
      </c>
      <c r="KZ267" s="8">
        <f>SUMIFS('Aceite de Oliva'!KZ$6:KZ$257,'Aceite de Oliva'!$A$6:$A$257,"&gt;="&amp;$A267,'Aceite de Oliva'!$B$6:$B$257,"&lt;="&amp;$B267)</f>
        <v>10.71</v>
      </c>
      <c r="LA267" s="8">
        <f>SUMIFS('Aceite de Oliva'!LA$6:LA$257,'Aceite de Oliva'!$A$6:$A$257,"&gt;="&amp;$A267,'Aceite de Oliva'!$B$6:$B$257,"&lt;="&amp;$B267)</f>
        <v>4.63</v>
      </c>
      <c r="LB267" s="8">
        <f>SUMIFS('Aceite de Oliva'!LB$6:LB$257,'Aceite de Oliva'!$A$6:$A$257,"&gt;="&amp;$A267,'Aceite de Oliva'!$B$6:$B$257,"&lt;="&amp;$B267)</f>
        <v>8.57</v>
      </c>
      <c r="LC267" s="8">
        <f>SUMIFS('Aceite de Oliva'!LC$6:LC$257,'Aceite de Oliva'!$A$6:$A$257,"&gt;="&amp;$A267,'Aceite de Oliva'!$B$6:$B$257,"&lt;="&amp;$B267)</f>
        <v>27.62</v>
      </c>
      <c r="LG267" s="8">
        <f>SUMIFS('Aceite de Oliva'!LG$6:LG$257,'Aceite de Oliva'!$A$6:$A$257,"&gt;="&amp;$A267,'Aceite de Oliva'!$B$6:$B$257,"&lt;="&amp;$B267)</f>
        <v>12.469999999999999</v>
      </c>
      <c r="LH267" s="8">
        <f>SUMIFS('Aceite de Oliva'!LH$6:LH$257,'Aceite de Oliva'!$A$6:$A$257,"&gt;="&amp;$A267,'Aceite de Oliva'!$B$6:$B$257,"&lt;="&amp;$B267)</f>
        <v>6.98</v>
      </c>
      <c r="LI267" s="8">
        <f>SUMIFS('Aceite de Oliva'!LI$6:LI$257,'Aceite de Oliva'!$A$6:$A$257,"&gt;="&amp;$A267,'Aceite de Oliva'!$B$6:$B$257,"&lt;="&amp;$B267)</f>
        <v>9.4699999999999989</v>
      </c>
      <c r="LJ267" s="8">
        <f>SUMIFS('Aceite de Oliva'!LJ$6:LJ$257,'Aceite de Oliva'!$A$6:$A$257,"&gt;="&amp;$A267,'Aceite de Oliva'!$B$6:$B$257,"&lt;="&amp;$B267)</f>
        <v>35.51</v>
      </c>
      <c r="LN267" s="8">
        <f>SUMIFS('Aceite de Oliva'!LN$6:LN$257,'Aceite de Oliva'!$A$6:$A$257,"&gt;="&amp;$A267,'Aceite de Oliva'!$B$6:$B$257,"&lt;="&amp;$B267)</f>
        <v>6.65</v>
      </c>
      <c r="LO267" s="8">
        <f>SUMIFS('Aceite de Oliva'!LO$6:LO$257,'Aceite de Oliva'!$A$6:$A$257,"&gt;="&amp;$A267,'Aceite de Oliva'!$B$6:$B$257,"&lt;="&amp;$B267)</f>
        <v>2.75</v>
      </c>
      <c r="LP267" s="8">
        <f>SUMIFS('Aceite de Oliva'!LP$6:LP$257,'Aceite de Oliva'!$A$6:$A$257,"&gt;="&amp;$A267,'Aceite de Oliva'!$B$6:$B$257,"&lt;="&amp;$B267)</f>
        <v>4.17</v>
      </c>
      <c r="LQ267" s="8">
        <f>SUMIFS('Aceite de Oliva'!LQ$6:LQ$257,'Aceite de Oliva'!$A$6:$A$257,"&gt;="&amp;$A267,'Aceite de Oliva'!$B$6:$B$257,"&lt;="&amp;$B267)</f>
        <v>19.850000000000001</v>
      </c>
      <c r="LR267" s="76"/>
      <c r="LS267" s="76"/>
      <c r="LT267" s="76"/>
      <c r="LU267" s="8">
        <f>SUMIFS('Aceite de Oliva'!LU$6:LU$257,'Aceite de Oliva'!$A$6:$A$257,"&gt;="&amp;$A267,'Aceite de Oliva'!$B$6:$B$257,"&lt;="&amp;$B267)</f>
        <v>4.1099999999999994</v>
      </c>
      <c r="LV267" s="8">
        <f>SUMIFS('Aceite de Oliva'!LV$6:LV$257,'Aceite de Oliva'!$A$6:$A$257,"&gt;="&amp;$A267,'Aceite de Oliva'!$B$6:$B$257,"&lt;="&amp;$B267)</f>
        <v>3.9000000000000004</v>
      </c>
      <c r="LW267" s="8">
        <f>SUMIFS('Aceite de Oliva'!LW$6:LW$257,'Aceite de Oliva'!$A$6:$A$257,"&gt;="&amp;$A267,'Aceite de Oliva'!$B$6:$B$257,"&lt;="&amp;$B267)</f>
        <v>3.84</v>
      </c>
      <c r="LX267" s="8">
        <f>SUMIFS('Aceite de Oliva'!LX$6:LX$257,'Aceite de Oliva'!$A$6:$A$257,"&gt;="&amp;$A267,'Aceite de Oliva'!$B$6:$B$257,"&lt;="&amp;$B267)</f>
        <v>4.1900000000000004</v>
      </c>
      <c r="LY267" s="76"/>
      <c r="LZ267" s="76"/>
      <c r="MA267" s="76"/>
      <c r="MB267" s="8">
        <f>SUMIFS('Aceite de Oliva'!MB$6:MB$257,'Aceite de Oliva'!$A$6:$A$257,"&gt;="&amp;$A267,'Aceite de Oliva'!$B$6:$B$257,"&lt;="&amp;$B267)</f>
        <v>2.38</v>
      </c>
      <c r="MC267" s="8">
        <f>SUMIFS('Aceite de Oliva'!MC$6:MC$257,'Aceite de Oliva'!$A$6:$A$257,"&gt;="&amp;$A267,'Aceite de Oliva'!$B$6:$B$257,"&lt;="&amp;$B267)</f>
        <v>1.8699999999999999</v>
      </c>
      <c r="MD267" s="8">
        <f>SUMIFS('Aceite de Oliva'!MD$6:MD$257,'Aceite de Oliva'!$A$6:$A$257,"&gt;="&amp;$A267,'Aceite de Oliva'!$B$6:$B$257,"&lt;="&amp;$B267)</f>
        <v>2.68</v>
      </c>
      <c r="ME267" s="8">
        <f>SUMIFS('Aceite de Oliva'!ME$6:ME$257,'Aceite de Oliva'!$A$6:$A$257,"&gt;="&amp;$A267,'Aceite de Oliva'!$B$6:$B$257,"&lt;="&amp;$B267)</f>
        <v>0.78</v>
      </c>
    </row>
    <row r="268" spans="1:343" x14ac:dyDescent="0.3">
      <c r="A268" s="14">
        <f>'TAM Aceite de Oliva'!B16</f>
        <v>2.5000000000000004</v>
      </c>
      <c r="B268" s="14">
        <f>'TAM Aceite de Oliva'!C16</f>
        <v>2.6000000000000005</v>
      </c>
      <c r="C268" s="14"/>
      <c r="D268" s="8">
        <f>SUMIFS('Aceite de Oliva'!D$6:D$257,'Aceite de Oliva'!$A$6:$A$257,"&gt;="&amp;$A268,'Aceite de Oliva'!$B$6:$B$257,"&lt;="&amp;$B268)</f>
        <v>0.12000000000000001</v>
      </c>
      <c r="E268" s="8">
        <f>SUMIFS('Aceite de Oliva'!E$6:E$257,'Aceite de Oliva'!$A$6:$A$257,"&gt;="&amp;$A268,'Aceite de Oliva'!$B$6:$B$257,"&lt;="&amp;$B268)</f>
        <v>0.21</v>
      </c>
      <c r="F268" s="8">
        <f>SUMIFS('Aceite de Oliva'!F$6:F$257,'Aceite de Oliva'!$A$6:$A$257,"&gt;="&amp;$A268,'Aceite de Oliva'!$B$6:$B$257,"&lt;="&amp;$B268)</f>
        <v>7.0000000000000007E-2</v>
      </c>
      <c r="G268" s="8">
        <f>SUMIFS('Aceite de Oliva'!G$6:G$257,'Aceite de Oliva'!$A$6:$A$257,"&gt;="&amp;$A268,'Aceite de Oliva'!$B$6:$B$257,"&lt;="&amp;$B268)</f>
        <v>0.15</v>
      </c>
      <c r="H268" s="14"/>
      <c r="I268" s="14"/>
      <c r="J268" s="14"/>
      <c r="K268" s="8">
        <f>SUMIFS('Aceite de Oliva'!K$6:K$257,'Aceite de Oliva'!$A$6:$A$257,"&gt;="&amp;$A268,'Aceite de Oliva'!$B$6:$B$257,"&lt;="&amp;$B268)</f>
        <v>0.28000000000000003</v>
      </c>
      <c r="L268" s="8">
        <f>SUMIFS('Aceite de Oliva'!L$6:L$257,'Aceite de Oliva'!$A$6:$A$257,"&gt;="&amp;$A268,'Aceite de Oliva'!$B$6:$B$257,"&lt;="&amp;$B268)</f>
        <v>0</v>
      </c>
      <c r="M268" s="8">
        <f>SUMIFS('Aceite de Oliva'!M$6:M$257,'Aceite de Oliva'!$A$6:$A$257,"&gt;="&amp;$A268,'Aceite de Oliva'!$B$6:$B$257,"&lt;="&amp;$B268)</f>
        <v>0.48</v>
      </c>
      <c r="N268" s="8">
        <f>SUMIFS('Aceite de Oliva'!N$6:N$257,'Aceite de Oliva'!$A$6:$A$257,"&gt;="&amp;$A268,'Aceite de Oliva'!$B$6:$B$257,"&lt;="&amp;$B268)</f>
        <v>0</v>
      </c>
      <c r="O268" s="14"/>
      <c r="P268" s="14"/>
      <c r="Q268" s="14"/>
      <c r="R268" s="8">
        <f>SUMIFS('Aceite de Oliva'!R$6:R$257,'Aceite de Oliva'!$A$6:$A$257,"&gt;="&amp;$A268,'Aceite de Oliva'!$B$6:$B$257,"&lt;="&amp;$B268)</f>
        <v>0.09</v>
      </c>
      <c r="S268" s="8">
        <f>SUMIFS('Aceite de Oliva'!S$6:S$257,'Aceite de Oliva'!$A$6:$A$257,"&gt;="&amp;$A268,'Aceite de Oliva'!$B$6:$B$257,"&lt;="&amp;$B268)</f>
        <v>0.16</v>
      </c>
      <c r="T268" s="8">
        <f>SUMIFS('Aceite de Oliva'!T$6:T$257,'Aceite de Oliva'!$A$6:$A$257,"&gt;="&amp;$A268,'Aceite de Oliva'!$B$6:$B$257,"&lt;="&amp;$B268)</f>
        <v>0.11</v>
      </c>
      <c r="U268" s="8">
        <f>SUMIFS('Aceite de Oliva'!U$6:U$257,'Aceite de Oliva'!$A$6:$A$257,"&gt;="&amp;$A268,'Aceite de Oliva'!$B$6:$B$257,"&lt;="&amp;$B268)</f>
        <v>0</v>
      </c>
      <c r="V268" s="14"/>
      <c r="W268" s="14"/>
      <c r="X268" s="14"/>
      <c r="Y268" s="8">
        <f>SUMIFS('Aceite de Oliva'!Y$6:Y$257,'Aceite de Oliva'!$A$6:$A$257,"&gt;="&amp;$A268,'Aceite de Oliva'!$B$6:$B$257,"&lt;="&amp;$B268)</f>
        <v>7.0000000000000007E-2</v>
      </c>
      <c r="Z268" s="8">
        <f>SUMIFS('Aceite de Oliva'!Z$6:Z$257,'Aceite de Oliva'!$A$6:$A$257,"&gt;="&amp;$A268,'Aceite de Oliva'!$B$6:$B$257,"&lt;="&amp;$B268)</f>
        <v>0.43</v>
      </c>
      <c r="AA268" s="8">
        <f>SUMIFS('Aceite de Oliva'!AA$6:AA$257,'Aceite de Oliva'!$A$6:$A$257,"&gt;="&amp;$A268,'Aceite de Oliva'!$B$6:$B$257,"&lt;="&amp;$B268)</f>
        <v>0</v>
      </c>
      <c r="AB268" s="8">
        <f>SUMIFS('Aceite de Oliva'!AB$6:AB$257,'Aceite de Oliva'!$A$6:$A$257,"&gt;="&amp;$A268,'Aceite de Oliva'!$B$6:$B$257,"&lt;="&amp;$B268)</f>
        <v>0</v>
      </c>
      <c r="AC268" s="14"/>
      <c r="AD268" s="14"/>
      <c r="AE268" s="14"/>
      <c r="AF268" s="8">
        <f>SUMIFS('Aceite de Oliva'!AF$6:AF$257,'Aceite de Oliva'!$A$6:$A$257,"&gt;="&amp;$A268,'Aceite de Oliva'!$B$6:$B$257,"&lt;="&amp;$B268)</f>
        <v>0.68</v>
      </c>
      <c r="AG268" s="8">
        <f>SUMIFS('Aceite de Oliva'!AG$6:AG$257,'Aceite de Oliva'!$A$6:$A$257,"&gt;="&amp;$A268,'Aceite de Oliva'!$B$6:$B$257,"&lt;="&amp;$B268)</f>
        <v>0.19</v>
      </c>
      <c r="AH268" s="8">
        <f>SUMIFS('Aceite de Oliva'!AH$6:AH$257,'Aceite de Oliva'!$A$6:$A$257,"&gt;="&amp;$A268,'Aceite de Oliva'!$B$6:$B$257,"&lt;="&amp;$B268)</f>
        <v>1.25</v>
      </c>
      <c r="AI268" s="8">
        <f>SUMIFS('Aceite de Oliva'!AI$6:AI$257,'Aceite de Oliva'!$A$6:$A$257,"&gt;="&amp;$A268,'Aceite de Oliva'!$B$6:$B$257,"&lt;="&amp;$B268)</f>
        <v>0.27</v>
      </c>
      <c r="AJ268" s="14"/>
      <c r="AK268" s="14"/>
      <c r="AL268" s="14"/>
      <c r="AM268" s="8">
        <f>SUMIFS('Aceite de Oliva'!AM$6:AM$257,'Aceite de Oliva'!$A$6:$A$257,"&gt;="&amp;$A268,'Aceite de Oliva'!$B$6:$B$257,"&lt;="&amp;$B268)</f>
        <v>0.43</v>
      </c>
      <c r="AN268" s="8">
        <f>SUMIFS('Aceite de Oliva'!AN$6:AN$257,'Aceite de Oliva'!$A$6:$A$257,"&gt;="&amp;$A268,'Aceite de Oliva'!$B$6:$B$257,"&lt;="&amp;$B268)</f>
        <v>0.21</v>
      </c>
      <c r="AO268" s="8">
        <f>SUMIFS('Aceite de Oliva'!AO$6:AO$257,'Aceite de Oliva'!$A$6:$A$257,"&gt;="&amp;$A268,'Aceite de Oliva'!$B$6:$B$257,"&lt;="&amp;$B268)</f>
        <v>0</v>
      </c>
      <c r="AP268" s="8">
        <f>SUMIFS('Aceite de Oliva'!AP$6:AP$257,'Aceite de Oliva'!$A$6:$A$257,"&gt;="&amp;$A268,'Aceite de Oliva'!$B$6:$B$257,"&lt;="&amp;$B268)</f>
        <v>0.2</v>
      </c>
      <c r="AQ268" s="14"/>
      <c r="AR268" s="14"/>
      <c r="AT268" s="8">
        <f>SUMIFS('Aceite de Oliva'!AT$6:AT$257,'Aceite de Oliva'!$A$6:$A$257,"&gt;="&amp;$A268,'Aceite de Oliva'!$B$6:$B$257,"&lt;="&amp;$B268)</f>
        <v>0.2</v>
      </c>
      <c r="AU268" s="8">
        <f>SUMIFS('Aceite de Oliva'!AU$6:AU$257,'Aceite de Oliva'!$A$6:$A$257,"&gt;="&amp;$A268,'Aceite de Oliva'!$B$6:$B$257,"&lt;="&amp;$B268)</f>
        <v>0.36</v>
      </c>
      <c r="AV268" s="8">
        <f>SUMIFS('Aceite de Oliva'!AV$6:AV$257,'Aceite de Oliva'!$A$6:$A$257,"&gt;="&amp;$A268,'Aceite de Oliva'!$B$6:$B$257,"&lt;="&amp;$B268)</f>
        <v>0.25</v>
      </c>
      <c r="AW268" s="8">
        <f>SUMIFS('Aceite de Oliva'!AW$6:AW$257,'Aceite de Oliva'!$A$6:$A$257,"&gt;="&amp;$A268,'Aceite de Oliva'!$B$6:$B$257,"&lt;="&amp;$B268)</f>
        <v>0</v>
      </c>
      <c r="BA268" s="8">
        <f>SUMIFS('Aceite de Oliva'!BA$6:BA$257,'Aceite de Oliva'!$A$6:$A$257,"&gt;="&amp;A268,'Aceite de Oliva'!$B$6:$B$257,"&lt;="&amp;B268)</f>
        <v>0.31000000000000005</v>
      </c>
      <c r="BB268" s="8">
        <f>SUMIFS('Aceite de Oliva'!BB$6:BB$257,'Aceite de Oliva'!$A$6:$A$257,"&gt;="&amp;$A268,'Aceite de Oliva'!$B$6:$B$257,"&lt;="&amp;$B268)</f>
        <v>0.26</v>
      </c>
      <c r="BC268" s="8">
        <f>SUMIFS('Aceite de Oliva'!BC$6:BC$257,'Aceite de Oliva'!$A$6:$A$257,"&gt;="&amp;$A268,'Aceite de Oliva'!$B$6:$B$257,"&lt;="&amp;$B268)</f>
        <v>0.36</v>
      </c>
      <c r="BD268" s="8">
        <f>SUMIFS('Aceite de Oliva'!BD$6:BD$257,'Aceite de Oliva'!$A$6:$A$257,"&gt;="&amp;$A268,'Aceite de Oliva'!$B$6:$B$257,"&lt;="&amp;$B268)</f>
        <v>0</v>
      </c>
      <c r="BE268" s="5"/>
      <c r="BH268" s="8">
        <f>SUMIFS('Aceite de Oliva'!BH$6:BH$257,'Aceite de Oliva'!$A$6:$A$257,"&gt;="&amp;$A268,'Aceite de Oliva'!$B$6:$B$257,"&lt;="&amp;$B268)</f>
        <v>0.47</v>
      </c>
      <c r="BI268" s="8">
        <f>SUMIFS('Aceite de Oliva'!BI$6:BI$257,'Aceite de Oliva'!$A$6:$A$257,"&gt;="&amp;$A268,'Aceite de Oliva'!$B$6:$B$257,"&lt;="&amp;$B268)</f>
        <v>0.18</v>
      </c>
      <c r="BJ268" s="8">
        <f>SUMIFS('Aceite de Oliva'!BJ$6:BJ$257,'Aceite de Oliva'!$A$6:$A$257,"&gt;="&amp;$A268,'Aceite de Oliva'!$B$6:$B$257,"&lt;="&amp;$B268)</f>
        <v>0.55000000000000004</v>
      </c>
      <c r="BK268" s="8">
        <f>SUMIFS('Aceite de Oliva'!BK$6:BK$257,'Aceite de Oliva'!$A$6:$A$257,"&gt;="&amp;$A268,'Aceite de Oliva'!$B$6:$B$257,"&lt;="&amp;$B268)</f>
        <v>0</v>
      </c>
      <c r="BO268" s="8">
        <f>SUMIFS('Aceite de Oliva'!BO$6:BO$257,'Aceite de Oliva'!$A$6:$A$257,"&gt;="&amp;$A268,'Aceite de Oliva'!$B$6:$B$257,"&lt;="&amp;$B268)</f>
        <v>0.19</v>
      </c>
      <c r="BP268" s="8">
        <f>SUMIFS('Aceite de Oliva'!BP$6:BP$257,'Aceite de Oliva'!$A$6:$A$257,"&gt;="&amp;$A268,'Aceite de Oliva'!$B$6:$B$257,"&lt;="&amp;$B268)</f>
        <v>0.39</v>
      </c>
      <c r="BQ268" s="8">
        <f>SUMIFS('Aceite de Oliva'!BQ$6:BQ$257,'Aceite de Oliva'!$A$6:$A$257,"&gt;="&amp;$A268,'Aceite de Oliva'!$B$6:$B$257,"&lt;="&amp;$B268)</f>
        <v>0</v>
      </c>
      <c r="BR268" s="8">
        <f>SUMIFS('Aceite de Oliva'!BR$6:BR$257,'Aceite de Oliva'!$A$6:$A$257,"&gt;="&amp;$A268,'Aceite de Oliva'!$B$6:$B$257,"&lt;="&amp;$B268)</f>
        <v>0</v>
      </c>
      <c r="BV268" s="8">
        <f>SUMIFS('Aceite de Oliva'!BV$6:BV$257,'Aceite de Oliva'!$A$6:$A$257,"&gt;="&amp;$A268,'Aceite de Oliva'!$B$6:$B$257,"&lt;="&amp;$B268)</f>
        <v>7.0000000000000007E-2</v>
      </c>
      <c r="BW268" s="8">
        <f>SUMIFS('Aceite de Oliva'!BW$6:BW$257,'Aceite de Oliva'!$A$6:$A$257,"&gt;="&amp;$A268,'Aceite de Oliva'!$B$6:$B$257,"&lt;="&amp;$B268)</f>
        <v>0.19</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0.03</v>
      </c>
      <c r="CD268" s="8">
        <f>SUMIFS('Aceite de Oliva'!CD$6:CD$257,'Aceite de Oliva'!$A$6:$A$257,"&gt;="&amp;$A268,'Aceite de Oliva'!$B$6:$B$257,"&lt;="&amp;$B268)</f>
        <v>0.13</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0.21</v>
      </c>
      <c r="CK268" s="8">
        <f>SUMIFS('Aceite de Oliva'!CK$6:CK$257,'Aceite de Oliva'!$A$6:$A$257,"&gt;="&amp;$A268,'Aceite de Oliva'!$B$6:$B$257,"&lt;="&amp;$B268)</f>
        <v>0.37</v>
      </c>
      <c r="CL268" s="8">
        <f>SUMIFS('Aceite de Oliva'!CL$6:CL$257,'Aceite de Oliva'!$A$6:$A$257,"&gt;="&amp;$A268,'Aceite de Oliva'!$B$6:$B$257,"&lt;="&amp;$B268)</f>
        <v>0</v>
      </c>
      <c r="CM268" s="8">
        <f>SUMIFS('Aceite de Oliva'!CM$6:CM$257,'Aceite de Oliva'!$A$6:$A$257,"&gt;="&amp;$A268,'Aceite de Oliva'!$B$6:$B$257,"&lt;="&amp;$B268)</f>
        <v>0</v>
      </c>
      <c r="CQ268" s="8">
        <f>SUMIFS('Aceite de Oliva'!CQ$6:CQ$257,'Aceite de Oliva'!$A$6:$A$257,"&gt;="&amp;$A268,'Aceite de Oliva'!$B$6:$B$257,"&lt;="&amp;$B268)</f>
        <v>0.16</v>
      </c>
      <c r="CR268" s="8">
        <f>SUMIFS('Aceite de Oliva'!CR$6:CR$257,'Aceite de Oliva'!$A$6:$A$257,"&gt;="&amp;$A268,'Aceite de Oliva'!$B$6:$B$257,"&lt;="&amp;$B268)</f>
        <v>0.49</v>
      </c>
      <c r="CS268" s="8">
        <f>SUMIFS('Aceite de Oliva'!CS$6:CS$257,'Aceite de Oliva'!$A$6:$A$257,"&gt;="&amp;$A268,'Aceite de Oliva'!$B$6:$B$257,"&lt;="&amp;$B268)</f>
        <v>0.12</v>
      </c>
      <c r="CT268" s="8">
        <f>SUMIFS('Aceite de Oliva'!CT$6:CT$257,'Aceite de Oliva'!$A$6:$A$257,"&gt;="&amp;$A268,'Aceite de Oliva'!$B$6:$B$257,"&lt;="&amp;$B268)</f>
        <v>0</v>
      </c>
      <c r="CX268" s="8">
        <f>SUMIFS('Aceite de Oliva'!CX$6:CX$257,'Aceite de Oliva'!$A$6:$A$257,"&gt;="&amp;$A268,'Aceite de Oliva'!$B$6:$B$257,"&lt;="&amp;$B268)</f>
        <v>0.90999999999999992</v>
      </c>
      <c r="CY268" s="8">
        <f>SUMIFS('Aceite de Oliva'!CY$6:CY$257,'Aceite de Oliva'!$A$6:$A$257,"&gt;="&amp;$A268,'Aceite de Oliva'!$B$6:$B$257,"&lt;="&amp;$B268)</f>
        <v>2.12</v>
      </c>
      <c r="CZ268" s="8">
        <f>SUMIFS('Aceite de Oliva'!CZ$6:CZ$257,'Aceite de Oliva'!$A$6:$A$257,"&gt;="&amp;$A268,'Aceite de Oliva'!$B$6:$B$257,"&lt;="&amp;$B268)</f>
        <v>0.09</v>
      </c>
      <c r="DA268" s="8">
        <f>SUMIFS('Aceite de Oliva'!DA$6:DA$257,'Aceite de Oliva'!$A$6:$A$257,"&gt;="&amp;$A268,'Aceite de Oliva'!$B$6:$B$257,"&lt;="&amp;$B268)</f>
        <v>1.48</v>
      </c>
      <c r="DE268" s="8">
        <f>SUMIFS('Aceite de Oliva'!DE$6:DE$257,'Aceite de Oliva'!$A$6:$A$257,"&gt;="&amp;$A268,'Aceite de Oliva'!$B$6:$B$257,"&lt;="&amp;$B268)</f>
        <v>0.64</v>
      </c>
      <c r="DF268" s="8">
        <f>SUMIFS('Aceite de Oliva'!DF$6:DF$257,'Aceite de Oliva'!$A$6:$A$257,"&gt;="&amp;$A268,'Aceite de Oliva'!$B$6:$B$257,"&lt;="&amp;$B268)</f>
        <v>0.23</v>
      </c>
      <c r="DG268" s="8">
        <f>SUMIFS('Aceite de Oliva'!DG$6:DG$257,'Aceite de Oliva'!$A$6:$A$257,"&gt;="&amp;$A268,'Aceite de Oliva'!$B$6:$B$257,"&lt;="&amp;$B268)</f>
        <v>0.84000000000000008</v>
      </c>
      <c r="DH268" s="8">
        <f>SUMIFS('Aceite de Oliva'!DH$6:DH$257,'Aceite de Oliva'!$A$6:$A$257,"&gt;="&amp;$A268,'Aceite de Oliva'!$B$6:$B$257,"&lt;="&amp;$B268)</f>
        <v>0.48</v>
      </c>
      <c r="DL268" s="8">
        <f>SUMIFS('Aceite de Oliva'!DL$6:DL$257,'Aceite de Oliva'!$A$6:$A$257,"&gt;="&amp;$A268,'Aceite de Oliva'!$B$6:$B$257,"&lt;="&amp;$B268)</f>
        <v>4.1499999999999995</v>
      </c>
      <c r="DM268" s="8">
        <f>SUMIFS('Aceite de Oliva'!DM$6:DM$257,'Aceite de Oliva'!$A$6:$A$257,"&gt;="&amp;$A268,'Aceite de Oliva'!$B$6:$B$257,"&lt;="&amp;$B268)</f>
        <v>0.54</v>
      </c>
      <c r="DN268" s="8">
        <f>SUMIFS('Aceite de Oliva'!DN$6:DN$257,'Aceite de Oliva'!$A$6:$A$257,"&gt;="&amp;$A268,'Aceite de Oliva'!$B$6:$B$257,"&lt;="&amp;$B268)</f>
        <v>6.75</v>
      </c>
      <c r="DO268" s="8">
        <f>SUMIFS('Aceite de Oliva'!DO$6:DO$257,'Aceite de Oliva'!$A$6:$A$257,"&gt;="&amp;$A268,'Aceite de Oliva'!$B$6:$B$257,"&lt;="&amp;$B268)</f>
        <v>0.11</v>
      </c>
      <c r="DS268" s="8">
        <f>SUMIFS('Aceite de Oliva'!DS$6:DS$257,'Aceite de Oliva'!$A$6:$A$257,"&gt;="&amp;$A268,'Aceite de Oliva'!$B$6:$B$257,"&lt;="&amp;$B268)</f>
        <v>14.83</v>
      </c>
      <c r="DT268" s="8">
        <f>SUMIFS('Aceite de Oliva'!DT$6:DT$257,'Aceite de Oliva'!$A$6:$A$257,"&gt;="&amp;$A268,'Aceite de Oliva'!$B$6:$B$257,"&lt;="&amp;$B268)</f>
        <v>13.399999999999999</v>
      </c>
      <c r="DU268" s="8">
        <f>SUMIFS('Aceite de Oliva'!DU$6:DU$257,'Aceite de Oliva'!$A$6:$A$257,"&gt;="&amp;$A268,'Aceite de Oliva'!$B$6:$B$257,"&lt;="&amp;$B268)</f>
        <v>18.02</v>
      </c>
      <c r="DV268" s="8">
        <f>SUMIFS('Aceite de Oliva'!DV$6:DV$257,'Aceite de Oliva'!$A$6:$A$257,"&gt;="&amp;$A268,'Aceite de Oliva'!$B$6:$B$257,"&lt;="&amp;$B268)</f>
        <v>12.42</v>
      </c>
      <c r="DZ268" s="8">
        <f>SUMIFS('Aceite de Oliva'!DZ$6:DZ$257,'Aceite de Oliva'!$A$6:$A$257,"&gt;="&amp;$A268,'Aceite de Oliva'!$B$6:$B$257,"&lt;="&amp;$B268)</f>
        <v>16.09</v>
      </c>
      <c r="EA268" s="8">
        <f>SUMIFS('Aceite de Oliva'!EA$6:EA$257,'Aceite de Oliva'!$A$6:$A$257,"&gt;="&amp;$A268,'Aceite de Oliva'!$B$6:$B$257,"&lt;="&amp;$B268)</f>
        <v>15.5</v>
      </c>
      <c r="EB268" s="8">
        <f>SUMIFS('Aceite de Oliva'!EB$6:EB$257,'Aceite de Oliva'!$A$6:$A$257,"&gt;="&amp;$A268,'Aceite de Oliva'!$B$6:$B$257,"&lt;="&amp;$B268)</f>
        <v>14.29</v>
      </c>
      <c r="EC268" s="8">
        <f>SUMIFS('Aceite de Oliva'!EC$6:EC$257,'Aceite de Oliva'!$A$6:$A$257,"&gt;="&amp;$A268,'Aceite de Oliva'!$B$6:$B$257,"&lt;="&amp;$B268)</f>
        <v>27.24</v>
      </c>
      <c r="EG268" s="8">
        <f>SUMIFS('Aceite de Oliva'!EG$6:EG$257,'Aceite de Oliva'!$A$6:$A$257,"&gt;="&amp;$A268,'Aceite de Oliva'!$B$6:$B$257,"&lt;="&amp;$B268)</f>
        <v>13.48</v>
      </c>
      <c r="EH268" s="8">
        <f>SUMIFS('Aceite de Oliva'!EH$6:EH$257,'Aceite de Oliva'!$A$6:$A$257,"&gt;="&amp;$A268,'Aceite de Oliva'!$B$6:$B$257,"&lt;="&amp;$B268)</f>
        <v>14.3</v>
      </c>
      <c r="EI268" s="8">
        <f>SUMIFS('Aceite de Oliva'!EI$6:EI$257,'Aceite de Oliva'!$A$6:$A$257,"&gt;="&amp;$A268,'Aceite de Oliva'!$B$6:$B$257,"&lt;="&amp;$B268)</f>
        <v>14.66</v>
      </c>
      <c r="EJ268" s="8">
        <f>SUMIFS('Aceite de Oliva'!EJ$6:EJ$257,'Aceite de Oliva'!$A$6:$A$257,"&gt;="&amp;$A268,'Aceite de Oliva'!$B$6:$B$257,"&lt;="&amp;$B268)</f>
        <v>11.29</v>
      </c>
      <c r="EN268" s="8">
        <f>SUMIFS('Aceite de Oliva'!EN$6:EN$257,'Aceite de Oliva'!$A$6:$A$257,"&gt;="&amp;$A268,'Aceite de Oliva'!$B$6:$B$257,"&lt;="&amp;$B268)</f>
        <v>13.75</v>
      </c>
      <c r="EO268" s="8">
        <f>SUMIFS('Aceite de Oliva'!EO$6:EO$257,'Aceite de Oliva'!$A$6:$A$257,"&gt;="&amp;$A268,'Aceite de Oliva'!$B$6:$B$257,"&lt;="&amp;$B268)</f>
        <v>12.24</v>
      </c>
      <c r="EP268" s="8">
        <f>SUMIFS('Aceite de Oliva'!EP$6:EP$257,'Aceite de Oliva'!$A$6:$A$257,"&gt;="&amp;$A268,'Aceite de Oliva'!$B$6:$B$257,"&lt;="&amp;$B268)</f>
        <v>15.01</v>
      </c>
      <c r="EQ268" s="8">
        <f>SUMIFS('Aceite de Oliva'!EQ$6:EQ$257,'Aceite de Oliva'!$A$6:$A$257,"&gt;="&amp;$A268,'Aceite de Oliva'!$B$6:$B$257,"&lt;="&amp;$B268)</f>
        <v>13.26</v>
      </c>
      <c r="EU268" s="8">
        <f>SUMIFS('Aceite de Oliva'!EU$6:EU$257,'Aceite de Oliva'!$A$6:$A$257,"&gt;="&amp;$A268,'Aceite de Oliva'!$B$6:$B$257,"&lt;="&amp;$B268)</f>
        <v>13.76</v>
      </c>
      <c r="EV268" s="8">
        <f>SUMIFS('Aceite de Oliva'!EV$6:EV$257,'Aceite de Oliva'!$A$6:$A$257,"&gt;="&amp;$A268,'Aceite de Oliva'!$B$6:$B$257,"&lt;="&amp;$B268)</f>
        <v>20.37</v>
      </c>
      <c r="EW268" s="8">
        <f>SUMIFS('Aceite de Oliva'!EW$6:EW$257,'Aceite de Oliva'!$A$6:$A$257,"&gt;="&amp;$A268,'Aceite de Oliva'!$B$6:$B$257,"&lt;="&amp;$B268)</f>
        <v>12.540000000000001</v>
      </c>
      <c r="EX268" s="8">
        <f>SUMIFS('Aceite de Oliva'!EX$6:EX$257,'Aceite de Oliva'!$A$6:$A$257,"&gt;="&amp;$A268,'Aceite de Oliva'!$B$6:$B$257,"&lt;="&amp;$B268)</f>
        <v>14.02</v>
      </c>
      <c r="FB268" s="8">
        <f>SUMIFS('Aceite de Oliva'!FB$6:FB$257,'Aceite de Oliva'!$A$6:$A$257,"&gt;="&amp;$A268,'Aceite de Oliva'!$B$6:$B$257,"&lt;="&amp;$B268)</f>
        <v>16.150000000000002</v>
      </c>
      <c r="FC268" s="8">
        <f>SUMIFS('Aceite de Oliva'!FC$6:FC$257,'Aceite de Oliva'!$A$6:$A$257,"&gt;="&amp;$A268,'Aceite de Oliva'!$B$6:$B$257,"&lt;="&amp;$B268)</f>
        <v>20.04</v>
      </c>
      <c r="FD268" s="8">
        <f>SUMIFS('Aceite de Oliva'!FD$6:FD$257,'Aceite de Oliva'!$A$6:$A$257,"&gt;="&amp;$A268,'Aceite de Oliva'!$B$6:$B$257,"&lt;="&amp;$B268)</f>
        <v>14.83</v>
      </c>
      <c r="FE268" s="8">
        <f>SUMIFS('Aceite de Oliva'!FE$6:FE$257,'Aceite de Oliva'!$A$6:$A$257,"&gt;="&amp;$A268,'Aceite de Oliva'!$B$6:$B$257,"&lt;="&amp;$B268)</f>
        <v>18.540000000000003</v>
      </c>
      <c r="FI268" s="8">
        <f>SUMIFS('Aceite de Oliva'!FI$6:FI$257,'Aceite de Oliva'!$A$6:$A$257,"&gt;="&amp;$A268,'Aceite de Oliva'!$B$6:$B$257,"&lt;="&amp;$B268)</f>
        <v>13.42</v>
      </c>
      <c r="FJ268" s="8">
        <f>SUMIFS('Aceite de Oliva'!FJ$6:FJ$257,'Aceite de Oliva'!$A$6:$A$257,"&gt;="&amp;$A268,'Aceite de Oliva'!$B$6:$B$257,"&lt;="&amp;$B268)</f>
        <v>16.97</v>
      </c>
      <c r="FK268" s="8">
        <f>SUMIFS('Aceite de Oliva'!FK$6:FK$257,'Aceite de Oliva'!$A$6:$A$257,"&gt;="&amp;$A268,'Aceite de Oliva'!$B$6:$B$257,"&lt;="&amp;$B268)</f>
        <v>14.19</v>
      </c>
      <c r="FL268" s="8">
        <f>SUMIFS('Aceite de Oliva'!FL$6:FL$257,'Aceite de Oliva'!$A$6:$A$257,"&gt;="&amp;$A268,'Aceite de Oliva'!$B$6:$B$257,"&lt;="&amp;$B268)</f>
        <v>10.61</v>
      </c>
      <c r="FP268" s="8">
        <f>SUMIFS('Aceite de Oliva'!FP$6:FP$257,'Aceite de Oliva'!$A$6:$A$257,"&gt;="&amp;$A268,'Aceite de Oliva'!$B$6:$B$257,"&lt;="&amp;$B268)</f>
        <v>12.07</v>
      </c>
      <c r="FQ268" s="8">
        <f>SUMIFS('Aceite de Oliva'!FQ$6:FQ$257,'Aceite de Oliva'!$A$6:$A$257,"&gt;="&amp;$A268,'Aceite de Oliva'!$B$6:$B$257,"&lt;="&amp;$B268)</f>
        <v>7.89</v>
      </c>
      <c r="FR268" s="8">
        <f>SUMIFS('Aceite de Oliva'!FR$6:FR$257,'Aceite de Oliva'!$A$6:$A$257,"&gt;="&amp;$A268,'Aceite de Oliva'!$B$6:$B$257,"&lt;="&amp;$B268)</f>
        <v>13.760000000000002</v>
      </c>
      <c r="FS268" s="8">
        <f>SUMIFS('Aceite de Oliva'!FS$6:FS$257,'Aceite de Oliva'!$A$6:$A$257,"&gt;="&amp;$A268,'Aceite de Oliva'!$B$6:$B$257,"&lt;="&amp;$B268)</f>
        <v>13.09</v>
      </c>
      <c r="FW268" s="8">
        <f>SUMIFS('Aceite de Oliva'!FW$6:FW$257,'Aceite de Oliva'!$A$6:$A$257,"&gt;="&amp;$A268,'Aceite de Oliva'!$B$6:$B$257,"&lt;="&amp;$B268)</f>
        <v>5.08</v>
      </c>
      <c r="FX268" s="8">
        <f>SUMIFS('Aceite de Oliva'!FX$6:FX$257,'Aceite de Oliva'!$A$6:$A$257,"&gt;="&amp;$A268,'Aceite de Oliva'!$B$6:$B$257,"&lt;="&amp;$B268)</f>
        <v>2.89</v>
      </c>
      <c r="FY268" s="8">
        <f>SUMIFS('Aceite de Oliva'!FY$6:FY$257,'Aceite de Oliva'!$A$6:$A$257,"&gt;="&amp;$A268,'Aceite de Oliva'!$B$6:$B$257,"&lt;="&amp;$B268)</f>
        <v>4.74</v>
      </c>
      <c r="FZ268" s="8">
        <f>SUMIFS('Aceite de Oliva'!FZ$6:FZ$257,'Aceite de Oliva'!$A$6:$A$257,"&gt;="&amp;$A268,'Aceite de Oliva'!$B$6:$B$257,"&lt;="&amp;$B268)</f>
        <v>8.6300000000000008</v>
      </c>
      <c r="GD268" s="8">
        <f>SUMIFS('Aceite de Oliva'!GD$6:GD$257,'Aceite de Oliva'!$A$6:$A$257,"&gt;="&amp;$A268,'Aceite de Oliva'!$B$6:$B$257,"&lt;="&amp;$B268)</f>
        <v>4.1099999999999994</v>
      </c>
      <c r="GE268" s="8">
        <f>SUMIFS('Aceite de Oliva'!GE$6:GE$257,'Aceite de Oliva'!$A$6:$A$257,"&gt;="&amp;$A268,'Aceite de Oliva'!$B$6:$B$257,"&lt;="&amp;$B268)</f>
        <v>8.09</v>
      </c>
      <c r="GF268" s="8">
        <f>SUMIFS('Aceite de Oliva'!GF$6:GF$257,'Aceite de Oliva'!$A$6:$A$257,"&gt;="&amp;$A268,'Aceite de Oliva'!$B$6:$B$257,"&lt;="&amp;$B268)</f>
        <v>4.16</v>
      </c>
      <c r="GG268" s="8">
        <f>SUMIFS('Aceite de Oliva'!GG$6:GG$257,'Aceite de Oliva'!$A$6:$A$257,"&gt;="&amp;$A268,'Aceite de Oliva'!$B$6:$B$257,"&lt;="&amp;$B268)</f>
        <v>0.72</v>
      </c>
      <c r="GK268" s="8">
        <f>SUMIFS('Aceite de Oliva'!GK$6:GK$257,'Aceite de Oliva'!$A$6:$A$257,"&gt;="&amp;$A268,'Aceite de Oliva'!$B$6:$B$257,"&lt;="&amp;$B268)</f>
        <v>4.9000000000000004</v>
      </c>
      <c r="GL268" s="8">
        <f>SUMIFS('Aceite de Oliva'!GL$6:GL$257,'Aceite de Oliva'!$A$6:$A$257,"&gt;="&amp;$A268,'Aceite de Oliva'!$B$6:$B$257,"&lt;="&amp;$B268)</f>
        <v>7.91</v>
      </c>
      <c r="GM268" s="8">
        <f>SUMIFS('Aceite de Oliva'!GM$6:GM$257,'Aceite de Oliva'!$A$6:$A$257,"&gt;="&amp;$A268,'Aceite de Oliva'!$B$6:$B$257,"&lt;="&amp;$B268)</f>
        <v>5.4</v>
      </c>
      <c r="GN268" s="8">
        <f>SUMIFS('Aceite de Oliva'!GN$6:GN$257,'Aceite de Oliva'!$A$6:$A$257,"&gt;="&amp;$A268,'Aceite de Oliva'!$B$6:$B$257,"&lt;="&amp;$B268)</f>
        <v>0.65</v>
      </c>
      <c r="GR268" s="8">
        <f>SUMIFS('Aceite de Oliva'!GR$6:GR$257,'Aceite de Oliva'!$A$6:$A$257,"&gt;="&amp;$A268,'Aceite de Oliva'!$B$6:$B$257,"&lt;="&amp;$B268)</f>
        <v>5.01</v>
      </c>
      <c r="GS268" s="8">
        <f>SUMIFS('Aceite de Oliva'!GS$6:GS$257,'Aceite de Oliva'!$A$6:$A$257,"&gt;="&amp;$A268,'Aceite de Oliva'!$B$6:$B$257,"&lt;="&amp;$B268)</f>
        <v>6.83</v>
      </c>
      <c r="GT268" s="8">
        <f>SUMIFS('Aceite de Oliva'!GT$6:GT$257,'Aceite de Oliva'!$A$6:$A$257,"&gt;="&amp;$A268,'Aceite de Oliva'!$B$6:$B$257,"&lt;="&amp;$B268)</f>
        <v>6.04</v>
      </c>
      <c r="GU268" s="8">
        <f>SUMIFS('Aceite de Oliva'!GU$6:GU$257,'Aceite de Oliva'!$A$6:$A$257,"&gt;="&amp;$A268,'Aceite de Oliva'!$B$6:$B$257,"&lt;="&amp;$B268)</f>
        <v>0.77</v>
      </c>
      <c r="GY268" s="8">
        <f>SUMIFS('Aceite de Oliva'!GY$6:GY$257,'Aceite de Oliva'!$A$6:$A$257,"&gt;="&amp;$A268,'Aceite de Oliva'!$B$6:$B$257,"&lt;="&amp;$B268)</f>
        <v>6.09</v>
      </c>
      <c r="GZ268" s="8">
        <f>SUMIFS('Aceite de Oliva'!GZ$6:GZ$257,'Aceite de Oliva'!$A$6:$A$257,"&gt;="&amp;$A268,'Aceite de Oliva'!$B$6:$B$257,"&lt;="&amp;$B268)</f>
        <v>15.92</v>
      </c>
      <c r="HA268" s="8">
        <f>SUMIFS('Aceite de Oliva'!HA$6:HA$257,'Aceite de Oliva'!$A$6:$A$257,"&gt;="&amp;$A268,'Aceite de Oliva'!$B$6:$B$257,"&lt;="&amp;$B268)</f>
        <v>4.5999999999999996</v>
      </c>
      <c r="HB268" s="8">
        <f>SUMIFS('Aceite de Oliva'!HB$6:HB$257,'Aceite de Oliva'!$A$6:$A$257,"&gt;="&amp;$A268,'Aceite de Oliva'!$B$6:$B$257,"&lt;="&amp;$B268)</f>
        <v>1.04</v>
      </c>
      <c r="HF268" s="8">
        <f>SUMIFS('Aceite de Oliva'!HF$6:HF$257,'Aceite de Oliva'!$A$6:$A$257,"&gt;="&amp;$A268,'Aceite de Oliva'!$B$6:$B$257,"&lt;="&amp;$B268)</f>
        <v>12.370000000000001</v>
      </c>
      <c r="HG268" s="8">
        <f>SUMIFS('Aceite de Oliva'!HG$6:HG$257,'Aceite de Oliva'!$A$6:$A$257,"&gt;="&amp;$A268,'Aceite de Oliva'!$B$6:$B$257,"&lt;="&amp;$B268)</f>
        <v>16.420000000000002</v>
      </c>
      <c r="HH268" s="8">
        <f>SUMIFS('Aceite de Oliva'!HH$6:HH$257,'Aceite de Oliva'!$A$6:$A$257,"&gt;="&amp;$A268,'Aceite de Oliva'!$B$6:$B$257,"&lt;="&amp;$B268)</f>
        <v>14.36</v>
      </c>
      <c r="HI268" s="8">
        <f>SUMIFS('Aceite de Oliva'!HI$6:HI$257,'Aceite de Oliva'!$A$6:$A$257,"&gt;="&amp;$A268,'Aceite de Oliva'!$B$6:$B$257,"&lt;="&amp;$B268)</f>
        <v>1.4300000000000002</v>
      </c>
      <c r="HM268" s="8">
        <f>SUMIFS('Aceite de Oliva'!HM$6:HM$257,'Aceite de Oliva'!$A$6:$A$257,"&gt;="&amp;$A268,'Aceite de Oliva'!$B$6:$B$257,"&lt;="&amp;$B268)</f>
        <v>20.85</v>
      </c>
      <c r="HN268" s="8">
        <f>SUMIFS('Aceite de Oliva'!HN$6:HN$257,'Aceite de Oliva'!$A$6:$A$257,"&gt;="&amp;$A268,'Aceite de Oliva'!$B$6:$B$257,"&lt;="&amp;$B268)</f>
        <v>11.35</v>
      </c>
      <c r="HO268" s="8">
        <f>SUMIFS('Aceite de Oliva'!HO$6:HO$257,'Aceite de Oliva'!$A$6:$A$257,"&gt;="&amp;$A268,'Aceite de Oliva'!$B$6:$B$257,"&lt;="&amp;$B268)</f>
        <v>32</v>
      </c>
      <c r="HP268" s="8">
        <f>SUMIFS('Aceite de Oliva'!HP$6:HP$257,'Aceite de Oliva'!$A$6:$A$257,"&gt;="&amp;$A268,'Aceite de Oliva'!$B$6:$B$257,"&lt;="&amp;$B268)</f>
        <v>3.24</v>
      </c>
      <c r="HT268" s="8">
        <f>SUMIFS('Aceite de Oliva'!HT$6:HT$257,'Aceite de Oliva'!$A$6:$A$257,"&gt;="&amp;$A268,'Aceite de Oliva'!$B$6:$B$257,"&lt;="&amp;$B268)</f>
        <v>21.45</v>
      </c>
      <c r="HU268" s="8">
        <f>SUMIFS('Aceite de Oliva'!HU$6:HU$257,'Aceite de Oliva'!$A$6:$A$257,"&gt;="&amp;$A268,'Aceite de Oliva'!$B$6:$B$257,"&lt;="&amp;$B268)</f>
        <v>5.22</v>
      </c>
      <c r="HV268" s="8">
        <f>SUMIFS('Aceite de Oliva'!HV$6:HV$257,'Aceite de Oliva'!$A$6:$A$257,"&gt;="&amp;$A268,'Aceite de Oliva'!$B$6:$B$257,"&lt;="&amp;$B268)</f>
        <v>29.61</v>
      </c>
      <c r="HW268" s="8">
        <f>SUMIFS('Aceite de Oliva'!HW$6:HW$257,'Aceite de Oliva'!$A$6:$A$257,"&gt;="&amp;$A268,'Aceite de Oliva'!$B$6:$B$257,"&lt;="&amp;$B268)</f>
        <v>15.34</v>
      </c>
      <c r="IA268" s="8">
        <f>SUMIFS('Aceite de Oliva'!IA$6:IA$257,'Aceite de Oliva'!$A$6:$A$257,"&gt;="&amp;$A268,'Aceite de Oliva'!$B$6:$B$257,"&lt;="&amp;$B268)</f>
        <v>25.64</v>
      </c>
      <c r="IB268" s="8">
        <f>SUMIFS('Aceite de Oliva'!IB$6:IB$257,'Aceite de Oliva'!$A$6:$A$257,"&gt;="&amp;$A268,'Aceite de Oliva'!$B$6:$B$257,"&lt;="&amp;$B268)</f>
        <v>2.81</v>
      </c>
      <c r="IC268" s="8">
        <f>SUMIFS('Aceite de Oliva'!IC$6:IC$257,'Aceite de Oliva'!$A$6:$A$257,"&gt;="&amp;$A268,'Aceite de Oliva'!$B$6:$B$257,"&lt;="&amp;$B268)</f>
        <v>30.8</v>
      </c>
      <c r="ID268" s="8">
        <f>SUMIFS('Aceite de Oliva'!ID$6:ID$257,'Aceite de Oliva'!$A$6:$A$257,"&gt;="&amp;$A268,'Aceite de Oliva'!$B$6:$B$257,"&lt;="&amp;$B268)</f>
        <v>33.839999999999996</v>
      </c>
      <c r="IH268" s="8">
        <f>SUMIFS('Aceite de Oliva'!IH$6:IH$257,'Aceite de Oliva'!$A$6:$A$257,"&gt;="&amp;$A268,'Aceite de Oliva'!$B$6:$B$257,"&lt;="&amp;$B268)</f>
        <v>25.67</v>
      </c>
      <c r="II268" s="8">
        <f>SUMIFS('Aceite de Oliva'!II$6:II$257,'Aceite de Oliva'!$A$6:$A$257,"&gt;="&amp;$A268,'Aceite de Oliva'!$B$6:$B$257,"&lt;="&amp;$B268)</f>
        <v>4.5199999999999996</v>
      </c>
      <c r="IJ268" s="8">
        <f>SUMIFS('Aceite de Oliva'!IJ$6:IJ$257,'Aceite de Oliva'!$A$6:$A$257,"&gt;="&amp;$A268,'Aceite de Oliva'!$B$6:$B$257,"&lt;="&amp;$B268)</f>
        <v>29.6</v>
      </c>
      <c r="IK268" s="8">
        <f>SUMIFS('Aceite de Oliva'!IK$6:IK$257,'Aceite de Oliva'!$A$6:$A$257,"&gt;="&amp;$A268,'Aceite de Oliva'!$B$6:$B$257,"&lt;="&amp;$B268)</f>
        <v>34.43</v>
      </c>
      <c r="IO268" s="8">
        <f>SUMIFS('Aceite de Oliva'!IO$6:IO$257,'Aceite de Oliva'!$A$6:$A$257,"&gt;="&amp;$A268,'Aceite de Oliva'!$B$6:$B$257,"&lt;="&amp;$B268)</f>
        <v>26.54</v>
      </c>
      <c r="IP268" s="8">
        <f>SUMIFS('Aceite de Oliva'!IP$6:IP$257,'Aceite de Oliva'!$A$6:$A$257,"&gt;="&amp;$A268,'Aceite de Oliva'!$B$6:$B$257,"&lt;="&amp;$B268)</f>
        <v>5</v>
      </c>
      <c r="IQ268" s="8">
        <f>SUMIFS('Aceite de Oliva'!IQ$6:IQ$257,'Aceite de Oliva'!$A$6:$A$257,"&gt;="&amp;$A268,'Aceite de Oliva'!$B$6:$B$257,"&lt;="&amp;$B268)</f>
        <v>33.050000000000004</v>
      </c>
      <c r="IR268" s="8">
        <f>SUMIFS('Aceite de Oliva'!IR$6:IR$257,'Aceite de Oliva'!$A$6:$A$257,"&gt;="&amp;$A268,'Aceite de Oliva'!$B$6:$B$257,"&lt;="&amp;$B268)</f>
        <v>30.16</v>
      </c>
      <c r="IV268" s="8">
        <f>SUMIFS('Aceite de Oliva'!IV$6:IV$257,'Aceite de Oliva'!$A$6:$A$257,"&gt;="&amp;$A268,'Aceite de Oliva'!$B$6:$B$257,"&lt;="&amp;$B268)</f>
        <v>8.42</v>
      </c>
      <c r="IW268" s="8">
        <f>SUMIFS('Aceite de Oliva'!IW$6:IW$257,'Aceite de Oliva'!$A$6:$A$257,"&gt;="&amp;$A268,'Aceite de Oliva'!$B$6:$B$257,"&lt;="&amp;$B268)</f>
        <v>5.68</v>
      </c>
      <c r="IX268" s="8">
        <f>SUMIFS('Aceite de Oliva'!IX$6:IX$257,'Aceite de Oliva'!$A$6:$A$257,"&gt;="&amp;$A268,'Aceite de Oliva'!$B$6:$B$257,"&lt;="&amp;$B268)</f>
        <v>7.74</v>
      </c>
      <c r="IY268" s="8">
        <f>SUMIFS('Aceite de Oliva'!IY$6:IY$257,'Aceite de Oliva'!$A$6:$A$257,"&gt;="&amp;$A268,'Aceite de Oliva'!$B$6:$B$257,"&lt;="&amp;$B268)</f>
        <v>16.29</v>
      </c>
      <c r="JC268" s="8">
        <f>SUMIFS('Aceite de Oliva'!JC$6:JC$257,'Aceite de Oliva'!$A$6:$A$257,"&gt;="&amp;$A268,'Aceite de Oliva'!$B$6:$B$257,"&lt;="&amp;$B268)</f>
        <v>4.13</v>
      </c>
      <c r="JD268" s="8">
        <f>SUMIFS('Aceite de Oliva'!JD$6:JD$257,'Aceite de Oliva'!$A$6:$A$257,"&gt;="&amp;$A268,'Aceite de Oliva'!$B$6:$B$257,"&lt;="&amp;$B268)</f>
        <v>5.7799999999999994</v>
      </c>
      <c r="JE268" s="8">
        <f>SUMIFS('Aceite de Oliva'!JE$6:JE$257,'Aceite de Oliva'!$A$6:$A$257,"&gt;="&amp;$A268,'Aceite de Oliva'!$B$6:$B$257,"&lt;="&amp;$B268)</f>
        <v>3.65</v>
      </c>
      <c r="JF268" s="8">
        <f>SUMIFS('Aceite de Oliva'!JF$6:JF$257,'Aceite de Oliva'!$A$6:$A$257,"&gt;="&amp;$A268,'Aceite de Oliva'!$B$6:$B$257,"&lt;="&amp;$B268)</f>
        <v>3.7</v>
      </c>
      <c r="JJ268" s="8">
        <f>SUMIFS('Aceite de Oliva'!JJ$6:JJ$257,'Aceite de Oliva'!$A$6:$A$257,"&gt;="&amp;$A268,'Aceite de Oliva'!$B$6:$B$257,"&lt;="&amp;$B268)</f>
        <v>3.02</v>
      </c>
      <c r="JK268" s="8">
        <f>SUMIFS('Aceite de Oliva'!JK$6:JK$257,'Aceite de Oliva'!$A$6:$A$257,"&gt;="&amp;$A268,'Aceite de Oliva'!$B$6:$B$257,"&lt;="&amp;$B268)</f>
        <v>2.6500000000000004</v>
      </c>
      <c r="JL268" s="8">
        <f>SUMIFS('Aceite de Oliva'!JL$6:JL$257,'Aceite de Oliva'!$A$6:$A$257,"&gt;="&amp;$A268,'Aceite de Oliva'!$B$6:$B$257,"&lt;="&amp;$B268)</f>
        <v>3.33</v>
      </c>
      <c r="JM268" s="8">
        <f>SUMIFS('Aceite de Oliva'!JM$6:JM$257,'Aceite de Oliva'!$A$6:$A$257,"&gt;="&amp;$A268,'Aceite de Oliva'!$B$6:$B$257,"&lt;="&amp;$B268)</f>
        <v>0</v>
      </c>
      <c r="JQ268" s="8">
        <f>SUMIFS('Aceite de Oliva'!JQ$6:JQ$257,'Aceite de Oliva'!$A$6:$A$257,"&gt;="&amp;$A268,'Aceite de Oliva'!$B$6:$B$257,"&lt;="&amp;$B268)</f>
        <v>2.56</v>
      </c>
      <c r="JR268" s="8">
        <f>SUMIFS('Aceite de Oliva'!JR$6:JR$257,'Aceite de Oliva'!$A$6:$A$257,"&gt;="&amp;$A268,'Aceite de Oliva'!$B$6:$B$257,"&lt;="&amp;$B268)</f>
        <v>2.8</v>
      </c>
      <c r="JS268" s="8">
        <f>SUMIFS('Aceite de Oliva'!JS$6:JS$257,'Aceite de Oliva'!$A$6:$A$257,"&gt;="&amp;$A268,'Aceite de Oliva'!$B$6:$B$257,"&lt;="&amp;$B268)</f>
        <v>2.34</v>
      </c>
      <c r="JT268" s="8">
        <f>SUMIFS('Aceite de Oliva'!JT$6:JT$257,'Aceite de Oliva'!$A$6:$A$257,"&gt;="&amp;$A268,'Aceite de Oliva'!$B$6:$B$257,"&lt;="&amp;$B268)</f>
        <v>2.7600000000000002</v>
      </c>
      <c r="JX268" s="8">
        <f>SUMIFS('Aceite de Oliva'!JX$6:JX$257,'Aceite de Oliva'!$A$6:$A$257,"&gt;="&amp;$A268,'Aceite de Oliva'!$B$6:$B$257,"&lt;="&amp;$B268)</f>
        <v>3.9800000000000004</v>
      </c>
      <c r="JY268" s="8">
        <f>SUMIFS('Aceite de Oliva'!JY$6:JY$257,'Aceite de Oliva'!$A$6:$A$257,"&gt;="&amp;$A268,'Aceite de Oliva'!$B$6:$B$257,"&lt;="&amp;$B268)</f>
        <v>2.1399999999999997</v>
      </c>
      <c r="JZ268" s="8">
        <f>SUMIFS('Aceite de Oliva'!JZ$6:JZ$257,'Aceite de Oliva'!$A$6:$A$257,"&gt;="&amp;$A268,'Aceite de Oliva'!$B$6:$B$257,"&lt;="&amp;$B268)</f>
        <v>4.6100000000000003</v>
      </c>
      <c r="KA268" s="8">
        <f>SUMIFS('Aceite de Oliva'!KA$6:KA$257,'Aceite de Oliva'!$A$6:$A$257,"&gt;="&amp;$A268,'Aceite de Oliva'!$B$6:$B$257,"&lt;="&amp;$B268)</f>
        <v>3.6199999999999997</v>
      </c>
      <c r="KE268" s="8">
        <f>SUMIFS('Aceite de Oliva'!KE$6:KE$257,'Aceite de Oliva'!$A$6:$A$257,"&gt;="&amp;$A268,'Aceite de Oliva'!$B$6:$B$257,"&lt;="&amp;$B268)</f>
        <v>3.71</v>
      </c>
      <c r="KF268" s="8">
        <f>SUMIFS('Aceite de Oliva'!KF$6:KF$257,'Aceite de Oliva'!$A$6:$A$257,"&gt;="&amp;$A268,'Aceite de Oliva'!$B$6:$B$257,"&lt;="&amp;$B268)</f>
        <v>2.79</v>
      </c>
      <c r="KG268" s="8">
        <f>SUMIFS('Aceite de Oliva'!KG$6:KG$257,'Aceite de Oliva'!$A$6:$A$257,"&gt;="&amp;$A268,'Aceite de Oliva'!$B$6:$B$257,"&lt;="&amp;$B268)</f>
        <v>5.34</v>
      </c>
      <c r="KH268" s="8">
        <f>SUMIFS('Aceite de Oliva'!KH$6:KH$257,'Aceite de Oliva'!$A$6:$A$257,"&gt;="&amp;$A268,'Aceite de Oliva'!$B$6:$B$257,"&lt;="&amp;$B268)</f>
        <v>0.16</v>
      </c>
      <c r="KL268" s="8">
        <f>SUMIFS('Aceite de Oliva'!KL$6:KL$257,'Aceite de Oliva'!$A$6:$A$257,"&gt;="&amp;$A268,'Aceite de Oliva'!$B$6:$B$257,"&lt;="&amp;$B268)</f>
        <v>4.03</v>
      </c>
      <c r="KM268" s="8">
        <f>SUMIFS('Aceite de Oliva'!KM$6:KM$257,'Aceite de Oliva'!$A$6:$A$257,"&gt;="&amp;$A268,'Aceite de Oliva'!$B$6:$B$257,"&lt;="&amp;$B268)</f>
        <v>4.88</v>
      </c>
      <c r="KN268" s="8">
        <f>SUMIFS('Aceite de Oliva'!KN$6:KN$257,'Aceite de Oliva'!$A$6:$A$257,"&gt;="&amp;$A268,'Aceite de Oliva'!$B$6:$B$257,"&lt;="&amp;$B268)</f>
        <v>4.84</v>
      </c>
      <c r="KO268" s="8">
        <f>SUMIFS('Aceite de Oliva'!KO$6:KO$257,'Aceite de Oliva'!$A$6:$A$257,"&gt;="&amp;$A268,'Aceite de Oliva'!$B$6:$B$257,"&lt;="&amp;$B268)</f>
        <v>0.77</v>
      </c>
      <c r="KS268" s="8">
        <f>SUMIFS('Aceite de Oliva'!KS$6:KS$257,'Aceite de Oliva'!$A$6:$A$257,"&gt;="&amp;$A268,'Aceite de Oliva'!$B$6:$B$257,"&lt;="&amp;$B268)</f>
        <v>4.2300000000000004</v>
      </c>
      <c r="KT268" s="8">
        <f>SUMIFS('Aceite de Oliva'!KT$6:KT$257,'Aceite de Oliva'!$A$6:$A$257,"&gt;="&amp;$A268,'Aceite de Oliva'!$B$6:$B$257,"&lt;="&amp;$B268)</f>
        <v>3.1500000000000004</v>
      </c>
      <c r="KU268" s="8">
        <f>SUMIFS('Aceite de Oliva'!KU$6:KU$257,'Aceite de Oliva'!$A$6:$A$257,"&gt;="&amp;$A268,'Aceite de Oliva'!$B$6:$B$257,"&lt;="&amp;$B268)</f>
        <v>5.4399999999999995</v>
      </c>
      <c r="KV268" s="8">
        <f>SUMIFS('Aceite de Oliva'!KV$6:KV$257,'Aceite de Oliva'!$A$6:$A$257,"&gt;="&amp;$A268,'Aceite de Oliva'!$B$6:$B$257,"&lt;="&amp;$B268)</f>
        <v>0.84</v>
      </c>
      <c r="KZ268" s="8">
        <f>SUMIFS('Aceite de Oliva'!KZ$6:KZ$257,'Aceite de Oliva'!$A$6:$A$257,"&gt;="&amp;$A268,'Aceite de Oliva'!$B$6:$B$257,"&lt;="&amp;$B268)</f>
        <v>5.04</v>
      </c>
      <c r="LA268" s="8">
        <f>SUMIFS('Aceite de Oliva'!LA$6:LA$257,'Aceite de Oliva'!$A$6:$A$257,"&gt;="&amp;$A268,'Aceite de Oliva'!$B$6:$B$257,"&lt;="&amp;$B268)</f>
        <v>1.81</v>
      </c>
      <c r="LB268" s="8">
        <f>SUMIFS('Aceite de Oliva'!LB$6:LB$257,'Aceite de Oliva'!$A$6:$A$257,"&gt;="&amp;$A268,'Aceite de Oliva'!$B$6:$B$257,"&lt;="&amp;$B268)</f>
        <v>6.8100000000000005</v>
      </c>
      <c r="LC268" s="8">
        <f>SUMIFS('Aceite de Oliva'!LC$6:LC$257,'Aceite de Oliva'!$A$6:$A$257,"&gt;="&amp;$A268,'Aceite de Oliva'!$B$6:$B$257,"&lt;="&amp;$B268)</f>
        <v>1.87</v>
      </c>
      <c r="LG268" s="8">
        <f>SUMIFS('Aceite de Oliva'!LG$6:LG$257,'Aceite de Oliva'!$A$6:$A$257,"&gt;="&amp;$A268,'Aceite de Oliva'!$B$6:$B$257,"&lt;="&amp;$B268)</f>
        <v>6.2</v>
      </c>
      <c r="LH268" s="8">
        <f>SUMIFS('Aceite de Oliva'!LH$6:LH$257,'Aceite de Oliva'!$A$6:$A$257,"&gt;="&amp;$A268,'Aceite de Oliva'!$B$6:$B$257,"&lt;="&amp;$B268)</f>
        <v>3.5700000000000003</v>
      </c>
      <c r="LI268" s="8">
        <f>SUMIFS('Aceite de Oliva'!LI$6:LI$257,'Aceite de Oliva'!$A$6:$A$257,"&gt;="&amp;$A268,'Aceite de Oliva'!$B$6:$B$257,"&lt;="&amp;$B268)</f>
        <v>7.1899999999999995</v>
      </c>
      <c r="LJ268" s="8">
        <f>SUMIFS('Aceite de Oliva'!LJ$6:LJ$257,'Aceite de Oliva'!$A$6:$A$257,"&gt;="&amp;$A268,'Aceite de Oliva'!$B$6:$B$257,"&lt;="&amp;$B268)</f>
        <v>7.12</v>
      </c>
      <c r="LN268" s="8">
        <f>SUMIFS('Aceite de Oliva'!LN$6:LN$257,'Aceite de Oliva'!$A$6:$A$257,"&gt;="&amp;$A268,'Aceite de Oliva'!$B$6:$B$257,"&lt;="&amp;$B268)</f>
        <v>8.84</v>
      </c>
      <c r="LO268" s="8">
        <f>SUMIFS('Aceite de Oliva'!LO$6:LO$257,'Aceite de Oliva'!$A$6:$A$257,"&gt;="&amp;$A268,'Aceite de Oliva'!$B$6:$B$257,"&lt;="&amp;$B268)</f>
        <v>4.93</v>
      </c>
      <c r="LP268" s="8">
        <f>SUMIFS('Aceite de Oliva'!LP$6:LP$257,'Aceite de Oliva'!$A$6:$A$257,"&gt;="&amp;$A268,'Aceite de Oliva'!$B$6:$B$257,"&lt;="&amp;$B268)</f>
        <v>7.83</v>
      </c>
      <c r="LQ268" s="8">
        <f>SUMIFS('Aceite de Oliva'!LQ$6:LQ$257,'Aceite de Oliva'!$A$6:$A$257,"&gt;="&amp;$A268,'Aceite de Oliva'!$B$6:$B$257,"&lt;="&amp;$B268)</f>
        <v>17.510000000000002</v>
      </c>
      <c r="LR268" s="76"/>
      <c r="LS268" s="76"/>
      <c r="LT268" s="76"/>
      <c r="LU268" s="8">
        <f>SUMIFS('Aceite de Oliva'!LU$6:LU$257,'Aceite de Oliva'!$A$6:$A$257,"&gt;="&amp;$A268,'Aceite de Oliva'!$B$6:$B$257,"&lt;="&amp;$B268)</f>
        <v>10.33</v>
      </c>
      <c r="LV268" s="8">
        <f>SUMIFS('Aceite de Oliva'!LV$6:LV$257,'Aceite de Oliva'!$A$6:$A$257,"&gt;="&amp;$A268,'Aceite de Oliva'!$B$6:$B$257,"&lt;="&amp;$B268)</f>
        <v>16.259999999999998</v>
      </c>
      <c r="LW268" s="8">
        <f>SUMIFS('Aceite de Oliva'!LW$6:LW$257,'Aceite de Oliva'!$A$6:$A$257,"&gt;="&amp;$A268,'Aceite de Oliva'!$B$6:$B$257,"&lt;="&amp;$B268)</f>
        <v>10.119999999999999</v>
      </c>
      <c r="LX268" s="8">
        <f>SUMIFS('Aceite de Oliva'!LX$6:LX$257,'Aceite de Oliva'!$A$6:$A$257,"&gt;="&amp;$A268,'Aceite de Oliva'!$B$6:$B$257,"&lt;="&amp;$B268)</f>
        <v>6.7</v>
      </c>
      <c r="LY268" s="76"/>
      <c r="LZ268" s="76"/>
      <c r="MA268" s="76"/>
      <c r="MB268" s="8">
        <f>SUMIFS('Aceite de Oliva'!MB$6:MB$257,'Aceite de Oliva'!$A$6:$A$257,"&gt;="&amp;$A268,'Aceite de Oliva'!$B$6:$B$257,"&lt;="&amp;$B268)</f>
        <v>12.51</v>
      </c>
      <c r="MC268" s="8">
        <f>SUMIFS('Aceite de Oliva'!MC$6:MC$257,'Aceite de Oliva'!$A$6:$A$257,"&gt;="&amp;$A268,'Aceite de Oliva'!$B$6:$B$257,"&lt;="&amp;$B268)</f>
        <v>12.65</v>
      </c>
      <c r="MD268" s="8">
        <f>SUMIFS('Aceite de Oliva'!MD$6:MD$257,'Aceite de Oliva'!$A$6:$A$257,"&gt;="&amp;$A268,'Aceite de Oliva'!$B$6:$B$257,"&lt;="&amp;$B268)</f>
        <v>14.34</v>
      </c>
      <c r="ME268" s="8">
        <f>SUMIFS('Aceite de Oliva'!ME$6:ME$257,'Aceite de Oliva'!$A$6:$A$257,"&gt;="&amp;$A268,'Aceite de Oliva'!$B$6:$B$257,"&lt;="&amp;$B268)</f>
        <v>7.1899999999999995</v>
      </c>
    </row>
    <row r="269" spans="1:343" x14ac:dyDescent="0.3">
      <c r="A269" s="14">
        <f>'TAM Aceite de Oliva'!B17</f>
        <v>2.6000000000000005</v>
      </c>
      <c r="B269" s="14">
        <f>'TAM Aceite de Oliva'!C17</f>
        <v>2.7000000000000006</v>
      </c>
      <c r="C269" s="14"/>
      <c r="D269" s="8">
        <f>SUMIFS('Aceite de Oliva'!D$6:D$257,'Aceite de Oliva'!$A$6:$A$257,"&gt;="&amp;$A269,'Aceite de Oliva'!$B$6:$B$257,"&lt;="&amp;$B269)</f>
        <v>0.35000000000000003</v>
      </c>
      <c r="E269" s="8">
        <f>SUMIFS('Aceite de Oliva'!E$6:E$257,'Aceite de Oliva'!$A$6:$A$257,"&gt;="&amp;$A269,'Aceite de Oliva'!$B$6:$B$257,"&lt;="&amp;$B269)</f>
        <v>0.78</v>
      </c>
      <c r="F269" s="8">
        <f>SUMIFS('Aceite de Oliva'!F$6:F$257,'Aceite de Oliva'!$A$6:$A$257,"&gt;="&amp;$A269,'Aceite de Oliva'!$B$6:$B$257,"&lt;="&amp;$B269)</f>
        <v>0.25</v>
      </c>
      <c r="G269" s="8">
        <f>SUMIFS('Aceite de Oliva'!G$6:G$257,'Aceite de Oliva'!$A$6:$A$257,"&gt;="&amp;$A269,'Aceite de Oliva'!$B$6:$B$257,"&lt;="&amp;$B269)</f>
        <v>0.1</v>
      </c>
      <c r="H269" s="14"/>
      <c r="I269" s="14"/>
      <c r="J269" s="14"/>
      <c r="K269" s="8">
        <f>SUMIFS('Aceite de Oliva'!K$6:K$257,'Aceite de Oliva'!$A$6:$A$257,"&gt;="&amp;$A269,'Aceite de Oliva'!$B$6:$B$257,"&lt;="&amp;$B269)</f>
        <v>0.33</v>
      </c>
      <c r="L269" s="8">
        <f>SUMIFS('Aceite de Oliva'!L$6:L$257,'Aceite de Oliva'!$A$6:$A$257,"&gt;="&amp;$A269,'Aceite de Oliva'!$B$6:$B$257,"&lt;="&amp;$B269)</f>
        <v>0</v>
      </c>
      <c r="M269" s="8">
        <f>SUMIFS('Aceite de Oliva'!M$6:M$257,'Aceite de Oliva'!$A$6:$A$257,"&gt;="&amp;$A269,'Aceite de Oliva'!$B$6:$B$257,"&lt;="&amp;$B269)</f>
        <v>0.36</v>
      </c>
      <c r="N269" s="8">
        <f>SUMIFS('Aceite de Oliva'!N$6:N$257,'Aceite de Oliva'!$A$6:$A$257,"&gt;="&amp;$A269,'Aceite de Oliva'!$B$6:$B$257,"&lt;="&amp;$B269)</f>
        <v>0</v>
      </c>
      <c r="O269" s="14"/>
      <c r="P269" s="14"/>
      <c r="Q269" s="14"/>
      <c r="R269" s="8">
        <f>SUMIFS('Aceite de Oliva'!R$6:R$257,'Aceite de Oliva'!$A$6:$A$257,"&gt;="&amp;$A269,'Aceite de Oliva'!$B$6:$B$257,"&lt;="&amp;$B269)</f>
        <v>0.46</v>
      </c>
      <c r="S269" s="8">
        <f>SUMIFS('Aceite de Oliva'!S$6:S$257,'Aceite de Oliva'!$A$6:$A$257,"&gt;="&amp;$A269,'Aceite de Oliva'!$B$6:$B$257,"&lt;="&amp;$B269)</f>
        <v>0</v>
      </c>
      <c r="T269" s="8">
        <f>SUMIFS('Aceite de Oliva'!T$6:T$257,'Aceite de Oliva'!$A$6:$A$257,"&gt;="&amp;$A269,'Aceite de Oliva'!$B$6:$B$257,"&lt;="&amp;$B269)</f>
        <v>0.64</v>
      </c>
      <c r="U269" s="8">
        <f>SUMIFS('Aceite de Oliva'!U$6:U$257,'Aceite de Oliva'!$A$6:$A$257,"&gt;="&amp;$A269,'Aceite de Oliva'!$B$6:$B$257,"&lt;="&amp;$B269)</f>
        <v>0</v>
      </c>
      <c r="V269" s="14"/>
      <c r="W269" s="14"/>
      <c r="X269" s="14"/>
      <c r="Y269" s="8">
        <f>SUMIFS('Aceite de Oliva'!Y$6:Y$257,'Aceite de Oliva'!$A$6:$A$257,"&gt;="&amp;$A269,'Aceite de Oliva'!$B$6:$B$257,"&lt;="&amp;$B269)</f>
        <v>0.42</v>
      </c>
      <c r="Z269" s="8">
        <f>SUMIFS('Aceite de Oliva'!Z$6:Z$257,'Aceite de Oliva'!$A$6:$A$257,"&gt;="&amp;$A269,'Aceite de Oliva'!$B$6:$B$257,"&lt;="&amp;$B269)</f>
        <v>0</v>
      </c>
      <c r="AA269" s="8">
        <f>SUMIFS('Aceite de Oliva'!AA$6:AA$257,'Aceite de Oliva'!$A$6:$A$257,"&gt;="&amp;$A269,'Aceite de Oliva'!$B$6:$B$257,"&lt;="&amp;$B269)</f>
        <v>0.37</v>
      </c>
      <c r="AB269" s="8">
        <f>SUMIFS('Aceite de Oliva'!AB$6:AB$257,'Aceite de Oliva'!$A$6:$A$257,"&gt;="&amp;$A269,'Aceite de Oliva'!$B$6:$B$257,"&lt;="&amp;$B269)</f>
        <v>0.36</v>
      </c>
      <c r="AC269" s="14"/>
      <c r="AD269" s="14"/>
      <c r="AE269" s="14"/>
      <c r="AF269" s="8">
        <f>SUMIFS('Aceite de Oliva'!AF$6:AF$257,'Aceite de Oliva'!$A$6:$A$257,"&gt;="&amp;$A269,'Aceite de Oliva'!$B$6:$B$257,"&lt;="&amp;$B269)</f>
        <v>0.63</v>
      </c>
      <c r="AG269" s="8">
        <f>SUMIFS('Aceite de Oliva'!AG$6:AG$257,'Aceite de Oliva'!$A$6:$A$257,"&gt;="&amp;$A269,'Aceite de Oliva'!$B$6:$B$257,"&lt;="&amp;$B269)</f>
        <v>1.0900000000000001</v>
      </c>
      <c r="AH269" s="8">
        <f>SUMIFS('Aceite de Oliva'!AH$6:AH$257,'Aceite de Oliva'!$A$6:$A$257,"&gt;="&amp;$A269,'Aceite de Oliva'!$B$6:$B$257,"&lt;="&amp;$B269)</f>
        <v>0.81</v>
      </c>
      <c r="AI269" s="8">
        <f>SUMIFS('Aceite de Oliva'!AI$6:AI$257,'Aceite de Oliva'!$A$6:$A$257,"&gt;="&amp;$A269,'Aceite de Oliva'!$B$6:$B$257,"&lt;="&amp;$B269)</f>
        <v>7.0000000000000007E-2</v>
      </c>
      <c r="AJ269" s="14"/>
      <c r="AK269" s="14"/>
      <c r="AL269" s="14"/>
      <c r="AM269" s="8">
        <f>SUMIFS('Aceite de Oliva'!AM$6:AM$257,'Aceite de Oliva'!$A$6:$A$257,"&gt;="&amp;$A269,'Aceite de Oliva'!$B$6:$B$257,"&lt;="&amp;$B269)</f>
        <v>0.11000000000000001</v>
      </c>
      <c r="AN269" s="8">
        <f>SUMIFS('Aceite de Oliva'!AN$6:AN$257,'Aceite de Oliva'!$A$6:$A$257,"&gt;="&amp;$A269,'Aceite de Oliva'!$B$6:$B$257,"&lt;="&amp;$B269)</f>
        <v>0</v>
      </c>
      <c r="AO269" s="8">
        <f>SUMIFS('Aceite de Oliva'!AO$6:AO$257,'Aceite de Oliva'!$A$6:$A$257,"&gt;="&amp;$A269,'Aceite de Oliva'!$B$6:$B$257,"&lt;="&amp;$B269)</f>
        <v>0.17</v>
      </c>
      <c r="AP269" s="8">
        <f>SUMIFS('Aceite de Oliva'!AP$6:AP$257,'Aceite de Oliva'!$A$6:$A$257,"&gt;="&amp;$A269,'Aceite de Oliva'!$B$6:$B$257,"&lt;="&amp;$B269)</f>
        <v>0.14000000000000001</v>
      </c>
      <c r="AQ269" s="14"/>
      <c r="AR269" s="14"/>
      <c r="AT269" s="8">
        <f>SUMIFS('Aceite de Oliva'!AT$6:AT$257,'Aceite de Oliva'!$A$6:$A$257,"&gt;="&amp;$A269,'Aceite de Oliva'!$B$6:$B$257,"&lt;="&amp;$B269)</f>
        <v>0.48</v>
      </c>
      <c r="AU269" s="8">
        <f>SUMIFS('Aceite de Oliva'!AU$6:AU$257,'Aceite de Oliva'!$A$6:$A$257,"&gt;="&amp;$A269,'Aceite de Oliva'!$B$6:$B$257,"&lt;="&amp;$B269)</f>
        <v>0.23</v>
      </c>
      <c r="AV269" s="8">
        <f>SUMIFS('Aceite de Oliva'!AV$6:AV$257,'Aceite de Oliva'!$A$6:$A$257,"&gt;="&amp;$A269,'Aceite de Oliva'!$B$6:$B$257,"&lt;="&amp;$B269)</f>
        <v>0.94</v>
      </c>
      <c r="AW269" s="8">
        <f>SUMIFS('Aceite de Oliva'!AW$6:AW$257,'Aceite de Oliva'!$A$6:$A$257,"&gt;="&amp;$A269,'Aceite de Oliva'!$B$6:$B$257,"&lt;="&amp;$B269)</f>
        <v>0</v>
      </c>
      <c r="BA269" s="8">
        <f>SUMIFS('Aceite de Oliva'!BA$6:BA$257,'Aceite de Oliva'!$A$6:$A$257,"&gt;="&amp;A269,'Aceite de Oliva'!$B$6:$B$257,"&lt;="&amp;B269)</f>
        <v>0.15</v>
      </c>
      <c r="BB269" s="8">
        <f>SUMIFS('Aceite de Oliva'!BB$6:BB$257,'Aceite de Oliva'!$A$6:$A$257,"&gt;="&amp;$A269,'Aceite de Oliva'!$B$6:$B$257,"&lt;="&amp;$B269)</f>
        <v>0.22</v>
      </c>
      <c r="BC269" s="8">
        <f>SUMIFS('Aceite de Oliva'!BC$6:BC$257,'Aceite de Oliva'!$A$6:$A$257,"&gt;="&amp;$A269,'Aceite de Oliva'!$B$6:$B$257,"&lt;="&amp;$B269)</f>
        <v>0.22</v>
      </c>
      <c r="BD269" s="8">
        <f>SUMIFS('Aceite de Oliva'!BD$6:BD$257,'Aceite de Oliva'!$A$6:$A$257,"&gt;="&amp;$A269,'Aceite de Oliva'!$B$6:$B$257,"&lt;="&amp;$B269)</f>
        <v>0</v>
      </c>
      <c r="BE269" s="5"/>
      <c r="BH269" s="8">
        <f>SUMIFS('Aceite de Oliva'!BH$6:BH$257,'Aceite de Oliva'!$A$6:$A$257,"&gt;="&amp;$A269,'Aceite de Oliva'!$B$6:$B$257,"&lt;="&amp;$B269)</f>
        <v>0.58000000000000007</v>
      </c>
      <c r="BI269" s="8">
        <f>SUMIFS('Aceite de Oliva'!BI$6:BI$257,'Aceite de Oliva'!$A$6:$A$257,"&gt;="&amp;$A269,'Aceite de Oliva'!$B$6:$B$257,"&lt;="&amp;$B269)</f>
        <v>0.23</v>
      </c>
      <c r="BJ269" s="8">
        <f>SUMIFS('Aceite de Oliva'!BJ$6:BJ$257,'Aceite de Oliva'!$A$6:$A$257,"&gt;="&amp;$A269,'Aceite de Oliva'!$B$6:$B$257,"&lt;="&amp;$B269)</f>
        <v>1.1000000000000001</v>
      </c>
      <c r="BK269" s="8">
        <f>SUMIFS('Aceite de Oliva'!BK$6:BK$257,'Aceite de Oliva'!$A$6:$A$257,"&gt;="&amp;$A269,'Aceite de Oliva'!$B$6:$B$257,"&lt;="&amp;$B269)</f>
        <v>0</v>
      </c>
      <c r="BO269" s="8">
        <f>SUMIFS('Aceite de Oliva'!BO$6:BO$257,'Aceite de Oliva'!$A$6:$A$257,"&gt;="&amp;$A269,'Aceite de Oliva'!$B$6:$B$257,"&lt;="&amp;$B269)</f>
        <v>0.3</v>
      </c>
      <c r="BP269" s="8">
        <f>SUMIFS('Aceite de Oliva'!BP$6:BP$257,'Aceite de Oliva'!$A$6:$A$257,"&gt;="&amp;$A269,'Aceite de Oliva'!$B$6:$B$257,"&lt;="&amp;$B269)</f>
        <v>0.41000000000000003</v>
      </c>
      <c r="BQ269" s="8">
        <f>SUMIFS('Aceite de Oliva'!BQ$6:BQ$257,'Aceite de Oliva'!$A$6:$A$257,"&gt;="&amp;$A269,'Aceite de Oliva'!$B$6:$B$257,"&lt;="&amp;$B269)</f>
        <v>0.47</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0</v>
      </c>
      <c r="BX269" s="8">
        <f>SUMIFS('Aceite de Oliva'!BX$6:BX$257,'Aceite de Oliva'!$A$6:$A$257,"&gt;="&amp;$A269,'Aceite de Oliva'!$B$6:$B$257,"&lt;="&amp;$B269)</f>
        <v>0.53</v>
      </c>
      <c r="BY269" s="8">
        <f>SUMIFS('Aceite de Oliva'!BY$6:BY$257,'Aceite de Oliva'!$A$6:$A$257,"&gt;="&amp;$A269,'Aceite de Oliva'!$B$6:$B$257,"&lt;="&amp;$B269)</f>
        <v>0</v>
      </c>
      <c r="CC269" s="8">
        <f>SUMIFS('Aceite de Oliva'!CC$6:CC$257,'Aceite de Oliva'!$A$6:$A$257,"&gt;="&amp;$A269,'Aceite de Oliva'!$B$6:$B$257,"&lt;="&amp;$B269)</f>
        <v>0.4</v>
      </c>
      <c r="CD269" s="8">
        <f>SUMIFS('Aceite de Oliva'!CD$6:CD$257,'Aceite de Oliva'!$A$6:$A$257,"&gt;="&amp;$A269,'Aceite de Oliva'!$B$6:$B$257,"&lt;="&amp;$B269)</f>
        <v>0.21</v>
      </c>
      <c r="CE269" s="8">
        <f>SUMIFS('Aceite de Oliva'!CE$6:CE$257,'Aceite de Oliva'!$A$6:$A$257,"&gt;="&amp;$A269,'Aceite de Oliva'!$B$6:$B$257,"&lt;="&amp;$B269)</f>
        <v>0.38</v>
      </c>
      <c r="CF269" s="8">
        <f>SUMIFS('Aceite de Oliva'!CF$6:CF$257,'Aceite de Oliva'!$A$6:$A$257,"&gt;="&amp;$A269,'Aceite de Oliva'!$B$6:$B$257,"&lt;="&amp;$B269)</f>
        <v>0</v>
      </c>
      <c r="CJ269" s="8">
        <f>SUMIFS('Aceite de Oliva'!CJ$6:CJ$257,'Aceite de Oliva'!$A$6:$A$257,"&gt;="&amp;$A269,'Aceite de Oliva'!$B$6:$B$257,"&lt;="&amp;$B269)</f>
        <v>0.59</v>
      </c>
      <c r="CK269" s="8">
        <f>SUMIFS('Aceite de Oliva'!CK$6:CK$257,'Aceite de Oliva'!$A$6:$A$257,"&gt;="&amp;$A269,'Aceite de Oliva'!$B$6:$B$257,"&lt;="&amp;$B269)</f>
        <v>2.52</v>
      </c>
      <c r="CL269" s="8">
        <f>SUMIFS('Aceite de Oliva'!CL$6:CL$257,'Aceite de Oliva'!$A$6:$A$257,"&gt;="&amp;$A269,'Aceite de Oliva'!$B$6:$B$257,"&lt;="&amp;$B269)</f>
        <v>0.19</v>
      </c>
      <c r="CM269" s="8">
        <f>SUMIFS('Aceite de Oliva'!CM$6:CM$257,'Aceite de Oliva'!$A$6:$A$257,"&gt;="&amp;$A269,'Aceite de Oliva'!$B$6:$B$257,"&lt;="&amp;$B269)</f>
        <v>0</v>
      </c>
      <c r="CQ269" s="8">
        <f>SUMIFS('Aceite de Oliva'!CQ$6:CQ$257,'Aceite de Oliva'!$A$6:$A$257,"&gt;="&amp;$A269,'Aceite de Oliva'!$B$6:$B$257,"&lt;="&amp;$B269)</f>
        <v>0.65</v>
      </c>
      <c r="CR269" s="8">
        <f>SUMIFS('Aceite de Oliva'!CR$6:CR$257,'Aceite de Oliva'!$A$6:$A$257,"&gt;="&amp;$A269,'Aceite de Oliva'!$B$6:$B$257,"&lt;="&amp;$B269)</f>
        <v>2.2400000000000002</v>
      </c>
      <c r="CS269" s="8">
        <f>SUMIFS('Aceite de Oliva'!CS$6:CS$257,'Aceite de Oliva'!$A$6:$A$257,"&gt;="&amp;$A269,'Aceite de Oliva'!$B$6:$B$257,"&lt;="&amp;$B269)</f>
        <v>0.3</v>
      </c>
      <c r="CT269" s="8">
        <f>SUMIFS('Aceite de Oliva'!CT$6:CT$257,'Aceite de Oliva'!$A$6:$A$257,"&gt;="&amp;$A269,'Aceite de Oliva'!$B$6:$B$257,"&lt;="&amp;$B269)</f>
        <v>0</v>
      </c>
      <c r="CX269" s="8">
        <f>SUMIFS('Aceite de Oliva'!CX$6:CX$257,'Aceite de Oliva'!$A$6:$A$257,"&gt;="&amp;$A269,'Aceite de Oliva'!$B$6:$B$257,"&lt;="&amp;$B269)</f>
        <v>1.58</v>
      </c>
      <c r="CY269" s="8">
        <f>SUMIFS('Aceite de Oliva'!CY$6:CY$257,'Aceite de Oliva'!$A$6:$A$257,"&gt;="&amp;$A269,'Aceite de Oliva'!$B$6:$B$257,"&lt;="&amp;$B269)</f>
        <v>7.85</v>
      </c>
      <c r="CZ269" s="8">
        <f>SUMIFS('Aceite de Oliva'!CZ$6:CZ$257,'Aceite de Oliva'!$A$6:$A$257,"&gt;="&amp;$A269,'Aceite de Oliva'!$B$6:$B$257,"&lt;="&amp;$B269)</f>
        <v>0.2</v>
      </c>
      <c r="DA269" s="8">
        <f>SUMIFS('Aceite de Oliva'!DA$6:DA$257,'Aceite de Oliva'!$A$6:$A$257,"&gt;="&amp;$A269,'Aceite de Oliva'!$B$6:$B$257,"&lt;="&amp;$B269)</f>
        <v>0.1</v>
      </c>
      <c r="DE269" s="8">
        <f>SUMIFS('Aceite de Oliva'!DE$6:DE$257,'Aceite de Oliva'!$A$6:$A$257,"&gt;="&amp;$A269,'Aceite de Oliva'!$B$6:$B$257,"&lt;="&amp;$B269)</f>
        <v>3.54</v>
      </c>
      <c r="DF269" s="8">
        <f>SUMIFS('Aceite de Oliva'!DF$6:DF$257,'Aceite de Oliva'!$A$6:$A$257,"&gt;="&amp;$A269,'Aceite de Oliva'!$B$6:$B$257,"&lt;="&amp;$B269)</f>
        <v>14.45</v>
      </c>
      <c r="DG269" s="8">
        <f>SUMIFS('Aceite de Oliva'!DG$6:DG$257,'Aceite de Oliva'!$A$6:$A$257,"&gt;="&amp;$A269,'Aceite de Oliva'!$B$6:$B$257,"&lt;="&amp;$B269)</f>
        <v>0.35</v>
      </c>
      <c r="DH269" s="8">
        <f>SUMIFS('Aceite de Oliva'!DH$6:DH$257,'Aceite de Oliva'!$A$6:$A$257,"&gt;="&amp;$A269,'Aceite de Oliva'!$B$6:$B$257,"&lt;="&amp;$B269)</f>
        <v>0</v>
      </c>
      <c r="DL269" s="8">
        <f>SUMIFS('Aceite de Oliva'!DL$6:DL$257,'Aceite de Oliva'!$A$6:$A$257,"&gt;="&amp;$A269,'Aceite de Oliva'!$B$6:$B$257,"&lt;="&amp;$B269)</f>
        <v>3.22</v>
      </c>
      <c r="DM269" s="8">
        <f>SUMIFS('Aceite de Oliva'!DM$6:DM$257,'Aceite de Oliva'!$A$6:$A$257,"&gt;="&amp;$A269,'Aceite de Oliva'!$B$6:$B$257,"&lt;="&amp;$B269)</f>
        <v>12.33</v>
      </c>
      <c r="DN269" s="8">
        <f>SUMIFS('Aceite de Oliva'!DN$6:DN$257,'Aceite de Oliva'!$A$6:$A$257,"&gt;="&amp;$A269,'Aceite de Oliva'!$B$6:$B$257,"&lt;="&amp;$B269)</f>
        <v>1.25</v>
      </c>
      <c r="DO269" s="8">
        <f>SUMIFS('Aceite de Oliva'!DO$6:DO$257,'Aceite de Oliva'!$A$6:$A$257,"&gt;="&amp;$A269,'Aceite de Oliva'!$B$6:$B$257,"&lt;="&amp;$B269)</f>
        <v>0.71</v>
      </c>
      <c r="DS269" s="8">
        <f>SUMIFS('Aceite de Oliva'!DS$6:DS$257,'Aceite de Oliva'!$A$6:$A$257,"&gt;="&amp;$A269,'Aceite de Oliva'!$B$6:$B$257,"&lt;="&amp;$B269)</f>
        <v>4.6500000000000004</v>
      </c>
      <c r="DT269" s="8">
        <f>SUMIFS('Aceite de Oliva'!DT$6:DT$257,'Aceite de Oliva'!$A$6:$A$257,"&gt;="&amp;$A269,'Aceite de Oliva'!$B$6:$B$257,"&lt;="&amp;$B269)</f>
        <v>5.76</v>
      </c>
      <c r="DU269" s="8">
        <f>SUMIFS('Aceite de Oliva'!DU$6:DU$257,'Aceite de Oliva'!$A$6:$A$257,"&gt;="&amp;$A269,'Aceite de Oliva'!$B$6:$B$257,"&lt;="&amp;$B269)</f>
        <v>3.03</v>
      </c>
      <c r="DV269" s="8">
        <f>SUMIFS('Aceite de Oliva'!DV$6:DV$257,'Aceite de Oliva'!$A$6:$A$257,"&gt;="&amp;$A269,'Aceite de Oliva'!$B$6:$B$257,"&lt;="&amp;$B269)</f>
        <v>8.06</v>
      </c>
      <c r="DZ269" s="8">
        <f>SUMIFS('Aceite de Oliva'!DZ$6:DZ$257,'Aceite de Oliva'!$A$6:$A$257,"&gt;="&amp;$A269,'Aceite de Oliva'!$B$6:$B$257,"&lt;="&amp;$B269)</f>
        <v>3.9299999999999997</v>
      </c>
      <c r="EA269" s="8">
        <f>SUMIFS('Aceite de Oliva'!EA$6:EA$257,'Aceite de Oliva'!$A$6:$A$257,"&gt;="&amp;$A269,'Aceite de Oliva'!$B$6:$B$257,"&lt;="&amp;$B269)</f>
        <v>6.12</v>
      </c>
      <c r="EB269" s="8">
        <f>SUMIFS('Aceite de Oliva'!EB$6:EB$257,'Aceite de Oliva'!$A$6:$A$257,"&gt;="&amp;$A269,'Aceite de Oliva'!$B$6:$B$257,"&lt;="&amp;$B269)</f>
        <v>3.6</v>
      </c>
      <c r="EC269" s="8">
        <f>SUMIFS('Aceite de Oliva'!EC$6:EC$257,'Aceite de Oliva'!$A$6:$A$257,"&gt;="&amp;$A269,'Aceite de Oliva'!$B$6:$B$257,"&lt;="&amp;$B269)</f>
        <v>3.95</v>
      </c>
      <c r="EG269" s="8">
        <f>SUMIFS('Aceite de Oliva'!EG$6:EG$257,'Aceite de Oliva'!$A$6:$A$257,"&gt;="&amp;$A269,'Aceite de Oliva'!$B$6:$B$257,"&lt;="&amp;$B269)</f>
        <v>2.23</v>
      </c>
      <c r="EH269" s="8">
        <f>SUMIFS('Aceite de Oliva'!EH$6:EH$257,'Aceite de Oliva'!$A$6:$A$257,"&gt;="&amp;$A269,'Aceite de Oliva'!$B$6:$B$257,"&lt;="&amp;$B269)</f>
        <v>5.09</v>
      </c>
      <c r="EI269" s="8">
        <f>SUMIFS('Aceite de Oliva'!EI$6:EI$257,'Aceite de Oliva'!$A$6:$A$257,"&gt;="&amp;$A269,'Aceite de Oliva'!$B$6:$B$257,"&lt;="&amp;$B269)</f>
        <v>1.18</v>
      </c>
      <c r="EJ269" s="8">
        <f>SUMIFS('Aceite de Oliva'!EJ$6:EJ$257,'Aceite de Oliva'!$A$6:$A$257,"&gt;="&amp;$A269,'Aceite de Oliva'!$B$6:$B$257,"&lt;="&amp;$B269)</f>
        <v>1.25</v>
      </c>
      <c r="EN269" s="8">
        <f>SUMIFS('Aceite de Oliva'!EN$6:EN$257,'Aceite de Oliva'!$A$6:$A$257,"&gt;="&amp;$A269,'Aceite de Oliva'!$B$6:$B$257,"&lt;="&amp;$B269)</f>
        <v>1.4700000000000002</v>
      </c>
      <c r="EO269" s="8">
        <f>SUMIFS('Aceite de Oliva'!EO$6:EO$257,'Aceite de Oliva'!$A$6:$A$257,"&gt;="&amp;$A269,'Aceite de Oliva'!$B$6:$B$257,"&lt;="&amp;$B269)</f>
        <v>3.83</v>
      </c>
      <c r="EP269" s="8">
        <f>SUMIFS('Aceite de Oliva'!EP$6:EP$257,'Aceite de Oliva'!$A$6:$A$257,"&gt;="&amp;$A269,'Aceite de Oliva'!$B$6:$B$257,"&lt;="&amp;$B269)</f>
        <v>0.69000000000000006</v>
      </c>
      <c r="EQ269" s="8">
        <f>SUMIFS('Aceite de Oliva'!EQ$6:EQ$257,'Aceite de Oliva'!$A$6:$A$257,"&gt;="&amp;$A269,'Aceite de Oliva'!$B$6:$B$257,"&lt;="&amp;$B269)</f>
        <v>2.17</v>
      </c>
      <c r="EU269" s="8">
        <f>SUMIFS('Aceite de Oliva'!EU$6:EU$257,'Aceite de Oliva'!$A$6:$A$257,"&gt;="&amp;$A269,'Aceite de Oliva'!$B$6:$B$257,"&lt;="&amp;$B269)</f>
        <v>1.85</v>
      </c>
      <c r="EV269" s="8">
        <f>SUMIFS('Aceite de Oliva'!EV$6:EV$257,'Aceite de Oliva'!$A$6:$A$257,"&gt;="&amp;$A269,'Aceite de Oliva'!$B$6:$B$257,"&lt;="&amp;$B269)</f>
        <v>2.25</v>
      </c>
      <c r="EW269" s="8">
        <f>SUMIFS('Aceite de Oliva'!EW$6:EW$257,'Aceite de Oliva'!$A$6:$A$257,"&gt;="&amp;$A269,'Aceite de Oliva'!$B$6:$B$257,"&lt;="&amp;$B269)</f>
        <v>2.1</v>
      </c>
      <c r="EX269" s="8">
        <f>SUMIFS('Aceite de Oliva'!EX$6:EX$257,'Aceite de Oliva'!$A$6:$A$257,"&gt;="&amp;$A269,'Aceite de Oliva'!$B$6:$B$257,"&lt;="&amp;$B269)</f>
        <v>0.37</v>
      </c>
      <c r="FB269" s="8">
        <f>SUMIFS('Aceite de Oliva'!FB$6:FB$257,'Aceite de Oliva'!$A$6:$A$257,"&gt;="&amp;$A269,'Aceite de Oliva'!$B$6:$B$257,"&lt;="&amp;$B269)</f>
        <v>6.0500000000000007</v>
      </c>
      <c r="FC269" s="8">
        <f>SUMIFS('Aceite de Oliva'!FC$6:FC$257,'Aceite de Oliva'!$A$6:$A$257,"&gt;="&amp;$A269,'Aceite de Oliva'!$B$6:$B$257,"&lt;="&amp;$B269)</f>
        <v>4.53</v>
      </c>
      <c r="FD269" s="8">
        <f>SUMIFS('Aceite de Oliva'!FD$6:FD$257,'Aceite de Oliva'!$A$6:$A$257,"&gt;="&amp;$A269,'Aceite de Oliva'!$B$6:$B$257,"&lt;="&amp;$B269)</f>
        <v>7.33</v>
      </c>
      <c r="FE269" s="8">
        <f>SUMIFS('Aceite de Oliva'!FE$6:FE$257,'Aceite de Oliva'!$A$6:$A$257,"&gt;="&amp;$A269,'Aceite de Oliva'!$B$6:$B$257,"&lt;="&amp;$B269)</f>
        <v>1.95</v>
      </c>
      <c r="FI269" s="8">
        <f>SUMIFS('Aceite de Oliva'!FI$6:FI$257,'Aceite de Oliva'!$A$6:$A$257,"&gt;="&amp;$A269,'Aceite de Oliva'!$B$6:$B$257,"&lt;="&amp;$B269)</f>
        <v>6.62</v>
      </c>
      <c r="FJ269" s="8">
        <f>SUMIFS('Aceite de Oliva'!FJ$6:FJ$257,'Aceite de Oliva'!$A$6:$A$257,"&gt;="&amp;$A269,'Aceite de Oliva'!$B$6:$B$257,"&lt;="&amp;$B269)</f>
        <v>7.69</v>
      </c>
      <c r="FK269" s="8">
        <f>SUMIFS('Aceite de Oliva'!FK$6:FK$257,'Aceite de Oliva'!$A$6:$A$257,"&gt;="&amp;$A269,'Aceite de Oliva'!$B$6:$B$257,"&lt;="&amp;$B269)</f>
        <v>6.41</v>
      </c>
      <c r="FL269" s="8">
        <f>SUMIFS('Aceite de Oliva'!FL$6:FL$257,'Aceite de Oliva'!$A$6:$A$257,"&gt;="&amp;$A269,'Aceite de Oliva'!$B$6:$B$257,"&lt;="&amp;$B269)</f>
        <v>5.74</v>
      </c>
      <c r="FP269" s="8">
        <f>SUMIFS('Aceite de Oliva'!FP$6:FP$257,'Aceite de Oliva'!$A$6:$A$257,"&gt;="&amp;$A269,'Aceite de Oliva'!$B$6:$B$257,"&lt;="&amp;$B269)</f>
        <v>20.010000000000002</v>
      </c>
      <c r="FQ269" s="8">
        <f>SUMIFS('Aceite de Oliva'!FQ$6:FQ$257,'Aceite de Oliva'!$A$6:$A$257,"&gt;="&amp;$A269,'Aceite de Oliva'!$B$6:$B$257,"&lt;="&amp;$B269)</f>
        <v>12.23</v>
      </c>
      <c r="FR269" s="8">
        <f>SUMIFS('Aceite de Oliva'!FR$6:FR$257,'Aceite de Oliva'!$A$6:$A$257,"&gt;="&amp;$A269,'Aceite de Oliva'!$B$6:$B$257,"&lt;="&amp;$B269)</f>
        <v>25.23</v>
      </c>
      <c r="FS269" s="8">
        <f>SUMIFS('Aceite de Oliva'!FS$6:FS$257,'Aceite de Oliva'!$A$6:$A$257,"&gt;="&amp;$A269,'Aceite de Oliva'!$B$6:$B$257,"&lt;="&amp;$B269)</f>
        <v>12.930000000000001</v>
      </c>
      <c r="FW269" s="8">
        <f>SUMIFS('Aceite de Oliva'!FW$6:FW$257,'Aceite de Oliva'!$A$6:$A$257,"&gt;="&amp;$A269,'Aceite de Oliva'!$B$6:$B$257,"&lt;="&amp;$B269)</f>
        <v>39.96</v>
      </c>
      <c r="FX269" s="8">
        <f>SUMIFS('Aceite de Oliva'!FX$6:FX$257,'Aceite de Oliva'!$A$6:$A$257,"&gt;="&amp;$A269,'Aceite de Oliva'!$B$6:$B$257,"&lt;="&amp;$B269)</f>
        <v>23.810000000000002</v>
      </c>
      <c r="FY269" s="8">
        <f>SUMIFS('Aceite de Oliva'!FY$6:FY$257,'Aceite de Oliva'!$A$6:$A$257,"&gt;="&amp;$A269,'Aceite de Oliva'!$B$6:$B$257,"&lt;="&amp;$B269)</f>
        <v>45.19</v>
      </c>
      <c r="FZ269" s="8">
        <f>SUMIFS('Aceite de Oliva'!FZ$6:FZ$257,'Aceite de Oliva'!$A$6:$A$257,"&gt;="&amp;$A269,'Aceite de Oliva'!$B$6:$B$257,"&lt;="&amp;$B269)</f>
        <v>46.67</v>
      </c>
      <c r="GD269" s="8">
        <f>SUMIFS('Aceite de Oliva'!GD$6:GD$257,'Aceite de Oliva'!$A$6:$A$257,"&gt;="&amp;$A269,'Aceite de Oliva'!$B$6:$B$257,"&lt;="&amp;$B269)</f>
        <v>43.72</v>
      </c>
      <c r="GE269" s="8">
        <f>SUMIFS('Aceite de Oliva'!GE$6:GE$257,'Aceite de Oliva'!$A$6:$A$257,"&gt;="&amp;$A269,'Aceite de Oliva'!$B$6:$B$257,"&lt;="&amp;$B269)</f>
        <v>27.810000000000002</v>
      </c>
      <c r="GF269" s="8">
        <f>SUMIFS('Aceite de Oliva'!GF$6:GF$257,'Aceite de Oliva'!$A$6:$A$257,"&gt;="&amp;$A269,'Aceite de Oliva'!$B$6:$B$257,"&lt;="&amp;$B269)</f>
        <v>46.61</v>
      </c>
      <c r="GG269" s="8">
        <f>SUMIFS('Aceite de Oliva'!GG$6:GG$257,'Aceite de Oliva'!$A$6:$A$257,"&gt;="&amp;$A269,'Aceite de Oliva'!$B$6:$B$257,"&lt;="&amp;$B269)</f>
        <v>61.21</v>
      </c>
      <c r="GK269" s="8">
        <f>SUMIFS('Aceite de Oliva'!GK$6:GK$257,'Aceite de Oliva'!$A$6:$A$257,"&gt;="&amp;$A269,'Aceite de Oliva'!$B$6:$B$257,"&lt;="&amp;$B269)</f>
        <v>40.74</v>
      </c>
      <c r="GL269" s="8">
        <f>SUMIFS('Aceite de Oliva'!GL$6:GL$257,'Aceite de Oliva'!$A$6:$A$257,"&gt;="&amp;$A269,'Aceite de Oliva'!$B$6:$B$257,"&lt;="&amp;$B269)</f>
        <v>27.34</v>
      </c>
      <c r="GM269" s="8">
        <f>SUMIFS('Aceite de Oliva'!GM$6:GM$257,'Aceite de Oliva'!$A$6:$A$257,"&gt;="&amp;$A269,'Aceite de Oliva'!$B$6:$B$257,"&lt;="&amp;$B269)</f>
        <v>44.59</v>
      </c>
      <c r="GN269" s="8">
        <f>SUMIFS('Aceite de Oliva'!GN$6:GN$257,'Aceite de Oliva'!$A$6:$A$257,"&gt;="&amp;$A269,'Aceite de Oliva'!$B$6:$B$257,"&lt;="&amp;$B269)</f>
        <v>47.96</v>
      </c>
      <c r="GR269" s="8">
        <f>SUMIFS('Aceite de Oliva'!GR$6:GR$257,'Aceite de Oliva'!$A$6:$A$257,"&gt;="&amp;$A269,'Aceite de Oliva'!$B$6:$B$257,"&lt;="&amp;$B269)</f>
        <v>36.349999999999994</v>
      </c>
      <c r="GS269" s="8">
        <f>SUMIFS('Aceite de Oliva'!GS$6:GS$257,'Aceite de Oliva'!$A$6:$A$257,"&gt;="&amp;$A269,'Aceite de Oliva'!$B$6:$B$257,"&lt;="&amp;$B269)</f>
        <v>17.11</v>
      </c>
      <c r="GT269" s="8">
        <f>SUMIFS('Aceite de Oliva'!GT$6:GT$257,'Aceite de Oliva'!$A$6:$A$257,"&gt;="&amp;$A269,'Aceite de Oliva'!$B$6:$B$257,"&lt;="&amp;$B269)</f>
        <v>38.75</v>
      </c>
      <c r="GU269" s="8">
        <f>SUMIFS('Aceite de Oliva'!GU$6:GU$257,'Aceite de Oliva'!$A$6:$A$257,"&gt;="&amp;$A269,'Aceite de Oliva'!$B$6:$B$257,"&lt;="&amp;$B269)</f>
        <v>57.28</v>
      </c>
      <c r="GY269" s="8">
        <f>SUMIFS('Aceite de Oliva'!GY$6:GY$257,'Aceite de Oliva'!$A$6:$A$257,"&gt;="&amp;$A269,'Aceite de Oliva'!$B$6:$B$257,"&lt;="&amp;$B269)</f>
        <v>31.169999999999998</v>
      </c>
      <c r="GZ269" s="8">
        <f>SUMIFS('Aceite de Oliva'!GZ$6:GZ$257,'Aceite de Oliva'!$A$6:$A$257,"&gt;="&amp;$A269,'Aceite de Oliva'!$B$6:$B$257,"&lt;="&amp;$B269)</f>
        <v>6.98</v>
      </c>
      <c r="HA269" s="8">
        <f>SUMIFS('Aceite de Oliva'!HA$6:HA$257,'Aceite de Oliva'!$A$6:$A$257,"&gt;="&amp;$A269,'Aceite de Oliva'!$B$6:$B$257,"&lt;="&amp;$B269)</f>
        <v>35.42</v>
      </c>
      <c r="HB269" s="8">
        <f>SUMIFS('Aceite de Oliva'!HB$6:HB$257,'Aceite de Oliva'!$A$6:$A$257,"&gt;="&amp;$A269,'Aceite de Oliva'!$B$6:$B$257,"&lt;="&amp;$B269)</f>
        <v>48.83</v>
      </c>
      <c r="HF269" s="8">
        <f>SUMIFS('Aceite de Oliva'!HF$6:HF$257,'Aceite de Oliva'!$A$6:$A$257,"&gt;="&amp;$A269,'Aceite de Oliva'!$B$6:$B$257,"&lt;="&amp;$B269)</f>
        <v>30.39</v>
      </c>
      <c r="HG269" s="8">
        <f>SUMIFS('Aceite de Oliva'!HG$6:HG$257,'Aceite de Oliva'!$A$6:$A$257,"&gt;="&amp;$A269,'Aceite de Oliva'!$B$6:$B$257,"&lt;="&amp;$B269)</f>
        <v>8.59</v>
      </c>
      <c r="HH269" s="8">
        <f>SUMIFS('Aceite de Oliva'!HH$6:HH$257,'Aceite de Oliva'!$A$6:$A$257,"&gt;="&amp;$A269,'Aceite de Oliva'!$B$6:$B$257,"&lt;="&amp;$B269)</f>
        <v>31.29</v>
      </c>
      <c r="HI269" s="8">
        <f>SUMIFS('Aceite de Oliva'!HI$6:HI$257,'Aceite de Oliva'!$A$6:$A$257,"&gt;="&amp;$A269,'Aceite de Oliva'!$B$6:$B$257,"&lt;="&amp;$B269)</f>
        <v>52.96</v>
      </c>
      <c r="HM269" s="8">
        <f>SUMIFS('Aceite de Oliva'!HM$6:HM$257,'Aceite de Oliva'!$A$6:$A$257,"&gt;="&amp;$A269,'Aceite de Oliva'!$B$6:$B$257,"&lt;="&amp;$B269)</f>
        <v>14.63</v>
      </c>
      <c r="HN269" s="8">
        <f>SUMIFS('Aceite de Oliva'!HN$6:HN$257,'Aceite de Oliva'!$A$6:$A$257,"&gt;="&amp;$A269,'Aceite de Oliva'!$B$6:$B$257,"&lt;="&amp;$B269)</f>
        <v>15.36</v>
      </c>
      <c r="HO269" s="8">
        <f>SUMIFS('Aceite de Oliva'!HO$6:HO$257,'Aceite de Oliva'!$A$6:$A$257,"&gt;="&amp;$A269,'Aceite de Oliva'!$B$6:$B$257,"&lt;="&amp;$B269)</f>
        <v>8.66</v>
      </c>
      <c r="HP269" s="8">
        <f>SUMIFS('Aceite de Oliva'!HP$6:HP$257,'Aceite de Oliva'!$A$6:$A$257,"&gt;="&amp;$A269,'Aceite de Oliva'!$B$6:$B$257,"&lt;="&amp;$B269)</f>
        <v>32.199999999999996</v>
      </c>
      <c r="HT269" s="8">
        <f>SUMIFS('Aceite de Oliva'!HT$6:HT$257,'Aceite de Oliva'!$A$6:$A$257,"&gt;="&amp;$A269,'Aceite de Oliva'!$B$6:$B$257,"&lt;="&amp;$B269)</f>
        <v>8.5500000000000007</v>
      </c>
      <c r="HU269" s="8">
        <f>SUMIFS('Aceite de Oliva'!HU$6:HU$257,'Aceite de Oliva'!$A$6:$A$257,"&gt;="&amp;$A269,'Aceite de Oliva'!$B$6:$B$257,"&lt;="&amp;$B269)</f>
        <v>5.63</v>
      </c>
      <c r="HV269" s="8">
        <f>SUMIFS('Aceite de Oliva'!HV$6:HV$257,'Aceite de Oliva'!$A$6:$A$257,"&gt;="&amp;$A269,'Aceite de Oliva'!$B$6:$B$257,"&lt;="&amp;$B269)</f>
        <v>5.9399999999999995</v>
      </c>
      <c r="HW269" s="8">
        <f>SUMIFS('Aceite de Oliva'!HW$6:HW$257,'Aceite de Oliva'!$A$6:$A$257,"&gt;="&amp;$A269,'Aceite de Oliva'!$B$6:$B$257,"&lt;="&amp;$B269)</f>
        <v>20.96</v>
      </c>
      <c r="IA269" s="8">
        <f>SUMIFS('Aceite de Oliva'!IA$6:IA$257,'Aceite de Oliva'!$A$6:$A$257,"&gt;="&amp;$A269,'Aceite de Oliva'!$B$6:$B$257,"&lt;="&amp;$B269)</f>
        <v>3.92</v>
      </c>
      <c r="IB269" s="8">
        <f>SUMIFS('Aceite de Oliva'!IB$6:IB$257,'Aceite de Oliva'!$A$6:$A$257,"&gt;="&amp;$A269,'Aceite de Oliva'!$B$6:$B$257,"&lt;="&amp;$B269)</f>
        <v>4.6899999999999995</v>
      </c>
      <c r="IC269" s="8">
        <f>SUMIFS('Aceite de Oliva'!IC$6:IC$257,'Aceite de Oliva'!$A$6:$A$257,"&gt;="&amp;$A269,'Aceite de Oliva'!$B$6:$B$257,"&lt;="&amp;$B269)</f>
        <v>4.4799999999999995</v>
      </c>
      <c r="ID269" s="8">
        <f>SUMIFS('Aceite de Oliva'!ID$6:ID$257,'Aceite de Oliva'!$A$6:$A$257,"&gt;="&amp;$A269,'Aceite de Oliva'!$B$6:$B$257,"&lt;="&amp;$B269)</f>
        <v>0</v>
      </c>
      <c r="IH269" s="8">
        <f>SUMIFS('Aceite de Oliva'!IH$6:IH$257,'Aceite de Oliva'!$A$6:$A$257,"&gt;="&amp;$A269,'Aceite de Oliva'!$B$6:$B$257,"&lt;="&amp;$B269)</f>
        <v>3.18</v>
      </c>
      <c r="II269" s="8">
        <f>SUMIFS('Aceite de Oliva'!II$6:II$257,'Aceite de Oliva'!$A$6:$A$257,"&gt;="&amp;$A269,'Aceite de Oliva'!$B$6:$B$257,"&lt;="&amp;$B269)</f>
        <v>6.6</v>
      </c>
      <c r="IJ269" s="8">
        <f>SUMIFS('Aceite de Oliva'!IJ$6:IJ$257,'Aceite de Oliva'!$A$6:$A$257,"&gt;="&amp;$A269,'Aceite de Oliva'!$B$6:$B$257,"&lt;="&amp;$B269)</f>
        <v>2.9799999999999995</v>
      </c>
      <c r="IK269" s="8">
        <f>SUMIFS('Aceite de Oliva'!IK$6:IK$257,'Aceite de Oliva'!$A$6:$A$257,"&gt;="&amp;$A269,'Aceite de Oliva'!$B$6:$B$257,"&lt;="&amp;$B269)</f>
        <v>0.36</v>
      </c>
      <c r="IO269" s="8">
        <f>SUMIFS('Aceite de Oliva'!IO$6:IO$257,'Aceite de Oliva'!$A$6:$A$257,"&gt;="&amp;$A269,'Aceite de Oliva'!$B$6:$B$257,"&lt;="&amp;$B269)</f>
        <v>3.8200000000000003</v>
      </c>
      <c r="IP269" s="8">
        <f>SUMIFS('Aceite de Oliva'!IP$6:IP$257,'Aceite de Oliva'!$A$6:$A$257,"&gt;="&amp;$A269,'Aceite de Oliva'!$B$6:$B$257,"&lt;="&amp;$B269)</f>
        <v>7.29</v>
      </c>
      <c r="IQ269" s="8">
        <f>SUMIFS('Aceite de Oliva'!IQ$6:IQ$257,'Aceite de Oliva'!$A$6:$A$257,"&gt;="&amp;$A269,'Aceite de Oliva'!$B$6:$B$257,"&lt;="&amp;$B269)</f>
        <v>3.62</v>
      </c>
      <c r="IR269" s="8">
        <f>SUMIFS('Aceite de Oliva'!IR$6:IR$257,'Aceite de Oliva'!$A$6:$A$257,"&gt;="&amp;$A269,'Aceite de Oliva'!$B$6:$B$257,"&lt;="&amp;$B269)</f>
        <v>0.83</v>
      </c>
      <c r="IV269" s="8">
        <f>SUMIFS('Aceite de Oliva'!IV$6:IV$257,'Aceite de Oliva'!$A$6:$A$257,"&gt;="&amp;$A269,'Aceite de Oliva'!$B$6:$B$257,"&lt;="&amp;$B269)</f>
        <v>2.34</v>
      </c>
      <c r="IW269" s="8">
        <f>SUMIFS('Aceite de Oliva'!IW$6:IW$257,'Aceite de Oliva'!$A$6:$A$257,"&gt;="&amp;$A269,'Aceite de Oliva'!$B$6:$B$257,"&lt;="&amp;$B269)</f>
        <v>4.7699999999999996</v>
      </c>
      <c r="IX269" s="8">
        <f>SUMIFS('Aceite de Oliva'!IX$6:IX$257,'Aceite de Oliva'!$A$6:$A$257,"&gt;="&amp;$A269,'Aceite de Oliva'!$B$6:$B$257,"&lt;="&amp;$B269)</f>
        <v>2.16</v>
      </c>
      <c r="IY269" s="8">
        <f>SUMIFS('Aceite de Oliva'!IY$6:IY$257,'Aceite de Oliva'!$A$6:$A$257,"&gt;="&amp;$A269,'Aceite de Oliva'!$B$6:$B$257,"&lt;="&amp;$B269)</f>
        <v>1.1599999999999999</v>
      </c>
      <c r="JC269" s="8">
        <f>SUMIFS('Aceite de Oliva'!JC$6:JC$257,'Aceite de Oliva'!$A$6:$A$257,"&gt;="&amp;$A269,'Aceite de Oliva'!$B$6:$B$257,"&lt;="&amp;$B269)</f>
        <v>3.29</v>
      </c>
      <c r="JD269" s="8">
        <f>SUMIFS('Aceite de Oliva'!JD$6:JD$257,'Aceite de Oliva'!$A$6:$A$257,"&gt;="&amp;$A269,'Aceite de Oliva'!$B$6:$B$257,"&lt;="&amp;$B269)</f>
        <v>2.42</v>
      </c>
      <c r="JE269" s="8">
        <f>SUMIFS('Aceite de Oliva'!JE$6:JE$257,'Aceite de Oliva'!$A$6:$A$257,"&gt;="&amp;$A269,'Aceite de Oliva'!$B$6:$B$257,"&lt;="&amp;$B269)</f>
        <v>4.41</v>
      </c>
      <c r="JF269" s="8">
        <f>SUMIFS('Aceite de Oliva'!JF$6:JF$257,'Aceite de Oliva'!$A$6:$A$257,"&gt;="&amp;$A269,'Aceite de Oliva'!$B$6:$B$257,"&lt;="&amp;$B269)</f>
        <v>0</v>
      </c>
      <c r="JJ269" s="8">
        <f>SUMIFS('Aceite de Oliva'!JJ$6:JJ$257,'Aceite de Oliva'!$A$6:$A$257,"&gt;="&amp;$A269,'Aceite de Oliva'!$B$6:$B$257,"&lt;="&amp;$B269)</f>
        <v>1.17</v>
      </c>
      <c r="JK269" s="8">
        <f>SUMIFS('Aceite de Oliva'!JK$6:JK$257,'Aceite de Oliva'!$A$6:$A$257,"&gt;="&amp;$A269,'Aceite de Oliva'!$B$6:$B$257,"&lt;="&amp;$B269)</f>
        <v>1.1000000000000001</v>
      </c>
      <c r="JL269" s="8">
        <f>SUMIFS('Aceite de Oliva'!JL$6:JL$257,'Aceite de Oliva'!$A$6:$A$257,"&gt;="&amp;$A269,'Aceite de Oliva'!$B$6:$B$257,"&lt;="&amp;$B269)</f>
        <v>1.47</v>
      </c>
      <c r="JM269" s="8">
        <f>SUMIFS('Aceite de Oliva'!JM$6:JM$257,'Aceite de Oliva'!$A$6:$A$257,"&gt;="&amp;$A269,'Aceite de Oliva'!$B$6:$B$257,"&lt;="&amp;$B269)</f>
        <v>0</v>
      </c>
      <c r="JQ269" s="8">
        <f>SUMIFS('Aceite de Oliva'!JQ$6:JQ$257,'Aceite de Oliva'!$A$6:$A$257,"&gt;="&amp;$A269,'Aceite de Oliva'!$B$6:$B$257,"&lt;="&amp;$B269)</f>
        <v>2.1800000000000002</v>
      </c>
      <c r="JR269" s="8">
        <f>SUMIFS('Aceite de Oliva'!JR$6:JR$257,'Aceite de Oliva'!$A$6:$A$257,"&gt;="&amp;$A269,'Aceite de Oliva'!$B$6:$B$257,"&lt;="&amp;$B269)</f>
        <v>2.4500000000000002</v>
      </c>
      <c r="JS269" s="8">
        <f>SUMIFS('Aceite de Oliva'!JS$6:JS$257,'Aceite de Oliva'!$A$6:$A$257,"&gt;="&amp;$A269,'Aceite de Oliva'!$B$6:$B$257,"&lt;="&amp;$B269)</f>
        <v>2.8</v>
      </c>
      <c r="JT269" s="8">
        <f>SUMIFS('Aceite de Oliva'!JT$6:JT$257,'Aceite de Oliva'!$A$6:$A$257,"&gt;="&amp;$A269,'Aceite de Oliva'!$B$6:$B$257,"&lt;="&amp;$B269)</f>
        <v>0.16</v>
      </c>
      <c r="JX269" s="8">
        <f>SUMIFS('Aceite de Oliva'!JX$6:JX$257,'Aceite de Oliva'!$A$6:$A$257,"&gt;="&amp;$A269,'Aceite de Oliva'!$B$6:$B$257,"&lt;="&amp;$B269)</f>
        <v>2.08</v>
      </c>
      <c r="JY269" s="8">
        <f>SUMIFS('Aceite de Oliva'!JY$6:JY$257,'Aceite de Oliva'!$A$6:$A$257,"&gt;="&amp;$A269,'Aceite de Oliva'!$B$6:$B$257,"&lt;="&amp;$B269)</f>
        <v>1.2400000000000002</v>
      </c>
      <c r="JZ269" s="8">
        <f>SUMIFS('Aceite de Oliva'!JZ$6:JZ$257,'Aceite de Oliva'!$A$6:$A$257,"&gt;="&amp;$A269,'Aceite de Oliva'!$B$6:$B$257,"&lt;="&amp;$B269)</f>
        <v>2.91</v>
      </c>
      <c r="KA269" s="8">
        <f>SUMIFS('Aceite de Oliva'!KA$6:KA$257,'Aceite de Oliva'!$A$6:$A$257,"&gt;="&amp;$A269,'Aceite de Oliva'!$B$6:$B$257,"&lt;="&amp;$B269)</f>
        <v>0.16</v>
      </c>
      <c r="KE269" s="8">
        <f>SUMIFS('Aceite de Oliva'!KE$6:KE$257,'Aceite de Oliva'!$A$6:$A$257,"&gt;="&amp;$A269,'Aceite de Oliva'!$B$6:$B$257,"&lt;="&amp;$B269)</f>
        <v>1.3499999999999999</v>
      </c>
      <c r="KF269" s="8">
        <f>SUMIFS('Aceite de Oliva'!KF$6:KF$257,'Aceite de Oliva'!$A$6:$A$257,"&gt;="&amp;$A269,'Aceite de Oliva'!$B$6:$B$257,"&lt;="&amp;$B269)</f>
        <v>1.1800000000000002</v>
      </c>
      <c r="KG269" s="8">
        <f>SUMIFS('Aceite de Oliva'!KG$6:KG$257,'Aceite de Oliva'!$A$6:$A$257,"&gt;="&amp;$A269,'Aceite de Oliva'!$B$6:$B$257,"&lt;="&amp;$B269)</f>
        <v>1.46</v>
      </c>
      <c r="KH269" s="8">
        <f>SUMIFS('Aceite de Oliva'!KH$6:KH$257,'Aceite de Oliva'!$A$6:$A$257,"&gt;="&amp;$A269,'Aceite de Oliva'!$B$6:$B$257,"&lt;="&amp;$B269)</f>
        <v>0.85</v>
      </c>
      <c r="KL269" s="8">
        <f>SUMIFS('Aceite de Oliva'!KL$6:KL$257,'Aceite de Oliva'!$A$6:$A$257,"&gt;="&amp;$A269,'Aceite de Oliva'!$B$6:$B$257,"&lt;="&amp;$B269)</f>
        <v>2.15</v>
      </c>
      <c r="KM269" s="8">
        <f>SUMIFS('Aceite de Oliva'!KM$6:KM$257,'Aceite de Oliva'!$A$6:$A$257,"&gt;="&amp;$A269,'Aceite de Oliva'!$B$6:$B$257,"&lt;="&amp;$B269)</f>
        <v>2.9</v>
      </c>
      <c r="KN269" s="8">
        <f>SUMIFS('Aceite de Oliva'!KN$6:KN$257,'Aceite de Oliva'!$A$6:$A$257,"&gt;="&amp;$A269,'Aceite de Oliva'!$B$6:$B$257,"&lt;="&amp;$B269)</f>
        <v>2.5300000000000002</v>
      </c>
      <c r="KO269" s="8">
        <f>SUMIFS('Aceite de Oliva'!KO$6:KO$257,'Aceite de Oliva'!$A$6:$A$257,"&gt;="&amp;$A269,'Aceite de Oliva'!$B$6:$B$257,"&lt;="&amp;$B269)</f>
        <v>0.46</v>
      </c>
      <c r="KS269" s="8">
        <f>SUMIFS('Aceite de Oliva'!KS$6:KS$257,'Aceite de Oliva'!$A$6:$A$257,"&gt;="&amp;$A269,'Aceite de Oliva'!$B$6:$B$257,"&lt;="&amp;$B269)</f>
        <v>2.62</v>
      </c>
      <c r="KT269" s="8">
        <f>SUMIFS('Aceite de Oliva'!KT$6:KT$257,'Aceite de Oliva'!$A$6:$A$257,"&gt;="&amp;$A269,'Aceite de Oliva'!$B$6:$B$257,"&lt;="&amp;$B269)</f>
        <v>1.77</v>
      </c>
      <c r="KU269" s="8">
        <f>SUMIFS('Aceite de Oliva'!KU$6:KU$257,'Aceite de Oliva'!$A$6:$A$257,"&gt;="&amp;$A269,'Aceite de Oliva'!$B$6:$B$257,"&lt;="&amp;$B269)</f>
        <v>2.6100000000000003</v>
      </c>
      <c r="KV269" s="8">
        <f>SUMIFS('Aceite de Oliva'!KV$6:KV$257,'Aceite de Oliva'!$A$6:$A$257,"&gt;="&amp;$A269,'Aceite de Oliva'!$B$6:$B$257,"&lt;="&amp;$B269)</f>
        <v>1.43</v>
      </c>
      <c r="KZ269" s="8">
        <f>SUMIFS('Aceite de Oliva'!KZ$6:KZ$257,'Aceite de Oliva'!$A$6:$A$257,"&gt;="&amp;$A269,'Aceite de Oliva'!$B$6:$B$257,"&lt;="&amp;$B269)</f>
        <v>3.2699999999999996</v>
      </c>
      <c r="LA269" s="8">
        <f>SUMIFS('Aceite de Oliva'!LA$6:LA$257,'Aceite de Oliva'!$A$6:$A$257,"&gt;="&amp;$A269,'Aceite de Oliva'!$B$6:$B$257,"&lt;="&amp;$B269)</f>
        <v>2.3199999999999998</v>
      </c>
      <c r="LB269" s="8">
        <f>SUMIFS('Aceite de Oliva'!LB$6:LB$257,'Aceite de Oliva'!$A$6:$A$257,"&gt;="&amp;$A269,'Aceite de Oliva'!$B$6:$B$257,"&lt;="&amp;$B269)</f>
        <v>3.2800000000000002</v>
      </c>
      <c r="LC269" s="8">
        <f>SUMIFS('Aceite de Oliva'!LC$6:LC$257,'Aceite de Oliva'!$A$6:$A$257,"&gt;="&amp;$A269,'Aceite de Oliva'!$B$6:$B$257,"&lt;="&amp;$B269)</f>
        <v>1.64</v>
      </c>
      <c r="LG269" s="8">
        <f>SUMIFS('Aceite de Oliva'!LG$6:LG$257,'Aceite de Oliva'!$A$6:$A$257,"&gt;="&amp;$A269,'Aceite de Oliva'!$B$6:$B$257,"&lt;="&amp;$B269)</f>
        <v>3.34</v>
      </c>
      <c r="LH269" s="8">
        <f>SUMIFS('Aceite de Oliva'!LH$6:LH$257,'Aceite de Oliva'!$A$6:$A$257,"&gt;="&amp;$A269,'Aceite de Oliva'!$B$6:$B$257,"&lt;="&amp;$B269)</f>
        <v>2.97</v>
      </c>
      <c r="LI269" s="8">
        <f>SUMIFS('Aceite de Oliva'!LI$6:LI$257,'Aceite de Oliva'!$A$6:$A$257,"&gt;="&amp;$A269,'Aceite de Oliva'!$B$6:$B$257,"&lt;="&amp;$B269)</f>
        <v>3.63</v>
      </c>
      <c r="LJ269" s="8">
        <f>SUMIFS('Aceite de Oliva'!LJ$6:LJ$257,'Aceite de Oliva'!$A$6:$A$257,"&gt;="&amp;$A269,'Aceite de Oliva'!$B$6:$B$257,"&lt;="&amp;$B269)</f>
        <v>1.58</v>
      </c>
      <c r="LN269" s="8">
        <f>SUMIFS('Aceite de Oliva'!LN$6:LN$257,'Aceite de Oliva'!$A$6:$A$257,"&gt;="&amp;$A269,'Aceite de Oliva'!$B$6:$B$257,"&lt;="&amp;$B269)</f>
        <v>1.86</v>
      </c>
      <c r="LO269" s="8">
        <f>SUMIFS('Aceite de Oliva'!LO$6:LO$257,'Aceite de Oliva'!$A$6:$A$257,"&gt;="&amp;$A269,'Aceite de Oliva'!$B$6:$B$257,"&lt;="&amp;$B269)</f>
        <v>3.95</v>
      </c>
      <c r="LP269" s="8">
        <f>SUMIFS('Aceite de Oliva'!LP$6:LP$257,'Aceite de Oliva'!$A$6:$A$257,"&gt;="&amp;$A269,'Aceite de Oliva'!$B$6:$B$257,"&lt;="&amp;$B269)</f>
        <v>0.98</v>
      </c>
      <c r="LQ269" s="8">
        <f>SUMIFS('Aceite de Oliva'!LQ$6:LQ$257,'Aceite de Oliva'!$A$6:$A$257,"&gt;="&amp;$A269,'Aceite de Oliva'!$B$6:$B$257,"&lt;="&amp;$B269)</f>
        <v>2.34</v>
      </c>
      <c r="LR269" s="76"/>
      <c r="LS269" s="76"/>
      <c r="LT269" s="76"/>
      <c r="LU269" s="8">
        <f>SUMIFS('Aceite de Oliva'!LU$6:LU$257,'Aceite de Oliva'!$A$6:$A$257,"&gt;="&amp;$A269,'Aceite de Oliva'!$B$6:$B$257,"&lt;="&amp;$B269)</f>
        <v>5.9599999999999991</v>
      </c>
      <c r="LV269" s="8">
        <f>SUMIFS('Aceite de Oliva'!LV$6:LV$257,'Aceite de Oliva'!$A$6:$A$257,"&gt;="&amp;$A269,'Aceite de Oliva'!$B$6:$B$257,"&lt;="&amp;$B269)</f>
        <v>2.6799999999999997</v>
      </c>
      <c r="LW269" s="8">
        <f>SUMIFS('Aceite de Oliva'!LW$6:LW$257,'Aceite de Oliva'!$A$6:$A$257,"&gt;="&amp;$A269,'Aceite de Oliva'!$B$6:$B$257,"&lt;="&amp;$B269)</f>
        <v>4.07</v>
      </c>
      <c r="LX269" s="8">
        <f>SUMIFS('Aceite de Oliva'!LX$6:LX$257,'Aceite de Oliva'!$A$6:$A$257,"&gt;="&amp;$A269,'Aceite de Oliva'!$B$6:$B$257,"&lt;="&amp;$B269)</f>
        <v>19.89</v>
      </c>
      <c r="LY269" s="76"/>
      <c r="LZ269" s="76"/>
      <c r="MA269" s="76"/>
      <c r="MB269" s="8">
        <f>SUMIFS('Aceite de Oliva'!MB$6:MB$257,'Aceite de Oliva'!$A$6:$A$257,"&gt;="&amp;$A269,'Aceite de Oliva'!$B$6:$B$257,"&lt;="&amp;$B269)</f>
        <v>7.4700000000000006</v>
      </c>
      <c r="MC269" s="8">
        <f>SUMIFS('Aceite de Oliva'!MC$6:MC$257,'Aceite de Oliva'!$A$6:$A$257,"&gt;="&amp;$A269,'Aceite de Oliva'!$B$6:$B$257,"&lt;="&amp;$B269)</f>
        <v>5.05</v>
      </c>
      <c r="MD269" s="8">
        <f>SUMIFS('Aceite de Oliva'!MD$6:MD$257,'Aceite de Oliva'!$A$6:$A$257,"&gt;="&amp;$A269,'Aceite de Oliva'!$B$6:$B$257,"&lt;="&amp;$B269)</f>
        <v>3.97</v>
      </c>
      <c r="ME269" s="8">
        <f>SUMIFS('Aceite de Oliva'!ME$6:ME$257,'Aceite de Oliva'!$A$6:$A$257,"&gt;="&amp;$A269,'Aceite de Oliva'!$B$6:$B$257,"&lt;="&amp;$B269)</f>
        <v>26.25</v>
      </c>
    </row>
    <row r="270" spans="1:343" x14ac:dyDescent="0.3">
      <c r="A270" s="14">
        <f>'TAM Aceite de Oliva'!B18</f>
        <v>2.7000000000000006</v>
      </c>
      <c r="B270" s="14">
        <f>'TAM Aceite de Oliva'!C18</f>
        <v>2.8000000000000007</v>
      </c>
      <c r="C270" s="14"/>
      <c r="D270" s="8">
        <f>SUMIFS('Aceite de Oliva'!D$6:D$257,'Aceite de Oliva'!$A$6:$A$257,"&gt;="&amp;$A270,'Aceite de Oliva'!$B$6:$B$257,"&lt;="&amp;$B270)</f>
        <v>0.2</v>
      </c>
      <c r="E270" s="8">
        <f>SUMIFS('Aceite de Oliva'!E$6:E$257,'Aceite de Oliva'!$A$6:$A$257,"&gt;="&amp;$A270,'Aceite de Oliva'!$B$6:$B$257,"&lt;="&amp;$B270)</f>
        <v>0</v>
      </c>
      <c r="F270" s="8">
        <f>SUMIFS('Aceite de Oliva'!F$6:F$257,'Aceite de Oliva'!$A$6:$A$257,"&gt;="&amp;$A270,'Aceite de Oliva'!$B$6:$B$257,"&lt;="&amp;$B270)</f>
        <v>0</v>
      </c>
      <c r="G270" s="8">
        <f>SUMIFS('Aceite de Oliva'!G$6:G$257,'Aceite de Oliva'!$A$6:$A$257,"&gt;="&amp;$A270,'Aceite de Oliva'!$B$6:$B$257,"&lt;="&amp;$B270)</f>
        <v>0</v>
      </c>
      <c r="H270" s="14"/>
      <c r="I270" s="14"/>
      <c r="J270" s="14"/>
      <c r="K270" s="8">
        <f>SUMIFS('Aceite de Oliva'!K$6:K$257,'Aceite de Oliva'!$A$6:$A$257,"&gt;="&amp;$A270,'Aceite de Oliva'!$B$6:$B$257,"&lt;="&amp;$B270)</f>
        <v>0.03</v>
      </c>
      <c r="L270" s="8">
        <f>SUMIFS('Aceite de Oliva'!L$6:L$257,'Aceite de Oliva'!$A$6:$A$257,"&gt;="&amp;$A270,'Aceite de Oliva'!$B$6:$B$257,"&lt;="&amp;$B270)</f>
        <v>0</v>
      </c>
      <c r="M270" s="8">
        <f>SUMIFS('Aceite de Oliva'!M$6:M$257,'Aceite de Oliva'!$A$6:$A$257,"&gt;="&amp;$A270,'Aceite de Oliva'!$B$6:$B$257,"&lt;="&amp;$B270)</f>
        <v>0.04</v>
      </c>
      <c r="N270" s="8">
        <f>SUMIFS('Aceite de Oliva'!N$6:N$257,'Aceite de Oliva'!$A$6:$A$257,"&gt;="&amp;$A270,'Aceite de Oliva'!$B$6:$B$257,"&lt;="&amp;$B270)</f>
        <v>0</v>
      </c>
      <c r="O270" s="14"/>
      <c r="P270" s="14"/>
      <c r="Q270" s="14"/>
      <c r="R270" s="8">
        <f>SUMIFS('Aceite de Oliva'!R$6:R$257,'Aceite de Oliva'!$A$6:$A$257,"&gt;="&amp;$A270,'Aceite de Oliva'!$B$6:$B$257,"&lt;="&amp;$B270)</f>
        <v>0.2</v>
      </c>
      <c r="S270" s="8">
        <f>SUMIFS('Aceite de Oliva'!S$6:S$257,'Aceite de Oliva'!$A$6:$A$257,"&gt;="&amp;$A270,'Aceite de Oliva'!$B$6:$B$257,"&lt;="&amp;$B270)</f>
        <v>0</v>
      </c>
      <c r="T270" s="8">
        <f>SUMIFS('Aceite de Oliva'!T$6:T$257,'Aceite de Oliva'!$A$6:$A$257,"&gt;="&amp;$A270,'Aceite de Oliva'!$B$6:$B$257,"&lt;="&amp;$B270)</f>
        <v>0.34</v>
      </c>
      <c r="U270" s="8">
        <f>SUMIFS('Aceite de Oliva'!U$6:U$257,'Aceite de Oliva'!$A$6:$A$257,"&gt;="&amp;$A270,'Aceite de Oliva'!$B$6:$B$257,"&lt;="&amp;$B270)</f>
        <v>0</v>
      </c>
      <c r="V270" s="14"/>
      <c r="W270" s="14"/>
      <c r="X270" s="14"/>
      <c r="Y270" s="8">
        <f>SUMIFS('Aceite de Oliva'!Y$6:Y$257,'Aceite de Oliva'!$A$6:$A$257,"&gt;="&amp;$A270,'Aceite de Oliva'!$B$6:$B$257,"&lt;="&amp;$B270)</f>
        <v>0</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v>
      </c>
      <c r="AC270" s="14"/>
      <c r="AD270" s="14"/>
      <c r="AE270" s="14"/>
      <c r="AF270" s="8">
        <f>SUMIFS('Aceite de Oliva'!AF$6:AF$257,'Aceite de Oliva'!$A$6:$A$257,"&gt;="&amp;$A270,'Aceite de Oliva'!$B$6:$B$257,"&lt;="&amp;$B270)</f>
        <v>7.0000000000000007E-2</v>
      </c>
      <c r="AG270" s="8">
        <f>SUMIFS('Aceite de Oliva'!AG$6:AG$257,'Aceite de Oliva'!$A$6:$A$257,"&gt;="&amp;$A270,'Aceite de Oliva'!$B$6:$B$257,"&lt;="&amp;$B270)</f>
        <v>0</v>
      </c>
      <c r="AH270" s="8">
        <f>SUMIFS('Aceite de Oliva'!AH$6:AH$257,'Aceite de Oliva'!$A$6:$A$257,"&gt;="&amp;$A270,'Aceite de Oliva'!$B$6:$B$257,"&lt;="&amp;$B270)</f>
        <v>0</v>
      </c>
      <c r="AI270" s="8">
        <f>SUMIFS('Aceite de Oliva'!AI$6:AI$257,'Aceite de Oliva'!$A$6:$A$257,"&gt;="&amp;$A270,'Aceite de Oliva'!$B$6:$B$257,"&lt;="&amp;$B270)</f>
        <v>0</v>
      </c>
      <c r="AJ270" s="14"/>
      <c r="AK270" s="14"/>
      <c r="AL270" s="14"/>
      <c r="AM270" s="8">
        <f>SUMIFS('Aceite de Oliva'!AM$6:AM$257,'Aceite de Oliva'!$A$6:$A$257,"&gt;="&amp;$A270,'Aceite de Oliva'!$B$6:$B$257,"&lt;="&amp;$B270)</f>
        <v>0.08</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7.0000000000000007E-2</v>
      </c>
      <c r="AQ270" s="14"/>
      <c r="AR270" s="14"/>
      <c r="AT270" s="8">
        <f>SUMIFS('Aceite de Oliva'!AT$6:AT$257,'Aceite de Oliva'!$A$6:$A$257,"&gt;="&amp;$A270,'Aceite de Oliva'!$B$6:$B$257,"&lt;="&amp;$B270)</f>
        <v>0.05</v>
      </c>
      <c r="AU270" s="8">
        <f>SUMIFS('Aceite de Oliva'!AU$6:AU$257,'Aceite de Oliva'!$A$6:$A$257,"&gt;="&amp;$A270,'Aceite de Oliva'!$B$6:$B$257,"&lt;="&amp;$B270)</f>
        <v>0</v>
      </c>
      <c r="AV270" s="8">
        <f>SUMIFS('Aceite de Oliva'!AV$6:AV$257,'Aceite de Oliva'!$A$6:$A$257,"&gt;="&amp;$A270,'Aceite de Oliva'!$B$6:$B$257,"&lt;="&amp;$B270)</f>
        <v>0</v>
      </c>
      <c r="AW270" s="8">
        <f>SUMIFS('Aceite de Oliva'!AW$6:AW$257,'Aceite de Oliva'!$A$6:$A$257,"&gt;="&amp;$A270,'Aceite de Oliva'!$B$6:$B$257,"&lt;="&amp;$B270)</f>
        <v>0</v>
      </c>
      <c r="BA270" s="8">
        <f>SUMIFS('Aceite de Oliva'!BA$6:BA$257,'Aceite de Oliva'!$A$6:$A$257,"&gt;="&amp;A270,'Aceite de Oliva'!$B$6:$B$257,"&lt;="&amp;B270)</f>
        <v>7.0000000000000007E-2</v>
      </c>
      <c r="BB270" s="8">
        <f>SUMIFS('Aceite de Oliva'!BB$6:BB$257,'Aceite de Oliva'!$A$6:$A$257,"&gt;="&amp;$A270,'Aceite de Oliva'!$B$6:$B$257,"&lt;="&amp;$B270)</f>
        <v>0</v>
      </c>
      <c r="BC270" s="8">
        <f>SUMIFS('Aceite de Oliva'!BC$6:BC$257,'Aceite de Oliva'!$A$6:$A$257,"&gt;="&amp;$A270,'Aceite de Oliva'!$B$6:$B$257,"&lt;="&amp;$B270)</f>
        <v>0</v>
      </c>
      <c r="BD270" s="8">
        <f>SUMIFS('Aceite de Oliva'!BD$6:BD$257,'Aceite de Oliva'!$A$6:$A$257,"&gt;="&amp;$A270,'Aceite de Oliva'!$B$6:$B$257,"&lt;="&amp;$B270)</f>
        <v>0.1</v>
      </c>
      <c r="BE270" s="5"/>
      <c r="BH270" s="8">
        <f>SUMIFS('Aceite de Oliva'!BH$6:BH$257,'Aceite de Oliva'!$A$6:$A$257,"&gt;="&amp;$A270,'Aceite de Oliva'!$B$6:$B$257,"&lt;="&amp;$B270)</f>
        <v>0.1</v>
      </c>
      <c r="BI270" s="8">
        <f>SUMIFS('Aceite de Oliva'!BI$6:BI$257,'Aceite de Oliva'!$A$6:$A$257,"&gt;="&amp;$A270,'Aceite de Oliva'!$B$6:$B$257,"&lt;="&amp;$B270)</f>
        <v>0</v>
      </c>
      <c r="BJ270" s="8">
        <f>SUMIFS('Aceite de Oliva'!BJ$6:BJ$257,'Aceite de Oliva'!$A$6:$A$257,"&gt;="&amp;$A270,'Aceite de Oliva'!$B$6:$B$257,"&lt;="&amp;$B270)</f>
        <v>0.12</v>
      </c>
      <c r="BK270" s="8">
        <f>SUMIFS('Aceite de Oliva'!BK$6:BK$257,'Aceite de Oliva'!$A$6:$A$257,"&gt;="&amp;$A270,'Aceite de Oliva'!$B$6:$B$257,"&lt;="&amp;$B270)</f>
        <v>0</v>
      </c>
      <c r="BO270" s="8">
        <f>SUMIFS('Aceite de Oliva'!BO$6:BO$257,'Aceite de Oliva'!$A$6:$A$257,"&gt;="&amp;$A270,'Aceite de Oliva'!$B$6:$B$257,"&lt;="&amp;$B270)</f>
        <v>0.36000000000000004</v>
      </c>
      <c r="BP270" s="8">
        <f>SUMIFS('Aceite de Oliva'!BP$6:BP$257,'Aceite de Oliva'!$A$6:$A$257,"&gt;="&amp;$A270,'Aceite de Oliva'!$B$6:$B$257,"&lt;="&amp;$B270)</f>
        <v>1.41</v>
      </c>
      <c r="BQ270" s="8">
        <f>SUMIFS('Aceite de Oliva'!BQ$6:BQ$257,'Aceite de Oliva'!$A$6:$A$257,"&gt;="&amp;$A270,'Aceite de Oliva'!$B$6:$B$257,"&lt;="&amp;$B270)</f>
        <v>0</v>
      </c>
      <c r="BR270" s="8">
        <f>SUMIFS('Aceite de Oliva'!BR$6:BR$257,'Aceite de Oliva'!$A$6:$A$257,"&gt;="&amp;$A270,'Aceite de Oliva'!$B$6:$B$257,"&lt;="&amp;$B270)</f>
        <v>0</v>
      </c>
      <c r="BV270" s="8">
        <f>SUMIFS('Aceite de Oliva'!BV$6:BV$257,'Aceite de Oliva'!$A$6:$A$257,"&gt;="&amp;$A270,'Aceite de Oliva'!$B$6:$B$257,"&lt;="&amp;$B270)</f>
        <v>0.27</v>
      </c>
      <c r="BW270" s="8">
        <f>SUMIFS('Aceite de Oliva'!BW$6:BW$257,'Aceite de Oliva'!$A$6:$A$257,"&gt;="&amp;$A270,'Aceite de Oliva'!$B$6:$B$257,"&lt;="&amp;$B270)</f>
        <v>1.28</v>
      </c>
      <c r="BX270" s="8">
        <f>SUMIFS('Aceite de Oliva'!BX$6:BX$257,'Aceite de Oliva'!$A$6:$A$257,"&gt;="&amp;$A270,'Aceite de Oliva'!$B$6:$B$257,"&lt;="&amp;$B270)</f>
        <v>0.04</v>
      </c>
      <c r="BY270" s="8">
        <f>SUMIFS('Aceite de Oliva'!BY$6:BY$257,'Aceite de Oliva'!$A$6:$A$257,"&gt;="&amp;$A270,'Aceite de Oliva'!$B$6:$B$257,"&lt;="&amp;$B270)</f>
        <v>0.05</v>
      </c>
      <c r="CC270" s="8">
        <f>SUMIFS('Aceite de Oliva'!CC$6:CC$257,'Aceite de Oliva'!$A$6:$A$257,"&gt;="&amp;$A270,'Aceite de Oliva'!$B$6:$B$257,"&lt;="&amp;$B270)</f>
        <v>7.0000000000000007E-2</v>
      </c>
      <c r="CD270" s="8">
        <f>SUMIFS('Aceite de Oliva'!CD$6:CD$257,'Aceite de Oliva'!$A$6:$A$257,"&gt;="&amp;$A270,'Aceite de Oliva'!$B$6:$B$257,"&lt;="&amp;$B270)</f>
        <v>0.35</v>
      </c>
      <c r="CE270" s="8">
        <f>SUMIFS('Aceite de Oliva'!CE$6:CE$257,'Aceite de Oliva'!$A$6:$A$257,"&gt;="&amp;$A270,'Aceite de Oliva'!$B$6:$B$257,"&lt;="&amp;$B270)</f>
        <v>0</v>
      </c>
      <c r="CF270" s="8">
        <f>SUMIFS('Aceite de Oliva'!CF$6:CF$257,'Aceite de Oliva'!$A$6:$A$257,"&gt;="&amp;$A270,'Aceite de Oliva'!$B$6:$B$257,"&lt;="&amp;$B270)</f>
        <v>0</v>
      </c>
      <c r="CJ270" s="8">
        <f>SUMIFS('Aceite de Oliva'!CJ$6:CJ$257,'Aceite de Oliva'!$A$6:$A$257,"&gt;="&amp;$A270,'Aceite de Oliva'!$B$6:$B$257,"&lt;="&amp;$B270)</f>
        <v>1.4500000000000002</v>
      </c>
      <c r="CK270" s="8">
        <f>SUMIFS('Aceite de Oliva'!CK$6:CK$257,'Aceite de Oliva'!$A$6:$A$257,"&gt;="&amp;$A270,'Aceite de Oliva'!$B$6:$B$257,"&lt;="&amp;$B270)</f>
        <v>5.0100000000000007</v>
      </c>
      <c r="CL270" s="8">
        <f>SUMIFS('Aceite de Oliva'!CL$6:CL$257,'Aceite de Oliva'!$A$6:$A$257,"&gt;="&amp;$A270,'Aceite de Oliva'!$B$6:$B$257,"&lt;="&amp;$B270)</f>
        <v>0.71</v>
      </c>
      <c r="CM270" s="8">
        <f>SUMIFS('Aceite de Oliva'!CM$6:CM$257,'Aceite de Oliva'!$A$6:$A$257,"&gt;="&amp;$A270,'Aceite de Oliva'!$B$6:$B$257,"&lt;="&amp;$B270)</f>
        <v>0</v>
      </c>
      <c r="CQ270" s="8">
        <f>SUMIFS('Aceite de Oliva'!CQ$6:CQ$257,'Aceite de Oliva'!$A$6:$A$257,"&gt;="&amp;$A270,'Aceite de Oliva'!$B$6:$B$257,"&lt;="&amp;$B270)</f>
        <v>0.36</v>
      </c>
      <c r="CR270" s="8">
        <f>SUMIFS('Aceite de Oliva'!CR$6:CR$257,'Aceite de Oliva'!$A$6:$A$257,"&gt;="&amp;$A270,'Aceite de Oliva'!$B$6:$B$257,"&lt;="&amp;$B270)</f>
        <v>0.74</v>
      </c>
      <c r="CS270" s="8">
        <f>SUMIFS('Aceite de Oliva'!CS$6:CS$257,'Aceite de Oliva'!$A$6:$A$257,"&gt;="&amp;$A270,'Aceite de Oliva'!$B$6:$B$257,"&lt;="&amp;$B270)</f>
        <v>0.26</v>
      </c>
      <c r="CT270" s="8">
        <f>SUMIFS('Aceite de Oliva'!CT$6:CT$257,'Aceite de Oliva'!$A$6:$A$257,"&gt;="&amp;$A270,'Aceite de Oliva'!$B$6:$B$257,"&lt;="&amp;$B270)</f>
        <v>0</v>
      </c>
      <c r="CX270" s="8">
        <f>SUMIFS('Aceite de Oliva'!CX$6:CX$257,'Aceite de Oliva'!$A$6:$A$257,"&gt;="&amp;$A270,'Aceite de Oliva'!$B$6:$B$257,"&lt;="&amp;$B270)</f>
        <v>0.11</v>
      </c>
      <c r="CY270" s="8">
        <f>SUMIFS('Aceite de Oliva'!CY$6:CY$257,'Aceite de Oliva'!$A$6:$A$257,"&gt;="&amp;$A270,'Aceite de Oliva'!$B$6:$B$257,"&lt;="&amp;$B270)</f>
        <v>0.25</v>
      </c>
      <c r="CZ270" s="8">
        <f>SUMIFS('Aceite de Oliva'!CZ$6:CZ$257,'Aceite de Oliva'!$A$6:$A$257,"&gt;="&amp;$A270,'Aceite de Oliva'!$B$6:$B$257,"&lt;="&amp;$B270)</f>
        <v>0.13</v>
      </c>
      <c r="DA270" s="8">
        <f>SUMIFS('Aceite de Oliva'!DA$6:DA$257,'Aceite de Oliva'!$A$6:$A$257,"&gt;="&amp;$A270,'Aceite de Oliva'!$B$6:$B$257,"&lt;="&amp;$B270)</f>
        <v>0</v>
      </c>
      <c r="DE270" s="8">
        <f>SUMIFS('Aceite de Oliva'!DE$6:DE$257,'Aceite de Oliva'!$A$6:$A$257,"&gt;="&amp;$A270,'Aceite de Oliva'!$B$6:$B$257,"&lt;="&amp;$B270)</f>
        <v>2.16</v>
      </c>
      <c r="DF270" s="8">
        <f>SUMIFS('Aceite de Oliva'!DF$6:DF$257,'Aceite de Oliva'!$A$6:$A$257,"&gt;="&amp;$A270,'Aceite de Oliva'!$B$6:$B$257,"&lt;="&amp;$B270)</f>
        <v>5.41</v>
      </c>
      <c r="DG270" s="8">
        <f>SUMIFS('Aceite de Oliva'!DG$6:DG$257,'Aceite de Oliva'!$A$6:$A$257,"&gt;="&amp;$A270,'Aceite de Oliva'!$B$6:$B$257,"&lt;="&amp;$B270)</f>
        <v>1.1400000000000001</v>
      </c>
      <c r="DH270" s="8">
        <f>SUMIFS('Aceite de Oliva'!DH$6:DH$257,'Aceite de Oliva'!$A$6:$A$257,"&gt;="&amp;$A270,'Aceite de Oliva'!$B$6:$B$257,"&lt;="&amp;$B270)</f>
        <v>1.26</v>
      </c>
      <c r="DL270" s="8">
        <f>SUMIFS('Aceite de Oliva'!DL$6:DL$257,'Aceite de Oliva'!$A$6:$A$257,"&gt;="&amp;$A270,'Aceite de Oliva'!$B$6:$B$257,"&lt;="&amp;$B270)</f>
        <v>2.67</v>
      </c>
      <c r="DM270" s="8">
        <f>SUMIFS('Aceite de Oliva'!DM$6:DM$257,'Aceite de Oliva'!$A$6:$A$257,"&gt;="&amp;$A270,'Aceite de Oliva'!$B$6:$B$257,"&lt;="&amp;$B270)</f>
        <v>6.08</v>
      </c>
      <c r="DN270" s="8">
        <f>SUMIFS('Aceite de Oliva'!DN$6:DN$257,'Aceite de Oliva'!$A$6:$A$257,"&gt;="&amp;$A270,'Aceite de Oliva'!$B$6:$B$257,"&lt;="&amp;$B270)</f>
        <v>1.98</v>
      </c>
      <c r="DO270" s="8">
        <f>SUMIFS('Aceite de Oliva'!DO$6:DO$257,'Aceite de Oliva'!$A$6:$A$257,"&gt;="&amp;$A270,'Aceite de Oliva'!$B$6:$B$257,"&lt;="&amp;$B270)</f>
        <v>0.48</v>
      </c>
      <c r="DS270" s="8">
        <f>SUMIFS('Aceite de Oliva'!DS$6:DS$257,'Aceite de Oliva'!$A$6:$A$257,"&gt;="&amp;$A270,'Aceite de Oliva'!$B$6:$B$257,"&lt;="&amp;$B270)</f>
        <v>3.1599999999999997</v>
      </c>
      <c r="DT270" s="8">
        <f>SUMIFS('Aceite de Oliva'!DT$6:DT$257,'Aceite de Oliva'!$A$6:$A$257,"&gt;="&amp;$A270,'Aceite de Oliva'!$B$6:$B$257,"&lt;="&amp;$B270)</f>
        <v>9.7099999999999991</v>
      </c>
      <c r="DU270" s="8">
        <f>SUMIFS('Aceite de Oliva'!DU$6:DU$257,'Aceite de Oliva'!$A$6:$A$257,"&gt;="&amp;$A270,'Aceite de Oliva'!$B$6:$B$257,"&lt;="&amp;$B270)</f>
        <v>2.46</v>
      </c>
      <c r="DV270" s="8">
        <f>SUMIFS('Aceite de Oliva'!DV$6:DV$257,'Aceite de Oliva'!$A$6:$A$257,"&gt;="&amp;$A270,'Aceite de Oliva'!$B$6:$B$257,"&lt;="&amp;$B270)</f>
        <v>0.6</v>
      </c>
      <c r="DZ270" s="8">
        <f>SUMIFS('Aceite de Oliva'!DZ$6:DZ$257,'Aceite de Oliva'!$A$6:$A$257,"&gt;="&amp;$A270,'Aceite de Oliva'!$B$6:$B$257,"&lt;="&amp;$B270)</f>
        <v>1.86</v>
      </c>
      <c r="EA270" s="8">
        <f>SUMIFS('Aceite de Oliva'!EA$6:EA$257,'Aceite de Oliva'!$A$6:$A$257,"&gt;="&amp;$A270,'Aceite de Oliva'!$B$6:$B$257,"&lt;="&amp;$B270)</f>
        <v>6.3</v>
      </c>
      <c r="EB270" s="8">
        <f>SUMIFS('Aceite de Oliva'!EB$6:EB$257,'Aceite de Oliva'!$A$6:$A$257,"&gt;="&amp;$A270,'Aceite de Oliva'!$B$6:$B$257,"&lt;="&amp;$B270)</f>
        <v>0.91</v>
      </c>
      <c r="EC270" s="8">
        <f>SUMIFS('Aceite de Oliva'!EC$6:EC$257,'Aceite de Oliva'!$A$6:$A$257,"&gt;="&amp;$A270,'Aceite de Oliva'!$B$6:$B$257,"&lt;="&amp;$B270)</f>
        <v>0.77</v>
      </c>
      <c r="EG270" s="8">
        <f>SUMIFS('Aceite de Oliva'!EG$6:EG$257,'Aceite de Oliva'!$A$6:$A$257,"&gt;="&amp;$A270,'Aceite de Oliva'!$B$6:$B$257,"&lt;="&amp;$B270)</f>
        <v>3.57</v>
      </c>
      <c r="EH270" s="8">
        <f>SUMIFS('Aceite de Oliva'!EH$6:EH$257,'Aceite de Oliva'!$A$6:$A$257,"&gt;="&amp;$A270,'Aceite de Oliva'!$B$6:$B$257,"&lt;="&amp;$B270)</f>
        <v>9.5399999999999991</v>
      </c>
      <c r="EI270" s="8">
        <f>SUMIFS('Aceite de Oliva'!EI$6:EI$257,'Aceite de Oliva'!$A$6:$A$257,"&gt;="&amp;$A270,'Aceite de Oliva'!$B$6:$B$257,"&lt;="&amp;$B270)</f>
        <v>1.64</v>
      </c>
      <c r="EJ270" s="8">
        <f>SUMIFS('Aceite de Oliva'!EJ$6:EJ$257,'Aceite de Oliva'!$A$6:$A$257,"&gt;="&amp;$A270,'Aceite de Oliva'!$B$6:$B$257,"&lt;="&amp;$B270)</f>
        <v>0</v>
      </c>
      <c r="EN270" s="8">
        <f>SUMIFS('Aceite de Oliva'!EN$6:EN$257,'Aceite de Oliva'!$A$6:$A$257,"&gt;="&amp;$A270,'Aceite de Oliva'!$B$6:$B$257,"&lt;="&amp;$B270)</f>
        <v>8.7000000000000011</v>
      </c>
      <c r="EO270" s="8">
        <f>SUMIFS('Aceite de Oliva'!EO$6:EO$257,'Aceite de Oliva'!$A$6:$A$257,"&gt;="&amp;$A270,'Aceite de Oliva'!$B$6:$B$257,"&lt;="&amp;$B270)</f>
        <v>12.91</v>
      </c>
      <c r="EP270" s="8">
        <f>SUMIFS('Aceite de Oliva'!EP$6:EP$257,'Aceite de Oliva'!$A$6:$A$257,"&gt;="&amp;$A270,'Aceite de Oliva'!$B$6:$B$257,"&lt;="&amp;$B270)</f>
        <v>9.77</v>
      </c>
      <c r="EQ270" s="8">
        <f>SUMIFS('Aceite de Oliva'!EQ$6:EQ$257,'Aceite de Oliva'!$A$6:$A$257,"&gt;="&amp;$A270,'Aceite de Oliva'!$B$6:$B$257,"&lt;="&amp;$B270)</f>
        <v>0.73</v>
      </c>
      <c r="EU270" s="8">
        <f>SUMIFS('Aceite de Oliva'!EU$6:EU$257,'Aceite de Oliva'!$A$6:$A$257,"&gt;="&amp;$A270,'Aceite de Oliva'!$B$6:$B$257,"&lt;="&amp;$B270)</f>
        <v>4.45</v>
      </c>
      <c r="EV270" s="8">
        <f>SUMIFS('Aceite de Oliva'!EV$6:EV$257,'Aceite de Oliva'!$A$6:$A$257,"&gt;="&amp;$A270,'Aceite de Oliva'!$B$6:$B$257,"&lt;="&amp;$B270)</f>
        <v>5.0999999999999996</v>
      </c>
      <c r="EW270" s="8">
        <f>SUMIFS('Aceite de Oliva'!EW$6:EW$257,'Aceite de Oliva'!$A$6:$A$257,"&gt;="&amp;$A270,'Aceite de Oliva'!$B$6:$B$257,"&lt;="&amp;$B270)</f>
        <v>4.95</v>
      </c>
      <c r="EX270" s="8">
        <f>SUMIFS('Aceite de Oliva'!EX$6:EX$257,'Aceite de Oliva'!$A$6:$A$257,"&gt;="&amp;$A270,'Aceite de Oliva'!$B$6:$B$257,"&lt;="&amp;$B270)</f>
        <v>2.67</v>
      </c>
      <c r="FB270" s="8">
        <f>SUMIFS('Aceite de Oliva'!FB$6:FB$257,'Aceite de Oliva'!$A$6:$A$257,"&gt;="&amp;$A270,'Aceite de Oliva'!$B$6:$B$257,"&lt;="&amp;$B270)</f>
        <v>7.33</v>
      </c>
      <c r="FC270" s="8">
        <f>SUMIFS('Aceite de Oliva'!FC$6:FC$257,'Aceite de Oliva'!$A$6:$A$257,"&gt;="&amp;$A270,'Aceite de Oliva'!$B$6:$B$257,"&lt;="&amp;$B270)</f>
        <v>8.9700000000000006</v>
      </c>
      <c r="FD270" s="8">
        <f>SUMIFS('Aceite de Oliva'!FD$6:FD$257,'Aceite de Oliva'!$A$6:$A$257,"&gt;="&amp;$A270,'Aceite de Oliva'!$B$6:$B$257,"&lt;="&amp;$B270)</f>
        <v>8.64</v>
      </c>
      <c r="FE270" s="8">
        <f>SUMIFS('Aceite de Oliva'!FE$6:FE$257,'Aceite de Oliva'!$A$6:$A$257,"&gt;="&amp;$A270,'Aceite de Oliva'!$B$6:$B$257,"&lt;="&amp;$B270)</f>
        <v>1.48</v>
      </c>
      <c r="FI270" s="8">
        <f>SUMIFS('Aceite de Oliva'!FI$6:FI$257,'Aceite de Oliva'!$A$6:$A$257,"&gt;="&amp;$A270,'Aceite de Oliva'!$B$6:$B$257,"&lt;="&amp;$B270)</f>
        <v>31.580000000000002</v>
      </c>
      <c r="FJ270" s="8">
        <f>SUMIFS('Aceite de Oliva'!FJ$6:FJ$257,'Aceite de Oliva'!$A$6:$A$257,"&gt;="&amp;$A270,'Aceite de Oliva'!$B$6:$B$257,"&lt;="&amp;$B270)</f>
        <v>7.27</v>
      </c>
      <c r="FK270" s="8">
        <f>SUMIFS('Aceite de Oliva'!FK$6:FK$257,'Aceite de Oliva'!$A$6:$A$257,"&gt;="&amp;$A270,'Aceite de Oliva'!$B$6:$B$257,"&lt;="&amp;$B270)</f>
        <v>43.12</v>
      </c>
      <c r="FL270" s="8">
        <f>SUMIFS('Aceite de Oliva'!FL$6:FL$257,'Aceite de Oliva'!$A$6:$A$257,"&gt;="&amp;$A270,'Aceite de Oliva'!$B$6:$B$257,"&lt;="&amp;$B270)</f>
        <v>24.66</v>
      </c>
      <c r="FP270" s="8">
        <f>SUMIFS('Aceite de Oliva'!FP$6:FP$257,'Aceite de Oliva'!$A$6:$A$257,"&gt;="&amp;$A270,'Aceite de Oliva'!$B$6:$B$257,"&lt;="&amp;$B270)</f>
        <v>22.14</v>
      </c>
      <c r="FQ270" s="8">
        <f>SUMIFS('Aceite de Oliva'!FQ$6:FQ$257,'Aceite de Oliva'!$A$6:$A$257,"&gt;="&amp;$A270,'Aceite de Oliva'!$B$6:$B$257,"&lt;="&amp;$B270)</f>
        <v>10.32</v>
      </c>
      <c r="FR270" s="8">
        <f>SUMIFS('Aceite de Oliva'!FR$6:FR$257,'Aceite de Oliva'!$A$6:$A$257,"&gt;="&amp;$A270,'Aceite de Oliva'!$B$6:$B$257,"&lt;="&amp;$B270)</f>
        <v>20.309999999999999</v>
      </c>
      <c r="FS270" s="8">
        <f>SUMIFS('Aceite de Oliva'!FS$6:FS$257,'Aceite de Oliva'!$A$6:$A$257,"&gt;="&amp;$A270,'Aceite de Oliva'!$B$6:$B$257,"&lt;="&amp;$B270)</f>
        <v>43.99</v>
      </c>
      <c r="FW270" s="8">
        <f>SUMIFS('Aceite de Oliva'!FW$6:FW$257,'Aceite de Oliva'!$A$6:$A$257,"&gt;="&amp;$A270,'Aceite de Oliva'!$B$6:$B$257,"&lt;="&amp;$B270)</f>
        <v>7.03</v>
      </c>
      <c r="FX270" s="8">
        <f>SUMIFS('Aceite de Oliva'!FX$6:FX$257,'Aceite de Oliva'!$A$6:$A$257,"&gt;="&amp;$A270,'Aceite de Oliva'!$B$6:$B$257,"&lt;="&amp;$B270)</f>
        <v>5.2200000000000006</v>
      </c>
      <c r="FY270" s="8">
        <f>SUMIFS('Aceite de Oliva'!FY$6:FY$257,'Aceite de Oliva'!$A$6:$A$257,"&gt;="&amp;$A270,'Aceite de Oliva'!$B$6:$B$257,"&lt;="&amp;$B270)</f>
        <v>5.88</v>
      </c>
      <c r="FZ270" s="8">
        <f>SUMIFS('Aceite de Oliva'!FZ$6:FZ$257,'Aceite de Oliva'!$A$6:$A$257,"&gt;="&amp;$A270,'Aceite de Oliva'!$B$6:$B$257,"&lt;="&amp;$B270)</f>
        <v>13.33</v>
      </c>
      <c r="GD270" s="8">
        <f>SUMIFS('Aceite de Oliva'!GD$6:GD$257,'Aceite de Oliva'!$A$6:$A$257,"&gt;="&amp;$A270,'Aceite de Oliva'!$B$6:$B$257,"&lt;="&amp;$B270)</f>
        <v>3.63</v>
      </c>
      <c r="GE270" s="8">
        <f>SUMIFS('Aceite de Oliva'!GE$6:GE$257,'Aceite de Oliva'!$A$6:$A$257,"&gt;="&amp;$A270,'Aceite de Oliva'!$B$6:$B$257,"&lt;="&amp;$B270)</f>
        <v>3.3400000000000003</v>
      </c>
      <c r="GF270" s="8">
        <f>SUMIFS('Aceite de Oliva'!GF$6:GF$257,'Aceite de Oliva'!$A$6:$A$257,"&gt;="&amp;$A270,'Aceite de Oliva'!$B$6:$B$257,"&lt;="&amp;$B270)</f>
        <v>3.5</v>
      </c>
      <c r="GG270" s="8">
        <f>SUMIFS('Aceite de Oliva'!GG$6:GG$257,'Aceite de Oliva'!$A$6:$A$257,"&gt;="&amp;$A270,'Aceite de Oliva'!$B$6:$B$257,"&lt;="&amp;$B270)</f>
        <v>1.49</v>
      </c>
      <c r="GK270" s="8">
        <f>SUMIFS('Aceite de Oliva'!GK$6:GK$257,'Aceite de Oliva'!$A$6:$A$257,"&gt;="&amp;$A270,'Aceite de Oliva'!$B$6:$B$257,"&lt;="&amp;$B270)</f>
        <v>4.55</v>
      </c>
      <c r="GL270" s="8">
        <f>SUMIFS('Aceite de Oliva'!GL$6:GL$257,'Aceite de Oliva'!$A$6:$A$257,"&gt;="&amp;$A270,'Aceite de Oliva'!$B$6:$B$257,"&lt;="&amp;$B270)</f>
        <v>4.5</v>
      </c>
      <c r="GM270" s="8">
        <f>SUMIFS('Aceite de Oliva'!GM$6:GM$257,'Aceite de Oliva'!$A$6:$A$257,"&gt;="&amp;$A270,'Aceite de Oliva'!$B$6:$B$257,"&lt;="&amp;$B270)</f>
        <v>5.56</v>
      </c>
      <c r="GN270" s="8">
        <f>SUMIFS('Aceite de Oliva'!GN$6:GN$257,'Aceite de Oliva'!$A$6:$A$257,"&gt;="&amp;$A270,'Aceite de Oliva'!$B$6:$B$257,"&lt;="&amp;$B270)</f>
        <v>2.08</v>
      </c>
      <c r="GR270" s="8">
        <f>SUMIFS('Aceite de Oliva'!GR$6:GR$257,'Aceite de Oliva'!$A$6:$A$257,"&gt;="&amp;$A270,'Aceite de Oliva'!$B$6:$B$257,"&lt;="&amp;$B270)</f>
        <v>3.8</v>
      </c>
      <c r="GS270" s="8">
        <f>SUMIFS('Aceite de Oliva'!GS$6:GS$257,'Aceite de Oliva'!$A$6:$A$257,"&gt;="&amp;$A270,'Aceite de Oliva'!$B$6:$B$257,"&lt;="&amp;$B270)</f>
        <v>3.94</v>
      </c>
      <c r="GT270" s="8">
        <f>SUMIFS('Aceite de Oliva'!GT$6:GT$257,'Aceite de Oliva'!$A$6:$A$257,"&gt;="&amp;$A270,'Aceite de Oliva'!$B$6:$B$257,"&lt;="&amp;$B270)</f>
        <v>4.18</v>
      </c>
      <c r="GU270" s="8">
        <f>SUMIFS('Aceite de Oliva'!GU$6:GU$257,'Aceite de Oliva'!$A$6:$A$257,"&gt;="&amp;$A270,'Aceite de Oliva'!$B$6:$B$257,"&lt;="&amp;$B270)</f>
        <v>0.72</v>
      </c>
      <c r="GY270" s="8">
        <f>SUMIFS('Aceite de Oliva'!GY$6:GY$257,'Aceite de Oliva'!$A$6:$A$257,"&gt;="&amp;$A270,'Aceite de Oliva'!$B$6:$B$257,"&lt;="&amp;$B270)</f>
        <v>4.57</v>
      </c>
      <c r="GZ270" s="8">
        <f>SUMIFS('Aceite de Oliva'!GZ$6:GZ$257,'Aceite de Oliva'!$A$6:$A$257,"&gt;="&amp;$A270,'Aceite de Oliva'!$B$6:$B$257,"&lt;="&amp;$B270)</f>
        <v>4.55</v>
      </c>
      <c r="HA270" s="8">
        <f>SUMIFS('Aceite de Oliva'!HA$6:HA$257,'Aceite de Oliva'!$A$6:$A$257,"&gt;="&amp;$A270,'Aceite de Oliva'!$B$6:$B$257,"&lt;="&amp;$B270)</f>
        <v>4.6399999999999997</v>
      </c>
      <c r="HB270" s="8">
        <f>SUMIFS('Aceite de Oliva'!HB$6:HB$257,'Aceite de Oliva'!$A$6:$A$257,"&gt;="&amp;$A270,'Aceite de Oliva'!$B$6:$B$257,"&lt;="&amp;$B270)</f>
        <v>1.95</v>
      </c>
      <c r="HF270" s="8">
        <f>SUMIFS('Aceite de Oliva'!HF$6:HF$257,'Aceite de Oliva'!$A$6:$A$257,"&gt;="&amp;$A270,'Aceite de Oliva'!$B$6:$B$257,"&lt;="&amp;$B270)</f>
        <v>3.5500000000000003</v>
      </c>
      <c r="HG270" s="8">
        <f>SUMIFS('Aceite de Oliva'!HG$6:HG$257,'Aceite de Oliva'!$A$6:$A$257,"&gt;="&amp;$A270,'Aceite de Oliva'!$B$6:$B$257,"&lt;="&amp;$B270)</f>
        <v>1.44</v>
      </c>
      <c r="HH270" s="8">
        <f>SUMIFS('Aceite de Oliva'!HH$6:HH$257,'Aceite de Oliva'!$A$6:$A$257,"&gt;="&amp;$A270,'Aceite de Oliva'!$B$6:$B$257,"&lt;="&amp;$B270)</f>
        <v>4.8499999999999996</v>
      </c>
      <c r="HI270" s="8">
        <f>SUMIFS('Aceite de Oliva'!HI$6:HI$257,'Aceite de Oliva'!$A$6:$A$257,"&gt;="&amp;$A270,'Aceite de Oliva'!$B$6:$B$257,"&lt;="&amp;$B270)</f>
        <v>0.3</v>
      </c>
      <c r="HM270" s="8">
        <f>SUMIFS('Aceite de Oliva'!HM$6:HM$257,'Aceite de Oliva'!$A$6:$A$257,"&gt;="&amp;$A270,'Aceite de Oliva'!$B$6:$B$257,"&lt;="&amp;$B270)</f>
        <v>2.21</v>
      </c>
      <c r="HN270" s="8">
        <f>SUMIFS('Aceite de Oliva'!HN$6:HN$257,'Aceite de Oliva'!$A$6:$A$257,"&gt;="&amp;$A270,'Aceite de Oliva'!$B$6:$B$257,"&lt;="&amp;$B270)</f>
        <v>1.29</v>
      </c>
      <c r="HO270" s="8">
        <f>SUMIFS('Aceite de Oliva'!HO$6:HO$257,'Aceite de Oliva'!$A$6:$A$257,"&gt;="&amp;$A270,'Aceite de Oliva'!$B$6:$B$257,"&lt;="&amp;$B270)</f>
        <v>3.05</v>
      </c>
      <c r="HP270" s="8">
        <f>SUMIFS('Aceite de Oliva'!HP$6:HP$257,'Aceite de Oliva'!$A$6:$A$257,"&gt;="&amp;$A270,'Aceite de Oliva'!$B$6:$B$257,"&lt;="&amp;$B270)</f>
        <v>0</v>
      </c>
      <c r="HT270" s="8">
        <f>SUMIFS('Aceite de Oliva'!HT$6:HT$257,'Aceite de Oliva'!$A$6:$A$257,"&gt;="&amp;$A270,'Aceite de Oliva'!$B$6:$B$257,"&lt;="&amp;$B270)</f>
        <v>2.17</v>
      </c>
      <c r="HU270" s="8">
        <f>SUMIFS('Aceite de Oliva'!HU$6:HU$257,'Aceite de Oliva'!$A$6:$A$257,"&gt;="&amp;$A270,'Aceite de Oliva'!$B$6:$B$257,"&lt;="&amp;$B270)</f>
        <v>5.43</v>
      </c>
      <c r="HV270" s="8">
        <f>SUMIFS('Aceite de Oliva'!HV$6:HV$257,'Aceite de Oliva'!$A$6:$A$257,"&gt;="&amp;$A270,'Aceite de Oliva'!$B$6:$B$257,"&lt;="&amp;$B270)</f>
        <v>1.83</v>
      </c>
      <c r="HW270" s="8">
        <f>SUMIFS('Aceite de Oliva'!HW$6:HW$257,'Aceite de Oliva'!$A$6:$A$257,"&gt;="&amp;$A270,'Aceite de Oliva'!$B$6:$B$257,"&lt;="&amp;$B270)</f>
        <v>0.78</v>
      </c>
      <c r="IA270" s="8">
        <f>SUMIFS('Aceite de Oliva'!IA$6:IA$257,'Aceite de Oliva'!$A$6:$A$257,"&gt;="&amp;$A270,'Aceite de Oliva'!$B$6:$B$257,"&lt;="&amp;$B270)</f>
        <v>1.64</v>
      </c>
      <c r="IB270" s="8">
        <f>SUMIFS('Aceite de Oliva'!IB$6:IB$257,'Aceite de Oliva'!$A$6:$A$257,"&gt;="&amp;$A270,'Aceite de Oliva'!$B$6:$B$257,"&lt;="&amp;$B270)</f>
        <v>3.2800000000000002</v>
      </c>
      <c r="IC270" s="8">
        <f>SUMIFS('Aceite de Oliva'!IC$6:IC$257,'Aceite de Oliva'!$A$6:$A$257,"&gt;="&amp;$A270,'Aceite de Oliva'!$B$6:$B$257,"&lt;="&amp;$B270)</f>
        <v>1.28</v>
      </c>
      <c r="ID270" s="8">
        <f>SUMIFS('Aceite de Oliva'!ID$6:ID$257,'Aceite de Oliva'!$A$6:$A$257,"&gt;="&amp;$A270,'Aceite de Oliva'!$B$6:$B$257,"&lt;="&amp;$B270)</f>
        <v>0.34</v>
      </c>
      <c r="IH270" s="8">
        <f>SUMIFS('Aceite de Oliva'!IH$6:IH$257,'Aceite de Oliva'!$A$6:$A$257,"&gt;="&amp;$A270,'Aceite de Oliva'!$B$6:$B$257,"&lt;="&amp;$B270)</f>
        <v>1.49</v>
      </c>
      <c r="II270" s="8">
        <f>SUMIFS('Aceite de Oliva'!II$6:II$257,'Aceite de Oliva'!$A$6:$A$257,"&gt;="&amp;$A270,'Aceite de Oliva'!$B$6:$B$257,"&lt;="&amp;$B270)</f>
        <v>2.5099999999999998</v>
      </c>
      <c r="IJ270" s="8">
        <f>SUMIFS('Aceite de Oliva'!IJ$6:IJ$257,'Aceite de Oliva'!$A$6:$A$257,"&gt;="&amp;$A270,'Aceite de Oliva'!$B$6:$B$257,"&lt;="&amp;$B270)</f>
        <v>1.48</v>
      </c>
      <c r="IK270" s="8">
        <f>SUMIFS('Aceite de Oliva'!IK$6:IK$257,'Aceite de Oliva'!$A$6:$A$257,"&gt;="&amp;$A270,'Aceite de Oliva'!$B$6:$B$257,"&lt;="&amp;$B270)</f>
        <v>0.26</v>
      </c>
      <c r="IO270" s="8">
        <f>SUMIFS('Aceite de Oliva'!IO$6:IO$257,'Aceite de Oliva'!$A$6:$A$257,"&gt;="&amp;$A270,'Aceite de Oliva'!$B$6:$B$257,"&lt;="&amp;$B270)</f>
        <v>1.1399999999999999</v>
      </c>
      <c r="IP270" s="8">
        <f>SUMIFS('Aceite de Oliva'!IP$6:IP$257,'Aceite de Oliva'!$A$6:$A$257,"&gt;="&amp;$A270,'Aceite de Oliva'!$B$6:$B$257,"&lt;="&amp;$B270)</f>
        <v>0.67</v>
      </c>
      <c r="IQ270" s="8">
        <f>SUMIFS('Aceite de Oliva'!IQ$6:IQ$257,'Aceite de Oliva'!$A$6:$A$257,"&gt;="&amp;$A270,'Aceite de Oliva'!$B$6:$B$257,"&lt;="&amp;$B270)</f>
        <v>1.1599999999999999</v>
      </c>
      <c r="IR270" s="8">
        <f>SUMIFS('Aceite de Oliva'!IR$6:IR$257,'Aceite de Oliva'!$A$6:$A$257,"&gt;="&amp;$A270,'Aceite de Oliva'!$B$6:$B$257,"&lt;="&amp;$B270)</f>
        <v>1.82</v>
      </c>
      <c r="IV270" s="8">
        <f>SUMIFS('Aceite de Oliva'!IV$6:IV$257,'Aceite de Oliva'!$A$6:$A$257,"&gt;="&amp;$A270,'Aceite de Oliva'!$B$6:$B$257,"&lt;="&amp;$B270)</f>
        <v>0.71</v>
      </c>
      <c r="IW270" s="8">
        <f>SUMIFS('Aceite de Oliva'!IW$6:IW$257,'Aceite de Oliva'!$A$6:$A$257,"&gt;="&amp;$A270,'Aceite de Oliva'!$B$6:$B$257,"&lt;="&amp;$B270)</f>
        <v>1.5</v>
      </c>
      <c r="IX270" s="8">
        <f>SUMIFS('Aceite de Oliva'!IX$6:IX$257,'Aceite de Oliva'!$A$6:$A$257,"&gt;="&amp;$A270,'Aceite de Oliva'!$B$6:$B$257,"&lt;="&amp;$B270)</f>
        <v>0.57000000000000006</v>
      </c>
      <c r="IY270" s="8">
        <f>SUMIFS('Aceite de Oliva'!IY$6:IY$257,'Aceite de Oliva'!$A$6:$A$257,"&gt;="&amp;$A270,'Aceite de Oliva'!$B$6:$B$257,"&lt;="&amp;$B270)</f>
        <v>0</v>
      </c>
      <c r="JC270" s="8">
        <f>SUMIFS('Aceite de Oliva'!JC$6:JC$257,'Aceite de Oliva'!$A$6:$A$257,"&gt;="&amp;$A270,'Aceite de Oliva'!$B$6:$B$257,"&lt;="&amp;$B270)</f>
        <v>3.3200000000000003</v>
      </c>
      <c r="JD270" s="8">
        <f>SUMIFS('Aceite de Oliva'!JD$6:JD$257,'Aceite de Oliva'!$A$6:$A$257,"&gt;="&amp;$A270,'Aceite de Oliva'!$B$6:$B$257,"&lt;="&amp;$B270)</f>
        <v>2.94</v>
      </c>
      <c r="JE270" s="8">
        <f>SUMIFS('Aceite de Oliva'!JE$6:JE$257,'Aceite de Oliva'!$A$6:$A$257,"&gt;="&amp;$A270,'Aceite de Oliva'!$B$6:$B$257,"&lt;="&amp;$B270)</f>
        <v>4.53</v>
      </c>
      <c r="JF270" s="8">
        <f>SUMIFS('Aceite de Oliva'!JF$6:JF$257,'Aceite de Oliva'!$A$6:$A$257,"&gt;="&amp;$A270,'Aceite de Oliva'!$B$6:$B$257,"&lt;="&amp;$B270)</f>
        <v>0</v>
      </c>
      <c r="JJ270" s="8">
        <f>SUMIFS('Aceite de Oliva'!JJ$6:JJ$257,'Aceite de Oliva'!$A$6:$A$257,"&gt;="&amp;$A270,'Aceite de Oliva'!$B$6:$B$257,"&lt;="&amp;$B270)</f>
        <v>2.73</v>
      </c>
      <c r="JK270" s="8">
        <f>SUMIFS('Aceite de Oliva'!JK$6:JK$257,'Aceite de Oliva'!$A$6:$A$257,"&gt;="&amp;$A270,'Aceite de Oliva'!$B$6:$B$257,"&lt;="&amp;$B270)</f>
        <v>1.1400000000000001</v>
      </c>
      <c r="JL270" s="8">
        <f>SUMIFS('Aceite de Oliva'!JL$6:JL$257,'Aceite de Oliva'!$A$6:$A$257,"&gt;="&amp;$A270,'Aceite de Oliva'!$B$6:$B$257,"&lt;="&amp;$B270)</f>
        <v>3.7699999999999996</v>
      </c>
      <c r="JM270" s="8">
        <f>SUMIFS('Aceite de Oliva'!JM$6:JM$257,'Aceite de Oliva'!$A$6:$A$257,"&gt;="&amp;$A270,'Aceite de Oliva'!$B$6:$B$257,"&lt;="&amp;$B270)</f>
        <v>1.77</v>
      </c>
      <c r="JQ270" s="8">
        <f>SUMIFS('Aceite de Oliva'!JQ$6:JQ$257,'Aceite de Oliva'!$A$6:$A$257,"&gt;="&amp;$A270,'Aceite de Oliva'!$B$6:$B$257,"&lt;="&amp;$B270)</f>
        <v>4.1400000000000006</v>
      </c>
      <c r="JR270" s="8">
        <f>SUMIFS('Aceite de Oliva'!JR$6:JR$257,'Aceite de Oliva'!$A$6:$A$257,"&gt;="&amp;$A270,'Aceite de Oliva'!$B$6:$B$257,"&lt;="&amp;$B270)</f>
        <v>4.25</v>
      </c>
      <c r="JS270" s="8">
        <f>SUMIFS('Aceite de Oliva'!JS$6:JS$257,'Aceite de Oliva'!$A$6:$A$257,"&gt;="&amp;$A270,'Aceite de Oliva'!$B$6:$B$257,"&lt;="&amp;$B270)</f>
        <v>4.25</v>
      </c>
      <c r="JT270" s="8">
        <f>SUMIFS('Aceite de Oliva'!JT$6:JT$257,'Aceite de Oliva'!$A$6:$A$257,"&gt;="&amp;$A270,'Aceite de Oliva'!$B$6:$B$257,"&lt;="&amp;$B270)</f>
        <v>3.6100000000000003</v>
      </c>
      <c r="JX270" s="8">
        <f>SUMIFS('Aceite de Oliva'!JX$6:JX$257,'Aceite de Oliva'!$A$6:$A$257,"&gt;="&amp;$A270,'Aceite de Oliva'!$B$6:$B$257,"&lt;="&amp;$B270)</f>
        <v>4.38</v>
      </c>
      <c r="JY270" s="8">
        <f>SUMIFS('Aceite de Oliva'!JY$6:JY$257,'Aceite de Oliva'!$A$6:$A$257,"&gt;="&amp;$A270,'Aceite de Oliva'!$B$6:$B$257,"&lt;="&amp;$B270)</f>
        <v>3.52</v>
      </c>
      <c r="JZ270" s="8">
        <f>SUMIFS('Aceite de Oliva'!JZ$6:JZ$257,'Aceite de Oliva'!$A$6:$A$257,"&gt;="&amp;$A270,'Aceite de Oliva'!$B$6:$B$257,"&lt;="&amp;$B270)</f>
        <v>4.08</v>
      </c>
      <c r="KA270" s="8">
        <f>SUMIFS('Aceite de Oliva'!KA$6:KA$257,'Aceite de Oliva'!$A$6:$A$257,"&gt;="&amp;$A270,'Aceite de Oliva'!$B$6:$B$257,"&lt;="&amp;$B270)</f>
        <v>3.85</v>
      </c>
      <c r="KE270" s="8">
        <f>SUMIFS('Aceite de Oliva'!KE$6:KE$257,'Aceite de Oliva'!$A$6:$A$257,"&gt;="&amp;$A270,'Aceite de Oliva'!$B$6:$B$257,"&lt;="&amp;$B270)</f>
        <v>3.14</v>
      </c>
      <c r="KF270" s="8">
        <f>SUMIFS('Aceite de Oliva'!KF$6:KF$257,'Aceite de Oliva'!$A$6:$A$257,"&gt;="&amp;$A270,'Aceite de Oliva'!$B$6:$B$257,"&lt;="&amp;$B270)</f>
        <v>4.74</v>
      </c>
      <c r="KG270" s="8">
        <f>SUMIFS('Aceite de Oliva'!KG$6:KG$257,'Aceite de Oliva'!$A$6:$A$257,"&gt;="&amp;$A270,'Aceite de Oliva'!$B$6:$B$257,"&lt;="&amp;$B270)</f>
        <v>3.59</v>
      </c>
      <c r="KH270" s="8">
        <f>SUMIFS('Aceite de Oliva'!KH$6:KH$257,'Aceite de Oliva'!$A$6:$A$257,"&gt;="&amp;$A270,'Aceite de Oliva'!$B$6:$B$257,"&lt;="&amp;$B270)</f>
        <v>0.38</v>
      </c>
      <c r="KL270" s="8">
        <f>SUMIFS('Aceite de Oliva'!KL$6:KL$257,'Aceite de Oliva'!$A$6:$A$257,"&gt;="&amp;$A270,'Aceite de Oliva'!$B$6:$B$257,"&lt;="&amp;$B270)</f>
        <v>2.46</v>
      </c>
      <c r="KM270" s="8">
        <f>SUMIFS('Aceite de Oliva'!KM$6:KM$257,'Aceite de Oliva'!$A$6:$A$257,"&gt;="&amp;$A270,'Aceite de Oliva'!$B$6:$B$257,"&lt;="&amp;$B270)</f>
        <v>3.34</v>
      </c>
      <c r="KN270" s="8">
        <f>SUMIFS('Aceite de Oliva'!KN$6:KN$257,'Aceite de Oliva'!$A$6:$A$257,"&gt;="&amp;$A270,'Aceite de Oliva'!$B$6:$B$257,"&lt;="&amp;$B270)</f>
        <v>2.2999999999999998</v>
      </c>
      <c r="KO270" s="8">
        <f>SUMIFS('Aceite de Oliva'!KO$6:KO$257,'Aceite de Oliva'!$A$6:$A$257,"&gt;="&amp;$A270,'Aceite de Oliva'!$B$6:$B$257,"&lt;="&amp;$B270)</f>
        <v>1.88</v>
      </c>
      <c r="KS270" s="8">
        <f>SUMIFS('Aceite de Oliva'!KS$6:KS$257,'Aceite de Oliva'!$A$6:$A$257,"&gt;="&amp;$A270,'Aceite de Oliva'!$B$6:$B$257,"&lt;="&amp;$B270)</f>
        <v>1.75</v>
      </c>
      <c r="KT270" s="8">
        <f>SUMIFS('Aceite de Oliva'!KT$6:KT$257,'Aceite de Oliva'!$A$6:$A$257,"&gt;="&amp;$A270,'Aceite de Oliva'!$B$6:$B$257,"&lt;="&amp;$B270)</f>
        <v>1.33</v>
      </c>
      <c r="KU270" s="8">
        <f>SUMIFS('Aceite de Oliva'!KU$6:KU$257,'Aceite de Oliva'!$A$6:$A$257,"&gt;="&amp;$A270,'Aceite de Oliva'!$B$6:$B$257,"&lt;="&amp;$B270)</f>
        <v>1.88</v>
      </c>
      <c r="KV270" s="8">
        <f>SUMIFS('Aceite de Oliva'!KV$6:KV$257,'Aceite de Oliva'!$A$6:$A$257,"&gt;="&amp;$A270,'Aceite de Oliva'!$B$6:$B$257,"&lt;="&amp;$B270)</f>
        <v>0.26</v>
      </c>
      <c r="KZ270" s="8">
        <f>SUMIFS('Aceite de Oliva'!KZ$6:KZ$257,'Aceite de Oliva'!$A$6:$A$257,"&gt;="&amp;$A270,'Aceite de Oliva'!$B$6:$B$257,"&lt;="&amp;$B270)</f>
        <v>1.6600000000000001</v>
      </c>
      <c r="LA270" s="8">
        <f>SUMIFS('Aceite de Oliva'!LA$6:LA$257,'Aceite de Oliva'!$A$6:$A$257,"&gt;="&amp;$A270,'Aceite de Oliva'!$B$6:$B$257,"&lt;="&amp;$B270)</f>
        <v>2.6500000000000004</v>
      </c>
      <c r="LB270" s="8">
        <f>SUMIFS('Aceite de Oliva'!LB$6:LB$257,'Aceite de Oliva'!$A$6:$A$257,"&gt;="&amp;$A270,'Aceite de Oliva'!$B$6:$B$257,"&lt;="&amp;$B270)</f>
        <v>1.67</v>
      </c>
      <c r="LC270" s="8">
        <f>SUMIFS('Aceite de Oliva'!LC$6:LC$257,'Aceite de Oliva'!$A$6:$A$257,"&gt;="&amp;$A270,'Aceite de Oliva'!$B$6:$B$257,"&lt;="&amp;$B270)</f>
        <v>0</v>
      </c>
      <c r="LG270" s="8">
        <f>SUMIFS('Aceite de Oliva'!LG$6:LG$257,'Aceite de Oliva'!$A$6:$A$257,"&gt;="&amp;$A270,'Aceite de Oliva'!$B$6:$B$257,"&lt;="&amp;$B270)</f>
        <v>2.13</v>
      </c>
      <c r="LH270" s="8">
        <f>SUMIFS('Aceite de Oliva'!LH$6:LH$257,'Aceite de Oliva'!$A$6:$A$257,"&gt;="&amp;$A270,'Aceite de Oliva'!$B$6:$B$257,"&lt;="&amp;$B270)</f>
        <v>4.09</v>
      </c>
      <c r="LI270" s="8">
        <f>SUMIFS('Aceite de Oliva'!LI$6:LI$257,'Aceite de Oliva'!$A$6:$A$257,"&gt;="&amp;$A270,'Aceite de Oliva'!$B$6:$B$257,"&lt;="&amp;$B270)</f>
        <v>1.54</v>
      </c>
      <c r="LJ270" s="8">
        <f>SUMIFS('Aceite de Oliva'!LJ$6:LJ$257,'Aceite de Oliva'!$A$6:$A$257,"&gt;="&amp;$A270,'Aceite de Oliva'!$B$6:$B$257,"&lt;="&amp;$B270)</f>
        <v>0.21</v>
      </c>
      <c r="LN270" s="8">
        <f>SUMIFS('Aceite de Oliva'!LN$6:LN$257,'Aceite de Oliva'!$A$6:$A$257,"&gt;="&amp;$A270,'Aceite de Oliva'!$B$6:$B$257,"&lt;="&amp;$B270)</f>
        <v>2.04</v>
      </c>
      <c r="LO270" s="8">
        <f>SUMIFS('Aceite de Oliva'!LO$6:LO$257,'Aceite de Oliva'!$A$6:$A$257,"&gt;="&amp;$A270,'Aceite de Oliva'!$B$6:$B$257,"&lt;="&amp;$B270)</f>
        <v>3.6799999999999997</v>
      </c>
      <c r="LP270" s="8">
        <f>SUMIFS('Aceite de Oliva'!LP$6:LP$257,'Aceite de Oliva'!$A$6:$A$257,"&gt;="&amp;$A270,'Aceite de Oliva'!$B$6:$B$257,"&lt;="&amp;$B270)</f>
        <v>1.87</v>
      </c>
      <c r="LQ270" s="8">
        <f>SUMIFS('Aceite de Oliva'!LQ$6:LQ$257,'Aceite de Oliva'!$A$6:$A$257,"&gt;="&amp;$A270,'Aceite de Oliva'!$B$6:$B$257,"&lt;="&amp;$B270)</f>
        <v>0.82</v>
      </c>
      <c r="LR270" s="76"/>
      <c r="LS270" s="76"/>
      <c r="LT270" s="76"/>
      <c r="LU270" s="8">
        <f>SUMIFS('Aceite de Oliva'!LU$6:LU$257,'Aceite de Oliva'!$A$6:$A$257,"&gt;="&amp;$A270,'Aceite de Oliva'!$B$6:$B$257,"&lt;="&amp;$B270)</f>
        <v>26.03</v>
      </c>
      <c r="LV270" s="8">
        <f>SUMIFS('Aceite de Oliva'!LV$6:LV$257,'Aceite de Oliva'!$A$6:$A$257,"&gt;="&amp;$A270,'Aceite de Oliva'!$B$6:$B$257,"&lt;="&amp;$B270)</f>
        <v>16.55</v>
      </c>
      <c r="LW270" s="8">
        <f>SUMIFS('Aceite de Oliva'!LW$6:LW$257,'Aceite de Oliva'!$A$6:$A$257,"&gt;="&amp;$A270,'Aceite de Oliva'!$B$6:$B$257,"&lt;="&amp;$B270)</f>
        <v>32.18</v>
      </c>
      <c r="LX270" s="8">
        <f>SUMIFS('Aceite de Oliva'!LX$6:LX$257,'Aceite de Oliva'!$A$6:$A$257,"&gt;="&amp;$A270,'Aceite de Oliva'!$B$6:$B$257,"&lt;="&amp;$B270)</f>
        <v>17.02</v>
      </c>
      <c r="LY270" s="76"/>
      <c r="LZ270" s="76"/>
      <c r="MA270" s="76"/>
      <c r="MB270" s="8">
        <f>SUMIFS('Aceite de Oliva'!MB$6:MB$257,'Aceite de Oliva'!$A$6:$A$257,"&gt;="&amp;$A270,'Aceite de Oliva'!$B$6:$B$257,"&lt;="&amp;$B270)</f>
        <v>32.269999999999996</v>
      </c>
      <c r="MC270" s="8">
        <f>SUMIFS('Aceite de Oliva'!MC$6:MC$257,'Aceite de Oliva'!$A$6:$A$257,"&gt;="&amp;$A270,'Aceite de Oliva'!$B$6:$B$257,"&lt;="&amp;$B270)</f>
        <v>24.360000000000003</v>
      </c>
      <c r="MD270" s="8">
        <f>SUMIFS('Aceite de Oliva'!MD$6:MD$257,'Aceite de Oliva'!$A$6:$A$257,"&gt;="&amp;$A270,'Aceite de Oliva'!$B$6:$B$257,"&lt;="&amp;$B270)</f>
        <v>42.31</v>
      </c>
      <c r="ME270" s="8">
        <f>SUMIFS('Aceite de Oliva'!ME$6:ME$257,'Aceite de Oliva'!$A$6:$A$257,"&gt;="&amp;$A270,'Aceite de Oliva'!$B$6:$B$257,"&lt;="&amp;$B270)</f>
        <v>8.57</v>
      </c>
    </row>
    <row r="271" spans="1:343" x14ac:dyDescent="0.3">
      <c r="A271" s="14">
        <f>'TAM Aceite de Oliva'!B19</f>
        <v>2.8000000000000007</v>
      </c>
      <c r="B271" s="14">
        <f>'TAM Aceite de Oliva'!C19</f>
        <v>2.9000000000000008</v>
      </c>
      <c r="C271" s="14"/>
      <c r="D271" s="8">
        <f>SUMIFS('Aceite de Oliva'!D$6:D$257,'Aceite de Oliva'!$A$6:$A$257,"&gt;="&amp;$A271,'Aceite de Oliva'!$B$6:$B$257,"&lt;="&amp;$B271)</f>
        <v>0.21000000000000002</v>
      </c>
      <c r="E271" s="8">
        <f>SUMIFS('Aceite de Oliva'!E$6:E$257,'Aceite de Oliva'!$A$6:$A$257,"&gt;="&amp;$A271,'Aceite de Oliva'!$B$6:$B$257,"&lt;="&amp;$B271)</f>
        <v>0</v>
      </c>
      <c r="F271" s="8">
        <f>SUMIFS('Aceite de Oliva'!F$6:F$257,'Aceite de Oliva'!$A$6:$A$257,"&gt;="&amp;$A271,'Aceite de Oliva'!$B$6:$B$257,"&lt;="&amp;$B271)</f>
        <v>0.27</v>
      </c>
      <c r="G271" s="8">
        <f>SUMIFS('Aceite de Oliva'!G$6:G$257,'Aceite de Oliva'!$A$6:$A$257,"&gt;="&amp;$A271,'Aceite de Oliva'!$B$6:$B$257,"&lt;="&amp;$B271)</f>
        <v>0.21</v>
      </c>
      <c r="H271" s="14"/>
      <c r="I271" s="14"/>
      <c r="J271" s="14"/>
      <c r="K271" s="8">
        <f>SUMIFS('Aceite de Oliva'!K$6:K$257,'Aceite de Oliva'!$A$6:$A$257,"&gt;="&amp;$A271,'Aceite de Oliva'!$B$6:$B$257,"&lt;="&amp;$B271)</f>
        <v>0.04</v>
      </c>
      <c r="L271" s="8">
        <f>SUMIFS('Aceite de Oliva'!L$6:L$257,'Aceite de Oliva'!$A$6:$A$257,"&gt;="&amp;$A271,'Aceite de Oliva'!$B$6:$B$257,"&lt;="&amp;$B271)</f>
        <v>0</v>
      </c>
      <c r="M271" s="8">
        <f>SUMIFS('Aceite de Oliva'!M$6:M$257,'Aceite de Oliva'!$A$6:$A$257,"&gt;="&amp;$A271,'Aceite de Oliva'!$B$6:$B$257,"&lt;="&amp;$B271)</f>
        <v>0.06</v>
      </c>
      <c r="N271" s="8">
        <f>SUMIFS('Aceite de Oliva'!N$6:N$257,'Aceite de Oliva'!$A$6:$A$257,"&gt;="&amp;$A271,'Aceite de Oliva'!$B$6:$B$257,"&lt;="&amp;$B271)</f>
        <v>0</v>
      </c>
      <c r="O271" s="14"/>
      <c r="P271" s="14"/>
      <c r="Q271" s="14"/>
      <c r="R271" s="8">
        <f>SUMIFS('Aceite de Oliva'!R$6:R$257,'Aceite de Oliva'!$A$6:$A$257,"&gt;="&amp;$A271,'Aceite de Oliva'!$B$6:$B$257,"&lt;="&amp;$B271)</f>
        <v>0.24</v>
      </c>
      <c r="S271" s="8">
        <f>SUMIFS('Aceite de Oliva'!S$6:S$257,'Aceite de Oliva'!$A$6:$A$257,"&gt;="&amp;$A271,'Aceite de Oliva'!$B$6:$B$257,"&lt;="&amp;$B271)</f>
        <v>0.31</v>
      </c>
      <c r="T271" s="8">
        <f>SUMIFS('Aceite de Oliva'!T$6:T$257,'Aceite de Oliva'!$A$6:$A$257,"&gt;="&amp;$A271,'Aceite de Oliva'!$B$6:$B$257,"&lt;="&amp;$B271)</f>
        <v>0.11</v>
      </c>
      <c r="U271" s="8">
        <f>SUMIFS('Aceite de Oliva'!U$6:U$257,'Aceite de Oliva'!$A$6:$A$257,"&gt;="&amp;$A271,'Aceite de Oliva'!$B$6:$B$257,"&lt;="&amp;$B271)</f>
        <v>0.46</v>
      </c>
      <c r="V271" s="14"/>
      <c r="W271" s="14"/>
      <c r="X271" s="14"/>
      <c r="Y271" s="8">
        <f>SUMIFS('Aceite de Oliva'!Y$6:Y$257,'Aceite de Oliva'!$A$6:$A$257,"&gt;="&amp;$A271,'Aceite de Oliva'!$B$6:$B$257,"&lt;="&amp;$B271)</f>
        <v>0.23</v>
      </c>
      <c r="Z271" s="8">
        <f>SUMIFS('Aceite de Oliva'!Z$6:Z$257,'Aceite de Oliva'!$A$6:$A$257,"&gt;="&amp;$A271,'Aceite de Oliva'!$B$6:$B$257,"&lt;="&amp;$B271)</f>
        <v>0</v>
      </c>
      <c r="AA271" s="8">
        <f>SUMIFS('Aceite de Oliva'!AA$6:AA$257,'Aceite de Oliva'!$A$6:$A$257,"&gt;="&amp;$A271,'Aceite de Oliva'!$B$6:$B$257,"&lt;="&amp;$B271)</f>
        <v>0.06</v>
      </c>
      <c r="AB271" s="8">
        <f>SUMIFS('Aceite de Oliva'!AB$6:AB$257,'Aceite de Oliva'!$A$6:$A$257,"&gt;="&amp;$A271,'Aceite de Oliva'!$B$6:$B$257,"&lt;="&amp;$B271)</f>
        <v>0.82</v>
      </c>
      <c r="AC271" s="14"/>
      <c r="AD271" s="14"/>
      <c r="AE271" s="14"/>
      <c r="AF271" s="8">
        <f>SUMIFS('Aceite de Oliva'!AF$6:AF$257,'Aceite de Oliva'!$A$6:$A$257,"&gt;="&amp;$A271,'Aceite de Oliva'!$B$6:$B$257,"&lt;="&amp;$B271)</f>
        <v>0.28000000000000003</v>
      </c>
      <c r="AG271" s="8">
        <f>SUMIFS('Aceite de Oliva'!AG$6:AG$257,'Aceite de Oliva'!$A$6:$A$257,"&gt;="&amp;$A271,'Aceite de Oliva'!$B$6:$B$257,"&lt;="&amp;$B271)</f>
        <v>0.26</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0.44999999999999996</v>
      </c>
      <c r="AN271" s="8">
        <f>SUMIFS('Aceite de Oliva'!AN$6:AN$257,'Aceite de Oliva'!$A$6:$A$257,"&gt;="&amp;$A271,'Aceite de Oliva'!$B$6:$B$257,"&lt;="&amp;$B271)</f>
        <v>0</v>
      </c>
      <c r="AO271" s="8">
        <f>SUMIFS('Aceite de Oliva'!AO$6:AO$257,'Aceite de Oliva'!$A$6:$A$257,"&gt;="&amp;$A271,'Aceite de Oliva'!$B$6:$B$257,"&lt;="&amp;$B271)</f>
        <v>0.1</v>
      </c>
      <c r="AP271" s="8">
        <f>SUMIFS('Aceite de Oliva'!AP$6:AP$257,'Aceite de Oliva'!$A$6:$A$257,"&gt;="&amp;$A271,'Aceite de Oliva'!$B$6:$B$257,"&lt;="&amp;$B271)</f>
        <v>1.37</v>
      </c>
      <c r="AQ271" s="14"/>
      <c r="AR271" s="14"/>
      <c r="AT271" s="8">
        <f>SUMIFS('Aceite de Oliva'!AT$6:AT$257,'Aceite de Oliva'!$A$6:$A$257,"&gt;="&amp;$A271,'Aceite de Oliva'!$B$6:$B$257,"&lt;="&amp;$B271)</f>
        <v>0.14000000000000001</v>
      </c>
      <c r="AU271" s="8">
        <f>SUMIFS('Aceite de Oliva'!AU$6:AU$257,'Aceite de Oliva'!$A$6:$A$257,"&gt;="&amp;$A271,'Aceite de Oliva'!$B$6:$B$257,"&lt;="&amp;$B271)</f>
        <v>0</v>
      </c>
      <c r="AV271" s="8">
        <f>SUMIFS('Aceite de Oliva'!AV$6:AV$257,'Aceite de Oliva'!$A$6:$A$257,"&gt;="&amp;$A271,'Aceite de Oliva'!$B$6:$B$257,"&lt;="&amp;$B271)</f>
        <v>0.1</v>
      </c>
      <c r="AW271" s="8">
        <f>SUMIFS('Aceite de Oliva'!AW$6:AW$257,'Aceite de Oliva'!$A$6:$A$257,"&gt;="&amp;$A271,'Aceite de Oliva'!$B$6:$B$257,"&lt;="&amp;$B271)</f>
        <v>0.45</v>
      </c>
      <c r="BA271" s="8">
        <f>SUMIFS('Aceite de Oliva'!BA$6:BA$257,'Aceite de Oliva'!$A$6:$A$257,"&gt;="&amp;A271,'Aceite de Oliva'!$B$6:$B$257,"&lt;="&amp;B271)</f>
        <v>0</v>
      </c>
      <c r="BB271" s="8">
        <f>SUMIFS('Aceite de Oliva'!BB$6:BB$257,'Aceite de Oliva'!$A$6:$A$257,"&gt;="&amp;$A271,'Aceite de Oliva'!$B$6:$B$257,"&lt;="&amp;$B271)</f>
        <v>0</v>
      </c>
      <c r="BC271" s="8">
        <f>SUMIFS('Aceite de Oliva'!BC$6:BC$257,'Aceite de Oliva'!$A$6:$A$257,"&gt;="&amp;$A271,'Aceite de Oliva'!$B$6:$B$257,"&lt;="&amp;$B271)</f>
        <v>0</v>
      </c>
      <c r="BD271" s="8">
        <f>SUMIFS('Aceite de Oliva'!BD$6:BD$257,'Aceite de Oliva'!$A$6:$A$257,"&gt;="&amp;$A271,'Aceite de Oliva'!$B$6:$B$257,"&lt;="&amp;$B271)</f>
        <v>0</v>
      </c>
      <c r="BE271" s="5"/>
      <c r="BH271" s="8">
        <f>SUMIFS('Aceite de Oliva'!BH$6:BH$257,'Aceite de Oliva'!$A$6:$A$257,"&gt;="&amp;$A271,'Aceite de Oliva'!$B$6:$B$257,"&lt;="&amp;$B271)</f>
        <v>0.35</v>
      </c>
      <c r="BI271" s="8">
        <f>SUMIFS('Aceite de Oliva'!BI$6:BI$257,'Aceite de Oliva'!$A$6:$A$257,"&gt;="&amp;$A271,'Aceite de Oliva'!$B$6:$B$257,"&lt;="&amp;$B271)</f>
        <v>0</v>
      </c>
      <c r="BJ271" s="8">
        <f>SUMIFS('Aceite de Oliva'!BJ$6:BJ$257,'Aceite de Oliva'!$A$6:$A$257,"&gt;="&amp;$A271,'Aceite de Oliva'!$B$6:$B$257,"&lt;="&amp;$B271)</f>
        <v>0.57999999999999996</v>
      </c>
      <c r="BK271" s="8">
        <f>SUMIFS('Aceite de Oliva'!BK$6:BK$257,'Aceite de Oliva'!$A$6:$A$257,"&gt;="&amp;$A271,'Aceite de Oliva'!$B$6:$B$257,"&lt;="&amp;$B271)</f>
        <v>0</v>
      </c>
      <c r="BO271" s="8">
        <f>SUMIFS('Aceite de Oliva'!BO$6:BO$257,'Aceite de Oliva'!$A$6:$A$257,"&gt;="&amp;$A271,'Aceite de Oliva'!$B$6:$B$257,"&lt;="&amp;$B271)</f>
        <v>0.05</v>
      </c>
      <c r="BP271" s="8">
        <f>SUMIFS('Aceite de Oliva'!BP$6:BP$257,'Aceite de Oliva'!$A$6:$A$257,"&gt;="&amp;$A271,'Aceite de Oliva'!$B$6:$B$257,"&lt;="&amp;$B271)</f>
        <v>0</v>
      </c>
      <c r="BQ271" s="8">
        <f>SUMIFS('Aceite de Oliva'!BQ$6:BQ$257,'Aceite de Oliva'!$A$6:$A$257,"&gt;="&amp;$A271,'Aceite de Oliva'!$B$6:$B$257,"&lt;="&amp;$B271)</f>
        <v>0.1</v>
      </c>
      <c r="BR271" s="8">
        <f>SUMIFS('Aceite de Oliva'!BR$6:BR$257,'Aceite de Oliva'!$A$6:$A$257,"&gt;="&amp;$A271,'Aceite de Oliva'!$B$6:$B$257,"&lt;="&amp;$B271)</f>
        <v>0</v>
      </c>
      <c r="BV271" s="8">
        <f>SUMIFS('Aceite de Oliva'!BV$6:BV$257,'Aceite de Oliva'!$A$6:$A$257,"&gt;="&amp;$A271,'Aceite de Oliva'!$B$6:$B$257,"&lt;="&amp;$B271)</f>
        <v>0</v>
      </c>
      <c r="BW271" s="8">
        <f>SUMIFS('Aceite de Oliva'!BW$6:BW$257,'Aceite de Oliva'!$A$6:$A$257,"&gt;="&amp;$A271,'Aceite de Oliva'!$B$6:$B$257,"&lt;="&amp;$B271)</f>
        <v>0</v>
      </c>
      <c r="BX271" s="8">
        <f>SUMIFS('Aceite de Oliva'!BX$6:BX$257,'Aceite de Oliva'!$A$6:$A$257,"&gt;="&amp;$A271,'Aceite de Oliva'!$B$6:$B$257,"&lt;="&amp;$B271)</f>
        <v>0</v>
      </c>
      <c r="BY271" s="8">
        <f>SUMIFS('Aceite de Oliva'!BY$6:BY$257,'Aceite de Oliva'!$A$6:$A$257,"&gt;="&amp;$A271,'Aceite de Oliva'!$B$6:$B$257,"&lt;="&amp;$B271)</f>
        <v>0</v>
      </c>
      <c r="CC271" s="8">
        <f>SUMIFS('Aceite de Oliva'!CC$6:CC$257,'Aceite de Oliva'!$A$6:$A$257,"&gt;="&amp;$A271,'Aceite de Oliva'!$B$6:$B$257,"&lt;="&amp;$B271)</f>
        <v>0.04</v>
      </c>
      <c r="CD271" s="8">
        <f>SUMIFS('Aceite de Oliva'!CD$6:CD$257,'Aceite de Oliva'!$A$6:$A$257,"&gt;="&amp;$A271,'Aceite de Oliva'!$B$6:$B$257,"&lt;="&amp;$B271)</f>
        <v>0</v>
      </c>
      <c r="CE271" s="8">
        <f>SUMIFS('Aceite de Oliva'!CE$6:CE$257,'Aceite de Oliva'!$A$6:$A$257,"&gt;="&amp;$A271,'Aceite de Oliva'!$B$6:$B$257,"&lt;="&amp;$B271)</f>
        <v>0</v>
      </c>
      <c r="CF271" s="8">
        <f>SUMIFS('Aceite de Oliva'!CF$6:CF$257,'Aceite de Oliva'!$A$6:$A$257,"&gt;="&amp;$A271,'Aceite de Oliva'!$B$6:$B$257,"&lt;="&amp;$B271)</f>
        <v>0</v>
      </c>
      <c r="CJ271" s="8">
        <f>SUMIFS('Aceite de Oliva'!CJ$6:CJ$257,'Aceite de Oliva'!$A$6:$A$257,"&gt;="&amp;$A271,'Aceite de Oliva'!$B$6:$B$257,"&lt;="&amp;$B271)</f>
        <v>0.32999999999999996</v>
      </c>
      <c r="CK271" s="8">
        <f>SUMIFS('Aceite de Oliva'!CK$6:CK$257,'Aceite de Oliva'!$A$6:$A$257,"&gt;="&amp;$A271,'Aceite de Oliva'!$B$6:$B$257,"&lt;="&amp;$B271)</f>
        <v>0.12</v>
      </c>
      <c r="CL271" s="8">
        <f>SUMIFS('Aceite de Oliva'!CL$6:CL$257,'Aceite de Oliva'!$A$6:$A$257,"&gt;="&amp;$A271,'Aceite de Oliva'!$B$6:$B$257,"&lt;="&amp;$B271)</f>
        <v>0.62</v>
      </c>
      <c r="CM271" s="8">
        <f>SUMIFS('Aceite de Oliva'!CM$6:CM$257,'Aceite de Oliva'!$A$6:$A$257,"&gt;="&amp;$A271,'Aceite de Oliva'!$B$6:$B$257,"&lt;="&amp;$B271)</f>
        <v>0</v>
      </c>
      <c r="CQ271" s="8">
        <f>SUMIFS('Aceite de Oliva'!CQ$6:CQ$257,'Aceite de Oliva'!$A$6:$A$257,"&gt;="&amp;$A271,'Aceite de Oliva'!$B$6:$B$257,"&lt;="&amp;$B271)</f>
        <v>1.6199999999999999</v>
      </c>
      <c r="CR271" s="8">
        <f>SUMIFS('Aceite de Oliva'!CR$6:CR$257,'Aceite de Oliva'!$A$6:$A$257,"&gt;="&amp;$A271,'Aceite de Oliva'!$B$6:$B$257,"&lt;="&amp;$B271)</f>
        <v>2.09</v>
      </c>
      <c r="CS271" s="8">
        <f>SUMIFS('Aceite de Oliva'!CS$6:CS$257,'Aceite de Oliva'!$A$6:$A$257,"&gt;="&amp;$A271,'Aceite de Oliva'!$B$6:$B$257,"&lt;="&amp;$B271)</f>
        <v>2.0499999999999998</v>
      </c>
      <c r="CT271" s="8">
        <f>SUMIFS('Aceite de Oliva'!CT$6:CT$257,'Aceite de Oliva'!$A$6:$A$257,"&gt;="&amp;$A271,'Aceite de Oliva'!$B$6:$B$257,"&lt;="&amp;$B271)</f>
        <v>0</v>
      </c>
      <c r="CX271" s="8">
        <f>SUMIFS('Aceite de Oliva'!CX$6:CX$257,'Aceite de Oliva'!$A$6:$A$257,"&gt;="&amp;$A271,'Aceite de Oliva'!$B$6:$B$257,"&lt;="&amp;$B271)</f>
        <v>0.54</v>
      </c>
      <c r="CY271" s="8">
        <f>SUMIFS('Aceite de Oliva'!CY$6:CY$257,'Aceite de Oliva'!$A$6:$A$257,"&gt;="&amp;$A271,'Aceite de Oliva'!$B$6:$B$257,"&lt;="&amp;$B271)</f>
        <v>1.6</v>
      </c>
      <c r="CZ271" s="8">
        <f>SUMIFS('Aceite de Oliva'!CZ$6:CZ$257,'Aceite de Oliva'!$A$6:$A$257,"&gt;="&amp;$A271,'Aceite de Oliva'!$B$6:$B$257,"&lt;="&amp;$B271)</f>
        <v>0.47</v>
      </c>
      <c r="DA271" s="8">
        <f>SUMIFS('Aceite de Oliva'!DA$6:DA$257,'Aceite de Oliva'!$A$6:$A$257,"&gt;="&amp;$A271,'Aceite de Oliva'!$B$6:$B$257,"&lt;="&amp;$B271)</f>
        <v>0</v>
      </c>
      <c r="DE271" s="8">
        <f>SUMIFS('Aceite de Oliva'!DE$6:DE$257,'Aceite de Oliva'!$A$6:$A$257,"&gt;="&amp;$A271,'Aceite de Oliva'!$B$6:$B$257,"&lt;="&amp;$B271)</f>
        <v>0.83000000000000007</v>
      </c>
      <c r="DF271" s="8">
        <f>SUMIFS('Aceite de Oliva'!DF$6:DF$257,'Aceite de Oliva'!$A$6:$A$257,"&gt;="&amp;$A271,'Aceite de Oliva'!$B$6:$B$257,"&lt;="&amp;$B271)</f>
        <v>0.8</v>
      </c>
      <c r="DG271" s="8">
        <f>SUMIFS('Aceite de Oliva'!DG$6:DG$257,'Aceite de Oliva'!$A$6:$A$257,"&gt;="&amp;$A271,'Aceite de Oliva'!$B$6:$B$257,"&lt;="&amp;$B271)</f>
        <v>1.1800000000000002</v>
      </c>
      <c r="DH271" s="8">
        <f>SUMIFS('Aceite de Oliva'!DH$6:DH$257,'Aceite de Oliva'!$A$6:$A$257,"&gt;="&amp;$A271,'Aceite de Oliva'!$B$6:$B$257,"&lt;="&amp;$B271)</f>
        <v>0</v>
      </c>
      <c r="DL271" s="8">
        <f>SUMIFS('Aceite de Oliva'!DL$6:DL$257,'Aceite de Oliva'!$A$6:$A$257,"&gt;="&amp;$A271,'Aceite de Oliva'!$B$6:$B$257,"&lt;="&amp;$B271)</f>
        <v>4.49</v>
      </c>
      <c r="DM271" s="8">
        <f>SUMIFS('Aceite de Oliva'!DM$6:DM$257,'Aceite de Oliva'!$A$6:$A$257,"&gt;="&amp;$A271,'Aceite de Oliva'!$B$6:$B$257,"&lt;="&amp;$B271)</f>
        <v>6.0500000000000007</v>
      </c>
      <c r="DN271" s="8">
        <f>SUMIFS('Aceite de Oliva'!DN$6:DN$257,'Aceite de Oliva'!$A$6:$A$257,"&gt;="&amp;$A271,'Aceite de Oliva'!$B$6:$B$257,"&lt;="&amp;$B271)</f>
        <v>5.29</v>
      </c>
      <c r="DO271" s="8">
        <f>SUMIFS('Aceite de Oliva'!DO$6:DO$257,'Aceite de Oliva'!$A$6:$A$257,"&gt;="&amp;$A271,'Aceite de Oliva'!$B$6:$B$257,"&lt;="&amp;$B271)</f>
        <v>1.05</v>
      </c>
      <c r="DS271" s="8">
        <f>SUMIFS('Aceite de Oliva'!DS$6:DS$257,'Aceite de Oliva'!$A$6:$A$257,"&gt;="&amp;$A271,'Aceite de Oliva'!$B$6:$B$257,"&lt;="&amp;$B271)</f>
        <v>5.0599999999999996</v>
      </c>
      <c r="DT271" s="8">
        <f>SUMIFS('Aceite de Oliva'!DT$6:DT$257,'Aceite de Oliva'!$A$6:$A$257,"&gt;="&amp;$A271,'Aceite de Oliva'!$B$6:$B$257,"&lt;="&amp;$B271)</f>
        <v>12.74</v>
      </c>
      <c r="DU271" s="8">
        <f>SUMIFS('Aceite de Oliva'!DU$6:DU$257,'Aceite de Oliva'!$A$6:$A$257,"&gt;="&amp;$A271,'Aceite de Oliva'!$B$6:$B$257,"&lt;="&amp;$B271)</f>
        <v>4.4000000000000004</v>
      </c>
      <c r="DV271" s="8">
        <f>SUMIFS('Aceite de Oliva'!DV$6:DV$257,'Aceite de Oliva'!$A$6:$A$257,"&gt;="&amp;$A271,'Aceite de Oliva'!$B$6:$B$257,"&lt;="&amp;$B271)</f>
        <v>1.98</v>
      </c>
      <c r="DZ271" s="8">
        <f>SUMIFS('Aceite de Oliva'!DZ$6:DZ$257,'Aceite de Oliva'!$A$6:$A$257,"&gt;="&amp;$A271,'Aceite de Oliva'!$B$6:$B$257,"&lt;="&amp;$B271)</f>
        <v>5.0599999999999996</v>
      </c>
      <c r="EA271" s="8">
        <f>SUMIFS('Aceite de Oliva'!EA$6:EA$257,'Aceite de Oliva'!$A$6:$A$257,"&gt;="&amp;$A271,'Aceite de Oliva'!$B$6:$B$257,"&lt;="&amp;$B271)</f>
        <v>5.01</v>
      </c>
      <c r="EB271" s="8">
        <f>SUMIFS('Aceite de Oliva'!EB$6:EB$257,'Aceite de Oliva'!$A$6:$A$257,"&gt;="&amp;$A271,'Aceite de Oliva'!$B$6:$B$257,"&lt;="&amp;$B271)</f>
        <v>4.8400000000000007</v>
      </c>
      <c r="EC271" s="8">
        <f>SUMIFS('Aceite de Oliva'!EC$6:EC$257,'Aceite de Oliva'!$A$6:$A$257,"&gt;="&amp;$A271,'Aceite de Oliva'!$B$6:$B$257,"&lt;="&amp;$B271)</f>
        <v>5.39</v>
      </c>
      <c r="EG271" s="8">
        <f>SUMIFS('Aceite de Oliva'!EG$6:EG$257,'Aceite de Oliva'!$A$6:$A$257,"&gt;="&amp;$A271,'Aceite de Oliva'!$B$6:$B$257,"&lt;="&amp;$B271)</f>
        <v>5.8500000000000005</v>
      </c>
      <c r="EH271" s="8">
        <f>SUMIFS('Aceite de Oliva'!EH$6:EH$257,'Aceite de Oliva'!$A$6:$A$257,"&gt;="&amp;$A271,'Aceite de Oliva'!$B$6:$B$257,"&lt;="&amp;$B271)</f>
        <v>1.79</v>
      </c>
      <c r="EI271" s="8">
        <f>SUMIFS('Aceite de Oliva'!EI$6:EI$257,'Aceite de Oliva'!$A$6:$A$257,"&gt;="&amp;$A271,'Aceite de Oliva'!$B$6:$B$257,"&lt;="&amp;$B271)</f>
        <v>7</v>
      </c>
      <c r="EJ271" s="8">
        <f>SUMIFS('Aceite de Oliva'!EJ$6:EJ$257,'Aceite de Oliva'!$A$6:$A$257,"&gt;="&amp;$A271,'Aceite de Oliva'!$B$6:$B$257,"&lt;="&amp;$B271)</f>
        <v>6</v>
      </c>
      <c r="EN271" s="8">
        <f>SUMIFS('Aceite de Oliva'!EN$6:EN$257,'Aceite de Oliva'!$A$6:$A$257,"&gt;="&amp;$A271,'Aceite de Oliva'!$B$6:$B$257,"&lt;="&amp;$B271)</f>
        <v>5.63</v>
      </c>
      <c r="EO271" s="8">
        <f>SUMIFS('Aceite de Oliva'!EO$6:EO$257,'Aceite de Oliva'!$A$6:$A$257,"&gt;="&amp;$A271,'Aceite de Oliva'!$B$6:$B$257,"&lt;="&amp;$B271)</f>
        <v>4.09</v>
      </c>
      <c r="EP271" s="8">
        <f>SUMIFS('Aceite de Oliva'!EP$6:EP$257,'Aceite de Oliva'!$A$6:$A$257,"&gt;="&amp;$A271,'Aceite de Oliva'!$B$6:$B$257,"&lt;="&amp;$B271)</f>
        <v>5.15</v>
      </c>
      <c r="EQ271" s="8">
        <f>SUMIFS('Aceite de Oliva'!EQ$6:EQ$257,'Aceite de Oliva'!$A$6:$A$257,"&gt;="&amp;$A271,'Aceite de Oliva'!$B$6:$B$257,"&lt;="&amp;$B271)</f>
        <v>9.82</v>
      </c>
      <c r="EU271" s="8">
        <f>SUMIFS('Aceite de Oliva'!EU$6:EU$257,'Aceite de Oliva'!$A$6:$A$257,"&gt;="&amp;$A271,'Aceite de Oliva'!$B$6:$B$257,"&lt;="&amp;$B271)</f>
        <v>6.15</v>
      </c>
      <c r="EV271" s="8">
        <f>SUMIFS('Aceite de Oliva'!EV$6:EV$257,'Aceite de Oliva'!$A$6:$A$257,"&gt;="&amp;$A271,'Aceite de Oliva'!$B$6:$B$257,"&lt;="&amp;$B271)</f>
        <v>1.5899999999999999</v>
      </c>
      <c r="EW271" s="8">
        <f>SUMIFS('Aceite de Oliva'!EW$6:EW$257,'Aceite de Oliva'!$A$6:$A$257,"&gt;="&amp;$A271,'Aceite de Oliva'!$B$6:$B$257,"&lt;="&amp;$B271)</f>
        <v>7.15</v>
      </c>
      <c r="EX271" s="8">
        <f>SUMIFS('Aceite de Oliva'!EX$6:EX$257,'Aceite de Oliva'!$A$6:$A$257,"&gt;="&amp;$A271,'Aceite de Oliva'!$B$6:$B$257,"&lt;="&amp;$B271)</f>
        <v>6.68</v>
      </c>
      <c r="FB271" s="8">
        <f>SUMIFS('Aceite de Oliva'!FB$6:FB$257,'Aceite de Oliva'!$A$6:$A$257,"&gt;="&amp;$A271,'Aceite de Oliva'!$B$6:$B$257,"&lt;="&amp;$B271)</f>
        <v>3.5199999999999996</v>
      </c>
      <c r="FC271" s="8">
        <f>SUMIFS('Aceite de Oliva'!FC$6:FC$257,'Aceite de Oliva'!$A$6:$A$257,"&gt;="&amp;$A271,'Aceite de Oliva'!$B$6:$B$257,"&lt;="&amp;$B271)</f>
        <v>1.6400000000000001</v>
      </c>
      <c r="FD271" s="8">
        <f>SUMIFS('Aceite de Oliva'!FD$6:FD$257,'Aceite de Oliva'!$A$6:$A$257,"&gt;="&amp;$A271,'Aceite de Oliva'!$B$6:$B$257,"&lt;="&amp;$B271)</f>
        <v>3.1999999999999997</v>
      </c>
      <c r="FE271" s="8">
        <f>SUMIFS('Aceite de Oliva'!FE$6:FE$257,'Aceite de Oliva'!$A$6:$A$257,"&gt;="&amp;$A271,'Aceite de Oliva'!$B$6:$B$257,"&lt;="&amp;$B271)</f>
        <v>6.34</v>
      </c>
      <c r="FI271" s="8">
        <f>SUMIFS('Aceite de Oliva'!FI$6:FI$257,'Aceite de Oliva'!$A$6:$A$257,"&gt;="&amp;$A271,'Aceite de Oliva'!$B$6:$B$257,"&lt;="&amp;$B271)</f>
        <v>4.03</v>
      </c>
      <c r="FJ271" s="8">
        <f>SUMIFS('Aceite de Oliva'!FJ$6:FJ$257,'Aceite de Oliva'!$A$6:$A$257,"&gt;="&amp;$A271,'Aceite de Oliva'!$B$6:$B$257,"&lt;="&amp;$B271)</f>
        <v>1.22</v>
      </c>
      <c r="FK271" s="8">
        <f>SUMIFS('Aceite de Oliva'!FK$6:FK$257,'Aceite de Oliva'!$A$6:$A$257,"&gt;="&amp;$A271,'Aceite de Oliva'!$B$6:$B$257,"&lt;="&amp;$B271)</f>
        <v>4.3599999999999994</v>
      </c>
      <c r="FL271" s="8">
        <f>SUMIFS('Aceite de Oliva'!FL$6:FL$257,'Aceite de Oliva'!$A$6:$A$257,"&gt;="&amp;$A271,'Aceite de Oliva'!$B$6:$B$257,"&lt;="&amp;$B271)</f>
        <v>5.68</v>
      </c>
      <c r="FP271" s="8">
        <f>SUMIFS('Aceite de Oliva'!FP$6:FP$257,'Aceite de Oliva'!$A$6:$A$257,"&gt;="&amp;$A271,'Aceite de Oliva'!$B$6:$B$257,"&lt;="&amp;$B271)</f>
        <v>4.33</v>
      </c>
      <c r="FQ271" s="8">
        <f>SUMIFS('Aceite de Oliva'!FQ$6:FQ$257,'Aceite de Oliva'!$A$6:$A$257,"&gt;="&amp;$A271,'Aceite de Oliva'!$B$6:$B$257,"&lt;="&amp;$B271)</f>
        <v>3.66</v>
      </c>
      <c r="FR271" s="8">
        <f>SUMIFS('Aceite de Oliva'!FR$6:FR$257,'Aceite de Oliva'!$A$6:$A$257,"&gt;="&amp;$A271,'Aceite de Oliva'!$B$6:$B$257,"&lt;="&amp;$B271)</f>
        <v>4.09</v>
      </c>
      <c r="FS271" s="8">
        <f>SUMIFS('Aceite de Oliva'!FS$6:FS$257,'Aceite de Oliva'!$A$6:$A$257,"&gt;="&amp;$A271,'Aceite de Oliva'!$B$6:$B$257,"&lt;="&amp;$B271)</f>
        <v>5.8800000000000008</v>
      </c>
      <c r="FW271" s="8">
        <f>SUMIFS('Aceite de Oliva'!FW$6:FW$257,'Aceite de Oliva'!$A$6:$A$257,"&gt;="&amp;$A271,'Aceite de Oliva'!$B$6:$B$257,"&lt;="&amp;$B271)</f>
        <v>1.56</v>
      </c>
      <c r="FX271" s="8">
        <f>SUMIFS('Aceite de Oliva'!FX$6:FX$257,'Aceite de Oliva'!$A$6:$A$257,"&gt;="&amp;$A271,'Aceite de Oliva'!$B$6:$B$257,"&lt;="&amp;$B271)</f>
        <v>0.85</v>
      </c>
      <c r="FY271" s="8">
        <f>SUMIFS('Aceite de Oliva'!FY$6:FY$257,'Aceite de Oliva'!$A$6:$A$257,"&gt;="&amp;$A271,'Aceite de Oliva'!$B$6:$B$257,"&lt;="&amp;$B271)</f>
        <v>1.79</v>
      </c>
      <c r="FZ271" s="8">
        <f>SUMIFS('Aceite de Oliva'!FZ$6:FZ$257,'Aceite de Oliva'!$A$6:$A$257,"&gt;="&amp;$A271,'Aceite de Oliva'!$B$6:$B$257,"&lt;="&amp;$B271)</f>
        <v>1.1099999999999999</v>
      </c>
      <c r="GD271" s="8">
        <f>SUMIFS('Aceite de Oliva'!GD$6:GD$257,'Aceite de Oliva'!$A$6:$A$257,"&gt;="&amp;$A271,'Aceite de Oliva'!$B$6:$B$257,"&lt;="&amp;$B271)</f>
        <v>1.1499999999999999</v>
      </c>
      <c r="GE271" s="8">
        <f>SUMIFS('Aceite de Oliva'!GE$6:GE$257,'Aceite de Oliva'!$A$6:$A$257,"&gt;="&amp;$A271,'Aceite de Oliva'!$B$6:$B$257,"&lt;="&amp;$B271)</f>
        <v>0.21</v>
      </c>
      <c r="GF271" s="8">
        <f>SUMIFS('Aceite de Oliva'!GF$6:GF$257,'Aceite de Oliva'!$A$6:$A$257,"&gt;="&amp;$A271,'Aceite de Oliva'!$B$6:$B$257,"&lt;="&amp;$B271)</f>
        <v>1.8</v>
      </c>
      <c r="GG271" s="8">
        <f>SUMIFS('Aceite de Oliva'!GG$6:GG$257,'Aceite de Oliva'!$A$6:$A$257,"&gt;="&amp;$A271,'Aceite de Oliva'!$B$6:$B$257,"&lt;="&amp;$B271)</f>
        <v>0.48</v>
      </c>
      <c r="GK271" s="8">
        <f>SUMIFS('Aceite de Oliva'!GK$6:GK$257,'Aceite de Oliva'!$A$6:$A$257,"&gt;="&amp;$A271,'Aceite de Oliva'!$B$6:$B$257,"&lt;="&amp;$B271)</f>
        <v>2.38</v>
      </c>
      <c r="GL271" s="8">
        <f>SUMIFS('Aceite de Oliva'!GL$6:GL$257,'Aceite de Oliva'!$A$6:$A$257,"&gt;="&amp;$A271,'Aceite de Oliva'!$B$6:$B$257,"&lt;="&amp;$B271)</f>
        <v>2.3199999999999998</v>
      </c>
      <c r="GM271" s="8">
        <f>SUMIFS('Aceite de Oliva'!GM$6:GM$257,'Aceite de Oliva'!$A$6:$A$257,"&gt;="&amp;$A271,'Aceite de Oliva'!$B$6:$B$257,"&lt;="&amp;$B271)</f>
        <v>2.54</v>
      </c>
      <c r="GN271" s="8">
        <f>SUMIFS('Aceite de Oliva'!GN$6:GN$257,'Aceite de Oliva'!$A$6:$A$257,"&gt;="&amp;$A271,'Aceite de Oliva'!$B$6:$B$257,"&lt;="&amp;$B271)</f>
        <v>2.0299999999999998</v>
      </c>
      <c r="GR271" s="8">
        <f>SUMIFS('Aceite de Oliva'!GR$6:GR$257,'Aceite de Oliva'!$A$6:$A$257,"&gt;="&amp;$A271,'Aceite de Oliva'!$B$6:$B$257,"&lt;="&amp;$B271)</f>
        <v>2.42</v>
      </c>
      <c r="GS271" s="8">
        <f>SUMIFS('Aceite de Oliva'!GS$6:GS$257,'Aceite de Oliva'!$A$6:$A$257,"&gt;="&amp;$A271,'Aceite de Oliva'!$B$6:$B$257,"&lt;="&amp;$B271)</f>
        <v>1.43</v>
      </c>
      <c r="GT271" s="8">
        <f>SUMIFS('Aceite de Oliva'!GT$6:GT$257,'Aceite de Oliva'!$A$6:$A$257,"&gt;="&amp;$A271,'Aceite de Oliva'!$B$6:$B$257,"&lt;="&amp;$B271)</f>
        <v>1.7999999999999998</v>
      </c>
      <c r="GU271" s="8">
        <f>SUMIFS('Aceite de Oliva'!GU$6:GU$257,'Aceite de Oliva'!$A$6:$A$257,"&gt;="&amp;$A271,'Aceite de Oliva'!$B$6:$B$257,"&lt;="&amp;$B271)</f>
        <v>4.28</v>
      </c>
      <c r="GY271" s="8">
        <f>SUMIFS('Aceite de Oliva'!GY$6:GY$257,'Aceite de Oliva'!$A$6:$A$257,"&gt;="&amp;$A271,'Aceite de Oliva'!$B$6:$B$257,"&lt;="&amp;$B271)</f>
        <v>2.4500000000000002</v>
      </c>
      <c r="GZ271" s="8">
        <f>SUMIFS('Aceite de Oliva'!GZ$6:GZ$257,'Aceite de Oliva'!$A$6:$A$257,"&gt;="&amp;$A271,'Aceite de Oliva'!$B$6:$B$257,"&lt;="&amp;$B271)</f>
        <v>2.11</v>
      </c>
      <c r="HA271" s="8">
        <f>SUMIFS('Aceite de Oliva'!HA$6:HA$257,'Aceite de Oliva'!$A$6:$A$257,"&gt;="&amp;$A271,'Aceite de Oliva'!$B$6:$B$257,"&lt;="&amp;$B271)</f>
        <v>3.15</v>
      </c>
      <c r="HB271" s="8">
        <f>SUMIFS('Aceite de Oliva'!HB$6:HB$257,'Aceite de Oliva'!$A$6:$A$257,"&gt;="&amp;$A271,'Aceite de Oliva'!$B$6:$B$257,"&lt;="&amp;$B271)</f>
        <v>1.38</v>
      </c>
      <c r="HF271" s="8">
        <f>SUMIFS('Aceite de Oliva'!HF$6:HF$257,'Aceite de Oliva'!$A$6:$A$257,"&gt;="&amp;$A271,'Aceite de Oliva'!$B$6:$B$257,"&lt;="&amp;$B271)</f>
        <v>2.52</v>
      </c>
      <c r="HG271" s="8">
        <f>SUMIFS('Aceite de Oliva'!HG$6:HG$257,'Aceite de Oliva'!$A$6:$A$257,"&gt;="&amp;$A271,'Aceite de Oliva'!$B$6:$B$257,"&lt;="&amp;$B271)</f>
        <v>4.07</v>
      </c>
      <c r="HH271" s="8">
        <f>SUMIFS('Aceite de Oliva'!HH$6:HH$257,'Aceite de Oliva'!$A$6:$A$257,"&gt;="&amp;$A271,'Aceite de Oliva'!$B$6:$B$257,"&lt;="&amp;$B271)</f>
        <v>1.8900000000000001</v>
      </c>
      <c r="HI271" s="8">
        <f>SUMIFS('Aceite de Oliva'!HI$6:HI$257,'Aceite de Oliva'!$A$6:$A$257,"&gt;="&amp;$A271,'Aceite de Oliva'!$B$6:$B$257,"&lt;="&amp;$B271)</f>
        <v>2.59</v>
      </c>
      <c r="HM271" s="8">
        <f>SUMIFS('Aceite de Oliva'!HM$6:HM$257,'Aceite de Oliva'!$A$6:$A$257,"&gt;="&amp;$A271,'Aceite de Oliva'!$B$6:$B$257,"&lt;="&amp;$B271)</f>
        <v>3.5</v>
      </c>
      <c r="HN271" s="8">
        <f>SUMIFS('Aceite de Oliva'!HN$6:HN$257,'Aceite de Oliva'!$A$6:$A$257,"&gt;="&amp;$A271,'Aceite de Oliva'!$B$6:$B$257,"&lt;="&amp;$B271)</f>
        <v>3</v>
      </c>
      <c r="HO271" s="8">
        <f>SUMIFS('Aceite de Oliva'!HO$6:HO$257,'Aceite de Oliva'!$A$6:$A$257,"&gt;="&amp;$A271,'Aceite de Oliva'!$B$6:$B$257,"&lt;="&amp;$B271)</f>
        <v>3.84</v>
      </c>
      <c r="HP271" s="8">
        <f>SUMIFS('Aceite de Oliva'!HP$6:HP$257,'Aceite de Oliva'!$A$6:$A$257,"&gt;="&amp;$A271,'Aceite de Oliva'!$B$6:$B$257,"&lt;="&amp;$B271)</f>
        <v>2.5099999999999998</v>
      </c>
      <c r="HT271" s="8">
        <f>SUMIFS('Aceite de Oliva'!HT$6:HT$257,'Aceite de Oliva'!$A$6:$A$257,"&gt;="&amp;$A271,'Aceite de Oliva'!$B$6:$B$257,"&lt;="&amp;$B271)</f>
        <v>3.04</v>
      </c>
      <c r="HU271" s="8">
        <f>SUMIFS('Aceite de Oliva'!HU$6:HU$257,'Aceite de Oliva'!$A$6:$A$257,"&gt;="&amp;$A271,'Aceite de Oliva'!$B$6:$B$257,"&lt;="&amp;$B271)</f>
        <v>3.11</v>
      </c>
      <c r="HV271" s="8">
        <f>SUMIFS('Aceite de Oliva'!HV$6:HV$257,'Aceite de Oliva'!$A$6:$A$257,"&gt;="&amp;$A271,'Aceite de Oliva'!$B$6:$B$257,"&lt;="&amp;$B271)</f>
        <v>3.5900000000000003</v>
      </c>
      <c r="HW271" s="8">
        <f>SUMIFS('Aceite de Oliva'!HW$6:HW$257,'Aceite de Oliva'!$A$6:$A$257,"&gt;="&amp;$A271,'Aceite de Oliva'!$B$6:$B$257,"&lt;="&amp;$B271)</f>
        <v>0.53</v>
      </c>
      <c r="IA271" s="8">
        <f>SUMIFS('Aceite de Oliva'!IA$6:IA$257,'Aceite de Oliva'!$A$6:$A$257,"&gt;="&amp;$A271,'Aceite de Oliva'!$B$6:$B$257,"&lt;="&amp;$B271)</f>
        <v>3.9400000000000004</v>
      </c>
      <c r="IB271" s="8">
        <f>SUMIFS('Aceite de Oliva'!IB$6:IB$257,'Aceite de Oliva'!$A$6:$A$257,"&gt;="&amp;$A271,'Aceite de Oliva'!$B$6:$B$257,"&lt;="&amp;$B271)</f>
        <v>2.21</v>
      </c>
      <c r="IC271" s="8">
        <f>SUMIFS('Aceite de Oliva'!IC$6:IC$257,'Aceite de Oliva'!$A$6:$A$257,"&gt;="&amp;$A271,'Aceite de Oliva'!$B$6:$B$257,"&lt;="&amp;$B271)</f>
        <v>4.63</v>
      </c>
      <c r="ID271" s="8">
        <f>SUMIFS('Aceite de Oliva'!ID$6:ID$257,'Aceite de Oliva'!$A$6:$A$257,"&gt;="&amp;$A271,'Aceite de Oliva'!$B$6:$B$257,"&lt;="&amp;$B271)</f>
        <v>2.34</v>
      </c>
      <c r="IH271" s="8">
        <f>SUMIFS('Aceite de Oliva'!IH$6:IH$257,'Aceite de Oliva'!$A$6:$A$257,"&gt;="&amp;$A271,'Aceite de Oliva'!$B$6:$B$257,"&lt;="&amp;$B271)</f>
        <v>2.2599999999999998</v>
      </c>
      <c r="II271" s="8">
        <f>SUMIFS('Aceite de Oliva'!II$6:II$257,'Aceite de Oliva'!$A$6:$A$257,"&gt;="&amp;$A271,'Aceite de Oliva'!$B$6:$B$257,"&lt;="&amp;$B271)</f>
        <v>2.19</v>
      </c>
      <c r="IJ271" s="8">
        <f>SUMIFS('Aceite de Oliva'!IJ$6:IJ$257,'Aceite de Oliva'!$A$6:$A$257,"&gt;="&amp;$A271,'Aceite de Oliva'!$B$6:$B$257,"&lt;="&amp;$B271)</f>
        <v>2.48</v>
      </c>
      <c r="IK271" s="8">
        <f>SUMIFS('Aceite de Oliva'!IK$6:IK$257,'Aceite de Oliva'!$A$6:$A$257,"&gt;="&amp;$A271,'Aceite de Oliva'!$B$6:$B$257,"&lt;="&amp;$B271)</f>
        <v>0.81</v>
      </c>
      <c r="IO271" s="8">
        <f>SUMIFS('Aceite de Oliva'!IO$6:IO$257,'Aceite de Oliva'!$A$6:$A$257,"&gt;="&amp;$A271,'Aceite de Oliva'!$B$6:$B$257,"&lt;="&amp;$B271)</f>
        <v>2.48</v>
      </c>
      <c r="IP271" s="8">
        <f>SUMIFS('Aceite de Oliva'!IP$6:IP$257,'Aceite de Oliva'!$A$6:$A$257,"&gt;="&amp;$A271,'Aceite de Oliva'!$B$6:$B$257,"&lt;="&amp;$B271)</f>
        <v>2.96</v>
      </c>
      <c r="IQ271" s="8">
        <f>SUMIFS('Aceite de Oliva'!IQ$6:IQ$257,'Aceite de Oliva'!$A$6:$A$257,"&gt;="&amp;$A271,'Aceite de Oliva'!$B$6:$B$257,"&lt;="&amp;$B271)</f>
        <v>2.41</v>
      </c>
      <c r="IR271" s="8">
        <f>SUMIFS('Aceite de Oliva'!IR$6:IR$257,'Aceite de Oliva'!$A$6:$A$257,"&gt;="&amp;$A271,'Aceite de Oliva'!$B$6:$B$257,"&lt;="&amp;$B271)</f>
        <v>2</v>
      </c>
      <c r="IV271" s="8">
        <f>SUMIFS('Aceite de Oliva'!IV$6:IV$257,'Aceite de Oliva'!$A$6:$A$257,"&gt;="&amp;$A271,'Aceite de Oliva'!$B$6:$B$257,"&lt;="&amp;$B271)</f>
        <v>2.52</v>
      </c>
      <c r="IW271" s="8">
        <f>SUMIFS('Aceite de Oliva'!IW$6:IW$257,'Aceite de Oliva'!$A$6:$A$257,"&gt;="&amp;$A271,'Aceite de Oliva'!$B$6:$B$257,"&lt;="&amp;$B271)</f>
        <v>0.71</v>
      </c>
      <c r="IX271" s="8">
        <f>SUMIFS('Aceite de Oliva'!IX$6:IX$257,'Aceite de Oliva'!$A$6:$A$257,"&gt;="&amp;$A271,'Aceite de Oliva'!$B$6:$B$257,"&lt;="&amp;$B271)</f>
        <v>2.98</v>
      </c>
      <c r="IY271" s="8">
        <f>SUMIFS('Aceite de Oliva'!IY$6:IY$257,'Aceite de Oliva'!$A$6:$A$257,"&gt;="&amp;$A271,'Aceite de Oliva'!$B$6:$B$257,"&lt;="&amp;$B271)</f>
        <v>2.69</v>
      </c>
      <c r="JC271" s="8">
        <f>SUMIFS('Aceite de Oliva'!JC$6:JC$257,'Aceite de Oliva'!$A$6:$A$257,"&gt;="&amp;$A271,'Aceite de Oliva'!$B$6:$B$257,"&lt;="&amp;$B271)</f>
        <v>2.38</v>
      </c>
      <c r="JD271" s="8">
        <f>SUMIFS('Aceite de Oliva'!JD$6:JD$257,'Aceite de Oliva'!$A$6:$A$257,"&gt;="&amp;$A271,'Aceite de Oliva'!$B$6:$B$257,"&lt;="&amp;$B271)</f>
        <v>1.5699999999999998</v>
      </c>
      <c r="JE271" s="8">
        <f>SUMIFS('Aceite de Oliva'!JE$6:JE$257,'Aceite de Oliva'!$A$6:$A$257,"&gt;="&amp;$A271,'Aceite de Oliva'!$B$6:$B$257,"&lt;="&amp;$B271)</f>
        <v>2.14</v>
      </c>
      <c r="JF271" s="8">
        <f>SUMIFS('Aceite de Oliva'!JF$6:JF$257,'Aceite de Oliva'!$A$6:$A$257,"&gt;="&amp;$A271,'Aceite de Oliva'!$B$6:$B$257,"&lt;="&amp;$B271)</f>
        <v>4.63</v>
      </c>
      <c r="JJ271" s="8">
        <f>SUMIFS('Aceite de Oliva'!JJ$6:JJ$257,'Aceite de Oliva'!$A$6:$A$257,"&gt;="&amp;$A271,'Aceite de Oliva'!$B$6:$B$257,"&lt;="&amp;$B271)</f>
        <v>1.34</v>
      </c>
      <c r="JK271" s="8">
        <f>SUMIFS('Aceite de Oliva'!JK$6:JK$257,'Aceite de Oliva'!$A$6:$A$257,"&gt;="&amp;$A271,'Aceite de Oliva'!$B$6:$B$257,"&lt;="&amp;$B271)</f>
        <v>0.41000000000000003</v>
      </c>
      <c r="JL271" s="8">
        <f>SUMIFS('Aceite de Oliva'!JL$6:JL$257,'Aceite de Oliva'!$A$6:$A$257,"&gt;="&amp;$A271,'Aceite de Oliva'!$B$6:$B$257,"&lt;="&amp;$B271)</f>
        <v>1.24</v>
      </c>
      <c r="JM271" s="8">
        <f>SUMIFS('Aceite de Oliva'!JM$6:JM$257,'Aceite de Oliva'!$A$6:$A$257,"&gt;="&amp;$A271,'Aceite de Oliva'!$B$6:$B$257,"&lt;="&amp;$B271)</f>
        <v>1.96</v>
      </c>
      <c r="JQ271" s="8">
        <f>SUMIFS('Aceite de Oliva'!JQ$6:JQ$257,'Aceite de Oliva'!$A$6:$A$257,"&gt;="&amp;$A271,'Aceite de Oliva'!$B$6:$B$257,"&lt;="&amp;$B271)</f>
        <v>2.09</v>
      </c>
      <c r="JR271" s="8">
        <f>SUMIFS('Aceite de Oliva'!JR$6:JR$257,'Aceite de Oliva'!$A$6:$A$257,"&gt;="&amp;$A271,'Aceite de Oliva'!$B$6:$B$257,"&lt;="&amp;$B271)</f>
        <v>3.4299999999999997</v>
      </c>
      <c r="JS271" s="8">
        <f>SUMIFS('Aceite de Oliva'!JS$6:JS$257,'Aceite de Oliva'!$A$6:$A$257,"&gt;="&amp;$A271,'Aceite de Oliva'!$B$6:$B$257,"&lt;="&amp;$B271)</f>
        <v>1.6199999999999999</v>
      </c>
      <c r="JT271" s="8">
        <f>SUMIFS('Aceite de Oliva'!JT$6:JT$257,'Aceite de Oliva'!$A$6:$A$257,"&gt;="&amp;$A271,'Aceite de Oliva'!$B$6:$B$257,"&lt;="&amp;$B271)</f>
        <v>1.7400000000000002</v>
      </c>
      <c r="JX271" s="8">
        <f>SUMIFS('Aceite de Oliva'!JX$6:JX$257,'Aceite de Oliva'!$A$6:$A$257,"&gt;="&amp;$A271,'Aceite de Oliva'!$B$6:$B$257,"&lt;="&amp;$B271)</f>
        <v>1.4300000000000002</v>
      </c>
      <c r="JY271" s="8">
        <f>SUMIFS('Aceite de Oliva'!JY$6:JY$257,'Aceite de Oliva'!$A$6:$A$257,"&gt;="&amp;$A271,'Aceite de Oliva'!$B$6:$B$257,"&lt;="&amp;$B271)</f>
        <v>1.8699999999999999</v>
      </c>
      <c r="JZ271" s="8">
        <f>SUMIFS('Aceite de Oliva'!JZ$6:JZ$257,'Aceite de Oliva'!$A$6:$A$257,"&gt;="&amp;$A271,'Aceite de Oliva'!$B$6:$B$257,"&lt;="&amp;$B271)</f>
        <v>1.1000000000000001</v>
      </c>
      <c r="KA271" s="8">
        <f>SUMIFS('Aceite de Oliva'!KA$6:KA$257,'Aceite de Oliva'!$A$6:$A$257,"&gt;="&amp;$A271,'Aceite de Oliva'!$B$6:$B$257,"&lt;="&amp;$B271)</f>
        <v>0.52</v>
      </c>
      <c r="KE271" s="8">
        <f>SUMIFS('Aceite de Oliva'!KE$6:KE$257,'Aceite de Oliva'!$A$6:$A$257,"&gt;="&amp;$A271,'Aceite de Oliva'!$B$6:$B$257,"&lt;="&amp;$B271)</f>
        <v>2.02</v>
      </c>
      <c r="KF271" s="8">
        <f>SUMIFS('Aceite de Oliva'!KF$6:KF$257,'Aceite de Oliva'!$A$6:$A$257,"&gt;="&amp;$A271,'Aceite de Oliva'!$B$6:$B$257,"&lt;="&amp;$B271)</f>
        <v>3.04</v>
      </c>
      <c r="KG271" s="8">
        <f>SUMIFS('Aceite de Oliva'!KG$6:KG$257,'Aceite de Oliva'!$A$6:$A$257,"&gt;="&amp;$A271,'Aceite de Oliva'!$B$6:$B$257,"&lt;="&amp;$B271)</f>
        <v>2.4900000000000002</v>
      </c>
      <c r="KH271" s="8">
        <f>SUMIFS('Aceite de Oliva'!KH$6:KH$257,'Aceite de Oliva'!$A$6:$A$257,"&gt;="&amp;$A271,'Aceite de Oliva'!$B$6:$B$257,"&lt;="&amp;$B271)</f>
        <v>0.36</v>
      </c>
      <c r="KL271" s="8">
        <f>SUMIFS('Aceite de Oliva'!KL$6:KL$257,'Aceite de Oliva'!$A$6:$A$257,"&gt;="&amp;$A271,'Aceite de Oliva'!$B$6:$B$257,"&lt;="&amp;$B271)</f>
        <v>0.94</v>
      </c>
      <c r="KM271" s="8">
        <f>SUMIFS('Aceite de Oliva'!KM$6:KM$257,'Aceite de Oliva'!$A$6:$A$257,"&gt;="&amp;$A271,'Aceite de Oliva'!$B$6:$B$257,"&lt;="&amp;$B271)</f>
        <v>0.7</v>
      </c>
      <c r="KN271" s="8">
        <f>SUMIFS('Aceite de Oliva'!KN$6:KN$257,'Aceite de Oliva'!$A$6:$A$257,"&gt;="&amp;$A271,'Aceite de Oliva'!$B$6:$B$257,"&lt;="&amp;$B271)</f>
        <v>0.85000000000000009</v>
      </c>
      <c r="KO271" s="8">
        <f>SUMIFS('Aceite de Oliva'!KO$6:KO$257,'Aceite de Oliva'!$A$6:$A$257,"&gt;="&amp;$A271,'Aceite de Oliva'!$B$6:$B$257,"&lt;="&amp;$B271)</f>
        <v>0</v>
      </c>
      <c r="KS271" s="8">
        <f>SUMIFS('Aceite de Oliva'!KS$6:KS$257,'Aceite de Oliva'!$A$6:$A$257,"&gt;="&amp;$A271,'Aceite de Oliva'!$B$6:$B$257,"&lt;="&amp;$B271)</f>
        <v>1.17</v>
      </c>
      <c r="KT271" s="8">
        <f>SUMIFS('Aceite de Oliva'!KT$6:KT$257,'Aceite de Oliva'!$A$6:$A$257,"&gt;="&amp;$A271,'Aceite de Oliva'!$B$6:$B$257,"&lt;="&amp;$B271)</f>
        <v>3.6500000000000004</v>
      </c>
      <c r="KU271" s="8">
        <f>SUMIFS('Aceite de Oliva'!KU$6:KU$257,'Aceite de Oliva'!$A$6:$A$257,"&gt;="&amp;$A271,'Aceite de Oliva'!$B$6:$B$257,"&lt;="&amp;$B271)</f>
        <v>0.64999999999999991</v>
      </c>
      <c r="KV271" s="8">
        <f>SUMIFS('Aceite de Oliva'!KV$6:KV$257,'Aceite de Oliva'!$A$6:$A$257,"&gt;="&amp;$A271,'Aceite de Oliva'!$B$6:$B$257,"&lt;="&amp;$B271)</f>
        <v>0.2</v>
      </c>
      <c r="KZ271" s="8">
        <f>SUMIFS('Aceite de Oliva'!KZ$6:KZ$257,'Aceite de Oliva'!$A$6:$A$257,"&gt;="&amp;$A271,'Aceite de Oliva'!$B$6:$B$257,"&lt;="&amp;$B271)</f>
        <v>0.43</v>
      </c>
      <c r="LA271" s="8">
        <f>SUMIFS('Aceite de Oliva'!LA$6:LA$257,'Aceite de Oliva'!$A$6:$A$257,"&gt;="&amp;$A271,'Aceite de Oliva'!$B$6:$B$257,"&lt;="&amp;$B271)</f>
        <v>0.43999999999999995</v>
      </c>
      <c r="LB271" s="8">
        <f>SUMIFS('Aceite de Oliva'!LB$6:LB$257,'Aceite de Oliva'!$A$6:$A$257,"&gt;="&amp;$A271,'Aceite de Oliva'!$B$6:$B$257,"&lt;="&amp;$B271)</f>
        <v>0.49</v>
      </c>
      <c r="LC271" s="8">
        <f>SUMIFS('Aceite de Oliva'!LC$6:LC$257,'Aceite de Oliva'!$A$6:$A$257,"&gt;="&amp;$A271,'Aceite de Oliva'!$B$6:$B$257,"&lt;="&amp;$B271)</f>
        <v>0.17</v>
      </c>
      <c r="LG271" s="8">
        <f>SUMIFS('Aceite de Oliva'!LG$6:LG$257,'Aceite de Oliva'!$A$6:$A$257,"&gt;="&amp;$A271,'Aceite de Oliva'!$B$6:$B$257,"&lt;="&amp;$B271)</f>
        <v>2.7300000000000004</v>
      </c>
      <c r="LH271" s="8">
        <f>SUMIFS('Aceite de Oliva'!LH$6:LH$257,'Aceite de Oliva'!$A$6:$A$257,"&gt;="&amp;$A271,'Aceite de Oliva'!$B$6:$B$257,"&lt;="&amp;$B271)</f>
        <v>2.79</v>
      </c>
      <c r="LI271" s="8">
        <f>SUMIFS('Aceite de Oliva'!LI$6:LI$257,'Aceite de Oliva'!$A$6:$A$257,"&gt;="&amp;$A271,'Aceite de Oliva'!$B$6:$B$257,"&lt;="&amp;$B271)</f>
        <v>2.84</v>
      </c>
      <c r="LJ271" s="8">
        <f>SUMIFS('Aceite de Oliva'!LJ$6:LJ$257,'Aceite de Oliva'!$A$6:$A$257,"&gt;="&amp;$A271,'Aceite de Oliva'!$B$6:$B$257,"&lt;="&amp;$B271)</f>
        <v>3.1599999999999997</v>
      </c>
      <c r="LN271" s="8">
        <f>SUMIFS('Aceite de Oliva'!LN$6:LN$257,'Aceite de Oliva'!$A$6:$A$257,"&gt;="&amp;$A271,'Aceite de Oliva'!$B$6:$B$257,"&lt;="&amp;$B271)</f>
        <v>4.2699999999999996</v>
      </c>
      <c r="LO271" s="8">
        <f>SUMIFS('Aceite de Oliva'!LO$6:LO$257,'Aceite de Oliva'!$A$6:$A$257,"&gt;="&amp;$A271,'Aceite de Oliva'!$B$6:$B$257,"&lt;="&amp;$B271)</f>
        <v>8.24</v>
      </c>
      <c r="LP271" s="8">
        <f>SUMIFS('Aceite de Oliva'!LP$6:LP$257,'Aceite de Oliva'!$A$6:$A$257,"&gt;="&amp;$A271,'Aceite de Oliva'!$B$6:$B$257,"&lt;="&amp;$B271)</f>
        <v>3.3000000000000003</v>
      </c>
      <c r="LQ271" s="8">
        <f>SUMIFS('Aceite de Oliva'!LQ$6:LQ$257,'Aceite de Oliva'!$A$6:$A$257,"&gt;="&amp;$A271,'Aceite de Oliva'!$B$6:$B$257,"&lt;="&amp;$B271)</f>
        <v>1.5899999999999999</v>
      </c>
      <c r="LR271" s="76"/>
      <c r="LS271" s="76"/>
      <c r="LT271" s="76"/>
      <c r="LU271" s="8">
        <f>SUMIFS('Aceite de Oliva'!LU$6:LU$257,'Aceite de Oliva'!$A$6:$A$257,"&gt;="&amp;$A271,'Aceite de Oliva'!$B$6:$B$257,"&lt;="&amp;$B271)</f>
        <v>5.7700000000000005</v>
      </c>
      <c r="LV271" s="8">
        <f>SUMIFS('Aceite de Oliva'!LV$6:LV$257,'Aceite de Oliva'!$A$6:$A$257,"&gt;="&amp;$A271,'Aceite de Oliva'!$B$6:$B$257,"&lt;="&amp;$B271)</f>
        <v>9.4</v>
      </c>
      <c r="LW271" s="8">
        <f>SUMIFS('Aceite de Oliva'!LW$6:LW$257,'Aceite de Oliva'!$A$6:$A$257,"&gt;="&amp;$A271,'Aceite de Oliva'!$B$6:$B$257,"&lt;="&amp;$B271)</f>
        <v>5.52</v>
      </c>
      <c r="LX271" s="8">
        <f>SUMIFS('Aceite de Oliva'!LX$6:LX$257,'Aceite de Oliva'!$A$6:$A$257,"&gt;="&amp;$A271,'Aceite de Oliva'!$B$6:$B$257,"&lt;="&amp;$B271)</f>
        <v>2.14</v>
      </c>
      <c r="LY271" s="76"/>
      <c r="LZ271" s="76"/>
      <c r="MA271" s="76"/>
      <c r="MB271" s="8">
        <f>SUMIFS('Aceite de Oliva'!MB$6:MB$257,'Aceite de Oliva'!$A$6:$A$257,"&gt;="&amp;$A271,'Aceite de Oliva'!$B$6:$B$257,"&lt;="&amp;$B271)</f>
        <v>3.77</v>
      </c>
      <c r="MC271" s="8">
        <f>SUMIFS('Aceite de Oliva'!MC$6:MC$257,'Aceite de Oliva'!$A$6:$A$257,"&gt;="&amp;$A271,'Aceite de Oliva'!$B$6:$B$257,"&lt;="&amp;$B271)</f>
        <v>7.77</v>
      </c>
      <c r="MD271" s="8">
        <f>SUMIFS('Aceite de Oliva'!MD$6:MD$257,'Aceite de Oliva'!$A$6:$A$257,"&gt;="&amp;$A271,'Aceite de Oliva'!$B$6:$B$257,"&lt;="&amp;$B271)</f>
        <v>1.98</v>
      </c>
      <c r="ME271" s="8">
        <f>SUMIFS('Aceite de Oliva'!ME$6:ME$257,'Aceite de Oliva'!$A$6:$A$257,"&gt;="&amp;$A271,'Aceite de Oliva'!$B$6:$B$257,"&lt;="&amp;$B271)</f>
        <v>6.2799999999999994</v>
      </c>
    </row>
    <row r="272" spans="1:343" x14ac:dyDescent="0.3">
      <c r="A272" s="14">
        <f>'TAM Aceite de Oliva'!B20</f>
        <v>2.9000000000000008</v>
      </c>
      <c r="B272" s="14">
        <f>'TAM Aceite de Oliva'!C20</f>
        <v>3.0000000000000009</v>
      </c>
      <c r="C272" s="14"/>
      <c r="D272" s="8">
        <f>SUMIFS('Aceite de Oliva'!D$6:D$257,'Aceite de Oliva'!$A$6:$A$257,"&gt;="&amp;$A272,'Aceite de Oliva'!$B$6:$B$257,"&lt;="&amp;$B272)</f>
        <v>0.49</v>
      </c>
      <c r="E272" s="8">
        <f>SUMIFS('Aceite de Oliva'!E$6:E$257,'Aceite de Oliva'!$A$6:$A$257,"&gt;="&amp;$A272,'Aceite de Oliva'!$B$6:$B$257,"&lt;="&amp;$B272)</f>
        <v>1.23</v>
      </c>
      <c r="F272" s="8">
        <f>SUMIFS('Aceite de Oliva'!F$6:F$257,'Aceite de Oliva'!$A$6:$A$257,"&gt;="&amp;$A272,'Aceite de Oliva'!$B$6:$B$257,"&lt;="&amp;$B272)</f>
        <v>0.35</v>
      </c>
      <c r="G272" s="8">
        <f>SUMIFS('Aceite de Oliva'!G$6:G$257,'Aceite de Oliva'!$A$6:$A$257,"&gt;="&amp;$A272,'Aceite de Oliva'!$B$6:$B$257,"&lt;="&amp;$B272)</f>
        <v>0.33</v>
      </c>
      <c r="H272" s="14"/>
      <c r="I272" s="14"/>
      <c r="J272" s="14"/>
      <c r="K272" s="8">
        <f>SUMIFS('Aceite de Oliva'!K$6:K$257,'Aceite de Oliva'!$A$6:$A$257,"&gt;="&amp;$A272,'Aceite de Oliva'!$B$6:$B$257,"&lt;="&amp;$B272)</f>
        <v>0.15000000000000002</v>
      </c>
      <c r="L272" s="8">
        <f>SUMIFS('Aceite de Oliva'!L$6:L$257,'Aceite de Oliva'!$A$6:$A$257,"&gt;="&amp;$A272,'Aceite de Oliva'!$B$6:$B$257,"&lt;="&amp;$B272)</f>
        <v>0</v>
      </c>
      <c r="M272" s="8">
        <f>SUMIFS('Aceite de Oliva'!M$6:M$257,'Aceite de Oliva'!$A$6:$A$257,"&gt;="&amp;$A272,'Aceite de Oliva'!$B$6:$B$257,"&lt;="&amp;$B272)</f>
        <v>0.15000000000000002</v>
      </c>
      <c r="N272" s="8">
        <f>SUMIFS('Aceite de Oliva'!N$6:N$257,'Aceite de Oliva'!$A$6:$A$257,"&gt;="&amp;$A272,'Aceite de Oliva'!$B$6:$B$257,"&lt;="&amp;$B272)</f>
        <v>0</v>
      </c>
      <c r="O272" s="14"/>
      <c r="P272" s="14"/>
      <c r="Q272" s="14"/>
      <c r="R272" s="8">
        <f>SUMIFS('Aceite de Oliva'!R$6:R$257,'Aceite de Oliva'!$A$6:$A$257,"&gt;="&amp;$A272,'Aceite de Oliva'!$B$6:$B$257,"&lt;="&amp;$B272)</f>
        <v>0.03</v>
      </c>
      <c r="S272" s="8">
        <f>SUMIFS('Aceite de Oliva'!S$6:S$257,'Aceite de Oliva'!$A$6:$A$257,"&gt;="&amp;$A272,'Aceite de Oliva'!$B$6:$B$257,"&lt;="&amp;$B272)</f>
        <v>0.19</v>
      </c>
      <c r="T272" s="8">
        <f>SUMIFS('Aceite de Oliva'!T$6:T$257,'Aceite de Oliva'!$A$6:$A$257,"&gt;="&amp;$A272,'Aceite de Oliva'!$B$6:$B$257,"&lt;="&amp;$B272)</f>
        <v>0</v>
      </c>
      <c r="U272" s="8">
        <f>SUMIFS('Aceite de Oliva'!U$6:U$257,'Aceite de Oliva'!$A$6:$A$257,"&gt;="&amp;$A272,'Aceite de Oliva'!$B$6:$B$257,"&lt;="&amp;$B272)</f>
        <v>0</v>
      </c>
      <c r="V272" s="14"/>
      <c r="W272" s="14"/>
      <c r="X272" s="14"/>
      <c r="Y272" s="8">
        <f>SUMIFS('Aceite de Oliva'!Y$6:Y$257,'Aceite de Oliva'!$A$6:$A$257,"&gt;="&amp;$A272,'Aceite de Oliva'!$B$6:$B$257,"&lt;="&amp;$B272)</f>
        <v>0</v>
      </c>
      <c r="Z272" s="8">
        <f>SUMIFS('Aceite de Oliva'!Z$6:Z$257,'Aceite de Oliva'!$A$6:$A$257,"&gt;="&amp;$A272,'Aceite de Oliva'!$B$6:$B$257,"&lt;="&amp;$B272)</f>
        <v>0</v>
      </c>
      <c r="AA272" s="8">
        <f>SUMIFS('Aceite de Oliva'!AA$6:AA$257,'Aceite de Oliva'!$A$6:$A$257,"&gt;="&amp;$A272,'Aceite de Oliva'!$B$6:$B$257,"&lt;="&amp;$B272)</f>
        <v>0</v>
      </c>
      <c r="AB272" s="8">
        <f>SUMIFS('Aceite de Oliva'!AB$6:AB$257,'Aceite de Oliva'!$A$6:$A$257,"&gt;="&amp;$A272,'Aceite de Oliva'!$B$6:$B$257,"&lt;="&amp;$B272)</f>
        <v>0</v>
      </c>
      <c r="AC272" s="14"/>
      <c r="AD272" s="14"/>
      <c r="AE272" s="14"/>
      <c r="AF272" s="8">
        <f>SUMIFS('Aceite de Oliva'!AF$6:AF$257,'Aceite de Oliva'!$A$6:$A$257,"&gt;="&amp;$A272,'Aceite de Oliva'!$B$6:$B$257,"&lt;="&amp;$B272)</f>
        <v>7.0000000000000007E-2</v>
      </c>
      <c r="AG272" s="8">
        <f>SUMIFS('Aceite de Oliva'!AG$6:AG$257,'Aceite de Oliva'!$A$6:$A$257,"&gt;="&amp;$A272,'Aceite de Oliva'!$B$6:$B$257,"&lt;="&amp;$B272)</f>
        <v>0.16</v>
      </c>
      <c r="AH272" s="8">
        <f>SUMIFS('Aceite de Oliva'!AH$6:AH$257,'Aceite de Oliva'!$A$6:$A$257,"&gt;="&amp;$A272,'Aceite de Oliva'!$B$6:$B$257,"&lt;="&amp;$B272)</f>
        <v>7.0000000000000007E-2</v>
      </c>
      <c r="AI272" s="8">
        <f>SUMIFS('Aceite de Oliva'!AI$6:AI$257,'Aceite de Oliva'!$A$6:$A$257,"&gt;="&amp;$A272,'Aceite de Oliva'!$B$6:$B$257,"&lt;="&amp;$B272)</f>
        <v>0</v>
      </c>
      <c r="AJ272" s="14"/>
      <c r="AK272" s="14"/>
      <c r="AL272" s="14"/>
      <c r="AM272" s="8">
        <f>SUMIFS('Aceite de Oliva'!AM$6:AM$257,'Aceite de Oliva'!$A$6:$A$257,"&gt;="&amp;$A272,'Aceite de Oliva'!$B$6:$B$257,"&lt;="&amp;$B272)</f>
        <v>0.24</v>
      </c>
      <c r="AN272" s="8">
        <f>SUMIFS('Aceite de Oliva'!AN$6:AN$257,'Aceite de Oliva'!$A$6:$A$257,"&gt;="&amp;$A272,'Aceite de Oliva'!$B$6:$B$257,"&lt;="&amp;$B272)</f>
        <v>0</v>
      </c>
      <c r="AO272" s="8">
        <f>SUMIFS('Aceite de Oliva'!AO$6:AO$257,'Aceite de Oliva'!$A$6:$A$257,"&gt;="&amp;$A272,'Aceite de Oliva'!$B$6:$B$257,"&lt;="&amp;$B272)</f>
        <v>0.44</v>
      </c>
      <c r="AP272" s="8">
        <f>SUMIFS('Aceite de Oliva'!AP$6:AP$257,'Aceite de Oliva'!$A$6:$A$257,"&gt;="&amp;$A272,'Aceite de Oliva'!$B$6:$B$257,"&lt;="&amp;$B272)</f>
        <v>0</v>
      </c>
      <c r="AQ272" s="14"/>
      <c r="AR272" s="14"/>
      <c r="AT272" s="8">
        <f>SUMIFS('Aceite de Oliva'!AT$6:AT$257,'Aceite de Oliva'!$A$6:$A$257,"&gt;="&amp;$A272,'Aceite de Oliva'!$B$6:$B$257,"&lt;="&amp;$B272)</f>
        <v>0.16</v>
      </c>
      <c r="AU272" s="8">
        <f>SUMIFS('Aceite de Oliva'!AU$6:AU$257,'Aceite de Oliva'!$A$6:$A$257,"&gt;="&amp;$A272,'Aceite de Oliva'!$B$6:$B$257,"&lt;="&amp;$B272)</f>
        <v>0</v>
      </c>
      <c r="AV272" s="8">
        <f>SUMIFS('Aceite de Oliva'!AV$6:AV$257,'Aceite de Oliva'!$A$6:$A$257,"&gt;="&amp;$A272,'Aceite de Oliva'!$B$6:$B$257,"&lt;="&amp;$B272)</f>
        <v>7.0000000000000007E-2</v>
      </c>
      <c r="AW272" s="8">
        <f>SUMIFS('Aceite de Oliva'!AW$6:AW$257,'Aceite de Oliva'!$A$6:$A$257,"&gt;="&amp;$A272,'Aceite de Oliva'!$B$6:$B$257,"&lt;="&amp;$B272)</f>
        <v>0</v>
      </c>
      <c r="BA272" s="8">
        <f>SUMIFS('Aceite de Oliva'!BA$6:BA$257,'Aceite de Oliva'!$A$6:$A$257,"&gt;="&amp;A272,'Aceite de Oliva'!$B$6:$B$257,"&lt;="&amp;B272)</f>
        <v>0.34</v>
      </c>
      <c r="BB272" s="8">
        <f>SUMIFS('Aceite de Oliva'!BB$6:BB$257,'Aceite de Oliva'!$A$6:$A$257,"&gt;="&amp;$A272,'Aceite de Oliva'!$B$6:$B$257,"&lt;="&amp;$B272)</f>
        <v>0</v>
      </c>
      <c r="BC272" s="8">
        <f>SUMIFS('Aceite de Oliva'!BC$6:BC$257,'Aceite de Oliva'!$A$6:$A$257,"&gt;="&amp;$A272,'Aceite de Oliva'!$B$6:$B$257,"&lt;="&amp;$B272)</f>
        <v>0.37</v>
      </c>
      <c r="BD272" s="8">
        <f>SUMIFS('Aceite de Oliva'!BD$6:BD$257,'Aceite de Oliva'!$A$6:$A$257,"&gt;="&amp;$A272,'Aceite de Oliva'!$B$6:$B$257,"&lt;="&amp;$B272)</f>
        <v>0</v>
      </c>
      <c r="BE272" s="5"/>
      <c r="BH272" s="8">
        <f>SUMIFS('Aceite de Oliva'!BH$6:BH$257,'Aceite de Oliva'!$A$6:$A$257,"&gt;="&amp;$A272,'Aceite de Oliva'!$B$6:$B$257,"&lt;="&amp;$B272)</f>
        <v>0.55000000000000004</v>
      </c>
      <c r="BI272" s="8">
        <f>SUMIFS('Aceite de Oliva'!BI$6:BI$257,'Aceite de Oliva'!$A$6:$A$257,"&gt;="&amp;$A272,'Aceite de Oliva'!$B$6:$B$257,"&lt;="&amp;$B272)</f>
        <v>0</v>
      </c>
      <c r="BJ272" s="8">
        <f>SUMIFS('Aceite de Oliva'!BJ$6:BJ$257,'Aceite de Oliva'!$A$6:$A$257,"&gt;="&amp;$A272,'Aceite de Oliva'!$B$6:$B$257,"&lt;="&amp;$B272)</f>
        <v>1.2</v>
      </c>
      <c r="BK272" s="8">
        <f>SUMIFS('Aceite de Oliva'!BK$6:BK$257,'Aceite de Oliva'!$A$6:$A$257,"&gt;="&amp;$A272,'Aceite de Oliva'!$B$6:$B$257,"&lt;="&amp;$B272)</f>
        <v>0</v>
      </c>
      <c r="BO272" s="8">
        <f>SUMIFS('Aceite de Oliva'!BO$6:BO$257,'Aceite de Oliva'!$A$6:$A$257,"&gt;="&amp;$A272,'Aceite de Oliva'!$B$6:$B$257,"&lt;="&amp;$B272)</f>
        <v>9.0000000000000011E-2</v>
      </c>
      <c r="BP272" s="8">
        <f>SUMIFS('Aceite de Oliva'!BP$6:BP$257,'Aceite de Oliva'!$A$6:$A$257,"&gt;="&amp;$A272,'Aceite de Oliva'!$B$6:$B$257,"&lt;="&amp;$B272)</f>
        <v>0.24000000000000002</v>
      </c>
      <c r="BQ272" s="8">
        <f>SUMIFS('Aceite de Oliva'!BQ$6:BQ$257,'Aceite de Oliva'!$A$6:$A$257,"&gt;="&amp;$A272,'Aceite de Oliva'!$B$6:$B$257,"&lt;="&amp;$B272)</f>
        <v>0</v>
      </c>
      <c r="BR272" s="8">
        <f>SUMIFS('Aceite de Oliva'!BR$6:BR$257,'Aceite de Oliva'!$A$6:$A$257,"&gt;="&amp;$A272,'Aceite de Oliva'!$B$6:$B$257,"&lt;="&amp;$B272)</f>
        <v>0</v>
      </c>
      <c r="BV272" s="8">
        <f>SUMIFS('Aceite de Oliva'!BV$6:BV$257,'Aceite de Oliva'!$A$6:$A$257,"&gt;="&amp;$A272,'Aceite de Oliva'!$B$6:$B$257,"&lt;="&amp;$B272)</f>
        <v>0.28000000000000003</v>
      </c>
      <c r="BW272" s="8">
        <f>SUMIFS('Aceite de Oliva'!BW$6:BW$257,'Aceite de Oliva'!$A$6:$A$257,"&gt;="&amp;$A272,'Aceite de Oliva'!$B$6:$B$257,"&lt;="&amp;$B272)</f>
        <v>1.32</v>
      </c>
      <c r="BX272" s="8">
        <f>SUMIFS('Aceite de Oliva'!BX$6:BX$257,'Aceite de Oliva'!$A$6:$A$257,"&gt;="&amp;$A272,'Aceite de Oliva'!$B$6:$B$257,"&lt;="&amp;$B272)</f>
        <v>7.0000000000000007E-2</v>
      </c>
      <c r="BY272" s="8">
        <f>SUMIFS('Aceite de Oliva'!BY$6:BY$257,'Aceite de Oliva'!$A$6:$A$257,"&gt;="&amp;$A272,'Aceite de Oliva'!$B$6:$B$257,"&lt;="&amp;$B272)</f>
        <v>0</v>
      </c>
      <c r="CC272" s="8">
        <f>SUMIFS('Aceite de Oliva'!CC$6:CC$257,'Aceite de Oliva'!$A$6:$A$257,"&gt;="&amp;$A272,'Aceite de Oliva'!$B$6:$B$257,"&lt;="&amp;$B272)</f>
        <v>4.07</v>
      </c>
      <c r="CD272" s="8">
        <f>SUMIFS('Aceite de Oliva'!CD$6:CD$257,'Aceite de Oliva'!$A$6:$A$257,"&gt;="&amp;$A272,'Aceite de Oliva'!$B$6:$B$257,"&lt;="&amp;$B272)</f>
        <v>13.14</v>
      </c>
      <c r="CE272" s="8">
        <f>SUMIFS('Aceite de Oliva'!CE$6:CE$257,'Aceite de Oliva'!$A$6:$A$257,"&gt;="&amp;$A272,'Aceite de Oliva'!$B$6:$B$257,"&lt;="&amp;$B272)</f>
        <v>2.62</v>
      </c>
      <c r="CF272" s="8">
        <f>SUMIFS('Aceite de Oliva'!CF$6:CF$257,'Aceite de Oliva'!$A$6:$A$257,"&gt;="&amp;$A272,'Aceite de Oliva'!$B$6:$B$257,"&lt;="&amp;$B272)</f>
        <v>0.14000000000000001</v>
      </c>
      <c r="CJ272" s="8">
        <f>SUMIFS('Aceite de Oliva'!CJ$6:CJ$257,'Aceite de Oliva'!$A$6:$A$257,"&gt;="&amp;$A272,'Aceite de Oliva'!$B$6:$B$257,"&lt;="&amp;$B272)</f>
        <v>5.51</v>
      </c>
      <c r="CK272" s="8">
        <f>SUMIFS('Aceite de Oliva'!CK$6:CK$257,'Aceite de Oliva'!$A$6:$A$257,"&gt;="&amp;$A272,'Aceite de Oliva'!$B$6:$B$257,"&lt;="&amp;$B272)</f>
        <v>9.56</v>
      </c>
      <c r="CL272" s="8">
        <f>SUMIFS('Aceite de Oliva'!CL$6:CL$257,'Aceite de Oliva'!$A$6:$A$257,"&gt;="&amp;$A272,'Aceite de Oliva'!$B$6:$B$257,"&lt;="&amp;$B272)</f>
        <v>5.5500000000000007</v>
      </c>
      <c r="CM272" s="8">
        <f>SUMIFS('Aceite de Oliva'!CM$6:CM$257,'Aceite de Oliva'!$A$6:$A$257,"&gt;="&amp;$A272,'Aceite de Oliva'!$B$6:$B$257,"&lt;="&amp;$B272)</f>
        <v>2.2200000000000002</v>
      </c>
      <c r="CQ272" s="8">
        <f>SUMIFS('Aceite de Oliva'!CQ$6:CQ$257,'Aceite de Oliva'!$A$6:$A$257,"&gt;="&amp;$A272,'Aceite de Oliva'!$B$6:$B$257,"&lt;="&amp;$B272)</f>
        <v>8.52</v>
      </c>
      <c r="CR272" s="8">
        <f>SUMIFS('Aceite de Oliva'!CR$6:CR$257,'Aceite de Oliva'!$A$6:$A$257,"&gt;="&amp;$A272,'Aceite de Oliva'!$B$6:$B$257,"&lt;="&amp;$B272)</f>
        <v>23.42</v>
      </c>
      <c r="CS272" s="8">
        <f>SUMIFS('Aceite de Oliva'!CS$6:CS$257,'Aceite de Oliva'!$A$6:$A$257,"&gt;="&amp;$A272,'Aceite de Oliva'!$B$6:$B$257,"&lt;="&amp;$B272)</f>
        <v>5.38</v>
      </c>
      <c r="CT272" s="8">
        <f>SUMIFS('Aceite de Oliva'!CT$6:CT$257,'Aceite de Oliva'!$A$6:$A$257,"&gt;="&amp;$A272,'Aceite de Oliva'!$B$6:$B$257,"&lt;="&amp;$B272)</f>
        <v>4.74</v>
      </c>
      <c r="CX272" s="8">
        <f>SUMIFS('Aceite de Oliva'!CX$6:CX$257,'Aceite de Oliva'!$A$6:$A$257,"&gt;="&amp;$A272,'Aceite de Oliva'!$B$6:$B$257,"&lt;="&amp;$B272)</f>
        <v>8.14</v>
      </c>
      <c r="CY272" s="8">
        <f>SUMIFS('Aceite de Oliva'!CY$6:CY$257,'Aceite de Oliva'!$A$6:$A$257,"&gt;="&amp;$A272,'Aceite de Oliva'!$B$6:$B$257,"&lt;="&amp;$B272)</f>
        <v>14.37</v>
      </c>
      <c r="CZ272" s="8">
        <f>SUMIFS('Aceite de Oliva'!CZ$6:CZ$257,'Aceite de Oliva'!$A$6:$A$257,"&gt;="&amp;$A272,'Aceite de Oliva'!$B$6:$B$257,"&lt;="&amp;$B272)</f>
        <v>8.14</v>
      </c>
      <c r="DA272" s="8">
        <f>SUMIFS('Aceite de Oliva'!DA$6:DA$257,'Aceite de Oliva'!$A$6:$A$257,"&gt;="&amp;$A272,'Aceite de Oliva'!$B$6:$B$257,"&lt;="&amp;$B272)</f>
        <v>3.03</v>
      </c>
      <c r="DE272" s="8">
        <f>SUMIFS('Aceite de Oliva'!DE$6:DE$257,'Aceite de Oliva'!$A$6:$A$257,"&gt;="&amp;$A272,'Aceite de Oliva'!$B$6:$B$257,"&lt;="&amp;$B272)</f>
        <v>12.909999999999998</v>
      </c>
      <c r="DF272" s="8">
        <f>SUMIFS('Aceite de Oliva'!DF$6:DF$257,'Aceite de Oliva'!$A$6:$A$257,"&gt;="&amp;$A272,'Aceite de Oliva'!$B$6:$B$257,"&lt;="&amp;$B272)</f>
        <v>26.82</v>
      </c>
      <c r="DG272" s="8">
        <f>SUMIFS('Aceite de Oliva'!DG$6:DG$257,'Aceite de Oliva'!$A$6:$A$257,"&gt;="&amp;$A272,'Aceite de Oliva'!$B$6:$B$257,"&lt;="&amp;$B272)</f>
        <v>10.66</v>
      </c>
      <c r="DH272" s="8">
        <f>SUMIFS('Aceite de Oliva'!DH$6:DH$257,'Aceite de Oliva'!$A$6:$A$257,"&gt;="&amp;$A272,'Aceite de Oliva'!$B$6:$B$257,"&lt;="&amp;$B272)</f>
        <v>3.61</v>
      </c>
      <c r="DL272" s="8">
        <f>SUMIFS('Aceite de Oliva'!DL$6:DL$257,'Aceite de Oliva'!$A$6:$A$257,"&gt;="&amp;$A272,'Aceite de Oliva'!$B$6:$B$257,"&lt;="&amp;$B272)</f>
        <v>24.96</v>
      </c>
      <c r="DM272" s="8">
        <f>SUMIFS('Aceite de Oliva'!DM$6:DM$257,'Aceite de Oliva'!$A$6:$A$257,"&gt;="&amp;$A272,'Aceite de Oliva'!$B$6:$B$257,"&lt;="&amp;$B272)</f>
        <v>25.740000000000002</v>
      </c>
      <c r="DN272" s="8">
        <f>SUMIFS('Aceite de Oliva'!DN$6:DN$257,'Aceite de Oliva'!$A$6:$A$257,"&gt;="&amp;$A272,'Aceite de Oliva'!$B$6:$B$257,"&lt;="&amp;$B272)</f>
        <v>23.47</v>
      </c>
      <c r="DO272" s="8">
        <f>SUMIFS('Aceite de Oliva'!DO$6:DO$257,'Aceite de Oliva'!$A$6:$A$257,"&gt;="&amp;$A272,'Aceite de Oliva'!$B$6:$B$257,"&lt;="&amp;$B272)</f>
        <v>33.07</v>
      </c>
      <c r="DS272" s="8">
        <f>SUMIFS('Aceite de Oliva'!DS$6:DS$257,'Aceite de Oliva'!$A$6:$A$257,"&gt;="&amp;$A272,'Aceite de Oliva'!$B$6:$B$257,"&lt;="&amp;$B272)</f>
        <v>42.05</v>
      </c>
      <c r="DT272" s="8">
        <f>SUMIFS('Aceite de Oliva'!DT$6:DT$257,'Aceite de Oliva'!$A$6:$A$257,"&gt;="&amp;$A272,'Aceite de Oliva'!$B$6:$B$257,"&lt;="&amp;$B272)</f>
        <v>20.98</v>
      </c>
      <c r="DU272" s="8">
        <f>SUMIFS('Aceite de Oliva'!DU$6:DU$257,'Aceite de Oliva'!$A$6:$A$257,"&gt;="&amp;$A272,'Aceite de Oliva'!$B$6:$B$257,"&lt;="&amp;$B272)</f>
        <v>41.19</v>
      </c>
      <c r="DV272" s="8">
        <f>SUMIFS('Aceite de Oliva'!DV$6:DV$257,'Aceite de Oliva'!$A$6:$A$257,"&gt;="&amp;$A272,'Aceite de Oliva'!$B$6:$B$257,"&lt;="&amp;$B272)</f>
        <v>64.73</v>
      </c>
      <c r="DZ272" s="8">
        <f>SUMIFS('Aceite de Oliva'!DZ$6:DZ$257,'Aceite de Oliva'!$A$6:$A$257,"&gt;="&amp;$A272,'Aceite de Oliva'!$B$6:$B$257,"&lt;="&amp;$B272)</f>
        <v>43.839999999999996</v>
      </c>
      <c r="EA272" s="8">
        <f>SUMIFS('Aceite de Oliva'!EA$6:EA$257,'Aceite de Oliva'!$A$6:$A$257,"&gt;="&amp;$A272,'Aceite de Oliva'!$B$6:$B$257,"&lt;="&amp;$B272)</f>
        <v>33.08</v>
      </c>
      <c r="EB272" s="8">
        <f>SUMIFS('Aceite de Oliva'!EB$6:EB$257,'Aceite de Oliva'!$A$6:$A$257,"&gt;="&amp;$A272,'Aceite de Oliva'!$B$6:$B$257,"&lt;="&amp;$B272)</f>
        <v>49.339999999999996</v>
      </c>
      <c r="EC272" s="8">
        <f>SUMIFS('Aceite de Oliva'!EC$6:EC$257,'Aceite de Oliva'!$A$6:$A$257,"&gt;="&amp;$A272,'Aceite de Oliva'!$B$6:$B$257,"&lt;="&amp;$B272)</f>
        <v>44.7</v>
      </c>
      <c r="EG272" s="8">
        <f>SUMIFS('Aceite de Oliva'!EG$6:EG$257,'Aceite de Oliva'!$A$6:$A$257,"&gt;="&amp;$A272,'Aceite de Oliva'!$B$6:$B$257,"&lt;="&amp;$B272)</f>
        <v>41.42</v>
      </c>
      <c r="EH272" s="8">
        <f>SUMIFS('Aceite de Oliva'!EH$6:EH$257,'Aceite de Oliva'!$A$6:$A$257,"&gt;="&amp;$A272,'Aceite de Oliva'!$B$6:$B$257,"&lt;="&amp;$B272)</f>
        <v>20.72</v>
      </c>
      <c r="EI272" s="8">
        <f>SUMIFS('Aceite de Oliva'!EI$6:EI$257,'Aceite de Oliva'!$A$6:$A$257,"&gt;="&amp;$A272,'Aceite de Oliva'!$B$6:$B$257,"&lt;="&amp;$B272)</f>
        <v>46.52</v>
      </c>
      <c r="EJ272" s="8">
        <f>SUMIFS('Aceite de Oliva'!EJ$6:EJ$257,'Aceite de Oliva'!$A$6:$A$257,"&gt;="&amp;$A272,'Aceite de Oliva'!$B$6:$B$257,"&lt;="&amp;$B272)</f>
        <v>66.33</v>
      </c>
      <c r="EN272" s="8">
        <f>SUMIFS('Aceite de Oliva'!EN$6:EN$257,'Aceite de Oliva'!$A$6:$A$257,"&gt;="&amp;$A272,'Aceite de Oliva'!$B$6:$B$257,"&lt;="&amp;$B272)</f>
        <v>43.800000000000004</v>
      </c>
      <c r="EO272" s="8">
        <f>SUMIFS('Aceite de Oliva'!EO$6:EO$257,'Aceite de Oliva'!$A$6:$A$257,"&gt;="&amp;$A272,'Aceite de Oliva'!$B$6:$B$257,"&lt;="&amp;$B272)</f>
        <v>28.38</v>
      </c>
      <c r="EP272" s="8">
        <f>SUMIFS('Aceite de Oliva'!EP$6:EP$257,'Aceite de Oliva'!$A$6:$A$257,"&gt;="&amp;$A272,'Aceite de Oliva'!$B$6:$B$257,"&lt;="&amp;$B272)</f>
        <v>45.839999999999996</v>
      </c>
      <c r="EQ272" s="8">
        <f>SUMIFS('Aceite de Oliva'!EQ$6:EQ$257,'Aceite de Oliva'!$A$6:$A$257,"&gt;="&amp;$A272,'Aceite de Oliva'!$B$6:$B$257,"&lt;="&amp;$B272)</f>
        <v>60.11</v>
      </c>
      <c r="EU272" s="8">
        <f>SUMIFS('Aceite de Oliva'!EU$6:EU$257,'Aceite de Oliva'!$A$6:$A$257,"&gt;="&amp;$A272,'Aceite de Oliva'!$B$6:$B$257,"&lt;="&amp;$B272)</f>
        <v>46.139999999999993</v>
      </c>
      <c r="EV272" s="8">
        <f>SUMIFS('Aceite de Oliva'!EV$6:EV$257,'Aceite de Oliva'!$A$6:$A$257,"&gt;="&amp;$A272,'Aceite de Oliva'!$B$6:$B$257,"&lt;="&amp;$B272)</f>
        <v>32.620000000000005</v>
      </c>
      <c r="EW272" s="8">
        <f>SUMIFS('Aceite de Oliva'!EW$6:EW$257,'Aceite de Oliva'!$A$6:$A$257,"&gt;="&amp;$A272,'Aceite de Oliva'!$B$6:$B$257,"&lt;="&amp;$B272)</f>
        <v>49.059999999999995</v>
      </c>
      <c r="EX272" s="8">
        <f>SUMIFS('Aceite de Oliva'!EX$6:EX$257,'Aceite de Oliva'!$A$6:$A$257,"&gt;="&amp;$A272,'Aceite de Oliva'!$B$6:$B$257,"&lt;="&amp;$B272)</f>
        <v>58.01</v>
      </c>
      <c r="FB272" s="8">
        <f>SUMIFS('Aceite de Oliva'!FB$6:FB$257,'Aceite de Oliva'!$A$6:$A$257,"&gt;="&amp;$A272,'Aceite de Oliva'!$B$6:$B$257,"&lt;="&amp;$B272)</f>
        <v>41.33</v>
      </c>
      <c r="FC272" s="8">
        <f>SUMIFS('Aceite de Oliva'!FC$6:FC$257,'Aceite de Oliva'!$A$6:$A$257,"&gt;="&amp;$A272,'Aceite de Oliva'!$B$6:$B$257,"&lt;="&amp;$B272)</f>
        <v>20.25</v>
      </c>
      <c r="FD272" s="8">
        <f>SUMIFS('Aceite de Oliva'!FD$6:FD$257,'Aceite de Oliva'!$A$6:$A$257,"&gt;="&amp;$A272,'Aceite de Oliva'!$B$6:$B$257,"&lt;="&amp;$B272)</f>
        <v>43.6</v>
      </c>
      <c r="FE272" s="8">
        <f>SUMIFS('Aceite de Oliva'!FE$6:FE$257,'Aceite de Oliva'!$A$6:$A$257,"&gt;="&amp;$A272,'Aceite de Oliva'!$B$6:$B$257,"&lt;="&amp;$B272)</f>
        <v>60.93</v>
      </c>
      <c r="FI272" s="8">
        <f>SUMIFS('Aceite de Oliva'!FI$6:FI$257,'Aceite de Oliva'!$A$6:$A$257,"&gt;="&amp;$A272,'Aceite de Oliva'!$B$6:$B$257,"&lt;="&amp;$B272)</f>
        <v>14.66</v>
      </c>
      <c r="FJ272" s="8">
        <f>SUMIFS('Aceite de Oliva'!FJ$6:FJ$257,'Aceite de Oliva'!$A$6:$A$257,"&gt;="&amp;$A272,'Aceite de Oliva'!$B$6:$B$257,"&lt;="&amp;$B272)</f>
        <v>9.4600000000000009</v>
      </c>
      <c r="FK272" s="8">
        <f>SUMIFS('Aceite de Oliva'!FK$6:FK$257,'Aceite de Oliva'!$A$6:$A$257,"&gt;="&amp;$A272,'Aceite de Oliva'!$B$6:$B$257,"&lt;="&amp;$B272)</f>
        <v>9.6900000000000013</v>
      </c>
      <c r="FL272" s="8">
        <f>SUMIFS('Aceite de Oliva'!FL$6:FL$257,'Aceite de Oliva'!$A$6:$A$257,"&gt;="&amp;$A272,'Aceite de Oliva'!$B$6:$B$257,"&lt;="&amp;$B272)</f>
        <v>40.869999999999997</v>
      </c>
      <c r="FP272" s="8">
        <f>SUMIFS('Aceite de Oliva'!FP$6:FP$257,'Aceite de Oliva'!$A$6:$A$257,"&gt;="&amp;$A272,'Aceite de Oliva'!$B$6:$B$257,"&lt;="&amp;$B272)</f>
        <v>3.96</v>
      </c>
      <c r="FQ272" s="8">
        <f>SUMIFS('Aceite de Oliva'!FQ$6:FQ$257,'Aceite de Oliva'!$A$6:$A$257,"&gt;="&amp;$A272,'Aceite de Oliva'!$B$6:$B$257,"&lt;="&amp;$B272)</f>
        <v>4.24</v>
      </c>
      <c r="FR272" s="8">
        <f>SUMIFS('Aceite de Oliva'!FR$6:FR$257,'Aceite de Oliva'!$A$6:$A$257,"&gt;="&amp;$A272,'Aceite de Oliva'!$B$6:$B$257,"&lt;="&amp;$B272)</f>
        <v>3.84</v>
      </c>
      <c r="FS272" s="8">
        <f>SUMIFS('Aceite de Oliva'!FS$6:FS$257,'Aceite de Oliva'!$A$6:$A$257,"&gt;="&amp;$A272,'Aceite de Oliva'!$B$6:$B$257,"&lt;="&amp;$B272)</f>
        <v>3.77</v>
      </c>
      <c r="FW272" s="8">
        <f>SUMIFS('Aceite de Oliva'!FW$6:FW$257,'Aceite de Oliva'!$A$6:$A$257,"&gt;="&amp;$A272,'Aceite de Oliva'!$B$6:$B$257,"&lt;="&amp;$B272)</f>
        <v>3.5199999999999996</v>
      </c>
      <c r="FX272" s="8">
        <f>SUMIFS('Aceite de Oliva'!FX$6:FX$257,'Aceite de Oliva'!$A$6:$A$257,"&gt;="&amp;$A272,'Aceite de Oliva'!$B$6:$B$257,"&lt;="&amp;$B272)</f>
        <v>6.1</v>
      </c>
      <c r="FY272" s="8">
        <f>SUMIFS('Aceite de Oliva'!FY$6:FY$257,'Aceite de Oliva'!$A$6:$A$257,"&gt;="&amp;$A272,'Aceite de Oliva'!$B$6:$B$257,"&lt;="&amp;$B272)</f>
        <v>2.84</v>
      </c>
      <c r="FZ272" s="8">
        <f>SUMIFS('Aceite de Oliva'!FZ$6:FZ$257,'Aceite de Oliva'!$A$6:$A$257,"&gt;="&amp;$A272,'Aceite de Oliva'!$B$6:$B$257,"&lt;="&amp;$B272)</f>
        <v>3.7600000000000002</v>
      </c>
      <c r="GD272" s="8">
        <f>SUMIFS('Aceite de Oliva'!GD$6:GD$257,'Aceite de Oliva'!$A$6:$A$257,"&gt;="&amp;$A272,'Aceite de Oliva'!$B$6:$B$257,"&lt;="&amp;$B272)</f>
        <v>3.9899999999999998</v>
      </c>
      <c r="GE272" s="8">
        <f>SUMIFS('Aceite de Oliva'!GE$6:GE$257,'Aceite de Oliva'!$A$6:$A$257,"&gt;="&amp;$A272,'Aceite de Oliva'!$B$6:$B$257,"&lt;="&amp;$B272)</f>
        <v>5.52</v>
      </c>
      <c r="GF272" s="8">
        <f>SUMIFS('Aceite de Oliva'!GF$6:GF$257,'Aceite de Oliva'!$A$6:$A$257,"&gt;="&amp;$A272,'Aceite de Oliva'!$B$6:$B$257,"&lt;="&amp;$B272)</f>
        <v>3.73</v>
      </c>
      <c r="GG272" s="8">
        <f>SUMIFS('Aceite de Oliva'!GG$6:GG$257,'Aceite de Oliva'!$A$6:$A$257,"&gt;="&amp;$A272,'Aceite de Oliva'!$B$6:$B$257,"&lt;="&amp;$B272)</f>
        <v>3.08</v>
      </c>
      <c r="GK272" s="8">
        <f>SUMIFS('Aceite de Oliva'!GK$6:GK$257,'Aceite de Oliva'!$A$6:$A$257,"&gt;="&amp;$A272,'Aceite de Oliva'!$B$6:$B$257,"&lt;="&amp;$B272)</f>
        <v>3.73</v>
      </c>
      <c r="GL272" s="8">
        <f>SUMIFS('Aceite de Oliva'!GL$6:GL$257,'Aceite de Oliva'!$A$6:$A$257,"&gt;="&amp;$A272,'Aceite de Oliva'!$B$6:$B$257,"&lt;="&amp;$B272)</f>
        <v>4.01</v>
      </c>
      <c r="GM272" s="8">
        <f>SUMIFS('Aceite de Oliva'!GM$6:GM$257,'Aceite de Oliva'!$A$6:$A$257,"&gt;="&amp;$A272,'Aceite de Oliva'!$B$6:$B$257,"&lt;="&amp;$B272)</f>
        <v>4.24</v>
      </c>
      <c r="GN272" s="8">
        <f>SUMIFS('Aceite de Oliva'!GN$6:GN$257,'Aceite de Oliva'!$A$6:$A$257,"&gt;="&amp;$A272,'Aceite de Oliva'!$B$6:$B$257,"&lt;="&amp;$B272)</f>
        <v>1.08</v>
      </c>
      <c r="GR272" s="8">
        <f>SUMIFS('Aceite de Oliva'!GR$6:GR$257,'Aceite de Oliva'!$A$6:$A$257,"&gt;="&amp;$A272,'Aceite de Oliva'!$B$6:$B$257,"&lt;="&amp;$B272)</f>
        <v>5.92</v>
      </c>
      <c r="GS272" s="8">
        <f>SUMIFS('Aceite de Oliva'!GS$6:GS$257,'Aceite de Oliva'!$A$6:$A$257,"&gt;="&amp;$A272,'Aceite de Oliva'!$B$6:$B$257,"&lt;="&amp;$B272)</f>
        <v>9.3000000000000007</v>
      </c>
      <c r="GT272" s="8">
        <f>SUMIFS('Aceite de Oliva'!GT$6:GT$257,'Aceite de Oliva'!$A$6:$A$257,"&gt;="&amp;$A272,'Aceite de Oliva'!$B$6:$B$257,"&lt;="&amp;$B272)</f>
        <v>5.72</v>
      </c>
      <c r="GU272" s="8">
        <f>SUMIFS('Aceite de Oliva'!GU$6:GU$257,'Aceite de Oliva'!$A$6:$A$257,"&gt;="&amp;$A272,'Aceite de Oliva'!$B$6:$B$257,"&lt;="&amp;$B272)</f>
        <v>1.62</v>
      </c>
      <c r="GY272" s="8">
        <f>SUMIFS('Aceite de Oliva'!GY$6:GY$257,'Aceite de Oliva'!$A$6:$A$257,"&gt;="&amp;$A272,'Aceite de Oliva'!$B$6:$B$257,"&lt;="&amp;$B272)</f>
        <v>6.7799999999999994</v>
      </c>
      <c r="GZ272" s="8">
        <f>SUMIFS('Aceite de Oliva'!GZ$6:GZ$257,'Aceite de Oliva'!$A$6:$A$257,"&gt;="&amp;$A272,'Aceite de Oliva'!$B$6:$B$257,"&lt;="&amp;$B272)</f>
        <v>11.51</v>
      </c>
      <c r="HA272" s="8">
        <f>SUMIFS('Aceite de Oliva'!HA$6:HA$257,'Aceite de Oliva'!$A$6:$A$257,"&gt;="&amp;$A272,'Aceite de Oliva'!$B$6:$B$257,"&lt;="&amp;$B272)</f>
        <v>6.2399999999999993</v>
      </c>
      <c r="HB272" s="8">
        <f>SUMIFS('Aceite de Oliva'!HB$6:HB$257,'Aceite de Oliva'!$A$6:$A$257,"&gt;="&amp;$A272,'Aceite de Oliva'!$B$6:$B$257,"&lt;="&amp;$B272)</f>
        <v>1.57</v>
      </c>
      <c r="HF272" s="8">
        <f>SUMIFS('Aceite de Oliva'!HF$6:HF$257,'Aceite de Oliva'!$A$6:$A$257,"&gt;="&amp;$A272,'Aceite de Oliva'!$B$6:$B$257,"&lt;="&amp;$B272)</f>
        <v>5.38</v>
      </c>
      <c r="HG272" s="8">
        <f>SUMIFS('Aceite de Oliva'!HG$6:HG$257,'Aceite de Oliva'!$A$6:$A$257,"&gt;="&amp;$A272,'Aceite de Oliva'!$B$6:$B$257,"&lt;="&amp;$B272)</f>
        <v>3.8899999999999997</v>
      </c>
      <c r="HH272" s="8">
        <f>SUMIFS('Aceite de Oliva'!HH$6:HH$257,'Aceite de Oliva'!$A$6:$A$257,"&gt;="&amp;$A272,'Aceite de Oliva'!$B$6:$B$257,"&lt;="&amp;$B272)</f>
        <v>6.84</v>
      </c>
      <c r="HI272" s="8">
        <f>SUMIFS('Aceite de Oliva'!HI$6:HI$257,'Aceite de Oliva'!$A$6:$A$257,"&gt;="&amp;$A272,'Aceite de Oliva'!$B$6:$B$257,"&lt;="&amp;$B272)</f>
        <v>3.04</v>
      </c>
      <c r="HM272" s="8">
        <f>SUMIFS('Aceite de Oliva'!HM$6:HM$257,'Aceite de Oliva'!$A$6:$A$257,"&gt;="&amp;$A272,'Aceite de Oliva'!$B$6:$B$257,"&lt;="&amp;$B272)</f>
        <v>4.0199999999999996</v>
      </c>
      <c r="HN272" s="8">
        <f>SUMIFS('Aceite de Oliva'!HN$6:HN$257,'Aceite de Oliva'!$A$6:$A$257,"&gt;="&amp;$A272,'Aceite de Oliva'!$B$6:$B$257,"&lt;="&amp;$B272)</f>
        <v>2.85</v>
      </c>
      <c r="HO272" s="8">
        <f>SUMIFS('Aceite de Oliva'!HO$6:HO$257,'Aceite de Oliva'!$A$6:$A$257,"&gt;="&amp;$A272,'Aceite de Oliva'!$B$6:$B$257,"&lt;="&amp;$B272)</f>
        <v>4.5199999999999996</v>
      </c>
      <c r="HP272" s="8">
        <f>SUMIFS('Aceite de Oliva'!HP$6:HP$257,'Aceite de Oliva'!$A$6:$A$257,"&gt;="&amp;$A272,'Aceite de Oliva'!$B$6:$B$257,"&lt;="&amp;$B272)</f>
        <v>3.24</v>
      </c>
      <c r="HT272" s="8">
        <f>SUMIFS('Aceite de Oliva'!HT$6:HT$257,'Aceite de Oliva'!$A$6:$A$257,"&gt;="&amp;$A272,'Aceite de Oliva'!$B$6:$B$257,"&lt;="&amp;$B272)</f>
        <v>2.77</v>
      </c>
      <c r="HU272" s="8">
        <f>SUMIFS('Aceite de Oliva'!HU$6:HU$257,'Aceite de Oliva'!$A$6:$A$257,"&gt;="&amp;$A272,'Aceite de Oliva'!$B$6:$B$257,"&lt;="&amp;$B272)</f>
        <v>6.65</v>
      </c>
      <c r="HV272" s="8">
        <f>SUMIFS('Aceite de Oliva'!HV$6:HV$257,'Aceite de Oliva'!$A$6:$A$257,"&gt;="&amp;$A272,'Aceite de Oliva'!$B$6:$B$257,"&lt;="&amp;$B272)</f>
        <v>1.53</v>
      </c>
      <c r="HW272" s="8">
        <f>SUMIFS('Aceite de Oliva'!HW$6:HW$257,'Aceite de Oliva'!$A$6:$A$257,"&gt;="&amp;$A272,'Aceite de Oliva'!$B$6:$B$257,"&lt;="&amp;$B272)</f>
        <v>1.1800000000000002</v>
      </c>
      <c r="IA272" s="8">
        <f>SUMIFS('Aceite de Oliva'!IA$6:IA$257,'Aceite de Oliva'!$A$6:$A$257,"&gt;="&amp;$A272,'Aceite de Oliva'!$B$6:$B$257,"&lt;="&amp;$B272)</f>
        <v>4.96</v>
      </c>
      <c r="IB272" s="8">
        <f>SUMIFS('Aceite de Oliva'!IB$6:IB$257,'Aceite de Oliva'!$A$6:$A$257,"&gt;="&amp;$A272,'Aceite de Oliva'!$B$6:$B$257,"&lt;="&amp;$B272)</f>
        <v>7.77</v>
      </c>
      <c r="IC272" s="8">
        <f>SUMIFS('Aceite de Oliva'!IC$6:IC$257,'Aceite de Oliva'!$A$6:$A$257,"&gt;="&amp;$A272,'Aceite de Oliva'!$B$6:$B$257,"&lt;="&amp;$B272)</f>
        <v>4.4399999999999995</v>
      </c>
      <c r="ID272" s="8">
        <f>SUMIFS('Aceite de Oliva'!ID$6:ID$257,'Aceite de Oliva'!$A$6:$A$257,"&gt;="&amp;$A272,'Aceite de Oliva'!$B$6:$B$257,"&lt;="&amp;$B272)</f>
        <v>2.85</v>
      </c>
      <c r="IH272" s="8">
        <f>SUMIFS('Aceite de Oliva'!IH$6:IH$257,'Aceite de Oliva'!$A$6:$A$257,"&gt;="&amp;$A272,'Aceite de Oliva'!$B$6:$B$257,"&lt;="&amp;$B272)</f>
        <v>4.22</v>
      </c>
      <c r="II272" s="8">
        <f>SUMIFS('Aceite de Oliva'!II$6:II$257,'Aceite de Oliva'!$A$6:$A$257,"&gt;="&amp;$A272,'Aceite de Oliva'!$B$6:$B$257,"&lt;="&amp;$B272)</f>
        <v>5.01</v>
      </c>
      <c r="IJ272" s="8">
        <f>SUMIFS('Aceite de Oliva'!IJ$6:IJ$257,'Aceite de Oliva'!$A$6:$A$257,"&gt;="&amp;$A272,'Aceite de Oliva'!$B$6:$B$257,"&lt;="&amp;$B272)</f>
        <v>4.3</v>
      </c>
      <c r="IK272" s="8">
        <f>SUMIFS('Aceite de Oliva'!IK$6:IK$257,'Aceite de Oliva'!$A$6:$A$257,"&gt;="&amp;$A272,'Aceite de Oliva'!$B$6:$B$257,"&lt;="&amp;$B272)</f>
        <v>1.56</v>
      </c>
      <c r="IO272" s="8">
        <f>SUMIFS('Aceite de Oliva'!IO$6:IO$257,'Aceite de Oliva'!$A$6:$A$257,"&gt;="&amp;$A272,'Aceite de Oliva'!$B$6:$B$257,"&lt;="&amp;$B272)</f>
        <v>4.37</v>
      </c>
      <c r="IP272" s="8">
        <f>SUMIFS('Aceite de Oliva'!IP$6:IP$257,'Aceite de Oliva'!$A$6:$A$257,"&gt;="&amp;$A272,'Aceite de Oliva'!$B$6:$B$257,"&lt;="&amp;$B272)</f>
        <v>3</v>
      </c>
      <c r="IQ272" s="8">
        <f>SUMIFS('Aceite de Oliva'!IQ$6:IQ$257,'Aceite de Oliva'!$A$6:$A$257,"&gt;="&amp;$A272,'Aceite de Oliva'!$B$6:$B$257,"&lt;="&amp;$B272)</f>
        <v>4.29</v>
      </c>
      <c r="IR272" s="8">
        <f>SUMIFS('Aceite de Oliva'!IR$6:IR$257,'Aceite de Oliva'!$A$6:$A$257,"&gt;="&amp;$A272,'Aceite de Oliva'!$B$6:$B$257,"&lt;="&amp;$B272)</f>
        <v>5.7</v>
      </c>
      <c r="IV272" s="8">
        <f>SUMIFS('Aceite de Oliva'!IV$6:IV$257,'Aceite de Oliva'!$A$6:$A$257,"&gt;="&amp;$A272,'Aceite de Oliva'!$B$6:$B$257,"&lt;="&amp;$B272)</f>
        <v>4.9399999999999995</v>
      </c>
      <c r="IW272" s="8">
        <f>SUMIFS('Aceite de Oliva'!IW$6:IW$257,'Aceite de Oliva'!$A$6:$A$257,"&gt;="&amp;$A272,'Aceite de Oliva'!$B$6:$B$257,"&lt;="&amp;$B272)</f>
        <v>5.48</v>
      </c>
      <c r="IX272" s="8">
        <f>SUMIFS('Aceite de Oliva'!IX$6:IX$257,'Aceite de Oliva'!$A$6:$A$257,"&gt;="&amp;$A272,'Aceite de Oliva'!$B$6:$B$257,"&lt;="&amp;$B272)</f>
        <v>5.26</v>
      </c>
      <c r="IY272" s="8">
        <f>SUMIFS('Aceite de Oliva'!IY$6:IY$257,'Aceite de Oliva'!$A$6:$A$257,"&gt;="&amp;$A272,'Aceite de Oliva'!$B$6:$B$257,"&lt;="&amp;$B272)</f>
        <v>1.5799999999999998</v>
      </c>
      <c r="JC272" s="8">
        <f>SUMIFS('Aceite de Oliva'!JC$6:JC$257,'Aceite de Oliva'!$A$6:$A$257,"&gt;="&amp;$A272,'Aceite de Oliva'!$B$6:$B$257,"&lt;="&amp;$B272)</f>
        <v>4.28</v>
      </c>
      <c r="JD272" s="8">
        <f>SUMIFS('Aceite de Oliva'!JD$6:JD$257,'Aceite de Oliva'!$A$6:$A$257,"&gt;="&amp;$A272,'Aceite de Oliva'!$B$6:$B$257,"&lt;="&amp;$B272)</f>
        <v>8.2199999999999989</v>
      </c>
      <c r="JE272" s="8">
        <f>SUMIFS('Aceite de Oliva'!JE$6:JE$257,'Aceite de Oliva'!$A$6:$A$257,"&gt;="&amp;$A272,'Aceite de Oliva'!$B$6:$B$257,"&lt;="&amp;$B272)</f>
        <v>3.39</v>
      </c>
      <c r="JF272" s="8">
        <f>SUMIFS('Aceite de Oliva'!JF$6:JF$257,'Aceite de Oliva'!$A$6:$A$257,"&gt;="&amp;$A272,'Aceite de Oliva'!$B$6:$B$257,"&lt;="&amp;$B272)</f>
        <v>2.56</v>
      </c>
      <c r="JJ272" s="8">
        <f>SUMIFS('Aceite de Oliva'!JJ$6:JJ$257,'Aceite de Oliva'!$A$6:$A$257,"&gt;="&amp;$A272,'Aceite de Oliva'!$B$6:$B$257,"&lt;="&amp;$B272)</f>
        <v>3.1</v>
      </c>
      <c r="JK272" s="8">
        <f>SUMIFS('Aceite de Oliva'!JK$6:JK$257,'Aceite de Oliva'!$A$6:$A$257,"&gt;="&amp;$A272,'Aceite de Oliva'!$B$6:$B$257,"&lt;="&amp;$B272)</f>
        <v>2.67</v>
      </c>
      <c r="JL272" s="8">
        <f>SUMIFS('Aceite de Oliva'!JL$6:JL$257,'Aceite de Oliva'!$A$6:$A$257,"&gt;="&amp;$A272,'Aceite de Oliva'!$B$6:$B$257,"&lt;="&amp;$B272)</f>
        <v>2.9499999999999997</v>
      </c>
      <c r="JM272" s="8">
        <f>SUMIFS('Aceite de Oliva'!JM$6:JM$257,'Aceite de Oliva'!$A$6:$A$257,"&gt;="&amp;$A272,'Aceite de Oliva'!$B$6:$B$257,"&lt;="&amp;$B272)</f>
        <v>1.75</v>
      </c>
      <c r="JQ272" s="8">
        <f>SUMIFS('Aceite de Oliva'!JQ$6:JQ$257,'Aceite de Oliva'!$A$6:$A$257,"&gt;="&amp;$A272,'Aceite de Oliva'!$B$6:$B$257,"&lt;="&amp;$B272)</f>
        <v>2.66</v>
      </c>
      <c r="JR272" s="8">
        <f>SUMIFS('Aceite de Oliva'!JR$6:JR$257,'Aceite de Oliva'!$A$6:$A$257,"&gt;="&amp;$A272,'Aceite de Oliva'!$B$6:$B$257,"&lt;="&amp;$B272)</f>
        <v>1.67</v>
      </c>
      <c r="JS272" s="8">
        <f>SUMIFS('Aceite de Oliva'!JS$6:JS$257,'Aceite de Oliva'!$A$6:$A$257,"&gt;="&amp;$A272,'Aceite de Oliva'!$B$6:$B$257,"&lt;="&amp;$B272)</f>
        <v>1.8699999999999999</v>
      </c>
      <c r="JT272" s="8">
        <f>SUMIFS('Aceite de Oliva'!JT$6:JT$257,'Aceite de Oliva'!$A$6:$A$257,"&gt;="&amp;$A272,'Aceite de Oliva'!$B$6:$B$257,"&lt;="&amp;$B272)</f>
        <v>4.3499999999999996</v>
      </c>
      <c r="JX272" s="8">
        <f>SUMIFS('Aceite de Oliva'!JX$6:JX$257,'Aceite de Oliva'!$A$6:$A$257,"&gt;="&amp;$A272,'Aceite de Oliva'!$B$6:$B$257,"&lt;="&amp;$B272)</f>
        <v>2.4099999999999997</v>
      </c>
      <c r="JY272" s="8">
        <f>SUMIFS('Aceite de Oliva'!JY$6:JY$257,'Aceite de Oliva'!$A$6:$A$257,"&gt;="&amp;$A272,'Aceite de Oliva'!$B$6:$B$257,"&lt;="&amp;$B272)</f>
        <v>0.82</v>
      </c>
      <c r="JZ272" s="8">
        <f>SUMIFS('Aceite de Oliva'!JZ$6:JZ$257,'Aceite de Oliva'!$A$6:$A$257,"&gt;="&amp;$A272,'Aceite de Oliva'!$B$6:$B$257,"&lt;="&amp;$B272)</f>
        <v>2</v>
      </c>
      <c r="KA272" s="8">
        <f>SUMIFS('Aceite de Oliva'!KA$6:KA$257,'Aceite de Oliva'!$A$6:$A$257,"&gt;="&amp;$A272,'Aceite de Oliva'!$B$6:$B$257,"&lt;="&amp;$B272)</f>
        <v>4.24</v>
      </c>
      <c r="KE272" s="8">
        <f>SUMIFS('Aceite de Oliva'!KE$6:KE$257,'Aceite de Oliva'!$A$6:$A$257,"&gt;="&amp;$A272,'Aceite de Oliva'!$B$6:$B$257,"&lt;="&amp;$B272)</f>
        <v>1.91</v>
      </c>
      <c r="KF272" s="8">
        <f>SUMIFS('Aceite de Oliva'!KF$6:KF$257,'Aceite de Oliva'!$A$6:$A$257,"&gt;="&amp;$A272,'Aceite de Oliva'!$B$6:$B$257,"&lt;="&amp;$B272)</f>
        <v>2.99</v>
      </c>
      <c r="KG272" s="8">
        <f>SUMIFS('Aceite de Oliva'!KG$6:KG$257,'Aceite de Oliva'!$A$6:$A$257,"&gt;="&amp;$A272,'Aceite de Oliva'!$B$6:$B$257,"&lt;="&amp;$B272)</f>
        <v>1.33</v>
      </c>
      <c r="KH272" s="8">
        <f>SUMIFS('Aceite de Oliva'!KH$6:KH$257,'Aceite de Oliva'!$A$6:$A$257,"&gt;="&amp;$A272,'Aceite de Oliva'!$B$6:$B$257,"&lt;="&amp;$B272)</f>
        <v>1.1399999999999999</v>
      </c>
      <c r="KL272" s="8">
        <f>SUMIFS('Aceite de Oliva'!KL$6:KL$257,'Aceite de Oliva'!$A$6:$A$257,"&gt;="&amp;$A272,'Aceite de Oliva'!$B$6:$B$257,"&lt;="&amp;$B272)</f>
        <v>2.42</v>
      </c>
      <c r="KM272" s="8">
        <f>SUMIFS('Aceite de Oliva'!KM$6:KM$257,'Aceite de Oliva'!$A$6:$A$257,"&gt;="&amp;$A272,'Aceite de Oliva'!$B$6:$B$257,"&lt;="&amp;$B272)</f>
        <v>2.96</v>
      </c>
      <c r="KN272" s="8">
        <f>SUMIFS('Aceite de Oliva'!KN$6:KN$257,'Aceite de Oliva'!$A$6:$A$257,"&gt;="&amp;$A272,'Aceite de Oliva'!$B$6:$B$257,"&lt;="&amp;$B272)</f>
        <v>2.21</v>
      </c>
      <c r="KO272" s="8">
        <f>SUMIFS('Aceite de Oliva'!KO$6:KO$257,'Aceite de Oliva'!$A$6:$A$257,"&gt;="&amp;$A272,'Aceite de Oliva'!$B$6:$B$257,"&lt;="&amp;$B272)</f>
        <v>2.85</v>
      </c>
      <c r="KS272" s="8">
        <f>SUMIFS('Aceite de Oliva'!KS$6:KS$257,'Aceite de Oliva'!$A$6:$A$257,"&gt;="&amp;$A272,'Aceite de Oliva'!$B$6:$B$257,"&lt;="&amp;$B272)</f>
        <v>6.6899999999999995</v>
      </c>
      <c r="KT272" s="8">
        <f>SUMIFS('Aceite de Oliva'!KT$6:KT$257,'Aceite de Oliva'!$A$6:$A$257,"&gt;="&amp;$A272,'Aceite de Oliva'!$B$6:$B$257,"&lt;="&amp;$B272)</f>
        <v>12.54</v>
      </c>
      <c r="KU272" s="8">
        <f>SUMIFS('Aceite de Oliva'!KU$6:KU$257,'Aceite de Oliva'!$A$6:$A$257,"&gt;="&amp;$A272,'Aceite de Oliva'!$B$6:$B$257,"&lt;="&amp;$B272)</f>
        <v>5.84</v>
      </c>
      <c r="KV272" s="8">
        <f>SUMIFS('Aceite de Oliva'!KV$6:KV$257,'Aceite de Oliva'!$A$6:$A$257,"&gt;="&amp;$A272,'Aceite de Oliva'!$B$6:$B$257,"&lt;="&amp;$B272)</f>
        <v>2.86</v>
      </c>
      <c r="KZ272" s="8">
        <f>SUMIFS('Aceite de Oliva'!KZ$6:KZ$257,'Aceite de Oliva'!$A$6:$A$257,"&gt;="&amp;$A272,'Aceite de Oliva'!$B$6:$B$257,"&lt;="&amp;$B272)</f>
        <v>5.6300000000000008</v>
      </c>
      <c r="LA272" s="8">
        <f>SUMIFS('Aceite de Oliva'!LA$6:LA$257,'Aceite de Oliva'!$A$6:$A$257,"&gt;="&amp;$A272,'Aceite de Oliva'!$B$6:$B$257,"&lt;="&amp;$B272)</f>
        <v>9.129999999999999</v>
      </c>
      <c r="LB272" s="8">
        <f>SUMIFS('Aceite de Oliva'!LB$6:LB$257,'Aceite de Oliva'!$A$6:$A$257,"&gt;="&amp;$A272,'Aceite de Oliva'!$B$6:$B$257,"&lt;="&amp;$B272)</f>
        <v>5.0999999999999996</v>
      </c>
      <c r="LC272" s="8">
        <f>SUMIFS('Aceite de Oliva'!LC$6:LC$257,'Aceite de Oliva'!$A$6:$A$257,"&gt;="&amp;$A272,'Aceite de Oliva'!$B$6:$B$257,"&lt;="&amp;$B272)</f>
        <v>2.67</v>
      </c>
      <c r="LG272" s="8">
        <f>SUMIFS('Aceite de Oliva'!LG$6:LG$257,'Aceite de Oliva'!$A$6:$A$257,"&gt;="&amp;$A272,'Aceite de Oliva'!$B$6:$B$257,"&lt;="&amp;$B272)</f>
        <v>5.34</v>
      </c>
      <c r="LH272" s="8">
        <f>SUMIFS('Aceite de Oliva'!LH$6:LH$257,'Aceite de Oliva'!$A$6:$A$257,"&gt;="&amp;$A272,'Aceite de Oliva'!$B$6:$B$257,"&lt;="&amp;$B272)</f>
        <v>4.3900000000000006</v>
      </c>
      <c r="LI272" s="8">
        <f>SUMIFS('Aceite de Oliva'!LI$6:LI$257,'Aceite de Oliva'!$A$6:$A$257,"&gt;="&amp;$A272,'Aceite de Oliva'!$B$6:$B$257,"&lt;="&amp;$B272)</f>
        <v>5.3400000000000007</v>
      </c>
      <c r="LJ272" s="8">
        <f>SUMIFS('Aceite de Oliva'!LJ$6:LJ$257,'Aceite de Oliva'!$A$6:$A$257,"&gt;="&amp;$A272,'Aceite de Oliva'!$B$6:$B$257,"&lt;="&amp;$B272)</f>
        <v>5.54</v>
      </c>
      <c r="LN272" s="8">
        <f>SUMIFS('Aceite de Oliva'!LN$6:LN$257,'Aceite de Oliva'!$A$6:$A$257,"&gt;="&amp;$A272,'Aceite de Oliva'!$B$6:$B$257,"&lt;="&amp;$B272)</f>
        <v>5.63</v>
      </c>
      <c r="LO272" s="8">
        <f>SUMIFS('Aceite de Oliva'!LO$6:LO$257,'Aceite de Oliva'!$A$6:$A$257,"&gt;="&amp;$A272,'Aceite de Oliva'!$B$6:$B$257,"&lt;="&amp;$B272)</f>
        <v>3.66</v>
      </c>
      <c r="LP272" s="8">
        <f>SUMIFS('Aceite de Oliva'!LP$6:LP$257,'Aceite de Oliva'!$A$6:$A$257,"&gt;="&amp;$A272,'Aceite de Oliva'!$B$6:$B$257,"&lt;="&amp;$B272)</f>
        <v>7.1400000000000006</v>
      </c>
      <c r="LQ272" s="8">
        <f>SUMIFS('Aceite de Oliva'!LQ$6:LQ$257,'Aceite de Oliva'!$A$6:$A$257,"&gt;="&amp;$A272,'Aceite de Oliva'!$B$6:$B$257,"&lt;="&amp;$B272)</f>
        <v>4.47</v>
      </c>
      <c r="LR272" s="76"/>
      <c r="LS272" s="76"/>
      <c r="LT272" s="76"/>
      <c r="LU272" s="8">
        <f>SUMIFS('Aceite de Oliva'!LU$6:LU$257,'Aceite de Oliva'!$A$6:$A$257,"&gt;="&amp;$A272,'Aceite de Oliva'!$B$6:$B$257,"&lt;="&amp;$B272)</f>
        <v>6.16</v>
      </c>
      <c r="LV272" s="8">
        <f>SUMIFS('Aceite de Oliva'!LV$6:LV$257,'Aceite de Oliva'!$A$6:$A$257,"&gt;="&amp;$A272,'Aceite de Oliva'!$B$6:$B$257,"&lt;="&amp;$B272)</f>
        <v>9</v>
      </c>
      <c r="LW272" s="8">
        <f>SUMIFS('Aceite de Oliva'!LW$6:LW$257,'Aceite de Oliva'!$A$6:$A$257,"&gt;="&amp;$A272,'Aceite de Oliva'!$B$6:$B$257,"&lt;="&amp;$B272)</f>
        <v>6</v>
      </c>
      <c r="LX272" s="8">
        <f>SUMIFS('Aceite de Oliva'!LX$6:LX$257,'Aceite de Oliva'!$A$6:$A$257,"&gt;="&amp;$A272,'Aceite de Oliva'!$B$6:$B$257,"&lt;="&amp;$B272)</f>
        <v>4.2699999999999996</v>
      </c>
      <c r="LY272" s="76"/>
      <c r="LZ272" s="76"/>
      <c r="MA272" s="76"/>
      <c r="MB272" s="8">
        <f>SUMIFS('Aceite de Oliva'!MB$6:MB$257,'Aceite de Oliva'!$A$6:$A$257,"&gt;="&amp;$A272,'Aceite de Oliva'!$B$6:$B$257,"&lt;="&amp;$B272)</f>
        <v>10.32</v>
      </c>
      <c r="MC272" s="8">
        <f>SUMIFS('Aceite de Oliva'!MC$6:MC$257,'Aceite de Oliva'!$A$6:$A$257,"&gt;="&amp;$A272,'Aceite de Oliva'!$B$6:$B$257,"&lt;="&amp;$B272)</f>
        <v>9.08</v>
      </c>
      <c r="MD272" s="8">
        <f>SUMIFS('Aceite de Oliva'!MD$6:MD$257,'Aceite de Oliva'!$A$6:$A$257,"&gt;="&amp;$A272,'Aceite de Oliva'!$B$6:$B$257,"&lt;="&amp;$B272)</f>
        <v>5.63</v>
      </c>
      <c r="ME272" s="8">
        <f>SUMIFS('Aceite de Oliva'!ME$6:ME$257,'Aceite de Oliva'!$A$6:$A$257,"&gt;="&amp;$A272,'Aceite de Oliva'!$B$6:$B$257,"&lt;="&amp;$B272)</f>
        <v>30.2</v>
      </c>
    </row>
    <row r="273" spans="1:343" x14ac:dyDescent="0.3">
      <c r="A273" s="14">
        <f>'TAM Aceite de Oliva'!B21</f>
        <v>3.0000000000000009</v>
      </c>
      <c r="B273" s="14">
        <f>'TAM Aceite de Oliva'!C21</f>
        <v>3.100000000000001</v>
      </c>
      <c r="C273" s="14"/>
      <c r="D273" s="8">
        <f>SUMIFS('Aceite de Oliva'!D$6:D$257,'Aceite de Oliva'!$A$6:$A$257,"&gt;="&amp;$A273,'Aceite de Oliva'!$B$6:$B$257,"&lt;="&amp;$B273)</f>
        <v>0.17</v>
      </c>
      <c r="E273" s="8">
        <f>SUMIFS('Aceite de Oliva'!E$6:E$257,'Aceite de Oliva'!$A$6:$A$257,"&gt;="&amp;$A273,'Aceite de Oliva'!$B$6:$B$257,"&lt;="&amp;$B273)</f>
        <v>0.92</v>
      </c>
      <c r="F273" s="8">
        <f>SUMIFS('Aceite de Oliva'!F$6:F$257,'Aceite de Oliva'!$A$6:$A$257,"&gt;="&amp;$A273,'Aceite de Oliva'!$B$6:$B$257,"&lt;="&amp;$B273)</f>
        <v>0.04</v>
      </c>
      <c r="G273" s="8">
        <f>SUMIFS('Aceite de Oliva'!G$6:G$257,'Aceite de Oliva'!$A$6:$A$257,"&gt;="&amp;$A273,'Aceite de Oliva'!$B$6:$B$257,"&lt;="&amp;$B273)</f>
        <v>7.0000000000000007E-2</v>
      </c>
      <c r="H273" s="14"/>
      <c r="I273" s="14"/>
      <c r="J273" s="14"/>
      <c r="K273" s="8">
        <f>SUMIFS('Aceite de Oliva'!K$6:K$257,'Aceite de Oliva'!$A$6:$A$257,"&gt;="&amp;$A273,'Aceite de Oliva'!$B$6:$B$257,"&lt;="&amp;$B273)</f>
        <v>0.51</v>
      </c>
      <c r="L273" s="8">
        <f>SUMIFS('Aceite de Oliva'!L$6:L$257,'Aceite de Oliva'!$A$6:$A$257,"&gt;="&amp;$A273,'Aceite de Oliva'!$B$6:$B$257,"&lt;="&amp;$B273)</f>
        <v>0.9</v>
      </c>
      <c r="M273" s="8">
        <f>SUMIFS('Aceite de Oliva'!M$6:M$257,'Aceite de Oliva'!$A$6:$A$257,"&gt;="&amp;$A273,'Aceite de Oliva'!$B$6:$B$257,"&lt;="&amp;$B273)</f>
        <v>0.48</v>
      </c>
      <c r="N273" s="8">
        <f>SUMIFS('Aceite de Oliva'!N$6:N$257,'Aceite de Oliva'!$A$6:$A$257,"&gt;="&amp;$A273,'Aceite de Oliva'!$B$6:$B$257,"&lt;="&amp;$B273)</f>
        <v>0.13</v>
      </c>
      <c r="O273" s="14"/>
      <c r="P273" s="14"/>
      <c r="Q273" s="14"/>
      <c r="R273" s="8">
        <f>SUMIFS('Aceite de Oliva'!R$6:R$257,'Aceite de Oliva'!$A$6:$A$257,"&gt;="&amp;$A273,'Aceite de Oliva'!$B$6:$B$257,"&lt;="&amp;$B273)</f>
        <v>0.27999999999999997</v>
      </c>
      <c r="S273" s="8">
        <f>SUMIFS('Aceite de Oliva'!S$6:S$257,'Aceite de Oliva'!$A$6:$A$257,"&gt;="&amp;$A273,'Aceite de Oliva'!$B$6:$B$257,"&lt;="&amp;$B273)</f>
        <v>0.85</v>
      </c>
      <c r="T273" s="8">
        <f>SUMIFS('Aceite de Oliva'!T$6:T$257,'Aceite de Oliva'!$A$6:$A$257,"&gt;="&amp;$A273,'Aceite de Oliva'!$B$6:$B$257,"&lt;="&amp;$B273)</f>
        <v>0.14000000000000001</v>
      </c>
      <c r="U273" s="8">
        <f>SUMIFS('Aceite de Oliva'!U$6:U$257,'Aceite de Oliva'!$A$6:$A$257,"&gt;="&amp;$A273,'Aceite de Oliva'!$B$6:$B$257,"&lt;="&amp;$B273)</f>
        <v>0</v>
      </c>
      <c r="V273" s="14"/>
      <c r="W273" s="14"/>
      <c r="X273" s="14"/>
      <c r="Y273" s="8">
        <f>SUMIFS('Aceite de Oliva'!Y$6:Y$257,'Aceite de Oliva'!$A$6:$A$257,"&gt;="&amp;$A273,'Aceite de Oliva'!$B$6:$B$257,"&lt;="&amp;$B273)</f>
        <v>0.22</v>
      </c>
      <c r="Z273" s="8">
        <f>SUMIFS('Aceite de Oliva'!Z$6:Z$257,'Aceite de Oliva'!$A$6:$A$257,"&gt;="&amp;$A273,'Aceite de Oliva'!$B$6:$B$257,"&lt;="&amp;$B273)</f>
        <v>0</v>
      </c>
      <c r="AA273" s="8">
        <f>SUMIFS('Aceite de Oliva'!AA$6:AA$257,'Aceite de Oliva'!$A$6:$A$257,"&gt;="&amp;$A273,'Aceite de Oliva'!$B$6:$B$257,"&lt;="&amp;$B273)</f>
        <v>0</v>
      </c>
      <c r="AB273" s="8">
        <f>SUMIFS('Aceite de Oliva'!AB$6:AB$257,'Aceite de Oliva'!$A$6:$A$257,"&gt;="&amp;$A273,'Aceite de Oliva'!$B$6:$B$257,"&lt;="&amp;$B273)</f>
        <v>0.85</v>
      </c>
      <c r="AC273" s="14"/>
      <c r="AD273" s="14"/>
      <c r="AE273" s="14"/>
      <c r="AF273" s="8">
        <f>SUMIFS('Aceite de Oliva'!AF$6:AF$257,'Aceite de Oliva'!$A$6:$A$257,"&gt;="&amp;$A273,'Aceite de Oliva'!$B$6:$B$257,"&lt;="&amp;$B273)</f>
        <v>0.1</v>
      </c>
      <c r="AG273" s="8">
        <f>SUMIFS('Aceite de Oliva'!AG$6:AG$257,'Aceite de Oliva'!$A$6:$A$257,"&gt;="&amp;$A273,'Aceite de Oliva'!$B$6:$B$257,"&lt;="&amp;$B273)</f>
        <v>0</v>
      </c>
      <c r="AH273" s="8">
        <f>SUMIFS('Aceite de Oliva'!AH$6:AH$257,'Aceite de Oliva'!$A$6:$A$257,"&gt;="&amp;$A273,'Aceite de Oliva'!$B$6:$B$257,"&lt;="&amp;$B273)</f>
        <v>0.22</v>
      </c>
      <c r="AI273" s="8">
        <f>SUMIFS('Aceite de Oliva'!AI$6:AI$257,'Aceite de Oliva'!$A$6:$A$257,"&gt;="&amp;$A273,'Aceite de Oliva'!$B$6:$B$257,"&lt;="&amp;$B273)</f>
        <v>0</v>
      </c>
      <c r="AJ273" s="14"/>
      <c r="AK273" s="14"/>
      <c r="AL273" s="14"/>
      <c r="AM273" s="8">
        <f>SUMIFS('Aceite de Oliva'!AM$6:AM$257,'Aceite de Oliva'!$A$6:$A$257,"&gt;="&amp;$A273,'Aceite de Oliva'!$B$6:$B$257,"&lt;="&amp;$B273)</f>
        <v>0.32</v>
      </c>
      <c r="AN273" s="8">
        <f>SUMIFS('Aceite de Oliva'!AN$6:AN$257,'Aceite de Oliva'!$A$6:$A$257,"&gt;="&amp;$A273,'Aceite de Oliva'!$B$6:$B$257,"&lt;="&amp;$B273)</f>
        <v>0</v>
      </c>
      <c r="AO273" s="8">
        <f>SUMIFS('Aceite de Oliva'!AO$6:AO$257,'Aceite de Oliva'!$A$6:$A$257,"&gt;="&amp;$A273,'Aceite de Oliva'!$B$6:$B$257,"&lt;="&amp;$B273)</f>
        <v>0.13</v>
      </c>
      <c r="AP273" s="8">
        <f>SUMIFS('Aceite de Oliva'!AP$6:AP$257,'Aceite de Oliva'!$A$6:$A$257,"&gt;="&amp;$A273,'Aceite de Oliva'!$B$6:$B$257,"&lt;="&amp;$B273)</f>
        <v>0.62</v>
      </c>
      <c r="AQ273" s="14"/>
      <c r="AR273" s="14"/>
      <c r="AT273" s="8">
        <f>SUMIFS('Aceite de Oliva'!AT$6:AT$257,'Aceite de Oliva'!$A$6:$A$257,"&gt;="&amp;$A273,'Aceite de Oliva'!$B$6:$B$257,"&lt;="&amp;$B273)</f>
        <v>0.3</v>
      </c>
      <c r="AU273" s="8">
        <f>SUMIFS('Aceite de Oliva'!AU$6:AU$257,'Aceite de Oliva'!$A$6:$A$257,"&gt;="&amp;$A273,'Aceite de Oliva'!$B$6:$B$257,"&lt;="&amp;$B273)</f>
        <v>0</v>
      </c>
      <c r="AV273" s="8">
        <f>SUMIFS('Aceite de Oliva'!AV$6:AV$257,'Aceite de Oliva'!$A$6:$A$257,"&gt;="&amp;$A273,'Aceite de Oliva'!$B$6:$B$257,"&lt;="&amp;$B273)</f>
        <v>0.3</v>
      </c>
      <c r="AW273" s="8">
        <f>SUMIFS('Aceite de Oliva'!AW$6:AW$257,'Aceite de Oliva'!$A$6:$A$257,"&gt;="&amp;$A273,'Aceite de Oliva'!$B$6:$B$257,"&lt;="&amp;$B273)</f>
        <v>0.76</v>
      </c>
      <c r="BA273" s="8">
        <f>SUMIFS('Aceite de Oliva'!BA$6:BA$257,'Aceite de Oliva'!$A$6:$A$257,"&gt;="&amp;A273,'Aceite de Oliva'!$B$6:$B$257,"&lt;="&amp;B273)</f>
        <v>7.82</v>
      </c>
      <c r="BB273" s="8">
        <f>SUMIFS('Aceite de Oliva'!BB$6:BB$257,'Aceite de Oliva'!$A$6:$A$257,"&gt;="&amp;$A273,'Aceite de Oliva'!$B$6:$B$257,"&lt;="&amp;$B273)</f>
        <v>26.55</v>
      </c>
      <c r="BC273" s="8">
        <f>SUMIFS('Aceite de Oliva'!BC$6:BC$257,'Aceite de Oliva'!$A$6:$A$257,"&gt;="&amp;$A273,'Aceite de Oliva'!$B$6:$B$257,"&lt;="&amp;$B273)</f>
        <v>0.49</v>
      </c>
      <c r="BD273" s="8">
        <f>SUMIFS('Aceite de Oliva'!BD$6:BD$257,'Aceite de Oliva'!$A$6:$A$257,"&gt;="&amp;$A273,'Aceite de Oliva'!$B$6:$B$257,"&lt;="&amp;$B273)</f>
        <v>0.27</v>
      </c>
      <c r="BE273" s="5"/>
      <c r="BH273" s="8">
        <f>SUMIFS('Aceite de Oliva'!BH$6:BH$257,'Aceite de Oliva'!$A$6:$A$257,"&gt;="&amp;$A273,'Aceite de Oliva'!$B$6:$B$257,"&lt;="&amp;$B273)</f>
        <v>0.33</v>
      </c>
      <c r="BI273" s="8">
        <f>SUMIFS('Aceite de Oliva'!BI$6:BI$257,'Aceite de Oliva'!$A$6:$A$257,"&gt;="&amp;$A273,'Aceite de Oliva'!$B$6:$B$257,"&lt;="&amp;$B273)</f>
        <v>0</v>
      </c>
      <c r="BJ273" s="8">
        <f>SUMIFS('Aceite de Oliva'!BJ$6:BJ$257,'Aceite de Oliva'!$A$6:$A$257,"&gt;="&amp;$A273,'Aceite de Oliva'!$B$6:$B$257,"&lt;="&amp;$B273)</f>
        <v>0.15</v>
      </c>
      <c r="BK273" s="8">
        <f>SUMIFS('Aceite de Oliva'!BK$6:BK$257,'Aceite de Oliva'!$A$6:$A$257,"&gt;="&amp;$A273,'Aceite de Oliva'!$B$6:$B$257,"&lt;="&amp;$B273)</f>
        <v>0</v>
      </c>
      <c r="BO273" s="8">
        <f>SUMIFS('Aceite de Oliva'!BO$6:BO$257,'Aceite de Oliva'!$A$6:$A$257,"&gt;="&amp;$A273,'Aceite de Oliva'!$B$6:$B$257,"&lt;="&amp;$B273)</f>
        <v>0.13</v>
      </c>
      <c r="BP273" s="8">
        <f>SUMIFS('Aceite de Oliva'!BP$6:BP$257,'Aceite de Oliva'!$A$6:$A$257,"&gt;="&amp;$A273,'Aceite de Oliva'!$B$6:$B$257,"&lt;="&amp;$B273)</f>
        <v>0</v>
      </c>
      <c r="BQ273" s="8">
        <f>SUMIFS('Aceite de Oliva'!BQ$6:BQ$257,'Aceite de Oliva'!$A$6:$A$257,"&gt;="&amp;$A273,'Aceite de Oliva'!$B$6:$B$257,"&lt;="&amp;$B273)</f>
        <v>0.12</v>
      </c>
      <c r="BR273" s="8">
        <f>SUMIFS('Aceite de Oliva'!BR$6:BR$257,'Aceite de Oliva'!$A$6:$A$257,"&gt;="&amp;$A273,'Aceite de Oliva'!$B$6:$B$257,"&lt;="&amp;$B273)</f>
        <v>0.28999999999999998</v>
      </c>
      <c r="BV273" s="8">
        <f>SUMIFS('Aceite de Oliva'!BV$6:BV$257,'Aceite de Oliva'!$A$6:$A$257,"&gt;="&amp;$A273,'Aceite de Oliva'!$B$6:$B$257,"&lt;="&amp;$B273)</f>
        <v>0.23</v>
      </c>
      <c r="BW273" s="8">
        <f>SUMIFS('Aceite de Oliva'!BW$6:BW$257,'Aceite de Oliva'!$A$6:$A$257,"&gt;="&amp;$A273,'Aceite de Oliva'!$B$6:$B$257,"&lt;="&amp;$B273)</f>
        <v>0</v>
      </c>
      <c r="BX273" s="8">
        <f>SUMIFS('Aceite de Oliva'!BX$6:BX$257,'Aceite de Oliva'!$A$6:$A$257,"&gt;="&amp;$A273,'Aceite de Oliva'!$B$6:$B$257,"&lt;="&amp;$B273)</f>
        <v>0.15</v>
      </c>
      <c r="BY273" s="8">
        <f>SUMIFS('Aceite de Oliva'!BY$6:BY$257,'Aceite de Oliva'!$A$6:$A$257,"&gt;="&amp;$A273,'Aceite de Oliva'!$B$6:$B$257,"&lt;="&amp;$B273)</f>
        <v>0.24</v>
      </c>
      <c r="CC273" s="8">
        <f>SUMIFS('Aceite de Oliva'!CC$6:CC$257,'Aceite de Oliva'!$A$6:$A$257,"&gt;="&amp;$A273,'Aceite de Oliva'!$B$6:$B$257,"&lt;="&amp;$B273)</f>
        <v>0.44</v>
      </c>
      <c r="CD273" s="8">
        <f>SUMIFS('Aceite de Oliva'!CD$6:CD$257,'Aceite de Oliva'!$A$6:$A$257,"&gt;="&amp;$A273,'Aceite de Oliva'!$B$6:$B$257,"&lt;="&amp;$B273)</f>
        <v>0.64</v>
      </c>
      <c r="CE273" s="8">
        <f>SUMIFS('Aceite de Oliva'!CE$6:CE$257,'Aceite de Oliva'!$A$6:$A$257,"&gt;="&amp;$A273,'Aceite de Oliva'!$B$6:$B$257,"&lt;="&amp;$B273)</f>
        <v>0.54</v>
      </c>
      <c r="CF273" s="8">
        <f>SUMIFS('Aceite de Oliva'!CF$6:CF$257,'Aceite de Oliva'!$A$6:$A$257,"&gt;="&amp;$A273,'Aceite de Oliva'!$B$6:$B$257,"&lt;="&amp;$B273)</f>
        <v>0</v>
      </c>
      <c r="CJ273" s="8">
        <f>SUMIFS('Aceite de Oliva'!CJ$6:CJ$257,'Aceite de Oliva'!$A$6:$A$257,"&gt;="&amp;$A273,'Aceite de Oliva'!$B$6:$B$257,"&lt;="&amp;$B273)</f>
        <v>0.73</v>
      </c>
      <c r="CK273" s="8">
        <f>SUMIFS('Aceite de Oliva'!CK$6:CK$257,'Aceite de Oliva'!$A$6:$A$257,"&gt;="&amp;$A273,'Aceite de Oliva'!$B$6:$B$257,"&lt;="&amp;$B273)</f>
        <v>0.57999999999999996</v>
      </c>
      <c r="CL273" s="8">
        <f>SUMIFS('Aceite de Oliva'!CL$6:CL$257,'Aceite de Oliva'!$A$6:$A$257,"&gt;="&amp;$A273,'Aceite de Oliva'!$B$6:$B$257,"&lt;="&amp;$B273)</f>
        <v>0.6</v>
      </c>
      <c r="CM273" s="8">
        <f>SUMIFS('Aceite de Oliva'!CM$6:CM$257,'Aceite de Oliva'!$A$6:$A$257,"&gt;="&amp;$A273,'Aceite de Oliva'!$B$6:$B$257,"&lt;="&amp;$B273)</f>
        <v>0.14000000000000001</v>
      </c>
      <c r="CQ273" s="8">
        <f>SUMIFS('Aceite de Oliva'!CQ$6:CQ$257,'Aceite de Oliva'!$A$6:$A$257,"&gt;="&amp;$A273,'Aceite de Oliva'!$B$6:$B$257,"&lt;="&amp;$B273)</f>
        <v>1.49</v>
      </c>
      <c r="CR273" s="8">
        <f>SUMIFS('Aceite de Oliva'!CR$6:CR$257,'Aceite de Oliva'!$A$6:$A$257,"&gt;="&amp;$A273,'Aceite de Oliva'!$B$6:$B$257,"&lt;="&amp;$B273)</f>
        <v>2.42</v>
      </c>
      <c r="CS273" s="8">
        <f>SUMIFS('Aceite de Oliva'!CS$6:CS$257,'Aceite de Oliva'!$A$6:$A$257,"&gt;="&amp;$A273,'Aceite de Oliva'!$B$6:$B$257,"&lt;="&amp;$B273)</f>
        <v>1.58</v>
      </c>
      <c r="CT273" s="8">
        <f>SUMIFS('Aceite de Oliva'!CT$6:CT$257,'Aceite de Oliva'!$A$6:$A$257,"&gt;="&amp;$A273,'Aceite de Oliva'!$B$6:$B$257,"&lt;="&amp;$B273)</f>
        <v>0.28000000000000003</v>
      </c>
      <c r="CX273" s="8">
        <f>SUMIFS('Aceite de Oliva'!CX$6:CX$257,'Aceite de Oliva'!$A$6:$A$257,"&gt;="&amp;$A273,'Aceite de Oliva'!$B$6:$B$257,"&lt;="&amp;$B273)</f>
        <v>2.42</v>
      </c>
      <c r="CY273" s="8">
        <f>SUMIFS('Aceite de Oliva'!CY$6:CY$257,'Aceite de Oliva'!$A$6:$A$257,"&gt;="&amp;$A273,'Aceite de Oliva'!$B$6:$B$257,"&lt;="&amp;$B273)</f>
        <v>2.04</v>
      </c>
      <c r="CZ273" s="8">
        <f>SUMIFS('Aceite de Oliva'!CZ$6:CZ$257,'Aceite de Oliva'!$A$6:$A$257,"&gt;="&amp;$A273,'Aceite de Oliva'!$B$6:$B$257,"&lt;="&amp;$B273)</f>
        <v>2.85</v>
      </c>
      <c r="DA273" s="8">
        <f>SUMIFS('Aceite de Oliva'!DA$6:DA$257,'Aceite de Oliva'!$A$6:$A$257,"&gt;="&amp;$A273,'Aceite de Oliva'!$B$6:$B$257,"&lt;="&amp;$B273)</f>
        <v>2.21</v>
      </c>
      <c r="DE273" s="8">
        <f>SUMIFS('Aceite de Oliva'!DE$6:DE$257,'Aceite de Oliva'!$A$6:$A$257,"&gt;="&amp;$A273,'Aceite de Oliva'!$B$6:$B$257,"&lt;="&amp;$B273)</f>
        <v>2.11</v>
      </c>
      <c r="DF273" s="8">
        <f>SUMIFS('Aceite de Oliva'!DF$6:DF$257,'Aceite de Oliva'!$A$6:$A$257,"&gt;="&amp;$A273,'Aceite de Oliva'!$B$6:$B$257,"&lt;="&amp;$B273)</f>
        <v>1.53</v>
      </c>
      <c r="DG273" s="8">
        <f>SUMIFS('Aceite de Oliva'!DG$6:DG$257,'Aceite de Oliva'!$A$6:$A$257,"&gt;="&amp;$A273,'Aceite de Oliva'!$B$6:$B$257,"&lt;="&amp;$B273)</f>
        <v>2.8499999999999996</v>
      </c>
      <c r="DH273" s="8">
        <f>SUMIFS('Aceite de Oliva'!DH$6:DH$257,'Aceite de Oliva'!$A$6:$A$257,"&gt;="&amp;$A273,'Aceite de Oliva'!$B$6:$B$257,"&lt;="&amp;$B273)</f>
        <v>1.06</v>
      </c>
      <c r="DL273" s="8">
        <f>SUMIFS('Aceite de Oliva'!DL$6:DL$257,'Aceite de Oliva'!$A$6:$A$257,"&gt;="&amp;$A273,'Aceite de Oliva'!$B$6:$B$257,"&lt;="&amp;$B273)</f>
        <v>3.21</v>
      </c>
      <c r="DM273" s="8">
        <f>SUMIFS('Aceite de Oliva'!DM$6:DM$257,'Aceite de Oliva'!$A$6:$A$257,"&gt;="&amp;$A273,'Aceite de Oliva'!$B$6:$B$257,"&lt;="&amp;$B273)</f>
        <v>1.69</v>
      </c>
      <c r="DN273" s="8">
        <f>SUMIFS('Aceite de Oliva'!DN$6:DN$257,'Aceite de Oliva'!$A$6:$A$257,"&gt;="&amp;$A273,'Aceite de Oliva'!$B$6:$B$257,"&lt;="&amp;$B273)</f>
        <v>4.12</v>
      </c>
      <c r="DO273" s="8">
        <f>SUMIFS('Aceite de Oliva'!DO$6:DO$257,'Aceite de Oliva'!$A$6:$A$257,"&gt;="&amp;$A273,'Aceite de Oliva'!$B$6:$B$257,"&lt;="&amp;$B273)</f>
        <v>0</v>
      </c>
      <c r="DS273" s="8">
        <f>SUMIFS('Aceite de Oliva'!DS$6:DS$257,'Aceite de Oliva'!$A$6:$A$257,"&gt;="&amp;$A273,'Aceite de Oliva'!$B$6:$B$257,"&lt;="&amp;$B273)</f>
        <v>3.06</v>
      </c>
      <c r="DT273" s="8">
        <f>SUMIFS('Aceite de Oliva'!DT$6:DT$257,'Aceite de Oliva'!$A$6:$A$257,"&gt;="&amp;$A273,'Aceite de Oliva'!$B$6:$B$257,"&lt;="&amp;$B273)</f>
        <v>4.99</v>
      </c>
      <c r="DU273" s="8">
        <f>SUMIFS('Aceite de Oliva'!DU$6:DU$257,'Aceite de Oliva'!$A$6:$A$257,"&gt;="&amp;$A273,'Aceite de Oliva'!$B$6:$B$257,"&lt;="&amp;$B273)</f>
        <v>3.9899999999999998</v>
      </c>
      <c r="DV273" s="8">
        <f>SUMIFS('Aceite de Oliva'!DV$6:DV$257,'Aceite de Oliva'!$A$6:$A$257,"&gt;="&amp;$A273,'Aceite de Oliva'!$B$6:$B$257,"&lt;="&amp;$B273)</f>
        <v>0.15</v>
      </c>
      <c r="DZ273" s="8">
        <f>SUMIFS('Aceite de Oliva'!DZ$6:DZ$257,'Aceite de Oliva'!$A$6:$A$257,"&gt;="&amp;$A273,'Aceite de Oliva'!$B$6:$B$257,"&lt;="&amp;$B273)</f>
        <v>2.59</v>
      </c>
      <c r="EA273" s="8">
        <f>SUMIFS('Aceite de Oliva'!EA$6:EA$257,'Aceite de Oliva'!$A$6:$A$257,"&gt;="&amp;$A273,'Aceite de Oliva'!$B$6:$B$257,"&lt;="&amp;$B273)</f>
        <v>1.72</v>
      </c>
      <c r="EB273" s="8">
        <f>SUMIFS('Aceite de Oliva'!EB$6:EB$257,'Aceite de Oliva'!$A$6:$A$257,"&gt;="&amp;$A273,'Aceite de Oliva'!$B$6:$B$257,"&lt;="&amp;$B273)</f>
        <v>2.33</v>
      </c>
      <c r="EC273" s="8">
        <f>SUMIFS('Aceite de Oliva'!EC$6:EC$257,'Aceite de Oliva'!$A$6:$A$257,"&gt;="&amp;$A273,'Aceite de Oliva'!$B$6:$B$257,"&lt;="&amp;$B273)</f>
        <v>3.71</v>
      </c>
      <c r="EG273" s="8">
        <f>SUMIFS('Aceite de Oliva'!EG$6:EG$257,'Aceite de Oliva'!$A$6:$A$257,"&gt;="&amp;$A273,'Aceite de Oliva'!$B$6:$B$257,"&lt;="&amp;$B273)</f>
        <v>8.5599999999999987</v>
      </c>
      <c r="EH273" s="8">
        <f>SUMIFS('Aceite de Oliva'!EH$6:EH$257,'Aceite de Oliva'!$A$6:$A$257,"&gt;="&amp;$A273,'Aceite de Oliva'!$B$6:$B$257,"&lt;="&amp;$B273)</f>
        <v>24</v>
      </c>
      <c r="EI273" s="8">
        <f>SUMIFS('Aceite de Oliva'!EI$6:EI$257,'Aceite de Oliva'!$A$6:$A$257,"&gt;="&amp;$A273,'Aceite de Oliva'!$B$6:$B$257,"&lt;="&amp;$B273)</f>
        <v>4.5299999999999994</v>
      </c>
      <c r="EJ273" s="8">
        <f>SUMIFS('Aceite de Oliva'!EJ$6:EJ$257,'Aceite de Oliva'!$A$6:$A$257,"&gt;="&amp;$A273,'Aceite de Oliva'!$B$6:$B$257,"&lt;="&amp;$B273)</f>
        <v>0</v>
      </c>
      <c r="EN273" s="8">
        <f>SUMIFS('Aceite de Oliva'!EN$6:EN$257,'Aceite de Oliva'!$A$6:$A$257,"&gt;="&amp;$A273,'Aceite de Oliva'!$B$6:$B$257,"&lt;="&amp;$B273)</f>
        <v>1.7</v>
      </c>
      <c r="EO273" s="8">
        <f>SUMIFS('Aceite de Oliva'!EO$6:EO$257,'Aceite de Oliva'!$A$6:$A$257,"&gt;="&amp;$A273,'Aceite de Oliva'!$B$6:$B$257,"&lt;="&amp;$B273)</f>
        <v>1.6</v>
      </c>
      <c r="EP273" s="8">
        <f>SUMIFS('Aceite de Oliva'!EP$6:EP$257,'Aceite de Oliva'!$A$6:$A$257,"&gt;="&amp;$A273,'Aceite de Oliva'!$B$6:$B$257,"&lt;="&amp;$B273)</f>
        <v>0.99</v>
      </c>
      <c r="EQ273" s="8">
        <f>SUMIFS('Aceite de Oliva'!EQ$6:EQ$257,'Aceite de Oliva'!$A$6:$A$257,"&gt;="&amp;$A273,'Aceite de Oliva'!$B$6:$B$257,"&lt;="&amp;$B273)</f>
        <v>4.26</v>
      </c>
      <c r="EU273" s="8">
        <f>SUMIFS('Aceite de Oliva'!EU$6:EU$257,'Aceite de Oliva'!$A$6:$A$257,"&gt;="&amp;$A273,'Aceite de Oliva'!$B$6:$B$257,"&lt;="&amp;$B273)</f>
        <v>1.1399999999999999</v>
      </c>
      <c r="EV273" s="8">
        <f>SUMIFS('Aceite de Oliva'!EV$6:EV$257,'Aceite de Oliva'!$A$6:$A$257,"&gt;="&amp;$A273,'Aceite de Oliva'!$B$6:$B$257,"&lt;="&amp;$B273)</f>
        <v>1.7</v>
      </c>
      <c r="EW273" s="8">
        <f>SUMIFS('Aceite de Oliva'!EW$6:EW$257,'Aceite de Oliva'!$A$6:$A$257,"&gt;="&amp;$A273,'Aceite de Oliva'!$B$6:$B$257,"&lt;="&amp;$B273)</f>
        <v>1</v>
      </c>
      <c r="EX273" s="8">
        <f>SUMIFS('Aceite de Oliva'!EX$6:EX$257,'Aceite de Oliva'!$A$6:$A$257,"&gt;="&amp;$A273,'Aceite de Oliva'!$B$6:$B$257,"&lt;="&amp;$B273)</f>
        <v>0.8</v>
      </c>
      <c r="FB273" s="8">
        <f>SUMIFS('Aceite de Oliva'!FB$6:FB$257,'Aceite de Oliva'!$A$6:$A$257,"&gt;="&amp;$A273,'Aceite de Oliva'!$B$6:$B$257,"&lt;="&amp;$B273)</f>
        <v>3.2800000000000002</v>
      </c>
      <c r="FC273" s="8">
        <f>SUMIFS('Aceite de Oliva'!FC$6:FC$257,'Aceite de Oliva'!$A$6:$A$257,"&gt;="&amp;$A273,'Aceite de Oliva'!$B$6:$B$257,"&lt;="&amp;$B273)</f>
        <v>4.53</v>
      </c>
      <c r="FD273" s="8">
        <f>SUMIFS('Aceite de Oliva'!FD$6:FD$257,'Aceite de Oliva'!$A$6:$A$257,"&gt;="&amp;$A273,'Aceite de Oliva'!$B$6:$B$257,"&lt;="&amp;$B273)</f>
        <v>2.97</v>
      </c>
      <c r="FE273" s="8">
        <f>SUMIFS('Aceite de Oliva'!FE$6:FE$257,'Aceite de Oliva'!$A$6:$A$257,"&gt;="&amp;$A273,'Aceite de Oliva'!$B$6:$B$257,"&lt;="&amp;$B273)</f>
        <v>2.5099999999999998</v>
      </c>
      <c r="FI273" s="8">
        <f>SUMIFS('Aceite de Oliva'!FI$6:FI$257,'Aceite de Oliva'!$A$6:$A$257,"&gt;="&amp;$A273,'Aceite de Oliva'!$B$6:$B$257,"&lt;="&amp;$B273)</f>
        <v>1.3099999999999998</v>
      </c>
      <c r="FJ273" s="8">
        <f>SUMIFS('Aceite de Oliva'!FJ$6:FJ$257,'Aceite de Oliva'!$A$6:$A$257,"&gt;="&amp;$A273,'Aceite de Oliva'!$B$6:$B$257,"&lt;="&amp;$B273)</f>
        <v>1.35</v>
      </c>
      <c r="FK273" s="8">
        <f>SUMIFS('Aceite de Oliva'!FK$6:FK$257,'Aceite de Oliva'!$A$6:$A$257,"&gt;="&amp;$A273,'Aceite de Oliva'!$B$6:$B$257,"&lt;="&amp;$B273)</f>
        <v>1.59</v>
      </c>
      <c r="FL273" s="8">
        <f>SUMIFS('Aceite de Oliva'!FL$6:FL$257,'Aceite de Oliva'!$A$6:$A$257,"&gt;="&amp;$A273,'Aceite de Oliva'!$B$6:$B$257,"&lt;="&amp;$B273)</f>
        <v>0</v>
      </c>
      <c r="FP273" s="8">
        <f>SUMIFS('Aceite de Oliva'!FP$6:FP$257,'Aceite de Oliva'!$A$6:$A$257,"&gt;="&amp;$A273,'Aceite de Oliva'!$B$6:$B$257,"&lt;="&amp;$B273)</f>
        <v>1.29</v>
      </c>
      <c r="FQ273" s="8">
        <f>SUMIFS('Aceite de Oliva'!FQ$6:FQ$257,'Aceite de Oliva'!$A$6:$A$257,"&gt;="&amp;$A273,'Aceite de Oliva'!$B$6:$B$257,"&lt;="&amp;$B273)</f>
        <v>2.95</v>
      </c>
      <c r="FR273" s="8">
        <f>SUMIFS('Aceite de Oliva'!FR$6:FR$257,'Aceite de Oliva'!$A$6:$A$257,"&gt;="&amp;$A273,'Aceite de Oliva'!$B$6:$B$257,"&lt;="&amp;$B273)</f>
        <v>1.1000000000000001</v>
      </c>
      <c r="FS273" s="8">
        <f>SUMIFS('Aceite de Oliva'!FS$6:FS$257,'Aceite de Oliva'!$A$6:$A$257,"&gt;="&amp;$A273,'Aceite de Oliva'!$B$6:$B$257,"&lt;="&amp;$B273)</f>
        <v>0</v>
      </c>
      <c r="FW273" s="8">
        <f>SUMIFS('Aceite de Oliva'!FW$6:FW$257,'Aceite de Oliva'!$A$6:$A$257,"&gt;="&amp;$A273,'Aceite de Oliva'!$B$6:$B$257,"&lt;="&amp;$B273)</f>
        <v>1.45</v>
      </c>
      <c r="FX273" s="8">
        <f>SUMIFS('Aceite de Oliva'!FX$6:FX$257,'Aceite de Oliva'!$A$6:$A$257,"&gt;="&amp;$A273,'Aceite de Oliva'!$B$6:$B$257,"&lt;="&amp;$B273)</f>
        <v>1.71</v>
      </c>
      <c r="FY273" s="8">
        <f>SUMIFS('Aceite de Oliva'!FY$6:FY$257,'Aceite de Oliva'!$A$6:$A$257,"&gt;="&amp;$A273,'Aceite de Oliva'!$B$6:$B$257,"&lt;="&amp;$B273)</f>
        <v>1.39</v>
      </c>
      <c r="FZ273" s="8">
        <f>SUMIFS('Aceite de Oliva'!FZ$6:FZ$257,'Aceite de Oliva'!$A$6:$A$257,"&gt;="&amp;$A273,'Aceite de Oliva'!$B$6:$B$257,"&lt;="&amp;$B273)</f>
        <v>0</v>
      </c>
      <c r="GD273" s="8">
        <f>SUMIFS('Aceite de Oliva'!GD$6:GD$257,'Aceite de Oliva'!$A$6:$A$257,"&gt;="&amp;$A273,'Aceite de Oliva'!$B$6:$B$257,"&lt;="&amp;$B273)</f>
        <v>0.79</v>
      </c>
      <c r="GE273" s="8">
        <f>SUMIFS('Aceite de Oliva'!GE$6:GE$257,'Aceite de Oliva'!$A$6:$A$257,"&gt;="&amp;$A273,'Aceite de Oliva'!$B$6:$B$257,"&lt;="&amp;$B273)</f>
        <v>1.01</v>
      </c>
      <c r="GF273" s="8">
        <f>SUMIFS('Aceite de Oliva'!GF$6:GF$257,'Aceite de Oliva'!$A$6:$A$257,"&gt;="&amp;$A273,'Aceite de Oliva'!$B$6:$B$257,"&lt;="&amp;$B273)</f>
        <v>0.33</v>
      </c>
      <c r="GG273" s="8">
        <f>SUMIFS('Aceite de Oliva'!GG$6:GG$257,'Aceite de Oliva'!$A$6:$A$257,"&gt;="&amp;$A273,'Aceite de Oliva'!$B$6:$B$257,"&lt;="&amp;$B273)</f>
        <v>0.44</v>
      </c>
      <c r="GK273" s="8">
        <f>SUMIFS('Aceite de Oliva'!GK$6:GK$257,'Aceite de Oliva'!$A$6:$A$257,"&gt;="&amp;$A273,'Aceite de Oliva'!$B$6:$B$257,"&lt;="&amp;$B273)</f>
        <v>0.51</v>
      </c>
      <c r="GL273" s="8">
        <f>SUMIFS('Aceite de Oliva'!GL$6:GL$257,'Aceite de Oliva'!$A$6:$A$257,"&gt;="&amp;$A273,'Aceite de Oliva'!$B$6:$B$257,"&lt;="&amp;$B273)</f>
        <v>0</v>
      </c>
      <c r="GM273" s="8">
        <f>SUMIFS('Aceite de Oliva'!GM$6:GM$257,'Aceite de Oliva'!$A$6:$A$257,"&gt;="&amp;$A273,'Aceite de Oliva'!$B$6:$B$257,"&lt;="&amp;$B273)</f>
        <v>0.73</v>
      </c>
      <c r="GN273" s="8">
        <f>SUMIFS('Aceite de Oliva'!GN$6:GN$257,'Aceite de Oliva'!$A$6:$A$257,"&gt;="&amp;$A273,'Aceite de Oliva'!$B$6:$B$257,"&lt;="&amp;$B273)</f>
        <v>0</v>
      </c>
      <c r="GR273" s="8">
        <f>SUMIFS('Aceite de Oliva'!GR$6:GR$257,'Aceite de Oliva'!$A$6:$A$257,"&gt;="&amp;$A273,'Aceite de Oliva'!$B$6:$B$257,"&lt;="&amp;$B273)</f>
        <v>1.25</v>
      </c>
      <c r="GS273" s="8">
        <f>SUMIFS('Aceite de Oliva'!GS$6:GS$257,'Aceite de Oliva'!$A$6:$A$257,"&gt;="&amp;$A273,'Aceite de Oliva'!$B$6:$B$257,"&lt;="&amp;$B273)</f>
        <v>0.33</v>
      </c>
      <c r="GT273" s="8">
        <f>SUMIFS('Aceite de Oliva'!GT$6:GT$257,'Aceite de Oliva'!$A$6:$A$257,"&gt;="&amp;$A273,'Aceite de Oliva'!$B$6:$B$257,"&lt;="&amp;$B273)</f>
        <v>2.0700000000000003</v>
      </c>
      <c r="GU273" s="8">
        <f>SUMIFS('Aceite de Oliva'!GU$6:GU$257,'Aceite de Oliva'!$A$6:$A$257,"&gt;="&amp;$A273,'Aceite de Oliva'!$B$6:$B$257,"&lt;="&amp;$B273)</f>
        <v>0.12</v>
      </c>
      <c r="GY273" s="8">
        <f>SUMIFS('Aceite de Oliva'!GY$6:GY$257,'Aceite de Oliva'!$A$6:$A$257,"&gt;="&amp;$A273,'Aceite de Oliva'!$B$6:$B$257,"&lt;="&amp;$B273)</f>
        <v>1.19</v>
      </c>
      <c r="GZ273" s="8">
        <f>SUMIFS('Aceite de Oliva'!GZ$6:GZ$257,'Aceite de Oliva'!$A$6:$A$257,"&gt;="&amp;$A273,'Aceite de Oliva'!$B$6:$B$257,"&lt;="&amp;$B273)</f>
        <v>2.06</v>
      </c>
      <c r="HA273" s="8">
        <f>SUMIFS('Aceite de Oliva'!HA$6:HA$257,'Aceite de Oliva'!$A$6:$A$257,"&gt;="&amp;$A273,'Aceite de Oliva'!$B$6:$B$257,"&lt;="&amp;$B273)</f>
        <v>0.79</v>
      </c>
      <c r="HB273" s="8">
        <f>SUMIFS('Aceite de Oliva'!HB$6:HB$257,'Aceite de Oliva'!$A$6:$A$257,"&gt;="&amp;$A273,'Aceite de Oliva'!$B$6:$B$257,"&lt;="&amp;$B273)</f>
        <v>0.53</v>
      </c>
      <c r="HF273" s="8">
        <f>SUMIFS('Aceite de Oliva'!HF$6:HF$257,'Aceite de Oliva'!$A$6:$A$257,"&gt;="&amp;$A273,'Aceite de Oliva'!$B$6:$B$257,"&lt;="&amp;$B273)</f>
        <v>0.99</v>
      </c>
      <c r="HG273" s="8">
        <f>SUMIFS('Aceite de Oliva'!HG$6:HG$257,'Aceite de Oliva'!$A$6:$A$257,"&gt;="&amp;$A273,'Aceite de Oliva'!$B$6:$B$257,"&lt;="&amp;$B273)</f>
        <v>0.96</v>
      </c>
      <c r="HH273" s="8">
        <f>SUMIFS('Aceite de Oliva'!HH$6:HH$257,'Aceite de Oliva'!$A$6:$A$257,"&gt;="&amp;$A273,'Aceite de Oliva'!$B$6:$B$257,"&lt;="&amp;$B273)</f>
        <v>1.04</v>
      </c>
      <c r="HI273" s="8">
        <f>SUMIFS('Aceite de Oliva'!HI$6:HI$257,'Aceite de Oliva'!$A$6:$A$257,"&gt;="&amp;$A273,'Aceite de Oliva'!$B$6:$B$257,"&lt;="&amp;$B273)</f>
        <v>0.62</v>
      </c>
      <c r="HM273" s="8">
        <f>SUMIFS('Aceite de Oliva'!HM$6:HM$257,'Aceite de Oliva'!$A$6:$A$257,"&gt;="&amp;$A273,'Aceite de Oliva'!$B$6:$B$257,"&lt;="&amp;$B273)</f>
        <v>0.92</v>
      </c>
      <c r="HN273" s="8">
        <f>SUMIFS('Aceite de Oliva'!HN$6:HN$257,'Aceite de Oliva'!$A$6:$A$257,"&gt;="&amp;$A273,'Aceite de Oliva'!$B$6:$B$257,"&lt;="&amp;$B273)</f>
        <v>0.37</v>
      </c>
      <c r="HO273" s="8">
        <f>SUMIFS('Aceite de Oliva'!HO$6:HO$257,'Aceite de Oliva'!$A$6:$A$257,"&gt;="&amp;$A273,'Aceite de Oliva'!$B$6:$B$257,"&lt;="&amp;$B273)</f>
        <v>1.1200000000000001</v>
      </c>
      <c r="HP273" s="8">
        <f>SUMIFS('Aceite de Oliva'!HP$6:HP$257,'Aceite de Oliva'!$A$6:$A$257,"&gt;="&amp;$A273,'Aceite de Oliva'!$B$6:$B$257,"&lt;="&amp;$B273)</f>
        <v>0.35</v>
      </c>
      <c r="HT273" s="8">
        <f>SUMIFS('Aceite de Oliva'!HT$6:HT$257,'Aceite de Oliva'!$A$6:$A$257,"&gt;="&amp;$A273,'Aceite de Oliva'!$B$6:$B$257,"&lt;="&amp;$B273)</f>
        <v>1.32</v>
      </c>
      <c r="HU273" s="8">
        <f>SUMIFS('Aceite de Oliva'!HU$6:HU$257,'Aceite de Oliva'!$A$6:$A$257,"&gt;="&amp;$A273,'Aceite de Oliva'!$B$6:$B$257,"&lt;="&amp;$B273)</f>
        <v>4.1500000000000004</v>
      </c>
      <c r="HV273" s="8">
        <f>SUMIFS('Aceite de Oliva'!HV$6:HV$257,'Aceite de Oliva'!$A$6:$A$257,"&gt;="&amp;$A273,'Aceite de Oliva'!$B$6:$B$257,"&lt;="&amp;$B273)</f>
        <v>0.8</v>
      </c>
      <c r="HW273" s="8">
        <f>SUMIFS('Aceite de Oliva'!HW$6:HW$257,'Aceite de Oliva'!$A$6:$A$257,"&gt;="&amp;$A273,'Aceite de Oliva'!$B$6:$B$257,"&lt;="&amp;$B273)</f>
        <v>0.16</v>
      </c>
      <c r="IA273" s="8">
        <f>SUMIFS('Aceite de Oliva'!IA$6:IA$257,'Aceite de Oliva'!$A$6:$A$257,"&gt;="&amp;$A273,'Aceite de Oliva'!$B$6:$B$257,"&lt;="&amp;$B273)</f>
        <v>0.63</v>
      </c>
      <c r="IB273" s="8">
        <f>SUMIFS('Aceite de Oliva'!IB$6:IB$257,'Aceite de Oliva'!$A$6:$A$257,"&gt;="&amp;$A273,'Aceite de Oliva'!$B$6:$B$257,"&lt;="&amp;$B273)</f>
        <v>1.51</v>
      </c>
      <c r="IC273" s="8">
        <f>SUMIFS('Aceite de Oliva'!IC$6:IC$257,'Aceite de Oliva'!$A$6:$A$257,"&gt;="&amp;$A273,'Aceite de Oliva'!$B$6:$B$257,"&lt;="&amp;$B273)</f>
        <v>0.38</v>
      </c>
      <c r="ID273" s="8">
        <f>SUMIFS('Aceite de Oliva'!ID$6:ID$257,'Aceite de Oliva'!$A$6:$A$257,"&gt;="&amp;$A273,'Aceite de Oliva'!$B$6:$B$257,"&lt;="&amp;$B273)</f>
        <v>0.68</v>
      </c>
      <c r="IH273" s="8">
        <f>SUMIFS('Aceite de Oliva'!IH$6:IH$257,'Aceite de Oliva'!$A$6:$A$257,"&gt;="&amp;$A273,'Aceite de Oliva'!$B$6:$B$257,"&lt;="&amp;$B273)</f>
        <v>0.76</v>
      </c>
      <c r="II273" s="8">
        <f>SUMIFS('Aceite de Oliva'!II$6:II$257,'Aceite de Oliva'!$A$6:$A$257,"&gt;="&amp;$A273,'Aceite de Oliva'!$B$6:$B$257,"&lt;="&amp;$B273)</f>
        <v>0.5</v>
      </c>
      <c r="IJ273" s="8">
        <f>SUMIFS('Aceite de Oliva'!IJ$6:IJ$257,'Aceite de Oliva'!$A$6:$A$257,"&gt;="&amp;$A273,'Aceite de Oliva'!$B$6:$B$257,"&lt;="&amp;$B273)</f>
        <v>0.98</v>
      </c>
      <c r="IK273" s="8">
        <f>SUMIFS('Aceite de Oliva'!IK$6:IK$257,'Aceite de Oliva'!$A$6:$A$257,"&gt;="&amp;$A273,'Aceite de Oliva'!$B$6:$B$257,"&lt;="&amp;$B273)</f>
        <v>0</v>
      </c>
      <c r="IO273" s="8">
        <f>SUMIFS('Aceite de Oliva'!IO$6:IO$257,'Aceite de Oliva'!$A$6:$A$257,"&gt;="&amp;$A273,'Aceite de Oliva'!$B$6:$B$257,"&lt;="&amp;$B273)</f>
        <v>1.3599999999999999</v>
      </c>
      <c r="IP273" s="8">
        <f>SUMIFS('Aceite de Oliva'!IP$6:IP$257,'Aceite de Oliva'!$A$6:$A$257,"&gt;="&amp;$A273,'Aceite de Oliva'!$B$6:$B$257,"&lt;="&amp;$B273)</f>
        <v>0</v>
      </c>
      <c r="IQ273" s="8">
        <f>SUMIFS('Aceite de Oliva'!IQ$6:IQ$257,'Aceite de Oliva'!$A$6:$A$257,"&gt;="&amp;$A273,'Aceite de Oliva'!$B$6:$B$257,"&lt;="&amp;$B273)</f>
        <v>2.04</v>
      </c>
      <c r="IR273" s="8">
        <f>SUMIFS('Aceite de Oliva'!IR$6:IR$257,'Aceite de Oliva'!$A$6:$A$257,"&gt;="&amp;$A273,'Aceite de Oliva'!$B$6:$B$257,"&lt;="&amp;$B273)</f>
        <v>0</v>
      </c>
      <c r="IV273" s="8">
        <f>SUMIFS('Aceite de Oliva'!IV$6:IV$257,'Aceite de Oliva'!$A$6:$A$257,"&gt;="&amp;$A273,'Aceite de Oliva'!$B$6:$B$257,"&lt;="&amp;$B273)</f>
        <v>1.1000000000000001</v>
      </c>
      <c r="IW273" s="8">
        <f>SUMIFS('Aceite de Oliva'!IW$6:IW$257,'Aceite de Oliva'!$A$6:$A$257,"&gt;="&amp;$A273,'Aceite de Oliva'!$B$6:$B$257,"&lt;="&amp;$B273)</f>
        <v>2.1</v>
      </c>
      <c r="IX273" s="8">
        <f>SUMIFS('Aceite de Oliva'!IX$6:IX$257,'Aceite de Oliva'!$A$6:$A$257,"&gt;="&amp;$A273,'Aceite de Oliva'!$B$6:$B$257,"&lt;="&amp;$B273)</f>
        <v>0.73</v>
      </c>
      <c r="IY273" s="8">
        <f>SUMIFS('Aceite de Oliva'!IY$6:IY$257,'Aceite de Oliva'!$A$6:$A$257,"&gt;="&amp;$A273,'Aceite de Oliva'!$B$6:$B$257,"&lt;="&amp;$B273)</f>
        <v>1.45</v>
      </c>
      <c r="JC273" s="8">
        <f>SUMIFS('Aceite de Oliva'!JC$6:JC$257,'Aceite de Oliva'!$A$6:$A$257,"&gt;="&amp;$A273,'Aceite de Oliva'!$B$6:$B$257,"&lt;="&amp;$B273)</f>
        <v>1</v>
      </c>
      <c r="JD273" s="8">
        <f>SUMIFS('Aceite de Oliva'!JD$6:JD$257,'Aceite de Oliva'!$A$6:$A$257,"&gt;="&amp;$A273,'Aceite de Oliva'!$B$6:$B$257,"&lt;="&amp;$B273)</f>
        <v>0.83000000000000007</v>
      </c>
      <c r="JE273" s="8">
        <f>SUMIFS('Aceite de Oliva'!JE$6:JE$257,'Aceite de Oliva'!$A$6:$A$257,"&gt;="&amp;$A273,'Aceite de Oliva'!$B$6:$B$257,"&lt;="&amp;$B273)</f>
        <v>1.06</v>
      </c>
      <c r="JF273" s="8">
        <f>SUMIFS('Aceite de Oliva'!JF$6:JF$257,'Aceite de Oliva'!$A$6:$A$257,"&gt;="&amp;$A273,'Aceite de Oliva'!$B$6:$B$257,"&lt;="&amp;$B273)</f>
        <v>1.44</v>
      </c>
      <c r="JJ273" s="8">
        <f>SUMIFS('Aceite de Oliva'!JJ$6:JJ$257,'Aceite de Oliva'!$A$6:$A$257,"&gt;="&amp;$A273,'Aceite de Oliva'!$B$6:$B$257,"&lt;="&amp;$B273)</f>
        <v>1.1299999999999999</v>
      </c>
      <c r="JK273" s="8">
        <f>SUMIFS('Aceite de Oliva'!JK$6:JK$257,'Aceite de Oliva'!$A$6:$A$257,"&gt;="&amp;$A273,'Aceite de Oliva'!$B$6:$B$257,"&lt;="&amp;$B273)</f>
        <v>1.8900000000000001</v>
      </c>
      <c r="JL273" s="8">
        <f>SUMIFS('Aceite de Oliva'!JL$6:JL$257,'Aceite de Oliva'!$A$6:$A$257,"&gt;="&amp;$A273,'Aceite de Oliva'!$B$6:$B$257,"&lt;="&amp;$B273)</f>
        <v>1</v>
      </c>
      <c r="JM273" s="8">
        <f>SUMIFS('Aceite de Oliva'!JM$6:JM$257,'Aceite de Oliva'!$A$6:$A$257,"&gt;="&amp;$A273,'Aceite de Oliva'!$B$6:$B$257,"&lt;="&amp;$B273)</f>
        <v>0.9</v>
      </c>
      <c r="JQ273" s="8">
        <f>SUMIFS('Aceite de Oliva'!JQ$6:JQ$257,'Aceite de Oliva'!$A$6:$A$257,"&gt;="&amp;$A273,'Aceite de Oliva'!$B$6:$B$257,"&lt;="&amp;$B273)</f>
        <v>0.51</v>
      </c>
      <c r="JR273" s="8">
        <f>SUMIFS('Aceite de Oliva'!JR$6:JR$257,'Aceite de Oliva'!$A$6:$A$257,"&gt;="&amp;$A273,'Aceite de Oliva'!$B$6:$B$257,"&lt;="&amp;$B273)</f>
        <v>1.1200000000000001</v>
      </c>
      <c r="JS273" s="8">
        <f>SUMIFS('Aceite de Oliva'!JS$6:JS$257,'Aceite de Oliva'!$A$6:$A$257,"&gt;="&amp;$A273,'Aceite de Oliva'!$B$6:$B$257,"&lt;="&amp;$B273)</f>
        <v>0.44999999999999996</v>
      </c>
      <c r="JT273" s="8">
        <f>SUMIFS('Aceite de Oliva'!JT$6:JT$257,'Aceite de Oliva'!$A$6:$A$257,"&gt;="&amp;$A273,'Aceite de Oliva'!$B$6:$B$257,"&lt;="&amp;$B273)</f>
        <v>0.22</v>
      </c>
      <c r="JX273" s="8">
        <f>SUMIFS('Aceite de Oliva'!JX$6:JX$257,'Aceite de Oliva'!$A$6:$A$257,"&gt;="&amp;$A273,'Aceite de Oliva'!$B$6:$B$257,"&lt;="&amp;$B273)</f>
        <v>0.72</v>
      </c>
      <c r="JY273" s="8">
        <f>SUMIFS('Aceite de Oliva'!JY$6:JY$257,'Aceite de Oliva'!$A$6:$A$257,"&gt;="&amp;$A273,'Aceite de Oliva'!$B$6:$B$257,"&lt;="&amp;$B273)</f>
        <v>0.11</v>
      </c>
      <c r="JZ273" s="8">
        <f>SUMIFS('Aceite de Oliva'!JZ$6:JZ$257,'Aceite de Oliva'!$A$6:$A$257,"&gt;="&amp;$A273,'Aceite de Oliva'!$B$6:$B$257,"&lt;="&amp;$B273)</f>
        <v>0.8899999999999999</v>
      </c>
      <c r="KA273" s="8">
        <f>SUMIFS('Aceite de Oliva'!KA$6:KA$257,'Aceite de Oliva'!$A$6:$A$257,"&gt;="&amp;$A273,'Aceite de Oliva'!$B$6:$B$257,"&lt;="&amp;$B273)</f>
        <v>0.47</v>
      </c>
      <c r="KE273" s="8">
        <f>SUMIFS('Aceite de Oliva'!KE$6:KE$257,'Aceite de Oliva'!$A$6:$A$257,"&gt;="&amp;$A273,'Aceite de Oliva'!$B$6:$B$257,"&lt;="&amp;$B273)</f>
        <v>0.66</v>
      </c>
      <c r="KF273" s="8">
        <f>SUMIFS('Aceite de Oliva'!KF$6:KF$257,'Aceite de Oliva'!$A$6:$A$257,"&gt;="&amp;$A273,'Aceite de Oliva'!$B$6:$B$257,"&lt;="&amp;$B273)</f>
        <v>0</v>
      </c>
      <c r="KG273" s="8">
        <f>SUMIFS('Aceite de Oliva'!KG$6:KG$257,'Aceite de Oliva'!$A$6:$A$257,"&gt;="&amp;$A273,'Aceite de Oliva'!$B$6:$B$257,"&lt;="&amp;$B273)</f>
        <v>1.04</v>
      </c>
      <c r="KH273" s="8">
        <f>SUMIFS('Aceite de Oliva'!KH$6:KH$257,'Aceite de Oliva'!$A$6:$A$257,"&gt;="&amp;$A273,'Aceite de Oliva'!$B$6:$B$257,"&lt;="&amp;$B273)</f>
        <v>0.51</v>
      </c>
      <c r="KL273" s="8">
        <f>SUMIFS('Aceite de Oliva'!KL$6:KL$257,'Aceite de Oliva'!$A$6:$A$257,"&gt;="&amp;$A273,'Aceite de Oliva'!$B$6:$B$257,"&lt;="&amp;$B273)</f>
        <v>1.3599999999999999</v>
      </c>
      <c r="KM273" s="8">
        <f>SUMIFS('Aceite de Oliva'!KM$6:KM$257,'Aceite de Oliva'!$A$6:$A$257,"&gt;="&amp;$A273,'Aceite de Oliva'!$B$6:$B$257,"&lt;="&amp;$B273)</f>
        <v>0.42</v>
      </c>
      <c r="KN273" s="8">
        <f>SUMIFS('Aceite de Oliva'!KN$6:KN$257,'Aceite de Oliva'!$A$6:$A$257,"&gt;="&amp;$A273,'Aceite de Oliva'!$B$6:$B$257,"&lt;="&amp;$B273)</f>
        <v>1.08</v>
      </c>
      <c r="KO273" s="8">
        <f>SUMIFS('Aceite de Oliva'!KO$6:KO$257,'Aceite de Oliva'!$A$6:$A$257,"&gt;="&amp;$A273,'Aceite de Oliva'!$B$6:$B$257,"&lt;="&amp;$B273)</f>
        <v>0</v>
      </c>
      <c r="KS273" s="8">
        <f>SUMIFS('Aceite de Oliva'!KS$6:KS$257,'Aceite de Oliva'!$A$6:$A$257,"&gt;="&amp;$A273,'Aceite de Oliva'!$B$6:$B$257,"&lt;="&amp;$B273)</f>
        <v>0.44</v>
      </c>
      <c r="KT273" s="8">
        <f>SUMIFS('Aceite de Oliva'!KT$6:KT$257,'Aceite de Oliva'!$A$6:$A$257,"&gt;="&amp;$A273,'Aceite de Oliva'!$B$6:$B$257,"&lt;="&amp;$B273)</f>
        <v>0.13</v>
      </c>
      <c r="KU273" s="8">
        <f>SUMIFS('Aceite de Oliva'!KU$6:KU$257,'Aceite de Oliva'!$A$6:$A$257,"&gt;="&amp;$A273,'Aceite de Oliva'!$B$6:$B$257,"&lt;="&amp;$B273)</f>
        <v>0.36</v>
      </c>
      <c r="KV273" s="8">
        <f>SUMIFS('Aceite de Oliva'!KV$6:KV$257,'Aceite de Oliva'!$A$6:$A$257,"&gt;="&amp;$A273,'Aceite de Oliva'!$B$6:$B$257,"&lt;="&amp;$B273)</f>
        <v>0</v>
      </c>
      <c r="KZ273" s="8">
        <f>SUMIFS('Aceite de Oliva'!KZ$6:KZ$257,'Aceite de Oliva'!$A$6:$A$257,"&gt;="&amp;$A273,'Aceite de Oliva'!$B$6:$B$257,"&lt;="&amp;$B273)</f>
        <v>0.68</v>
      </c>
      <c r="LA273" s="8">
        <f>SUMIFS('Aceite de Oliva'!LA$6:LA$257,'Aceite de Oliva'!$A$6:$A$257,"&gt;="&amp;$A273,'Aceite de Oliva'!$B$6:$B$257,"&lt;="&amp;$B273)</f>
        <v>0.71000000000000008</v>
      </c>
      <c r="LB273" s="8">
        <f>SUMIFS('Aceite de Oliva'!LB$6:LB$257,'Aceite de Oliva'!$A$6:$A$257,"&gt;="&amp;$A273,'Aceite de Oliva'!$B$6:$B$257,"&lt;="&amp;$B273)</f>
        <v>0.84000000000000008</v>
      </c>
      <c r="LC273" s="8">
        <f>SUMIFS('Aceite de Oliva'!LC$6:LC$257,'Aceite de Oliva'!$A$6:$A$257,"&gt;="&amp;$A273,'Aceite de Oliva'!$B$6:$B$257,"&lt;="&amp;$B273)</f>
        <v>0.16</v>
      </c>
      <c r="LG273" s="8">
        <f>SUMIFS('Aceite de Oliva'!LG$6:LG$257,'Aceite de Oliva'!$A$6:$A$257,"&gt;="&amp;$A273,'Aceite de Oliva'!$B$6:$B$257,"&lt;="&amp;$B273)</f>
        <v>1.43</v>
      </c>
      <c r="LH273" s="8">
        <f>SUMIFS('Aceite de Oliva'!LH$6:LH$257,'Aceite de Oliva'!$A$6:$A$257,"&gt;="&amp;$A273,'Aceite de Oliva'!$B$6:$B$257,"&lt;="&amp;$B273)</f>
        <v>0.12</v>
      </c>
      <c r="LI273" s="8">
        <f>SUMIFS('Aceite de Oliva'!LI$6:LI$257,'Aceite de Oliva'!$A$6:$A$257,"&gt;="&amp;$A273,'Aceite de Oliva'!$B$6:$B$257,"&lt;="&amp;$B273)</f>
        <v>1.8599999999999999</v>
      </c>
      <c r="LJ273" s="8">
        <f>SUMIFS('Aceite de Oliva'!LJ$6:LJ$257,'Aceite de Oliva'!$A$6:$A$257,"&gt;="&amp;$A273,'Aceite de Oliva'!$B$6:$B$257,"&lt;="&amp;$B273)</f>
        <v>0.4</v>
      </c>
      <c r="LN273" s="8">
        <f>SUMIFS('Aceite de Oliva'!LN$6:LN$257,'Aceite de Oliva'!$A$6:$A$257,"&gt;="&amp;$A273,'Aceite de Oliva'!$B$6:$B$257,"&lt;="&amp;$B273)</f>
        <v>1.18</v>
      </c>
      <c r="LO273" s="8">
        <f>SUMIFS('Aceite de Oliva'!LO$6:LO$257,'Aceite de Oliva'!$A$6:$A$257,"&gt;="&amp;$A273,'Aceite de Oliva'!$B$6:$B$257,"&lt;="&amp;$B273)</f>
        <v>0.41000000000000003</v>
      </c>
      <c r="LP273" s="8">
        <f>SUMIFS('Aceite de Oliva'!LP$6:LP$257,'Aceite de Oliva'!$A$6:$A$257,"&gt;="&amp;$A273,'Aceite de Oliva'!$B$6:$B$257,"&lt;="&amp;$B273)</f>
        <v>1.44</v>
      </c>
      <c r="LQ273" s="8">
        <f>SUMIFS('Aceite de Oliva'!LQ$6:LQ$257,'Aceite de Oliva'!$A$6:$A$257,"&gt;="&amp;$A273,'Aceite de Oliva'!$B$6:$B$257,"&lt;="&amp;$B273)</f>
        <v>0.37</v>
      </c>
      <c r="LR273" s="76"/>
      <c r="LS273" s="76"/>
      <c r="LT273" s="76"/>
      <c r="LU273" s="8">
        <f>SUMIFS('Aceite de Oliva'!LU$6:LU$257,'Aceite de Oliva'!$A$6:$A$257,"&gt;="&amp;$A273,'Aceite de Oliva'!$B$6:$B$257,"&lt;="&amp;$B273)</f>
        <v>1.48</v>
      </c>
      <c r="LV273" s="8">
        <f>SUMIFS('Aceite de Oliva'!LV$6:LV$257,'Aceite de Oliva'!$A$6:$A$257,"&gt;="&amp;$A273,'Aceite de Oliva'!$B$6:$B$257,"&lt;="&amp;$B273)</f>
        <v>2.12</v>
      </c>
      <c r="LW273" s="8">
        <f>SUMIFS('Aceite de Oliva'!LW$6:LW$257,'Aceite de Oliva'!$A$6:$A$257,"&gt;="&amp;$A273,'Aceite de Oliva'!$B$6:$B$257,"&lt;="&amp;$B273)</f>
        <v>1.26</v>
      </c>
      <c r="LX273" s="8">
        <f>SUMIFS('Aceite de Oliva'!LX$6:LX$257,'Aceite de Oliva'!$A$6:$A$257,"&gt;="&amp;$A273,'Aceite de Oliva'!$B$6:$B$257,"&lt;="&amp;$B273)</f>
        <v>0</v>
      </c>
      <c r="LY273" s="76"/>
      <c r="LZ273" s="76"/>
      <c r="MA273" s="76"/>
      <c r="MB273" s="8">
        <f>SUMIFS('Aceite de Oliva'!MB$6:MB$257,'Aceite de Oliva'!$A$6:$A$257,"&gt;="&amp;$A273,'Aceite de Oliva'!$B$6:$B$257,"&lt;="&amp;$B273)</f>
        <v>1.52</v>
      </c>
      <c r="MC273" s="8">
        <f>SUMIFS('Aceite de Oliva'!MC$6:MC$257,'Aceite de Oliva'!$A$6:$A$257,"&gt;="&amp;$A273,'Aceite de Oliva'!$B$6:$B$257,"&lt;="&amp;$B273)</f>
        <v>0.4</v>
      </c>
      <c r="MD273" s="8">
        <f>SUMIFS('Aceite de Oliva'!MD$6:MD$257,'Aceite de Oliva'!$A$6:$A$257,"&gt;="&amp;$A273,'Aceite de Oliva'!$B$6:$B$257,"&lt;="&amp;$B273)</f>
        <v>1.79</v>
      </c>
      <c r="ME273" s="8">
        <f>SUMIFS('Aceite de Oliva'!ME$6:ME$257,'Aceite de Oliva'!$A$6:$A$257,"&gt;="&amp;$A273,'Aceite de Oliva'!$B$6:$B$257,"&lt;="&amp;$B273)</f>
        <v>1.96</v>
      </c>
    </row>
    <row r="274" spans="1:343" x14ac:dyDescent="0.3">
      <c r="A274" s="14">
        <f>'TAM Aceite de Oliva'!B22</f>
        <v>3.100000000000001</v>
      </c>
      <c r="B274" s="14">
        <f>'TAM Aceite de Oliva'!C22</f>
        <v>3.2000000000000011</v>
      </c>
      <c r="C274" s="14"/>
      <c r="D274" s="8">
        <f>SUMIFS('Aceite de Oliva'!D$6:D$257,'Aceite de Oliva'!$A$6:$A$257,"&gt;="&amp;$A274,'Aceite de Oliva'!$B$6:$B$257,"&lt;="&amp;$B274)</f>
        <v>0.29000000000000004</v>
      </c>
      <c r="E274" s="8">
        <f>SUMIFS('Aceite de Oliva'!E$6:E$257,'Aceite de Oliva'!$A$6:$A$257,"&gt;="&amp;$A274,'Aceite de Oliva'!$B$6:$B$257,"&lt;="&amp;$B274)</f>
        <v>0</v>
      </c>
      <c r="F274" s="8">
        <f>SUMIFS('Aceite de Oliva'!F$6:F$257,'Aceite de Oliva'!$A$6:$A$257,"&gt;="&amp;$A274,'Aceite de Oliva'!$B$6:$B$257,"&lt;="&amp;$B274)</f>
        <v>0.48</v>
      </c>
      <c r="G274" s="8">
        <f>SUMIFS('Aceite de Oliva'!G$6:G$257,'Aceite de Oliva'!$A$6:$A$257,"&gt;="&amp;$A274,'Aceite de Oliva'!$B$6:$B$257,"&lt;="&amp;$B274)</f>
        <v>0</v>
      </c>
      <c r="H274" s="14"/>
      <c r="I274" s="14"/>
      <c r="J274" s="14"/>
      <c r="K274" s="8">
        <f>SUMIFS('Aceite de Oliva'!K$6:K$257,'Aceite de Oliva'!$A$6:$A$257,"&gt;="&amp;$A274,'Aceite de Oliva'!$B$6:$B$257,"&lt;="&amp;$B274)</f>
        <v>0.06</v>
      </c>
      <c r="L274" s="8">
        <f>SUMIFS('Aceite de Oliva'!L$6:L$257,'Aceite de Oliva'!$A$6:$A$257,"&gt;="&amp;$A274,'Aceite de Oliva'!$B$6:$B$257,"&lt;="&amp;$B274)</f>
        <v>0</v>
      </c>
      <c r="M274" s="8">
        <f>SUMIFS('Aceite de Oliva'!M$6:M$257,'Aceite de Oliva'!$A$6:$A$257,"&gt;="&amp;$A274,'Aceite de Oliva'!$B$6:$B$257,"&lt;="&amp;$B274)</f>
        <v>0.09</v>
      </c>
      <c r="N274" s="8">
        <f>SUMIFS('Aceite de Oliva'!N$6:N$257,'Aceite de Oliva'!$A$6:$A$257,"&gt;="&amp;$A274,'Aceite de Oliva'!$B$6:$B$257,"&lt;="&amp;$B274)</f>
        <v>0</v>
      </c>
      <c r="O274" s="14"/>
      <c r="P274" s="14"/>
      <c r="Q274" s="14"/>
      <c r="R274" s="8">
        <f>SUMIFS('Aceite de Oliva'!R$6:R$257,'Aceite de Oliva'!$A$6:$A$257,"&gt;="&amp;$A274,'Aceite de Oliva'!$B$6:$B$257,"&lt;="&amp;$B274)</f>
        <v>0.21</v>
      </c>
      <c r="S274" s="8">
        <f>SUMIFS('Aceite de Oliva'!S$6:S$257,'Aceite de Oliva'!$A$6:$A$257,"&gt;="&amp;$A274,'Aceite de Oliva'!$B$6:$B$257,"&lt;="&amp;$B274)</f>
        <v>0</v>
      </c>
      <c r="T274" s="8">
        <f>SUMIFS('Aceite de Oliva'!T$6:T$257,'Aceite de Oliva'!$A$6:$A$257,"&gt;="&amp;$A274,'Aceite de Oliva'!$B$6:$B$257,"&lt;="&amp;$B274)</f>
        <v>0.19</v>
      </c>
      <c r="U274" s="8">
        <f>SUMIFS('Aceite de Oliva'!U$6:U$257,'Aceite de Oliva'!$A$6:$A$257,"&gt;="&amp;$A274,'Aceite de Oliva'!$B$6:$B$257,"&lt;="&amp;$B274)</f>
        <v>0.47</v>
      </c>
      <c r="V274" s="14"/>
      <c r="W274" s="14"/>
      <c r="X274" s="14"/>
      <c r="Y274" s="8">
        <f>SUMIFS('Aceite de Oliva'!Y$6:Y$257,'Aceite de Oliva'!$A$6:$A$257,"&gt;="&amp;$A274,'Aceite de Oliva'!$B$6:$B$257,"&lt;="&amp;$B274)</f>
        <v>0.2</v>
      </c>
      <c r="Z274" s="8">
        <f>SUMIFS('Aceite de Oliva'!Z$6:Z$257,'Aceite de Oliva'!$A$6:$A$257,"&gt;="&amp;$A274,'Aceite de Oliva'!$B$6:$B$257,"&lt;="&amp;$B274)</f>
        <v>0</v>
      </c>
      <c r="AA274" s="8">
        <f>SUMIFS('Aceite de Oliva'!AA$6:AA$257,'Aceite de Oliva'!$A$6:$A$257,"&gt;="&amp;$A274,'Aceite de Oliva'!$B$6:$B$257,"&lt;="&amp;$B274)</f>
        <v>0.31</v>
      </c>
      <c r="AB274" s="8">
        <f>SUMIFS('Aceite de Oliva'!AB$6:AB$257,'Aceite de Oliva'!$A$6:$A$257,"&gt;="&amp;$A274,'Aceite de Oliva'!$B$6:$B$257,"&lt;="&amp;$B274)</f>
        <v>0</v>
      </c>
      <c r="AC274" s="14"/>
      <c r="AD274" s="14"/>
      <c r="AE274" s="14"/>
      <c r="AF274" s="8">
        <f>SUMIFS('Aceite de Oliva'!AF$6:AF$257,'Aceite de Oliva'!$A$6:$A$257,"&gt;="&amp;$A274,'Aceite de Oliva'!$B$6:$B$257,"&lt;="&amp;$B274)</f>
        <v>0</v>
      </c>
      <c r="AG274" s="8">
        <f>SUMIFS('Aceite de Oliva'!AG$6:AG$257,'Aceite de Oliva'!$A$6:$A$257,"&gt;="&amp;$A274,'Aceite de Oliva'!$B$6:$B$257,"&lt;="&amp;$B274)</f>
        <v>0</v>
      </c>
      <c r="AH274" s="8">
        <f>SUMIFS('Aceite de Oliva'!AH$6:AH$257,'Aceite de Oliva'!$A$6:$A$257,"&gt;="&amp;$A274,'Aceite de Oliva'!$B$6:$B$257,"&lt;="&amp;$B274)</f>
        <v>0</v>
      </c>
      <c r="AI274" s="8">
        <f>SUMIFS('Aceite de Oliva'!AI$6:AI$257,'Aceite de Oliva'!$A$6:$A$257,"&gt;="&amp;$A274,'Aceite de Oliva'!$B$6:$B$257,"&lt;="&amp;$B274)</f>
        <v>0</v>
      </c>
      <c r="AJ274" s="14"/>
      <c r="AK274" s="14"/>
      <c r="AL274" s="14"/>
      <c r="AM274" s="8">
        <f>SUMIFS('Aceite de Oliva'!AM$6:AM$257,'Aceite de Oliva'!$A$6:$A$257,"&gt;="&amp;$A274,'Aceite de Oliva'!$B$6:$B$257,"&lt;="&amp;$B274)</f>
        <v>0.52</v>
      </c>
      <c r="AN274" s="8">
        <f>SUMIFS('Aceite de Oliva'!AN$6:AN$257,'Aceite de Oliva'!$A$6:$A$257,"&gt;="&amp;$A274,'Aceite de Oliva'!$B$6:$B$257,"&lt;="&amp;$B274)</f>
        <v>0.77</v>
      </c>
      <c r="AO274" s="8">
        <f>SUMIFS('Aceite de Oliva'!AO$6:AO$257,'Aceite de Oliva'!$A$6:$A$257,"&gt;="&amp;$A274,'Aceite de Oliva'!$B$6:$B$257,"&lt;="&amp;$B274)</f>
        <v>0.59</v>
      </c>
      <c r="AP274" s="8">
        <f>SUMIFS('Aceite de Oliva'!AP$6:AP$257,'Aceite de Oliva'!$A$6:$A$257,"&gt;="&amp;$A274,'Aceite de Oliva'!$B$6:$B$257,"&lt;="&amp;$B274)</f>
        <v>0.1</v>
      </c>
      <c r="AQ274" s="14"/>
      <c r="AR274" s="14"/>
      <c r="AT274" s="8">
        <f>SUMIFS('Aceite de Oliva'!AT$6:AT$257,'Aceite de Oliva'!$A$6:$A$257,"&gt;="&amp;$A274,'Aceite de Oliva'!$B$6:$B$257,"&lt;="&amp;$B274)</f>
        <v>0</v>
      </c>
      <c r="AU274" s="8">
        <f>SUMIFS('Aceite de Oliva'!AU$6:AU$257,'Aceite de Oliva'!$A$6:$A$257,"&gt;="&amp;$A274,'Aceite de Oliva'!$B$6:$B$257,"&lt;="&amp;$B274)</f>
        <v>0</v>
      </c>
      <c r="AV274" s="8">
        <f>SUMIFS('Aceite de Oliva'!AV$6:AV$257,'Aceite de Oliva'!$A$6:$A$257,"&gt;="&amp;$A274,'Aceite de Oliva'!$B$6:$B$257,"&lt;="&amp;$B274)</f>
        <v>0</v>
      </c>
      <c r="AW274" s="8">
        <f>SUMIFS('Aceite de Oliva'!AW$6:AW$257,'Aceite de Oliva'!$A$6:$A$257,"&gt;="&amp;$A274,'Aceite de Oliva'!$B$6:$B$257,"&lt;="&amp;$B274)</f>
        <v>0</v>
      </c>
      <c r="BA274" s="8">
        <f>SUMIFS('Aceite de Oliva'!BA$6:BA$257,'Aceite de Oliva'!$A$6:$A$257,"&gt;="&amp;A274,'Aceite de Oliva'!$B$6:$B$257,"&lt;="&amp;B274)</f>
        <v>7.0000000000000007E-2</v>
      </c>
      <c r="BB274" s="8">
        <f>SUMIFS('Aceite de Oliva'!BB$6:BB$257,'Aceite de Oliva'!$A$6:$A$257,"&gt;="&amp;$A274,'Aceite de Oliva'!$B$6:$B$257,"&lt;="&amp;$B274)</f>
        <v>0</v>
      </c>
      <c r="BC274" s="8">
        <f>SUMIFS('Aceite de Oliva'!BC$6:BC$257,'Aceite de Oliva'!$A$6:$A$257,"&gt;="&amp;$A274,'Aceite de Oliva'!$B$6:$B$257,"&lt;="&amp;$B274)</f>
        <v>0.17</v>
      </c>
      <c r="BD274" s="8">
        <f>SUMIFS('Aceite de Oliva'!BD$6:BD$257,'Aceite de Oliva'!$A$6:$A$257,"&gt;="&amp;$A274,'Aceite de Oliva'!$B$6:$B$257,"&lt;="&amp;$B274)</f>
        <v>0</v>
      </c>
      <c r="BE274" s="5"/>
      <c r="BH274" s="8">
        <f>SUMIFS('Aceite de Oliva'!BH$6:BH$257,'Aceite de Oliva'!$A$6:$A$257,"&gt;="&amp;$A274,'Aceite de Oliva'!$B$6:$B$257,"&lt;="&amp;$B274)</f>
        <v>0</v>
      </c>
      <c r="BI274" s="8">
        <f>SUMIFS('Aceite de Oliva'!BI$6:BI$257,'Aceite de Oliva'!$A$6:$A$257,"&gt;="&amp;$A274,'Aceite de Oliva'!$B$6:$B$257,"&lt;="&amp;$B274)</f>
        <v>0</v>
      </c>
      <c r="BJ274" s="8">
        <f>SUMIFS('Aceite de Oliva'!BJ$6:BJ$257,'Aceite de Oliva'!$A$6:$A$257,"&gt;="&amp;$A274,'Aceite de Oliva'!$B$6:$B$257,"&lt;="&amp;$B274)</f>
        <v>0</v>
      </c>
      <c r="BK274" s="8">
        <f>SUMIFS('Aceite de Oliva'!BK$6:BK$257,'Aceite de Oliva'!$A$6:$A$257,"&gt;="&amp;$A274,'Aceite de Oliva'!$B$6:$B$257,"&lt;="&amp;$B274)</f>
        <v>0</v>
      </c>
      <c r="BO274" s="8">
        <f>SUMIFS('Aceite de Oliva'!BO$6:BO$257,'Aceite de Oliva'!$A$6:$A$257,"&gt;="&amp;$A274,'Aceite de Oliva'!$B$6:$B$257,"&lt;="&amp;$B274)</f>
        <v>0.08</v>
      </c>
      <c r="BP274" s="8">
        <f>SUMIFS('Aceite de Oliva'!BP$6:BP$257,'Aceite de Oliva'!$A$6:$A$257,"&gt;="&amp;$A274,'Aceite de Oliva'!$B$6:$B$257,"&lt;="&amp;$B274)</f>
        <v>0.18</v>
      </c>
      <c r="BQ274" s="8">
        <f>SUMIFS('Aceite de Oliva'!BQ$6:BQ$257,'Aceite de Oliva'!$A$6:$A$257,"&gt;="&amp;$A274,'Aceite de Oliva'!$B$6:$B$257,"&lt;="&amp;$B274)</f>
        <v>0.09</v>
      </c>
      <c r="BR274" s="8">
        <f>SUMIFS('Aceite de Oliva'!BR$6:BR$257,'Aceite de Oliva'!$A$6:$A$257,"&gt;="&amp;$A274,'Aceite de Oliva'!$B$6:$B$257,"&lt;="&amp;$B274)</f>
        <v>0</v>
      </c>
      <c r="BV274" s="8">
        <f>SUMIFS('Aceite de Oliva'!BV$6:BV$257,'Aceite de Oliva'!$A$6:$A$257,"&gt;="&amp;$A274,'Aceite de Oliva'!$B$6:$B$257,"&lt;="&amp;$B274)</f>
        <v>1.85</v>
      </c>
      <c r="BW274" s="8">
        <f>SUMIFS('Aceite de Oliva'!BW$6:BW$257,'Aceite de Oliva'!$A$6:$A$257,"&gt;="&amp;$A274,'Aceite de Oliva'!$B$6:$B$257,"&lt;="&amp;$B274)</f>
        <v>9</v>
      </c>
      <c r="BX274" s="8">
        <f>SUMIFS('Aceite de Oliva'!BX$6:BX$257,'Aceite de Oliva'!$A$6:$A$257,"&gt;="&amp;$A274,'Aceite de Oliva'!$B$6:$B$257,"&lt;="&amp;$B274)</f>
        <v>0.15000000000000002</v>
      </c>
      <c r="BY274" s="8">
        <f>SUMIFS('Aceite de Oliva'!BY$6:BY$257,'Aceite de Oliva'!$A$6:$A$257,"&gt;="&amp;$A274,'Aceite de Oliva'!$B$6:$B$257,"&lt;="&amp;$B274)</f>
        <v>0</v>
      </c>
      <c r="CC274" s="8">
        <f>SUMIFS('Aceite de Oliva'!CC$6:CC$257,'Aceite de Oliva'!$A$6:$A$257,"&gt;="&amp;$A274,'Aceite de Oliva'!$B$6:$B$257,"&lt;="&amp;$B274)</f>
        <v>2.16</v>
      </c>
      <c r="CD274" s="8">
        <f>SUMIFS('Aceite de Oliva'!CD$6:CD$257,'Aceite de Oliva'!$A$6:$A$257,"&gt;="&amp;$A274,'Aceite de Oliva'!$B$6:$B$257,"&lt;="&amp;$B274)</f>
        <v>9.0399999999999991</v>
      </c>
      <c r="CE274" s="8">
        <f>SUMIFS('Aceite de Oliva'!CE$6:CE$257,'Aceite de Oliva'!$A$6:$A$257,"&gt;="&amp;$A274,'Aceite de Oliva'!$B$6:$B$257,"&lt;="&amp;$B274)</f>
        <v>0.17</v>
      </c>
      <c r="CF274" s="8">
        <f>SUMIFS('Aceite de Oliva'!CF$6:CF$257,'Aceite de Oliva'!$A$6:$A$257,"&gt;="&amp;$A274,'Aceite de Oliva'!$B$6:$B$257,"&lt;="&amp;$B274)</f>
        <v>0</v>
      </c>
      <c r="CJ274" s="8">
        <f>SUMIFS('Aceite de Oliva'!CJ$6:CJ$257,'Aceite de Oliva'!$A$6:$A$257,"&gt;="&amp;$A274,'Aceite de Oliva'!$B$6:$B$257,"&lt;="&amp;$B274)</f>
        <v>2.71</v>
      </c>
      <c r="CK274" s="8">
        <f>SUMIFS('Aceite de Oliva'!CK$6:CK$257,'Aceite de Oliva'!$A$6:$A$257,"&gt;="&amp;$A274,'Aceite de Oliva'!$B$6:$B$257,"&lt;="&amp;$B274)</f>
        <v>7.6</v>
      </c>
      <c r="CL274" s="8">
        <f>SUMIFS('Aceite de Oliva'!CL$6:CL$257,'Aceite de Oliva'!$A$6:$A$257,"&gt;="&amp;$A274,'Aceite de Oliva'!$B$6:$B$257,"&lt;="&amp;$B274)</f>
        <v>1.91</v>
      </c>
      <c r="CM274" s="8">
        <f>SUMIFS('Aceite de Oliva'!CM$6:CM$257,'Aceite de Oliva'!$A$6:$A$257,"&gt;="&amp;$A274,'Aceite de Oliva'!$B$6:$B$257,"&lt;="&amp;$B274)</f>
        <v>0.57999999999999996</v>
      </c>
      <c r="CQ274" s="8">
        <f>SUMIFS('Aceite de Oliva'!CQ$6:CQ$257,'Aceite de Oliva'!$A$6:$A$257,"&gt;="&amp;$A274,'Aceite de Oliva'!$B$6:$B$257,"&lt;="&amp;$B274)</f>
        <v>1.67</v>
      </c>
      <c r="CR274" s="8">
        <f>SUMIFS('Aceite de Oliva'!CR$6:CR$257,'Aceite de Oliva'!$A$6:$A$257,"&gt;="&amp;$A274,'Aceite de Oliva'!$B$6:$B$257,"&lt;="&amp;$B274)</f>
        <v>1.37</v>
      </c>
      <c r="CS274" s="8">
        <f>SUMIFS('Aceite de Oliva'!CS$6:CS$257,'Aceite de Oliva'!$A$6:$A$257,"&gt;="&amp;$A274,'Aceite de Oliva'!$B$6:$B$257,"&lt;="&amp;$B274)</f>
        <v>2.21</v>
      </c>
      <c r="CT274" s="8">
        <f>SUMIFS('Aceite de Oliva'!CT$6:CT$257,'Aceite de Oliva'!$A$6:$A$257,"&gt;="&amp;$A274,'Aceite de Oliva'!$B$6:$B$257,"&lt;="&amp;$B274)</f>
        <v>0</v>
      </c>
      <c r="CX274" s="8">
        <f>SUMIFS('Aceite de Oliva'!CX$6:CX$257,'Aceite de Oliva'!$A$6:$A$257,"&gt;="&amp;$A274,'Aceite de Oliva'!$B$6:$B$257,"&lt;="&amp;$B274)</f>
        <v>3.78</v>
      </c>
      <c r="CY274" s="8">
        <f>SUMIFS('Aceite de Oliva'!CY$6:CY$257,'Aceite de Oliva'!$A$6:$A$257,"&gt;="&amp;$A274,'Aceite de Oliva'!$B$6:$B$257,"&lt;="&amp;$B274)</f>
        <v>4.55</v>
      </c>
      <c r="CZ274" s="8">
        <f>SUMIFS('Aceite de Oliva'!CZ$6:CZ$257,'Aceite de Oliva'!$A$6:$A$257,"&gt;="&amp;$A274,'Aceite de Oliva'!$B$6:$B$257,"&lt;="&amp;$B274)</f>
        <v>4.79</v>
      </c>
      <c r="DA274" s="8">
        <f>SUMIFS('Aceite de Oliva'!DA$6:DA$257,'Aceite de Oliva'!$A$6:$A$257,"&gt;="&amp;$A274,'Aceite de Oliva'!$B$6:$B$257,"&lt;="&amp;$B274)</f>
        <v>1.07</v>
      </c>
      <c r="DE274" s="8">
        <f>SUMIFS('Aceite de Oliva'!DE$6:DE$257,'Aceite de Oliva'!$A$6:$A$257,"&gt;="&amp;$A274,'Aceite de Oliva'!$B$6:$B$257,"&lt;="&amp;$B274)</f>
        <v>7.66</v>
      </c>
      <c r="DF274" s="8">
        <f>SUMIFS('Aceite de Oliva'!DF$6:DF$257,'Aceite de Oliva'!$A$6:$A$257,"&gt;="&amp;$A274,'Aceite de Oliva'!$B$6:$B$257,"&lt;="&amp;$B274)</f>
        <v>3.42</v>
      </c>
      <c r="DG274" s="8">
        <f>SUMIFS('Aceite de Oliva'!DG$6:DG$257,'Aceite de Oliva'!$A$6:$A$257,"&gt;="&amp;$A274,'Aceite de Oliva'!$B$6:$B$257,"&lt;="&amp;$B274)</f>
        <v>2.41</v>
      </c>
      <c r="DH274" s="8">
        <f>SUMIFS('Aceite de Oliva'!DH$6:DH$257,'Aceite de Oliva'!$A$6:$A$257,"&gt;="&amp;$A274,'Aceite de Oliva'!$B$6:$B$257,"&lt;="&amp;$B274)</f>
        <v>26.16</v>
      </c>
      <c r="DL274" s="8">
        <f>SUMIFS('Aceite de Oliva'!DL$6:DL$257,'Aceite de Oliva'!$A$6:$A$257,"&gt;="&amp;$A274,'Aceite de Oliva'!$B$6:$B$257,"&lt;="&amp;$B274)</f>
        <v>2.71</v>
      </c>
      <c r="DM274" s="8">
        <f>SUMIFS('Aceite de Oliva'!DM$6:DM$257,'Aceite de Oliva'!$A$6:$A$257,"&gt;="&amp;$A274,'Aceite de Oliva'!$B$6:$B$257,"&lt;="&amp;$B274)</f>
        <v>6.4399999999999995</v>
      </c>
      <c r="DN274" s="8">
        <f>SUMIFS('Aceite de Oliva'!DN$6:DN$257,'Aceite de Oliva'!$A$6:$A$257,"&gt;="&amp;$A274,'Aceite de Oliva'!$B$6:$B$257,"&lt;="&amp;$B274)</f>
        <v>2.2599999999999998</v>
      </c>
      <c r="DO274" s="8">
        <f>SUMIFS('Aceite de Oliva'!DO$6:DO$257,'Aceite de Oliva'!$A$6:$A$257,"&gt;="&amp;$A274,'Aceite de Oliva'!$B$6:$B$257,"&lt;="&amp;$B274)</f>
        <v>0.92</v>
      </c>
      <c r="DS274" s="8">
        <f>SUMIFS('Aceite de Oliva'!DS$6:DS$257,'Aceite de Oliva'!$A$6:$A$257,"&gt;="&amp;$A274,'Aceite de Oliva'!$B$6:$B$257,"&lt;="&amp;$B274)</f>
        <v>0.95</v>
      </c>
      <c r="DT274" s="8">
        <f>SUMIFS('Aceite de Oliva'!DT$6:DT$257,'Aceite de Oliva'!$A$6:$A$257,"&gt;="&amp;$A274,'Aceite de Oliva'!$B$6:$B$257,"&lt;="&amp;$B274)</f>
        <v>2.62</v>
      </c>
      <c r="DU274" s="8">
        <f>SUMIFS('Aceite de Oliva'!DU$6:DU$257,'Aceite de Oliva'!$A$6:$A$257,"&gt;="&amp;$A274,'Aceite de Oliva'!$B$6:$B$257,"&lt;="&amp;$B274)</f>
        <v>0.82000000000000006</v>
      </c>
      <c r="DV274" s="8">
        <f>SUMIFS('Aceite de Oliva'!DV$6:DV$257,'Aceite de Oliva'!$A$6:$A$257,"&gt;="&amp;$A274,'Aceite de Oliva'!$B$6:$B$257,"&lt;="&amp;$B274)</f>
        <v>0.12</v>
      </c>
      <c r="DZ274" s="8">
        <f>SUMIFS('Aceite de Oliva'!DZ$6:DZ$257,'Aceite de Oliva'!$A$6:$A$257,"&gt;="&amp;$A274,'Aceite de Oliva'!$B$6:$B$257,"&lt;="&amp;$B274)</f>
        <v>2.59</v>
      </c>
      <c r="EA274" s="8">
        <f>SUMIFS('Aceite de Oliva'!EA$6:EA$257,'Aceite de Oliva'!$A$6:$A$257,"&gt;="&amp;$A274,'Aceite de Oliva'!$B$6:$B$257,"&lt;="&amp;$B274)</f>
        <v>2.71</v>
      </c>
      <c r="EB274" s="8">
        <f>SUMIFS('Aceite de Oliva'!EB$6:EB$257,'Aceite de Oliva'!$A$6:$A$257,"&gt;="&amp;$A274,'Aceite de Oliva'!$B$6:$B$257,"&lt;="&amp;$B274)</f>
        <v>3.29</v>
      </c>
      <c r="EC274" s="8">
        <f>SUMIFS('Aceite de Oliva'!EC$6:EC$257,'Aceite de Oliva'!$A$6:$A$257,"&gt;="&amp;$A274,'Aceite de Oliva'!$B$6:$B$257,"&lt;="&amp;$B274)</f>
        <v>0</v>
      </c>
      <c r="EG274" s="8">
        <f>SUMIFS('Aceite de Oliva'!EG$6:EG$257,'Aceite de Oliva'!$A$6:$A$257,"&gt;="&amp;$A274,'Aceite de Oliva'!$B$6:$B$257,"&lt;="&amp;$B274)</f>
        <v>2.0599999999999996</v>
      </c>
      <c r="EH274" s="8">
        <f>SUMIFS('Aceite de Oliva'!EH$6:EH$257,'Aceite de Oliva'!$A$6:$A$257,"&gt;="&amp;$A274,'Aceite de Oliva'!$B$6:$B$257,"&lt;="&amp;$B274)</f>
        <v>1.61</v>
      </c>
      <c r="EI274" s="8">
        <f>SUMIFS('Aceite de Oliva'!EI$6:EI$257,'Aceite de Oliva'!$A$6:$A$257,"&gt;="&amp;$A274,'Aceite de Oliva'!$B$6:$B$257,"&lt;="&amp;$B274)</f>
        <v>2</v>
      </c>
      <c r="EJ274" s="8">
        <f>SUMIFS('Aceite de Oliva'!EJ$6:EJ$257,'Aceite de Oliva'!$A$6:$A$257,"&gt;="&amp;$A274,'Aceite de Oliva'!$B$6:$B$257,"&lt;="&amp;$B274)</f>
        <v>1.76</v>
      </c>
      <c r="EN274" s="8">
        <f>SUMIFS('Aceite de Oliva'!EN$6:EN$257,'Aceite de Oliva'!$A$6:$A$257,"&gt;="&amp;$A274,'Aceite de Oliva'!$B$6:$B$257,"&lt;="&amp;$B274)</f>
        <v>2.5</v>
      </c>
      <c r="EO274" s="8">
        <f>SUMIFS('Aceite de Oliva'!EO$6:EO$257,'Aceite de Oliva'!$A$6:$A$257,"&gt;="&amp;$A274,'Aceite de Oliva'!$B$6:$B$257,"&lt;="&amp;$B274)</f>
        <v>2.96</v>
      </c>
      <c r="EP274" s="8">
        <f>SUMIFS('Aceite de Oliva'!EP$6:EP$257,'Aceite de Oliva'!$A$6:$A$257,"&gt;="&amp;$A274,'Aceite de Oliva'!$B$6:$B$257,"&lt;="&amp;$B274)</f>
        <v>2.77</v>
      </c>
      <c r="EQ274" s="8">
        <f>SUMIFS('Aceite de Oliva'!EQ$6:EQ$257,'Aceite de Oliva'!$A$6:$A$257,"&gt;="&amp;$A274,'Aceite de Oliva'!$B$6:$B$257,"&lt;="&amp;$B274)</f>
        <v>0</v>
      </c>
      <c r="EU274" s="8">
        <f>SUMIFS('Aceite de Oliva'!EU$6:EU$257,'Aceite de Oliva'!$A$6:$A$257,"&gt;="&amp;$A274,'Aceite de Oliva'!$B$6:$B$257,"&lt;="&amp;$B274)</f>
        <v>0.76</v>
      </c>
      <c r="EV274" s="8">
        <f>SUMIFS('Aceite de Oliva'!EV$6:EV$257,'Aceite de Oliva'!$A$6:$A$257,"&gt;="&amp;$A274,'Aceite de Oliva'!$B$6:$B$257,"&lt;="&amp;$B274)</f>
        <v>1.3800000000000001</v>
      </c>
      <c r="EW274" s="8">
        <f>SUMIFS('Aceite de Oliva'!EW$6:EW$257,'Aceite de Oliva'!$A$6:$A$257,"&gt;="&amp;$A274,'Aceite de Oliva'!$B$6:$B$257,"&lt;="&amp;$B274)</f>
        <v>0.33999999999999997</v>
      </c>
      <c r="EX274" s="8">
        <f>SUMIFS('Aceite de Oliva'!EX$6:EX$257,'Aceite de Oliva'!$A$6:$A$257,"&gt;="&amp;$A274,'Aceite de Oliva'!$B$6:$B$257,"&lt;="&amp;$B274)</f>
        <v>0</v>
      </c>
      <c r="FB274" s="8">
        <f>SUMIFS('Aceite de Oliva'!FB$6:FB$257,'Aceite de Oliva'!$A$6:$A$257,"&gt;="&amp;$A274,'Aceite de Oliva'!$B$6:$B$257,"&lt;="&amp;$B274)</f>
        <v>0.54999999999999993</v>
      </c>
      <c r="FC274" s="8">
        <f>SUMIFS('Aceite de Oliva'!FC$6:FC$257,'Aceite de Oliva'!$A$6:$A$257,"&gt;="&amp;$A274,'Aceite de Oliva'!$B$6:$B$257,"&lt;="&amp;$B274)</f>
        <v>0.96</v>
      </c>
      <c r="FD274" s="8">
        <f>SUMIFS('Aceite de Oliva'!FD$6:FD$257,'Aceite de Oliva'!$A$6:$A$257,"&gt;="&amp;$A274,'Aceite de Oliva'!$B$6:$B$257,"&lt;="&amp;$B274)</f>
        <v>0.66</v>
      </c>
      <c r="FE274" s="8">
        <f>SUMIFS('Aceite de Oliva'!FE$6:FE$257,'Aceite de Oliva'!$A$6:$A$257,"&gt;="&amp;$A274,'Aceite de Oliva'!$B$6:$B$257,"&lt;="&amp;$B274)</f>
        <v>0</v>
      </c>
      <c r="FI274" s="8">
        <f>SUMIFS('Aceite de Oliva'!FI$6:FI$257,'Aceite de Oliva'!$A$6:$A$257,"&gt;="&amp;$A274,'Aceite de Oliva'!$B$6:$B$257,"&lt;="&amp;$B274)</f>
        <v>0.89999999999999991</v>
      </c>
      <c r="FJ274" s="8">
        <f>SUMIFS('Aceite de Oliva'!FJ$6:FJ$257,'Aceite de Oliva'!$A$6:$A$257,"&gt;="&amp;$A274,'Aceite de Oliva'!$B$6:$B$257,"&lt;="&amp;$B274)</f>
        <v>1.52</v>
      </c>
      <c r="FK274" s="8">
        <f>SUMIFS('Aceite de Oliva'!FK$6:FK$257,'Aceite de Oliva'!$A$6:$A$257,"&gt;="&amp;$A274,'Aceite de Oliva'!$B$6:$B$257,"&lt;="&amp;$B274)</f>
        <v>0.78999999999999992</v>
      </c>
      <c r="FL274" s="8">
        <f>SUMIFS('Aceite de Oliva'!FL$6:FL$257,'Aceite de Oliva'!$A$6:$A$257,"&gt;="&amp;$A274,'Aceite de Oliva'!$B$6:$B$257,"&lt;="&amp;$B274)</f>
        <v>0</v>
      </c>
      <c r="FP274" s="8">
        <f>SUMIFS('Aceite de Oliva'!FP$6:FP$257,'Aceite de Oliva'!$A$6:$A$257,"&gt;="&amp;$A274,'Aceite de Oliva'!$B$6:$B$257,"&lt;="&amp;$B274)</f>
        <v>0.65</v>
      </c>
      <c r="FQ274" s="8">
        <f>SUMIFS('Aceite de Oliva'!FQ$6:FQ$257,'Aceite de Oliva'!$A$6:$A$257,"&gt;="&amp;$A274,'Aceite de Oliva'!$B$6:$B$257,"&lt;="&amp;$B274)</f>
        <v>0</v>
      </c>
      <c r="FR274" s="8">
        <f>SUMIFS('Aceite de Oliva'!FR$6:FR$257,'Aceite de Oliva'!$A$6:$A$257,"&gt;="&amp;$A274,'Aceite de Oliva'!$B$6:$B$257,"&lt;="&amp;$B274)</f>
        <v>0.73</v>
      </c>
      <c r="FS274" s="8">
        <f>SUMIFS('Aceite de Oliva'!FS$6:FS$257,'Aceite de Oliva'!$A$6:$A$257,"&gt;="&amp;$A274,'Aceite de Oliva'!$B$6:$B$257,"&lt;="&amp;$B274)</f>
        <v>0.82</v>
      </c>
      <c r="FW274" s="8">
        <f>SUMIFS('Aceite de Oliva'!FW$6:FW$257,'Aceite de Oliva'!$A$6:$A$257,"&gt;="&amp;$A274,'Aceite de Oliva'!$B$6:$B$257,"&lt;="&amp;$B274)</f>
        <v>1.61</v>
      </c>
      <c r="FX274" s="8">
        <f>SUMIFS('Aceite de Oliva'!FX$6:FX$257,'Aceite de Oliva'!$A$6:$A$257,"&gt;="&amp;$A274,'Aceite de Oliva'!$B$6:$B$257,"&lt;="&amp;$B274)</f>
        <v>1.28</v>
      </c>
      <c r="FY274" s="8">
        <f>SUMIFS('Aceite de Oliva'!FY$6:FY$257,'Aceite de Oliva'!$A$6:$A$257,"&gt;="&amp;$A274,'Aceite de Oliva'!$B$6:$B$257,"&lt;="&amp;$B274)</f>
        <v>2.02</v>
      </c>
      <c r="FZ274" s="8">
        <f>SUMIFS('Aceite de Oliva'!FZ$6:FZ$257,'Aceite de Oliva'!$A$6:$A$257,"&gt;="&amp;$A274,'Aceite de Oliva'!$B$6:$B$257,"&lt;="&amp;$B274)</f>
        <v>1.03</v>
      </c>
      <c r="GD274" s="8">
        <f>SUMIFS('Aceite de Oliva'!GD$6:GD$257,'Aceite de Oliva'!$A$6:$A$257,"&gt;="&amp;$A274,'Aceite de Oliva'!$B$6:$B$257,"&lt;="&amp;$B274)</f>
        <v>1.3800000000000001</v>
      </c>
      <c r="GE274" s="8">
        <f>SUMIFS('Aceite de Oliva'!GE$6:GE$257,'Aceite de Oliva'!$A$6:$A$257,"&gt;="&amp;$A274,'Aceite de Oliva'!$B$6:$B$257,"&lt;="&amp;$B274)</f>
        <v>3.35</v>
      </c>
      <c r="GF274" s="8">
        <f>SUMIFS('Aceite de Oliva'!GF$6:GF$257,'Aceite de Oliva'!$A$6:$A$257,"&gt;="&amp;$A274,'Aceite de Oliva'!$B$6:$B$257,"&lt;="&amp;$B274)</f>
        <v>0.9</v>
      </c>
      <c r="GG274" s="8">
        <f>SUMIFS('Aceite de Oliva'!GG$6:GG$257,'Aceite de Oliva'!$A$6:$A$257,"&gt;="&amp;$A274,'Aceite de Oliva'!$B$6:$B$257,"&lt;="&amp;$B274)</f>
        <v>0</v>
      </c>
      <c r="GK274" s="8">
        <f>SUMIFS('Aceite de Oliva'!GK$6:GK$257,'Aceite de Oliva'!$A$6:$A$257,"&gt;="&amp;$A274,'Aceite de Oliva'!$B$6:$B$257,"&lt;="&amp;$B274)</f>
        <v>0.7</v>
      </c>
      <c r="GL274" s="8">
        <f>SUMIFS('Aceite de Oliva'!GL$6:GL$257,'Aceite de Oliva'!$A$6:$A$257,"&gt;="&amp;$A274,'Aceite de Oliva'!$B$6:$B$257,"&lt;="&amp;$B274)</f>
        <v>1.3900000000000001</v>
      </c>
      <c r="GM274" s="8">
        <f>SUMIFS('Aceite de Oliva'!GM$6:GM$257,'Aceite de Oliva'!$A$6:$A$257,"&gt;="&amp;$A274,'Aceite de Oliva'!$B$6:$B$257,"&lt;="&amp;$B274)</f>
        <v>0.66</v>
      </c>
      <c r="GN274" s="8">
        <f>SUMIFS('Aceite de Oliva'!GN$6:GN$257,'Aceite de Oliva'!$A$6:$A$257,"&gt;="&amp;$A274,'Aceite de Oliva'!$B$6:$B$257,"&lt;="&amp;$B274)</f>
        <v>0.33</v>
      </c>
      <c r="GR274" s="8">
        <f>SUMIFS('Aceite de Oliva'!GR$6:GR$257,'Aceite de Oliva'!$A$6:$A$257,"&gt;="&amp;$A274,'Aceite de Oliva'!$B$6:$B$257,"&lt;="&amp;$B274)</f>
        <v>0.46</v>
      </c>
      <c r="GS274" s="8">
        <f>SUMIFS('Aceite de Oliva'!GS$6:GS$257,'Aceite de Oliva'!$A$6:$A$257,"&gt;="&amp;$A274,'Aceite de Oliva'!$B$6:$B$257,"&lt;="&amp;$B274)</f>
        <v>0</v>
      </c>
      <c r="GT274" s="8">
        <f>SUMIFS('Aceite de Oliva'!GT$6:GT$257,'Aceite de Oliva'!$A$6:$A$257,"&gt;="&amp;$A274,'Aceite de Oliva'!$B$6:$B$257,"&lt;="&amp;$B274)</f>
        <v>0.48</v>
      </c>
      <c r="GU274" s="8">
        <f>SUMIFS('Aceite de Oliva'!GU$6:GU$257,'Aceite de Oliva'!$A$6:$A$257,"&gt;="&amp;$A274,'Aceite de Oliva'!$B$6:$B$257,"&lt;="&amp;$B274)</f>
        <v>0.89</v>
      </c>
      <c r="GY274" s="8">
        <f>SUMIFS('Aceite de Oliva'!GY$6:GY$257,'Aceite de Oliva'!$A$6:$A$257,"&gt;="&amp;$A274,'Aceite de Oliva'!$B$6:$B$257,"&lt;="&amp;$B274)</f>
        <v>0.79</v>
      </c>
      <c r="GZ274" s="8">
        <f>SUMIFS('Aceite de Oliva'!GZ$6:GZ$257,'Aceite de Oliva'!$A$6:$A$257,"&gt;="&amp;$A274,'Aceite de Oliva'!$B$6:$B$257,"&lt;="&amp;$B274)</f>
        <v>1.7999999999999998</v>
      </c>
      <c r="HA274" s="8">
        <f>SUMIFS('Aceite de Oliva'!HA$6:HA$257,'Aceite de Oliva'!$A$6:$A$257,"&gt;="&amp;$A274,'Aceite de Oliva'!$B$6:$B$257,"&lt;="&amp;$B274)</f>
        <v>0.57000000000000006</v>
      </c>
      <c r="HB274" s="8">
        <f>SUMIFS('Aceite de Oliva'!HB$6:HB$257,'Aceite de Oliva'!$A$6:$A$257,"&gt;="&amp;$A274,'Aceite de Oliva'!$B$6:$B$257,"&lt;="&amp;$B274)</f>
        <v>0.75</v>
      </c>
      <c r="HF274" s="8">
        <f>SUMIFS('Aceite de Oliva'!HF$6:HF$257,'Aceite de Oliva'!$A$6:$A$257,"&gt;="&amp;$A274,'Aceite de Oliva'!$B$6:$B$257,"&lt;="&amp;$B274)</f>
        <v>0.64</v>
      </c>
      <c r="HG274" s="8">
        <f>SUMIFS('Aceite de Oliva'!HG$6:HG$257,'Aceite de Oliva'!$A$6:$A$257,"&gt;="&amp;$A274,'Aceite de Oliva'!$B$6:$B$257,"&lt;="&amp;$B274)</f>
        <v>0</v>
      </c>
      <c r="HH274" s="8">
        <f>SUMIFS('Aceite de Oliva'!HH$6:HH$257,'Aceite de Oliva'!$A$6:$A$257,"&gt;="&amp;$A274,'Aceite de Oliva'!$B$6:$B$257,"&lt;="&amp;$B274)</f>
        <v>1.03</v>
      </c>
      <c r="HI274" s="8">
        <f>SUMIFS('Aceite de Oliva'!HI$6:HI$257,'Aceite de Oliva'!$A$6:$A$257,"&gt;="&amp;$A274,'Aceite de Oliva'!$B$6:$B$257,"&lt;="&amp;$B274)</f>
        <v>0</v>
      </c>
      <c r="HM274" s="8">
        <f>SUMIFS('Aceite de Oliva'!HM$6:HM$257,'Aceite de Oliva'!$A$6:$A$257,"&gt;="&amp;$A274,'Aceite de Oliva'!$B$6:$B$257,"&lt;="&amp;$B274)</f>
        <v>0.45</v>
      </c>
      <c r="HN274" s="8">
        <f>SUMIFS('Aceite de Oliva'!HN$6:HN$257,'Aceite de Oliva'!$A$6:$A$257,"&gt;="&amp;$A274,'Aceite de Oliva'!$B$6:$B$257,"&lt;="&amp;$B274)</f>
        <v>0</v>
      </c>
      <c r="HO274" s="8">
        <f>SUMIFS('Aceite de Oliva'!HO$6:HO$257,'Aceite de Oliva'!$A$6:$A$257,"&gt;="&amp;$A274,'Aceite de Oliva'!$B$6:$B$257,"&lt;="&amp;$B274)</f>
        <v>0.61</v>
      </c>
      <c r="HP274" s="8">
        <f>SUMIFS('Aceite de Oliva'!HP$6:HP$257,'Aceite de Oliva'!$A$6:$A$257,"&gt;="&amp;$A274,'Aceite de Oliva'!$B$6:$B$257,"&lt;="&amp;$B274)</f>
        <v>0.2</v>
      </c>
      <c r="HT274" s="8">
        <f>SUMIFS('Aceite de Oliva'!HT$6:HT$257,'Aceite de Oliva'!$A$6:$A$257,"&gt;="&amp;$A274,'Aceite de Oliva'!$B$6:$B$257,"&lt;="&amp;$B274)</f>
        <v>1.02</v>
      </c>
      <c r="HU274" s="8">
        <f>SUMIFS('Aceite de Oliva'!HU$6:HU$257,'Aceite de Oliva'!$A$6:$A$257,"&gt;="&amp;$A274,'Aceite de Oliva'!$B$6:$B$257,"&lt;="&amp;$B274)</f>
        <v>0</v>
      </c>
      <c r="HV274" s="8">
        <f>SUMIFS('Aceite de Oliva'!HV$6:HV$257,'Aceite de Oliva'!$A$6:$A$257,"&gt;="&amp;$A274,'Aceite de Oliva'!$B$6:$B$257,"&lt;="&amp;$B274)</f>
        <v>1.21</v>
      </c>
      <c r="HW274" s="8">
        <f>SUMIFS('Aceite de Oliva'!HW$6:HW$257,'Aceite de Oliva'!$A$6:$A$257,"&gt;="&amp;$A274,'Aceite de Oliva'!$B$6:$B$257,"&lt;="&amp;$B274)</f>
        <v>0.97</v>
      </c>
      <c r="IA274" s="8">
        <f>SUMIFS('Aceite de Oliva'!IA$6:IA$257,'Aceite de Oliva'!$A$6:$A$257,"&gt;="&amp;$A274,'Aceite de Oliva'!$B$6:$B$257,"&lt;="&amp;$B274)</f>
        <v>1.1200000000000001</v>
      </c>
      <c r="IB274" s="8">
        <f>SUMIFS('Aceite de Oliva'!IB$6:IB$257,'Aceite de Oliva'!$A$6:$A$257,"&gt;="&amp;$A274,'Aceite de Oliva'!$B$6:$B$257,"&lt;="&amp;$B274)</f>
        <v>1.26</v>
      </c>
      <c r="IC274" s="8">
        <f>SUMIFS('Aceite de Oliva'!IC$6:IC$257,'Aceite de Oliva'!$A$6:$A$257,"&gt;="&amp;$A274,'Aceite de Oliva'!$B$6:$B$257,"&lt;="&amp;$B274)</f>
        <v>1.01</v>
      </c>
      <c r="ID274" s="8">
        <f>SUMIFS('Aceite de Oliva'!ID$6:ID$257,'Aceite de Oliva'!$A$6:$A$257,"&gt;="&amp;$A274,'Aceite de Oliva'!$B$6:$B$257,"&lt;="&amp;$B274)</f>
        <v>0.48</v>
      </c>
      <c r="IH274" s="8">
        <f>SUMIFS('Aceite de Oliva'!IH$6:IH$257,'Aceite de Oliva'!$A$6:$A$257,"&gt;="&amp;$A274,'Aceite de Oliva'!$B$6:$B$257,"&lt;="&amp;$B274)</f>
        <v>2.5499999999999998</v>
      </c>
      <c r="II274" s="8">
        <f>SUMIFS('Aceite de Oliva'!II$6:II$257,'Aceite de Oliva'!$A$6:$A$257,"&gt;="&amp;$A274,'Aceite de Oliva'!$B$6:$B$257,"&lt;="&amp;$B274)</f>
        <v>0.38</v>
      </c>
      <c r="IJ274" s="8">
        <f>SUMIFS('Aceite de Oliva'!IJ$6:IJ$257,'Aceite de Oliva'!$A$6:$A$257,"&gt;="&amp;$A274,'Aceite de Oliva'!$B$6:$B$257,"&lt;="&amp;$B274)</f>
        <v>3.24</v>
      </c>
      <c r="IK274" s="8">
        <f>SUMIFS('Aceite de Oliva'!IK$6:IK$257,'Aceite de Oliva'!$A$6:$A$257,"&gt;="&amp;$A274,'Aceite de Oliva'!$B$6:$B$257,"&lt;="&amp;$B274)</f>
        <v>0.28000000000000003</v>
      </c>
      <c r="IO274" s="8">
        <f>SUMIFS('Aceite de Oliva'!IO$6:IO$257,'Aceite de Oliva'!$A$6:$A$257,"&gt;="&amp;$A274,'Aceite de Oliva'!$B$6:$B$257,"&lt;="&amp;$B274)</f>
        <v>1.1299999999999999</v>
      </c>
      <c r="IP274" s="8">
        <f>SUMIFS('Aceite de Oliva'!IP$6:IP$257,'Aceite de Oliva'!$A$6:$A$257,"&gt;="&amp;$A274,'Aceite de Oliva'!$B$6:$B$257,"&lt;="&amp;$B274)</f>
        <v>0.14000000000000001</v>
      </c>
      <c r="IQ274" s="8">
        <f>SUMIFS('Aceite de Oliva'!IQ$6:IQ$257,'Aceite de Oliva'!$A$6:$A$257,"&gt;="&amp;$A274,'Aceite de Oliva'!$B$6:$B$257,"&lt;="&amp;$B274)</f>
        <v>1.27</v>
      </c>
      <c r="IR274" s="8">
        <f>SUMIFS('Aceite de Oliva'!IR$6:IR$257,'Aceite de Oliva'!$A$6:$A$257,"&gt;="&amp;$A274,'Aceite de Oliva'!$B$6:$B$257,"&lt;="&amp;$B274)</f>
        <v>0</v>
      </c>
      <c r="IV274" s="8">
        <f>SUMIFS('Aceite de Oliva'!IV$6:IV$257,'Aceite de Oliva'!$A$6:$A$257,"&gt;="&amp;$A274,'Aceite de Oliva'!$B$6:$B$257,"&lt;="&amp;$B274)</f>
        <v>0.90999999999999992</v>
      </c>
      <c r="IW274" s="8">
        <f>SUMIFS('Aceite de Oliva'!IW$6:IW$257,'Aceite de Oliva'!$A$6:$A$257,"&gt;="&amp;$A274,'Aceite de Oliva'!$B$6:$B$257,"&lt;="&amp;$B274)</f>
        <v>0.08</v>
      </c>
      <c r="IX274" s="8">
        <f>SUMIFS('Aceite de Oliva'!IX$6:IX$257,'Aceite de Oliva'!$A$6:$A$257,"&gt;="&amp;$A274,'Aceite de Oliva'!$B$6:$B$257,"&lt;="&amp;$B274)</f>
        <v>0.8</v>
      </c>
      <c r="IY274" s="8">
        <f>SUMIFS('Aceite de Oliva'!IY$6:IY$257,'Aceite de Oliva'!$A$6:$A$257,"&gt;="&amp;$A274,'Aceite de Oliva'!$B$6:$B$257,"&lt;="&amp;$B274)</f>
        <v>1.72</v>
      </c>
      <c r="JC274" s="8">
        <f>SUMIFS('Aceite de Oliva'!JC$6:JC$257,'Aceite de Oliva'!$A$6:$A$257,"&gt;="&amp;$A274,'Aceite de Oliva'!$B$6:$B$257,"&lt;="&amp;$B274)</f>
        <v>0.65999999999999992</v>
      </c>
      <c r="JD274" s="8">
        <f>SUMIFS('Aceite de Oliva'!JD$6:JD$257,'Aceite de Oliva'!$A$6:$A$257,"&gt;="&amp;$A274,'Aceite de Oliva'!$B$6:$B$257,"&lt;="&amp;$B274)</f>
        <v>0.09</v>
      </c>
      <c r="JE274" s="8">
        <f>SUMIFS('Aceite de Oliva'!JE$6:JE$257,'Aceite de Oliva'!$A$6:$A$257,"&gt;="&amp;$A274,'Aceite de Oliva'!$B$6:$B$257,"&lt;="&amp;$B274)</f>
        <v>0.7</v>
      </c>
      <c r="JF274" s="8">
        <f>SUMIFS('Aceite de Oliva'!JF$6:JF$257,'Aceite de Oliva'!$A$6:$A$257,"&gt;="&amp;$A274,'Aceite de Oliva'!$B$6:$B$257,"&lt;="&amp;$B274)</f>
        <v>0</v>
      </c>
      <c r="JJ274" s="8">
        <f>SUMIFS('Aceite de Oliva'!JJ$6:JJ$257,'Aceite de Oliva'!$A$6:$A$257,"&gt;="&amp;$A274,'Aceite de Oliva'!$B$6:$B$257,"&lt;="&amp;$B274)</f>
        <v>0.42</v>
      </c>
      <c r="JK274" s="8">
        <f>SUMIFS('Aceite de Oliva'!JK$6:JK$257,'Aceite de Oliva'!$A$6:$A$257,"&gt;="&amp;$A274,'Aceite de Oliva'!$B$6:$B$257,"&lt;="&amp;$B274)</f>
        <v>0.78</v>
      </c>
      <c r="JL274" s="8">
        <f>SUMIFS('Aceite de Oliva'!JL$6:JL$257,'Aceite de Oliva'!$A$6:$A$257,"&gt;="&amp;$A274,'Aceite de Oliva'!$B$6:$B$257,"&lt;="&amp;$B274)</f>
        <v>0.49</v>
      </c>
      <c r="JM274" s="8">
        <f>SUMIFS('Aceite de Oliva'!JM$6:JM$257,'Aceite de Oliva'!$A$6:$A$257,"&gt;="&amp;$A274,'Aceite de Oliva'!$B$6:$B$257,"&lt;="&amp;$B274)</f>
        <v>0</v>
      </c>
      <c r="JQ274" s="8">
        <f>SUMIFS('Aceite de Oliva'!JQ$6:JQ$257,'Aceite de Oliva'!$A$6:$A$257,"&gt;="&amp;$A274,'Aceite de Oliva'!$B$6:$B$257,"&lt;="&amp;$B274)</f>
        <v>1.01</v>
      </c>
      <c r="JR274" s="8">
        <f>SUMIFS('Aceite de Oliva'!JR$6:JR$257,'Aceite de Oliva'!$A$6:$A$257,"&gt;="&amp;$A274,'Aceite de Oliva'!$B$6:$B$257,"&lt;="&amp;$B274)</f>
        <v>0</v>
      </c>
      <c r="JS274" s="8">
        <f>SUMIFS('Aceite de Oliva'!JS$6:JS$257,'Aceite de Oliva'!$A$6:$A$257,"&gt;="&amp;$A274,'Aceite de Oliva'!$B$6:$B$257,"&lt;="&amp;$B274)</f>
        <v>1.6099999999999999</v>
      </c>
      <c r="JT274" s="8">
        <f>SUMIFS('Aceite de Oliva'!JT$6:JT$257,'Aceite de Oliva'!$A$6:$A$257,"&gt;="&amp;$A274,'Aceite de Oliva'!$B$6:$B$257,"&lt;="&amp;$B274)</f>
        <v>0.19</v>
      </c>
      <c r="JX274" s="8">
        <f>SUMIFS('Aceite de Oliva'!JX$6:JX$257,'Aceite de Oliva'!$A$6:$A$257,"&gt;="&amp;$A274,'Aceite de Oliva'!$B$6:$B$257,"&lt;="&amp;$B274)</f>
        <v>0.64</v>
      </c>
      <c r="JY274" s="8">
        <f>SUMIFS('Aceite de Oliva'!JY$6:JY$257,'Aceite de Oliva'!$A$6:$A$257,"&gt;="&amp;$A274,'Aceite de Oliva'!$B$6:$B$257,"&lt;="&amp;$B274)</f>
        <v>1.8399999999999999</v>
      </c>
      <c r="JZ274" s="8">
        <f>SUMIFS('Aceite de Oliva'!JZ$6:JZ$257,'Aceite de Oliva'!$A$6:$A$257,"&gt;="&amp;$A274,'Aceite de Oliva'!$B$6:$B$257,"&lt;="&amp;$B274)</f>
        <v>0.44</v>
      </c>
      <c r="KA274" s="8">
        <f>SUMIFS('Aceite de Oliva'!KA$6:KA$257,'Aceite de Oliva'!$A$6:$A$257,"&gt;="&amp;$A274,'Aceite de Oliva'!$B$6:$B$257,"&lt;="&amp;$B274)</f>
        <v>0</v>
      </c>
      <c r="KE274" s="8">
        <f>SUMIFS('Aceite de Oliva'!KE$6:KE$257,'Aceite de Oliva'!$A$6:$A$257,"&gt;="&amp;$A274,'Aceite de Oliva'!$B$6:$B$257,"&lt;="&amp;$B274)</f>
        <v>1.1200000000000001</v>
      </c>
      <c r="KF274" s="8">
        <f>SUMIFS('Aceite de Oliva'!KF$6:KF$257,'Aceite de Oliva'!$A$6:$A$257,"&gt;="&amp;$A274,'Aceite de Oliva'!$B$6:$B$257,"&lt;="&amp;$B274)</f>
        <v>1.0900000000000001</v>
      </c>
      <c r="KG274" s="8">
        <f>SUMIFS('Aceite de Oliva'!KG$6:KG$257,'Aceite de Oliva'!$A$6:$A$257,"&gt;="&amp;$A274,'Aceite de Oliva'!$B$6:$B$257,"&lt;="&amp;$B274)</f>
        <v>1.45</v>
      </c>
      <c r="KH274" s="8">
        <f>SUMIFS('Aceite de Oliva'!KH$6:KH$257,'Aceite de Oliva'!$A$6:$A$257,"&gt;="&amp;$A274,'Aceite de Oliva'!$B$6:$B$257,"&lt;="&amp;$B274)</f>
        <v>0.23</v>
      </c>
      <c r="KL274" s="8">
        <f>SUMIFS('Aceite de Oliva'!KL$6:KL$257,'Aceite de Oliva'!$A$6:$A$257,"&gt;="&amp;$A274,'Aceite de Oliva'!$B$6:$B$257,"&lt;="&amp;$B274)</f>
        <v>0.58000000000000007</v>
      </c>
      <c r="KM274" s="8">
        <f>SUMIFS('Aceite de Oliva'!KM$6:KM$257,'Aceite de Oliva'!$A$6:$A$257,"&gt;="&amp;$A274,'Aceite de Oliva'!$B$6:$B$257,"&lt;="&amp;$B274)</f>
        <v>0.32</v>
      </c>
      <c r="KN274" s="8">
        <f>SUMIFS('Aceite de Oliva'!KN$6:KN$257,'Aceite de Oliva'!$A$6:$A$257,"&gt;="&amp;$A274,'Aceite de Oliva'!$B$6:$B$257,"&lt;="&amp;$B274)</f>
        <v>0.64</v>
      </c>
      <c r="KO274" s="8">
        <f>SUMIFS('Aceite de Oliva'!KO$6:KO$257,'Aceite de Oliva'!$A$6:$A$257,"&gt;="&amp;$A274,'Aceite de Oliva'!$B$6:$B$257,"&lt;="&amp;$B274)</f>
        <v>0.89</v>
      </c>
      <c r="KS274" s="8">
        <f>SUMIFS('Aceite de Oliva'!KS$6:KS$257,'Aceite de Oliva'!$A$6:$A$257,"&gt;="&amp;$A274,'Aceite de Oliva'!$B$6:$B$257,"&lt;="&amp;$B274)</f>
        <v>0.96</v>
      </c>
      <c r="KT274" s="8">
        <f>SUMIFS('Aceite de Oliva'!KT$6:KT$257,'Aceite de Oliva'!$A$6:$A$257,"&gt;="&amp;$A274,'Aceite de Oliva'!$B$6:$B$257,"&lt;="&amp;$B274)</f>
        <v>0.73</v>
      </c>
      <c r="KU274" s="8">
        <f>SUMIFS('Aceite de Oliva'!KU$6:KU$257,'Aceite de Oliva'!$A$6:$A$257,"&gt;="&amp;$A274,'Aceite de Oliva'!$B$6:$B$257,"&lt;="&amp;$B274)</f>
        <v>0.34</v>
      </c>
      <c r="KV274" s="8">
        <f>SUMIFS('Aceite de Oliva'!KV$6:KV$257,'Aceite de Oliva'!$A$6:$A$257,"&gt;="&amp;$A274,'Aceite de Oliva'!$B$6:$B$257,"&lt;="&amp;$B274)</f>
        <v>3.96</v>
      </c>
      <c r="KZ274" s="8">
        <f>SUMIFS('Aceite de Oliva'!KZ$6:KZ$257,'Aceite de Oliva'!$A$6:$A$257,"&gt;="&amp;$A274,'Aceite de Oliva'!$B$6:$B$257,"&lt;="&amp;$B274)</f>
        <v>0.59</v>
      </c>
      <c r="LA274" s="8">
        <f>SUMIFS('Aceite de Oliva'!LA$6:LA$257,'Aceite de Oliva'!$A$6:$A$257,"&gt;="&amp;$A274,'Aceite de Oliva'!$B$6:$B$257,"&lt;="&amp;$B274)</f>
        <v>1.59</v>
      </c>
      <c r="LB274" s="8">
        <f>SUMIFS('Aceite de Oliva'!LB$6:LB$257,'Aceite de Oliva'!$A$6:$A$257,"&gt;="&amp;$A274,'Aceite de Oliva'!$B$6:$B$257,"&lt;="&amp;$B274)</f>
        <v>0.12</v>
      </c>
      <c r="LC274" s="8">
        <f>SUMIFS('Aceite de Oliva'!LC$6:LC$257,'Aceite de Oliva'!$A$6:$A$257,"&gt;="&amp;$A274,'Aceite de Oliva'!$B$6:$B$257,"&lt;="&amp;$B274)</f>
        <v>0</v>
      </c>
      <c r="LG274" s="8">
        <f>SUMIFS('Aceite de Oliva'!LG$6:LG$257,'Aceite de Oliva'!$A$6:$A$257,"&gt;="&amp;$A274,'Aceite de Oliva'!$B$6:$B$257,"&lt;="&amp;$B274)</f>
        <v>0.4</v>
      </c>
      <c r="LH274" s="8">
        <f>SUMIFS('Aceite de Oliva'!LH$6:LH$257,'Aceite de Oliva'!$A$6:$A$257,"&gt;="&amp;$A274,'Aceite de Oliva'!$B$6:$B$257,"&lt;="&amp;$B274)</f>
        <v>0.67</v>
      </c>
      <c r="LI274" s="8">
        <f>SUMIFS('Aceite de Oliva'!LI$6:LI$257,'Aceite de Oliva'!$A$6:$A$257,"&gt;="&amp;$A274,'Aceite de Oliva'!$B$6:$B$257,"&lt;="&amp;$B274)</f>
        <v>0.22</v>
      </c>
      <c r="LJ274" s="8">
        <f>SUMIFS('Aceite de Oliva'!LJ$6:LJ$257,'Aceite de Oliva'!$A$6:$A$257,"&gt;="&amp;$A274,'Aceite de Oliva'!$B$6:$B$257,"&lt;="&amp;$B274)</f>
        <v>0</v>
      </c>
      <c r="LN274" s="8">
        <f>SUMIFS('Aceite de Oliva'!LN$6:LN$257,'Aceite de Oliva'!$A$6:$A$257,"&gt;="&amp;$A274,'Aceite de Oliva'!$B$6:$B$257,"&lt;="&amp;$B274)</f>
        <v>0.84000000000000008</v>
      </c>
      <c r="LO274" s="8">
        <f>SUMIFS('Aceite de Oliva'!LO$6:LO$257,'Aceite de Oliva'!$A$6:$A$257,"&gt;="&amp;$A274,'Aceite de Oliva'!$B$6:$B$257,"&lt;="&amp;$B274)</f>
        <v>0.33</v>
      </c>
      <c r="LP274" s="8">
        <f>SUMIFS('Aceite de Oliva'!LP$6:LP$257,'Aceite de Oliva'!$A$6:$A$257,"&gt;="&amp;$A274,'Aceite de Oliva'!$B$6:$B$257,"&lt;="&amp;$B274)</f>
        <v>1.04</v>
      </c>
      <c r="LQ274" s="8">
        <f>SUMIFS('Aceite de Oliva'!LQ$6:LQ$257,'Aceite de Oliva'!$A$6:$A$257,"&gt;="&amp;$A274,'Aceite de Oliva'!$B$6:$B$257,"&lt;="&amp;$B274)</f>
        <v>0.17</v>
      </c>
      <c r="LR274" s="76"/>
      <c r="LS274" s="76"/>
      <c r="LT274" s="76"/>
      <c r="LU274" s="8">
        <f>SUMIFS('Aceite de Oliva'!LU$6:LU$257,'Aceite de Oliva'!$A$6:$A$257,"&gt;="&amp;$A274,'Aceite de Oliva'!$B$6:$B$257,"&lt;="&amp;$B274)</f>
        <v>1.9300000000000002</v>
      </c>
      <c r="LV274" s="8">
        <f>SUMIFS('Aceite de Oliva'!LV$6:LV$257,'Aceite de Oliva'!$A$6:$A$257,"&gt;="&amp;$A274,'Aceite de Oliva'!$B$6:$B$257,"&lt;="&amp;$B274)</f>
        <v>0</v>
      </c>
      <c r="LW274" s="8">
        <f>SUMIFS('Aceite de Oliva'!LW$6:LW$257,'Aceite de Oliva'!$A$6:$A$257,"&gt;="&amp;$A274,'Aceite de Oliva'!$B$6:$B$257,"&lt;="&amp;$B274)</f>
        <v>2.3199999999999998</v>
      </c>
      <c r="LX274" s="8">
        <f>SUMIFS('Aceite de Oliva'!LX$6:LX$257,'Aceite de Oliva'!$A$6:$A$257,"&gt;="&amp;$A274,'Aceite de Oliva'!$B$6:$B$257,"&lt;="&amp;$B274)</f>
        <v>1.65</v>
      </c>
      <c r="LY274" s="76"/>
      <c r="LZ274" s="76"/>
      <c r="MA274" s="76"/>
      <c r="MB274" s="8">
        <f>SUMIFS('Aceite de Oliva'!MB$6:MB$257,'Aceite de Oliva'!$A$6:$A$257,"&gt;="&amp;$A274,'Aceite de Oliva'!$B$6:$B$257,"&lt;="&amp;$B274)</f>
        <v>2.2400000000000002</v>
      </c>
      <c r="MC274" s="8">
        <f>SUMIFS('Aceite de Oliva'!MC$6:MC$257,'Aceite de Oliva'!$A$6:$A$257,"&gt;="&amp;$A274,'Aceite de Oliva'!$B$6:$B$257,"&lt;="&amp;$B274)</f>
        <v>1.94</v>
      </c>
      <c r="MD274" s="8">
        <f>SUMIFS('Aceite de Oliva'!MD$6:MD$257,'Aceite de Oliva'!$A$6:$A$257,"&gt;="&amp;$A274,'Aceite de Oliva'!$B$6:$B$257,"&lt;="&amp;$B274)</f>
        <v>2.2999999999999998</v>
      </c>
      <c r="ME274" s="8">
        <f>SUMIFS('Aceite de Oliva'!ME$6:ME$257,'Aceite de Oliva'!$A$6:$A$257,"&gt;="&amp;$A274,'Aceite de Oliva'!$B$6:$B$257,"&lt;="&amp;$B274)</f>
        <v>1.26</v>
      </c>
    </row>
    <row r="275" spans="1:343" x14ac:dyDescent="0.3">
      <c r="A275" s="14">
        <f>'TAM Aceite de Oliva'!B23</f>
        <v>3.2000000000000011</v>
      </c>
      <c r="B275" s="14">
        <f>'TAM Aceite de Oliva'!C23</f>
        <v>3.3000000000000012</v>
      </c>
      <c r="C275" s="14"/>
      <c r="D275" s="8">
        <f>SUMIFS('Aceite de Oliva'!D$6:D$257,'Aceite de Oliva'!$A$6:$A$257,"&gt;="&amp;$A275,'Aceite de Oliva'!$B$6:$B$257,"&lt;="&amp;$B275)</f>
        <v>0.71</v>
      </c>
      <c r="E275" s="8">
        <f>SUMIFS('Aceite de Oliva'!E$6:E$257,'Aceite de Oliva'!$A$6:$A$257,"&gt;="&amp;$A275,'Aceite de Oliva'!$B$6:$B$257,"&lt;="&amp;$B275)</f>
        <v>0.87</v>
      </c>
      <c r="F275" s="8">
        <f>SUMIFS('Aceite de Oliva'!F$6:F$257,'Aceite de Oliva'!$A$6:$A$257,"&gt;="&amp;$A275,'Aceite de Oliva'!$B$6:$B$257,"&lt;="&amp;$B275)</f>
        <v>0.34</v>
      </c>
      <c r="G275" s="8">
        <f>SUMIFS('Aceite de Oliva'!G$6:G$257,'Aceite de Oliva'!$A$6:$A$257,"&gt;="&amp;$A275,'Aceite de Oliva'!$B$6:$B$257,"&lt;="&amp;$B275)</f>
        <v>1.45</v>
      </c>
      <c r="H275" s="14"/>
      <c r="I275" s="14"/>
      <c r="J275" s="14"/>
      <c r="K275" s="8">
        <f>SUMIFS('Aceite de Oliva'!K$6:K$257,'Aceite de Oliva'!$A$6:$A$257,"&gt;="&amp;$A275,'Aceite de Oliva'!$B$6:$B$257,"&lt;="&amp;$B275)</f>
        <v>0.49</v>
      </c>
      <c r="L275" s="8">
        <f>SUMIFS('Aceite de Oliva'!L$6:L$257,'Aceite de Oliva'!$A$6:$A$257,"&gt;="&amp;$A275,'Aceite de Oliva'!$B$6:$B$257,"&lt;="&amp;$B275)</f>
        <v>1.08</v>
      </c>
      <c r="M275" s="8">
        <f>SUMIFS('Aceite de Oliva'!M$6:M$257,'Aceite de Oliva'!$A$6:$A$257,"&gt;="&amp;$A275,'Aceite de Oliva'!$B$6:$B$257,"&lt;="&amp;$B275)</f>
        <v>0.30000000000000004</v>
      </c>
      <c r="N275" s="8">
        <f>SUMIFS('Aceite de Oliva'!N$6:N$257,'Aceite de Oliva'!$A$6:$A$257,"&gt;="&amp;$A275,'Aceite de Oliva'!$B$6:$B$257,"&lt;="&amp;$B275)</f>
        <v>0.47</v>
      </c>
      <c r="O275" s="14"/>
      <c r="P275" s="14"/>
      <c r="Q275" s="14"/>
      <c r="R275" s="8">
        <f>SUMIFS('Aceite de Oliva'!R$6:R$257,'Aceite de Oliva'!$A$6:$A$257,"&gt;="&amp;$A275,'Aceite de Oliva'!$B$6:$B$257,"&lt;="&amp;$B275)</f>
        <v>0.11</v>
      </c>
      <c r="S275" s="8">
        <f>SUMIFS('Aceite de Oliva'!S$6:S$257,'Aceite de Oliva'!$A$6:$A$257,"&gt;="&amp;$A275,'Aceite de Oliva'!$B$6:$B$257,"&lt;="&amp;$B275)</f>
        <v>0.22</v>
      </c>
      <c r="T275" s="8">
        <f>SUMIFS('Aceite de Oliva'!T$6:T$257,'Aceite de Oliva'!$A$6:$A$257,"&gt;="&amp;$A275,'Aceite de Oliva'!$B$6:$B$257,"&lt;="&amp;$B275)</f>
        <v>0</v>
      </c>
      <c r="U275" s="8">
        <f>SUMIFS('Aceite de Oliva'!U$6:U$257,'Aceite de Oliva'!$A$6:$A$257,"&gt;="&amp;$A275,'Aceite de Oliva'!$B$6:$B$257,"&lt;="&amp;$B275)</f>
        <v>0.35</v>
      </c>
      <c r="V275" s="14"/>
      <c r="W275" s="14"/>
      <c r="X275" s="14"/>
      <c r="Y275" s="8">
        <f>SUMIFS('Aceite de Oliva'!Y$6:Y$257,'Aceite de Oliva'!$A$6:$A$257,"&gt;="&amp;$A275,'Aceite de Oliva'!$B$6:$B$257,"&lt;="&amp;$B275)</f>
        <v>0.11</v>
      </c>
      <c r="Z275" s="8">
        <f>SUMIFS('Aceite de Oliva'!Z$6:Z$257,'Aceite de Oliva'!$A$6:$A$257,"&gt;="&amp;$A275,'Aceite de Oliva'!$B$6:$B$257,"&lt;="&amp;$B275)</f>
        <v>0</v>
      </c>
      <c r="AA275" s="8">
        <f>SUMIFS('Aceite de Oliva'!AA$6:AA$257,'Aceite de Oliva'!$A$6:$A$257,"&gt;="&amp;$A275,'Aceite de Oliva'!$B$6:$B$257,"&lt;="&amp;$B275)</f>
        <v>0.1</v>
      </c>
      <c r="AB275" s="8">
        <f>SUMIFS('Aceite de Oliva'!AB$6:AB$257,'Aceite de Oliva'!$A$6:$A$257,"&gt;="&amp;$A275,'Aceite de Oliva'!$B$6:$B$257,"&lt;="&amp;$B275)</f>
        <v>0</v>
      </c>
      <c r="AC275" s="14"/>
      <c r="AD275" s="14"/>
      <c r="AE275" s="14"/>
      <c r="AF275" s="8">
        <f>SUMIFS('Aceite de Oliva'!AF$6:AF$257,'Aceite de Oliva'!$A$6:$A$257,"&gt;="&amp;$A275,'Aceite de Oliva'!$B$6:$B$257,"&lt;="&amp;$B275)</f>
        <v>0.73</v>
      </c>
      <c r="AG275" s="8">
        <f>SUMIFS('Aceite de Oliva'!AG$6:AG$257,'Aceite de Oliva'!$A$6:$A$257,"&gt;="&amp;$A275,'Aceite de Oliva'!$B$6:$B$257,"&lt;="&amp;$B275)</f>
        <v>0</v>
      </c>
      <c r="AH275" s="8">
        <f>SUMIFS('Aceite de Oliva'!AH$6:AH$257,'Aceite de Oliva'!$A$6:$A$257,"&gt;="&amp;$A275,'Aceite de Oliva'!$B$6:$B$257,"&lt;="&amp;$B275)</f>
        <v>0.11</v>
      </c>
      <c r="AI275" s="8">
        <f>SUMIFS('Aceite de Oliva'!AI$6:AI$257,'Aceite de Oliva'!$A$6:$A$257,"&gt;="&amp;$A275,'Aceite de Oliva'!$B$6:$B$257,"&lt;="&amp;$B275)</f>
        <v>1.1599999999999999</v>
      </c>
      <c r="AJ275" s="14"/>
      <c r="AK275" s="14"/>
      <c r="AL275" s="14"/>
      <c r="AM275" s="8">
        <f>SUMIFS('Aceite de Oliva'!AM$6:AM$257,'Aceite de Oliva'!$A$6:$A$257,"&gt;="&amp;$A275,'Aceite de Oliva'!$B$6:$B$257,"&lt;="&amp;$B275)</f>
        <v>0.75</v>
      </c>
      <c r="AN275" s="8">
        <f>SUMIFS('Aceite de Oliva'!AN$6:AN$257,'Aceite de Oliva'!$A$6:$A$257,"&gt;="&amp;$A275,'Aceite de Oliva'!$B$6:$B$257,"&lt;="&amp;$B275)</f>
        <v>1.21</v>
      </c>
      <c r="AO275" s="8">
        <f>SUMIFS('Aceite de Oliva'!AO$6:AO$257,'Aceite de Oliva'!$A$6:$A$257,"&gt;="&amp;$A275,'Aceite de Oliva'!$B$6:$B$257,"&lt;="&amp;$B275)</f>
        <v>0</v>
      </c>
      <c r="AP275" s="8">
        <f>SUMIFS('Aceite de Oliva'!AP$6:AP$257,'Aceite de Oliva'!$A$6:$A$257,"&gt;="&amp;$A275,'Aceite de Oliva'!$B$6:$B$257,"&lt;="&amp;$B275)</f>
        <v>0.34</v>
      </c>
      <c r="AQ275" s="14"/>
      <c r="AR275" s="14"/>
      <c r="AT275" s="8">
        <f>SUMIFS('Aceite de Oliva'!AT$6:AT$257,'Aceite de Oliva'!$A$6:$A$257,"&gt;="&amp;$A275,'Aceite de Oliva'!$B$6:$B$257,"&lt;="&amp;$B275)</f>
        <v>0.28000000000000003</v>
      </c>
      <c r="AU275" s="8">
        <f>SUMIFS('Aceite de Oliva'!AU$6:AU$257,'Aceite de Oliva'!$A$6:$A$257,"&gt;="&amp;$A275,'Aceite de Oliva'!$B$6:$B$257,"&lt;="&amp;$B275)</f>
        <v>0.69</v>
      </c>
      <c r="AV275" s="8">
        <f>SUMIFS('Aceite de Oliva'!AV$6:AV$257,'Aceite de Oliva'!$A$6:$A$257,"&gt;="&amp;$A275,'Aceite de Oliva'!$B$6:$B$257,"&lt;="&amp;$B275)</f>
        <v>0</v>
      </c>
      <c r="AW275" s="8">
        <f>SUMIFS('Aceite de Oliva'!AW$6:AW$257,'Aceite de Oliva'!$A$6:$A$257,"&gt;="&amp;$A275,'Aceite de Oliva'!$B$6:$B$257,"&lt;="&amp;$B275)</f>
        <v>0.18</v>
      </c>
      <c r="BA275" s="8">
        <f>SUMIFS('Aceite de Oliva'!BA$6:BA$257,'Aceite de Oliva'!$A$6:$A$257,"&gt;="&amp;A275,'Aceite de Oliva'!$B$6:$B$257,"&lt;="&amp;B275)</f>
        <v>0.42</v>
      </c>
      <c r="BB275" s="8">
        <f>SUMIFS('Aceite de Oliva'!BB$6:BB$257,'Aceite de Oliva'!$A$6:$A$257,"&gt;="&amp;$A275,'Aceite de Oliva'!$B$6:$B$257,"&lt;="&amp;$B275)</f>
        <v>0.11</v>
      </c>
      <c r="BC275" s="8">
        <f>SUMIFS('Aceite de Oliva'!BC$6:BC$257,'Aceite de Oliva'!$A$6:$A$257,"&gt;="&amp;$A275,'Aceite de Oliva'!$B$6:$B$257,"&lt;="&amp;$B275)</f>
        <v>0</v>
      </c>
      <c r="BD275" s="8">
        <f>SUMIFS('Aceite de Oliva'!BD$6:BD$257,'Aceite de Oliva'!$A$6:$A$257,"&gt;="&amp;$A275,'Aceite de Oliva'!$B$6:$B$257,"&lt;="&amp;$B275)</f>
        <v>0</v>
      </c>
      <c r="BE275" s="5"/>
      <c r="BH275" s="8">
        <f>SUMIFS('Aceite de Oliva'!BH$6:BH$257,'Aceite de Oliva'!$A$6:$A$257,"&gt;="&amp;$A275,'Aceite de Oliva'!$B$6:$B$257,"&lt;="&amp;$B275)</f>
        <v>0.49</v>
      </c>
      <c r="BI275" s="8">
        <f>SUMIFS('Aceite de Oliva'!BI$6:BI$257,'Aceite de Oliva'!$A$6:$A$257,"&gt;="&amp;$A275,'Aceite de Oliva'!$B$6:$B$257,"&lt;="&amp;$B275)</f>
        <v>0.24</v>
      </c>
      <c r="BJ275" s="8">
        <f>SUMIFS('Aceite de Oliva'!BJ$6:BJ$257,'Aceite de Oliva'!$A$6:$A$257,"&gt;="&amp;$A275,'Aceite de Oliva'!$B$6:$B$257,"&lt;="&amp;$B275)</f>
        <v>0.05</v>
      </c>
      <c r="BK275" s="8">
        <f>SUMIFS('Aceite de Oliva'!BK$6:BK$257,'Aceite de Oliva'!$A$6:$A$257,"&gt;="&amp;$A275,'Aceite de Oliva'!$B$6:$B$257,"&lt;="&amp;$B275)</f>
        <v>0.28999999999999998</v>
      </c>
      <c r="BO275" s="8">
        <f>SUMIFS('Aceite de Oliva'!BO$6:BO$257,'Aceite de Oliva'!$A$6:$A$257,"&gt;="&amp;$A275,'Aceite de Oliva'!$B$6:$B$257,"&lt;="&amp;$B275)</f>
        <v>0.19</v>
      </c>
      <c r="BP275" s="8">
        <f>SUMIFS('Aceite de Oliva'!BP$6:BP$257,'Aceite de Oliva'!$A$6:$A$257,"&gt;="&amp;$A275,'Aceite de Oliva'!$B$6:$B$257,"&lt;="&amp;$B275)</f>
        <v>0</v>
      </c>
      <c r="BQ275" s="8">
        <f>SUMIFS('Aceite de Oliva'!BQ$6:BQ$257,'Aceite de Oliva'!$A$6:$A$257,"&gt;="&amp;$A275,'Aceite de Oliva'!$B$6:$B$257,"&lt;="&amp;$B275)</f>
        <v>0.34</v>
      </c>
      <c r="BR275" s="8">
        <f>SUMIFS('Aceite de Oliva'!BR$6:BR$257,'Aceite de Oliva'!$A$6:$A$257,"&gt;="&amp;$A275,'Aceite de Oliva'!$B$6:$B$257,"&lt;="&amp;$B275)</f>
        <v>0</v>
      </c>
      <c r="BV275" s="8">
        <f>SUMIFS('Aceite de Oliva'!BV$6:BV$257,'Aceite de Oliva'!$A$6:$A$257,"&gt;="&amp;$A275,'Aceite de Oliva'!$B$6:$B$257,"&lt;="&amp;$B275)</f>
        <v>0.44999999999999996</v>
      </c>
      <c r="BW275" s="8">
        <f>SUMIFS('Aceite de Oliva'!BW$6:BW$257,'Aceite de Oliva'!$A$6:$A$257,"&gt;="&amp;$A275,'Aceite de Oliva'!$B$6:$B$257,"&lt;="&amp;$B275)</f>
        <v>0.62</v>
      </c>
      <c r="BX275" s="8">
        <f>SUMIFS('Aceite de Oliva'!BX$6:BX$257,'Aceite de Oliva'!$A$6:$A$257,"&gt;="&amp;$A275,'Aceite de Oliva'!$B$6:$B$257,"&lt;="&amp;$B275)</f>
        <v>0.71</v>
      </c>
      <c r="BY275" s="8">
        <f>SUMIFS('Aceite de Oliva'!BY$6:BY$257,'Aceite de Oliva'!$A$6:$A$257,"&gt;="&amp;$A275,'Aceite de Oliva'!$B$6:$B$257,"&lt;="&amp;$B275)</f>
        <v>0</v>
      </c>
      <c r="CC275" s="8">
        <f>SUMIFS('Aceite de Oliva'!CC$6:CC$257,'Aceite de Oliva'!$A$6:$A$257,"&gt;="&amp;$A275,'Aceite de Oliva'!$B$6:$B$257,"&lt;="&amp;$B275)</f>
        <v>1.3399999999999999</v>
      </c>
      <c r="CD275" s="8">
        <f>SUMIFS('Aceite de Oliva'!CD$6:CD$257,'Aceite de Oliva'!$A$6:$A$257,"&gt;="&amp;$A275,'Aceite de Oliva'!$B$6:$B$257,"&lt;="&amp;$B275)</f>
        <v>3.37</v>
      </c>
      <c r="CE275" s="8">
        <f>SUMIFS('Aceite de Oliva'!CE$6:CE$257,'Aceite de Oliva'!$A$6:$A$257,"&gt;="&amp;$A275,'Aceite de Oliva'!$B$6:$B$257,"&lt;="&amp;$B275)</f>
        <v>1.02</v>
      </c>
      <c r="CF275" s="8">
        <f>SUMIFS('Aceite de Oliva'!CF$6:CF$257,'Aceite de Oliva'!$A$6:$A$257,"&gt;="&amp;$A275,'Aceite de Oliva'!$B$6:$B$257,"&lt;="&amp;$B275)</f>
        <v>0.14000000000000001</v>
      </c>
      <c r="CJ275" s="8">
        <f>SUMIFS('Aceite de Oliva'!CJ$6:CJ$257,'Aceite de Oliva'!$A$6:$A$257,"&gt;="&amp;$A275,'Aceite de Oliva'!$B$6:$B$257,"&lt;="&amp;$B275)</f>
        <v>1.99</v>
      </c>
      <c r="CK275" s="8">
        <f>SUMIFS('Aceite de Oliva'!CK$6:CK$257,'Aceite de Oliva'!$A$6:$A$257,"&gt;="&amp;$A275,'Aceite de Oliva'!$B$6:$B$257,"&lt;="&amp;$B275)</f>
        <v>3.65</v>
      </c>
      <c r="CL275" s="8">
        <f>SUMIFS('Aceite de Oliva'!CL$6:CL$257,'Aceite de Oliva'!$A$6:$A$257,"&gt;="&amp;$A275,'Aceite de Oliva'!$B$6:$B$257,"&lt;="&amp;$B275)</f>
        <v>2.1</v>
      </c>
      <c r="CM275" s="8">
        <f>SUMIFS('Aceite de Oliva'!CM$6:CM$257,'Aceite de Oliva'!$A$6:$A$257,"&gt;="&amp;$A275,'Aceite de Oliva'!$B$6:$B$257,"&lt;="&amp;$B275)</f>
        <v>0.87000000000000011</v>
      </c>
      <c r="CQ275" s="8">
        <f>SUMIFS('Aceite de Oliva'!CQ$6:CQ$257,'Aceite de Oliva'!$A$6:$A$257,"&gt;="&amp;$A275,'Aceite de Oliva'!$B$6:$B$257,"&lt;="&amp;$B275)</f>
        <v>2.7</v>
      </c>
      <c r="CR275" s="8">
        <f>SUMIFS('Aceite de Oliva'!CR$6:CR$257,'Aceite de Oliva'!$A$6:$A$257,"&gt;="&amp;$A275,'Aceite de Oliva'!$B$6:$B$257,"&lt;="&amp;$B275)</f>
        <v>3.99</v>
      </c>
      <c r="CS275" s="8">
        <f>SUMIFS('Aceite de Oliva'!CS$6:CS$257,'Aceite de Oliva'!$A$6:$A$257,"&gt;="&amp;$A275,'Aceite de Oliva'!$B$6:$B$257,"&lt;="&amp;$B275)</f>
        <v>2.9899999999999998</v>
      </c>
      <c r="CT275" s="8">
        <f>SUMIFS('Aceite de Oliva'!CT$6:CT$257,'Aceite de Oliva'!$A$6:$A$257,"&gt;="&amp;$A275,'Aceite de Oliva'!$B$6:$B$257,"&lt;="&amp;$B275)</f>
        <v>0.22</v>
      </c>
      <c r="CX275" s="8">
        <f>SUMIFS('Aceite de Oliva'!CX$6:CX$257,'Aceite de Oliva'!$A$6:$A$257,"&gt;="&amp;$A275,'Aceite de Oliva'!$B$6:$B$257,"&lt;="&amp;$B275)</f>
        <v>1.6300000000000001</v>
      </c>
      <c r="CY275" s="8">
        <f>SUMIFS('Aceite de Oliva'!CY$6:CY$257,'Aceite de Oliva'!$A$6:$A$257,"&gt;="&amp;$A275,'Aceite de Oliva'!$B$6:$B$257,"&lt;="&amp;$B275)</f>
        <v>3.6799999999999997</v>
      </c>
      <c r="CZ275" s="8">
        <f>SUMIFS('Aceite de Oliva'!CZ$6:CZ$257,'Aceite de Oliva'!$A$6:$A$257,"&gt;="&amp;$A275,'Aceite de Oliva'!$B$6:$B$257,"&lt;="&amp;$B275)</f>
        <v>1.54</v>
      </c>
      <c r="DA275" s="8">
        <f>SUMIFS('Aceite de Oliva'!DA$6:DA$257,'Aceite de Oliva'!$A$6:$A$257,"&gt;="&amp;$A275,'Aceite de Oliva'!$B$6:$B$257,"&lt;="&amp;$B275)</f>
        <v>0</v>
      </c>
      <c r="DE275" s="8">
        <f>SUMIFS('Aceite de Oliva'!DE$6:DE$257,'Aceite de Oliva'!$A$6:$A$257,"&gt;="&amp;$A275,'Aceite de Oliva'!$B$6:$B$257,"&lt;="&amp;$B275)</f>
        <v>1.6</v>
      </c>
      <c r="DF275" s="8">
        <f>SUMIFS('Aceite de Oliva'!DF$6:DF$257,'Aceite de Oliva'!$A$6:$A$257,"&gt;="&amp;$A275,'Aceite de Oliva'!$B$6:$B$257,"&lt;="&amp;$B275)</f>
        <v>4.4799999999999995</v>
      </c>
      <c r="DG275" s="8">
        <f>SUMIFS('Aceite de Oliva'!DG$6:DG$257,'Aceite de Oliva'!$A$6:$A$257,"&gt;="&amp;$A275,'Aceite de Oliva'!$B$6:$B$257,"&lt;="&amp;$B275)</f>
        <v>0.78</v>
      </c>
      <c r="DH275" s="8">
        <f>SUMIFS('Aceite de Oliva'!DH$6:DH$257,'Aceite de Oliva'!$A$6:$A$257,"&gt;="&amp;$A275,'Aceite de Oliva'!$B$6:$B$257,"&lt;="&amp;$B275)</f>
        <v>0.18</v>
      </c>
      <c r="DL275" s="8">
        <f>SUMIFS('Aceite de Oliva'!DL$6:DL$257,'Aceite de Oliva'!$A$6:$A$257,"&gt;="&amp;$A275,'Aceite de Oliva'!$B$6:$B$257,"&lt;="&amp;$B275)</f>
        <v>14.09</v>
      </c>
      <c r="DM275" s="8">
        <f>SUMIFS('Aceite de Oliva'!DM$6:DM$257,'Aceite de Oliva'!$A$6:$A$257,"&gt;="&amp;$A275,'Aceite de Oliva'!$B$6:$B$257,"&lt;="&amp;$B275)</f>
        <v>11.52</v>
      </c>
      <c r="DN275" s="8">
        <f>SUMIFS('Aceite de Oliva'!DN$6:DN$257,'Aceite de Oliva'!$A$6:$A$257,"&gt;="&amp;$A275,'Aceite de Oliva'!$B$6:$B$257,"&lt;="&amp;$B275)</f>
        <v>16.009999999999998</v>
      </c>
      <c r="DO275" s="8">
        <f>SUMIFS('Aceite de Oliva'!DO$6:DO$257,'Aceite de Oliva'!$A$6:$A$257,"&gt;="&amp;$A275,'Aceite de Oliva'!$B$6:$B$257,"&lt;="&amp;$B275)</f>
        <v>12.15</v>
      </c>
      <c r="DS275" s="8">
        <f>SUMIFS('Aceite de Oliva'!DS$6:DS$257,'Aceite de Oliva'!$A$6:$A$257,"&gt;="&amp;$A275,'Aceite de Oliva'!$B$6:$B$257,"&lt;="&amp;$B275)</f>
        <v>2.6</v>
      </c>
      <c r="DT275" s="8">
        <f>SUMIFS('Aceite de Oliva'!DT$6:DT$257,'Aceite de Oliva'!$A$6:$A$257,"&gt;="&amp;$A275,'Aceite de Oliva'!$B$6:$B$257,"&lt;="&amp;$B275)</f>
        <v>5.3900000000000006</v>
      </c>
      <c r="DU275" s="8">
        <f>SUMIFS('Aceite de Oliva'!DU$6:DU$257,'Aceite de Oliva'!$A$6:$A$257,"&gt;="&amp;$A275,'Aceite de Oliva'!$B$6:$B$257,"&lt;="&amp;$B275)</f>
        <v>2.46</v>
      </c>
      <c r="DV275" s="8">
        <f>SUMIFS('Aceite de Oliva'!DV$6:DV$257,'Aceite de Oliva'!$A$6:$A$257,"&gt;="&amp;$A275,'Aceite de Oliva'!$B$6:$B$257,"&lt;="&amp;$B275)</f>
        <v>0.8</v>
      </c>
      <c r="DZ275" s="8">
        <f>SUMIFS('Aceite de Oliva'!DZ$6:DZ$257,'Aceite de Oliva'!$A$6:$A$257,"&gt;="&amp;$A275,'Aceite de Oliva'!$B$6:$B$257,"&lt;="&amp;$B275)</f>
        <v>2.96</v>
      </c>
      <c r="EA275" s="8">
        <f>SUMIFS('Aceite de Oliva'!EA$6:EA$257,'Aceite de Oliva'!$A$6:$A$257,"&gt;="&amp;$A275,'Aceite de Oliva'!$B$6:$B$257,"&lt;="&amp;$B275)</f>
        <v>6.76</v>
      </c>
      <c r="EB275" s="8">
        <f>SUMIFS('Aceite de Oliva'!EB$6:EB$257,'Aceite de Oliva'!$A$6:$A$257,"&gt;="&amp;$A275,'Aceite de Oliva'!$B$6:$B$257,"&lt;="&amp;$B275)</f>
        <v>2.77</v>
      </c>
      <c r="EC275" s="8">
        <f>SUMIFS('Aceite de Oliva'!EC$6:EC$257,'Aceite de Oliva'!$A$6:$A$257,"&gt;="&amp;$A275,'Aceite de Oliva'!$B$6:$B$257,"&lt;="&amp;$B275)</f>
        <v>0.22</v>
      </c>
      <c r="EG275" s="8">
        <f>SUMIFS('Aceite de Oliva'!EG$6:EG$257,'Aceite de Oliva'!$A$6:$A$257,"&gt;="&amp;$A275,'Aceite de Oliva'!$B$6:$B$257,"&lt;="&amp;$B275)</f>
        <v>2.14</v>
      </c>
      <c r="EH275" s="8">
        <f>SUMIFS('Aceite de Oliva'!EH$6:EH$257,'Aceite de Oliva'!$A$6:$A$257,"&gt;="&amp;$A275,'Aceite de Oliva'!$B$6:$B$257,"&lt;="&amp;$B275)</f>
        <v>3.33</v>
      </c>
      <c r="EI275" s="8">
        <f>SUMIFS('Aceite de Oliva'!EI$6:EI$257,'Aceite de Oliva'!$A$6:$A$257,"&gt;="&amp;$A275,'Aceite de Oliva'!$B$6:$B$257,"&lt;="&amp;$B275)</f>
        <v>1.8</v>
      </c>
      <c r="EJ275" s="8">
        <f>SUMIFS('Aceite de Oliva'!EJ$6:EJ$257,'Aceite de Oliva'!$A$6:$A$257,"&gt;="&amp;$A275,'Aceite de Oliva'!$B$6:$B$257,"&lt;="&amp;$B275)</f>
        <v>1.64</v>
      </c>
      <c r="EN275" s="8">
        <f>SUMIFS('Aceite de Oliva'!EN$6:EN$257,'Aceite de Oliva'!$A$6:$A$257,"&gt;="&amp;$A275,'Aceite de Oliva'!$B$6:$B$257,"&lt;="&amp;$B275)</f>
        <v>1.21</v>
      </c>
      <c r="EO275" s="8">
        <f>SUMIFS('Aceite de Oliva'!EO$6:EO$257,'Aceite de Oliva'!$A$6:$A$257,"&gt;="&amp;$A275,'Aceite de Oliva'!$B$6:$B$257,"&lt;="&amp;$B275)</f>
        <v>3.2199999999999998</v>
      </c>
      <c r="EP275" s="8">
        <f>SUMIFS('Aceite de Oliva'!EP$6:EP$257,'Aceite de Oliva'!$A$6:$A$257,"&gt;="&amp;$A275,'Aceite de Oliva'!$B$6:$B$257,"&lt;="&amp;$B275)</f>
        <v>0.85000000000000009</v>
      </c>
      <c r="EQ275" s="8">
        <f>SUMIFS('Aceite de Oliva'!EQ$6:EQ$257,'Aceite de Oliva'!$A$6:$A$257,"&gt;="&amp;$A275,'Aceite de Oliva'!$B$6:$B$257,"&lt;="&amp;$B275)</f>
        <v>0.48</v>
      </c>
      <c r="EU275" s="8">
        <f>SUMIFS('Aceite de Oliva'!EU$6:EU$257,'Aceite de Oliva'!$A$6:$A$257,"&gt;="&amp;$A275,'Aceite de Oliva'!$B$6:$B$257,"&lt;="&amp;$B275)</f>
        <v>1.92</v>
      </c>
      <c r="EV275" s="8">
        <f>SUMIFS('Aceite de Oliva'!EV$6:EV$257,'Aceite de Oliva'!$A$6:$A$257,"&gt;="&amp;$A275,'Aceite de Oliva'!$B$6:$B$257,"&lt;="&amp;$B275)</f>
        <v>3.1500000000000004</v>
      </c>
      <c r="EW275" s="8">
        <f>SUMIFS('Aceite de Oliva'!EW$6:EW$257,'Aceite de Oliva'!$A$6:$A$257,"&gt;="&amp;$A275,'Aceite de Oliva'!$B$6:$B$257,"&lt;="&amp;$B275)</f>
        <v>1.86</v>
      </c>
      <c r="EX275" s="8">
        <f>SUMIFS('Aceite de Oliva'!EX$6:EX$257,'Aceite de Oliva'!$A$6:$A$257,"&gt;="&amp;$A275,'Aceite de Oliva'!$B$6:$B$257,"&lt;="&amp;$B275)</f>
        <v>0.17</v>
      </c>
      <c r="FB275" s="8">
        <f>SUMIFS('Aceite de Oliva'!FB$6:FB$257,'Aceite de Oliva'!$A$6:$A$257,"&gt;="&amp;$A275,'Aceite de Oliva'!$B$6:$B$257,"&lt;="&amp;$B275)</f>
        <v>1.38</v>
      </c>
      <c r="FC275" s="8">
        <f>SUMIFS('Aceite de Oliva'!FC$6:FC$257,'Aceite de Oliva'!$A$6:$A$257,"&gt;="&amp;$A275,'Aceite de Oliva'!$B$6:$B$257,"&lt;="&amp;$B275)</f>
        <v>3.6900000000000004</v>
      </c>
      <c r="FD275" s="8">
        <f>SUMIFS('Aceite de Oliva'!FD$6:FD$257,'Aceite de Oliva'!$A$6:$A$257,"&gt;="&amp;$A275,'Aceite de Oliva'!$B$6:$B$257,"&lt;="&amp;$B275)</f>
        <v>1.0899999999999999</v>
      </c>
      <c r="FE275" s="8">
        <f>SUMIFS('Aceite de Oliva'!FE$6:FE$257,'Aceite de Oliva'!$A$6:$A$257,"&gt;="&amp;$A275,'Aceite de Oliva'!$B$6:$B$257,"&lt;="&amp;$B275)</f>
        <v>0</v>
      </c>
      <c r="FI275" s="8">
        <f>SUMIFS('Aceite de Oliva'!FI$6:FI$257,'Aceite de Oliva'!$A$6:$A$257,"&gt;="&amp;$A275,'Aceite de Oliva'!$B$6:$B$257,"&lt;="&amp;$B275)</f>
        <v>0.53</v>
      </c>
      <c r="FJ275" s="8">
        <f>SUMIFS('Aceite de Oliva'!FJ$6:FJ$257,'Aceite de Oliva'!$A$6:$A$257,"&gt;="&amp;$A275,'Aceite de Oliva'!$B$6:$B$257,"&lt;="&amp;$B275)</f>
        <v>1.43</v>
      </c>
      <c r="FK275" s="8">
        <f>SUMIFS('Aceite de Oliva'!FK$6:FK$257,'Aceite de Oliva'!$A$6:$A$257,"&gt;="&amp;$A275,'Aceite de Oliva'!$B$6:$B$257,"&lt;="&amp;$B275)</f>
        <v>0.27</v>
      </c>
      <c r="FL275" s="8">
        <f>SUMIFS('Aceite de Oliva'!FL$6:FL$257,'Aceite de Oliva'!$A$6:$A$257,"&gt;="&amp;$A275,'Aceite de Oliva'!$B$6:$B$257,"&lt;="&amp;$B275)</f>
        <v>0</v>
      </c>
      <c r="FP275" s="8">
        <f>SUMIFS('Aceite de Oliva'!FP$6:FP$257,'Aceite de Oliva'!$A$6:$A$257,"&gt;="&amp;$A275,'Aceite de Oliva'!$B$6:$B$257,"&lt;="&amp;$B275)</f>
        <v>1.29</v>
      </c>
      <c r="FQ275" s="8">
        <f>SUMIFS('Aceite de Oliva'!FQ$6:FQ$257,'Aceite de Oliva'!$A$6:$A$257,"&gt;="&amp;$A275,'Aceite de Oliva'!$B$6:$B$257,"&lt;="&amp;$B275)</f>
        <v>1.9200000000000002</v>
      </c>
      <c r="FR275" s="8">
        <f>SUMIFS('Aceite de Oliva'!FR$6:FR$257,'Aceite de Oliva'!$A$6:$A$257,"&gt;="&amp;$A275,'Aceite de Oliva'!$B$6:$B$257,"&lt;="&amp;$B275)</f>
        <v>1.27</v>
      </c>
      <c r="FS275" s="8">
        <f>SUMIFS('Aceite de Oliva'!FS$6:FS$257,'Aceite de Oliva'!$A$6:$A$257,"&gt;="&amp;$A275,'Aceite de Oliva'!$B$6:$B$257,"&lt;="&amp;$B275)</f>
        <v>0.95</v>
      </c>
      <c r="FW275" s="8">
        <f>SUMIFS('Aceite de Oliva'!FW$6:FW$257,'Aceite de Oliva'!$A$6:$A$257,"&gt;="&amp;$A275,'Aceite de Oliva'!$B$6:$B$257,"&lt;="&amp;$B275)</f>
        <v>0.71</v>
      </c>
      <c r="FX275" s="8">
        <f>SUMIFS('Aceite de Oliva'!FX$6:FX$257,'Aceite de Oliva'!$A$6:$A$257,"&gt;="&amp;$A275,'Aceite de Oliva'!$B$6:$B$257,"&lt;="&amp;$B275)</f>
        <v>1.47</v>
      </c>
      <c r="FY275" s="8">
        <f>SUMIFS('Aceite de Oliva'!FY$6:FY$257,'Aceite de Oliva'!$A$6:$A$257,"&gt;="&amp;$A275,'Aceite de Oliva'!$B$6:$B$257,"&lt;="&amp;$B275)</f>
        <v>0.17</v>
      </c>
      <c r="FZ275" s="8">
        <f>SUMIFS('Aceite de Oliva'!FZ$6:FZ$257,'Aceite de Oliva'!$A$6:$A$257,"&gt;="&amp;$A275,'Aceite de Oliva'!$B$6:$B$257,"&lt;="&amp;$B275)</f>
        <v>1.8</v>
      </c>
      <c r="GD275" s="8">
        <f>SUMIFS('Aceite de Oliva'!GD$6:GD$257,'Aceite de Oliva'!$A$6:$A$257,"&gt;="&amp;$A275,'Aceite de Oliva'!$B$6:$B$257,"&lt;="&amp;$B275)</f>
        <v>0.52</v>
      </c>
      <c r="GE275" s="8">
        <f>SUMIFS('Aceite de Oliva'!GE$6:GE$257,'Aceite de Oliva'!$A$6:$A$257,"&gt;="&amp;$A275,'Aceite de Oliva'!$B$6:$B$257,"&lt;="&amp;$B275)</f>
        <v>0.62</v>
      </c>
      <c r="GF275" s="8">
        <f>SUMIFS('Aceite de Oliva'!GF$6:GF$257,'Aceite de Oliva'!$A$6:$A$257,"&gt;="&amp;$A275,'Aceite de Oliva'!$B$6:$B$257,"&lt;="&amp;$B275)</f>
        <v>0.28000000000000003</v>
      </c>
      <c r="GG275" s="8">
        <f>SUMIFS('Aceite de Oliva'!GG$6:GG$257,'Aceite de Oliva'!$A$6:$A$257,"&gt;="&amp;$A275,'Aceite de Oliva'!$B$6:$B$257,"&lt;="&amp;$B275)</f>
        <v>1.39</v>
      </c>
      <c r="GK275" s="8">
        <f>SUMIFS('Aceite de Oliva'!GK$6:GK$257,'Aceite de Oliva'!$A$6:$A$257,"&gt;="&amp;$A275,'Aceite de Oliva'!$B$6:$B$257,"&lt;="&amp;$B275)</f>
        <v>0.72</v>
      </c>
      <c r="GL275" s="8">
        <f>SUMIFS('Aceite de Oliva'!GL$6:GL$257,'Aceite de Oliva'!$A$6:$A$257,"&gt;="&amp;$A275,'Aceite de Oliva'!$B$6:$B$257,"&lt;="&amp;$B275)</f>
        <v>1.1399999999999999</v>
      </c>
      <c r="GM275" s="8">
        <f>SUMIFS('Aceite de Oliva'!GM$6:GM$257,'Aceite de Oliva'!$A$6:$A$257,"&gt;="&amp;$A275,'Aceite de Oliva'!$B$6:$B$257,"&lt;="&amp;$B275)</f>
        <v>0.58000000000000007</v>
      </c>
      <c r="GN275" s="8">
        <f>SUMIFS('Aceite de Oliva'!GN$6:GN$257,'Aceite de Oliva'!$A$6:$A$257,"&gt;="&amp;$A275,'Aceite de Oliva'!$B$6:$B$257,"&lt;="&amp;$B275)</f>
        <v>0</v>
      </c>
      <c r="GR275" s="8">
        <f>SUMIFS('Aceite de Oliva'!GR$6:GR$257,'Aceite de Oliva'!$A$6:$A$257,"&gt;="&amp;$A275,'Aceite de Oliva'!$B$6:$B$257,"&lt;="&amp;$B275)</f>
        <v>1.1599999999999999</v>
      </c>
      <c r="GS275" s="8">
        <f>SUMIFS('Aceite de Oliva'!GS$6:GS$257,'Aceite de Oliva'!$A$6:$A$257,"&gt;="&amp;$A275,'Aceite de Oliva'!$B$6:$B$257,"&lt;="&amp;$B275)</f>
        <v>2.6199999999999997</v>
      </c>
      <c r="GT275" s="8">
        <f>SUMIFS('Aceite de Oliva'!GT$6:GT$257,'Aceite de Oliva'!$A$6:$A$257,"&gt;="&amp;$A275,'Aceite de Oliva'!$B$6:$B$257,"&lt;="&amp;$B275)</f>
        <v>1.03</v>
      </c>
      <c r="GU275" s="8">
        <f>SUMIFS('Aceite de Oliva'!GU$6:GU$257,'Aceite de Oliva'!$A$6:$A$257,"&gt;="&amp;$A275,'Aceite de Oliva'!$B$6:$B$257,"&lt;="&amp;$B275)</f>
        <v>0.28999999999999998</v>
      </c>
      <c r="GY275" s="8">
        <f>SUMIFS('Aceite de Oliva'!GY$6:GY$257,'Aceite de Oliva'!$A$6:$A$257,"&gt;="&amp;$A275,'Aceite de Oliva'!$B$6:$B$257,"&lt;="&amp;$B275)</f>
        <v>1.4</v>
      </c>
      <c r="GZ275" s="8">
        <f>SUMIFS('Aceite de Oliva'!GZ$6:GZ$257,'Aceite de Oliva'!$A$6:$A$257,"&gt;="&amp;$A275,'Aceite de Oliva'!$B$6:$B$257,"&lt;="&amp;$B275)</f>
        <v>1.31</v>
      </c>
      <c r="HA275" s="8">
        <f>SUMIFS('Aceite de Oliva'!HA$6:HA$257,'Aceite de Oliva'!$A$6:$A$257,"&gt;="&amp;$A275,'Aceite de Oliva'!$B$6:$B$257,"&lt;="&amp;$B275)</f>
        <v>1.81</v>
      </c>
      <c r="HB275" s="8">
        <f>SUMIFS('Aceite de Oliva'!HB$6:HB$257,'Aceite de Oliva'!$A$6:$A$257,"&gt;="&amp;$A275,'Aceite de Oliva'!$B$6:$B$257,"&lt;="&amp;$B275)</f>
        <v>0.12</v>
      </c>
      <c r="HF275" s="8">
        <f>SUMIFS('Aceite de Oliva'!HF$6:HF$257,'Aceite de Oliva'!$A$6:$A$257,"&gt;="&amp;$A275,'Aceite de Oliva'!$B$6:$B$257,"&lt;="&amp;$B275)</f>
        <v>0.38</v>
      </c>
      <c r="HG275" s="8">
        <f>SUMIFS('Aceite de Oliva'!HG$6:HG$257,'Aceite de Oliva'!$A$6:$A$257,"&gt;="&amp;$A275,'Aceite de Oliva'!$B$6:$B$257,"&lt;="&amp;$B275)</f>
        <v>1.06</v>
      </c>
      <c r="HH275" s="8">
        <f>SUMIFS('Aceite de Oliva'!HH$6:HH$257,'Aceite de Oliva'!$A$6:$A$257,"&gt;="&amp;$A275,'Aceite de Oliva'!$B$6:$B$257,"&lt;="&amp;$B275)</f>
        <v>0.28000000000000003</v>
      </c>
      <c r="HI275" s="8">
        <f>SUMIFS('Aceite de Oliva'!HI$6:HI$257,'Aceite de Oliva'!$A$6:$A$257,"&gt;="&amp;$A275,'Aceite de Oliva'!$B$6:$B$257,"&lt;="&amp;$B275)</f>
        <v>0</v>
      </c>
      <c r="HM275" s="8">
        <f>SUMIFS('Aceite de Oliva'!HM$6:HM$257,'Aceite de Oliva'!$A$6:$A$257,"&gt;="&amp;$A275,'Aceite de Oliva'!$B$6:$B$257,"&lt;="&amp;$B275)</f>
        <v>1.42</v>
      </c>
      <c r="HN275" s="8">
        <f>SUMIFS('Aceite de Oliva'!HN$6:HN$257,'Aceite de Oliva'!$A$6:$A$257,"&gt;="&amp;$A275,'Aceite de Oliva'!$B$6:$B$257,"&lt;="&amp;$B275)</f>
        <v>3.7199999999999998</v>
      </c>
      <c r="HO275" s="8">
        <f>SUMIFS('Aceite de Oliva'!HO$6:HO$257,'Aceite de Oliva'!$A$6:$A$257,"&gt;="&amp;$A275,'Aceite de Oliva'!$B$6:$B$257,"&lt;="&amp;$B275)</f>
        <v>1.04</v>
      </c>
      <c r="HP275" s="8">
        <f>SUMIFS('Aceite de Oliva'!HP$6:HP$257,'Aceite de Oliva'!$A$6:$A$257,"&gt;="&amp;$A275,'Aceite de Oliva'!$B$6:$B$257,"&lt;="&amp;$B275)</f>
        <v>0.26</v>
      </c>
      <c r="HT275" s="8">
        <f>SUMIFS('Aceite de Oliva'!HT$6:HT$257,'Aceite de Oliva'!$A$6:$A$257,"&gt;="&amp;$A275,'Aceite de Oliva'!$B$6:$B$257,"&lt;="&amp;$B275)</f>
        <v>0.91999999999999993</v>
      </c>
      <c r="HU275" s="8">
        <f>SUMIFS('Aceite de Oliva'!HU$6:HU$257,'Aceite de Oliva'!$A$6:$A$257,"&gt;="&amp;$A275,'Aceite de Oliva'!$B$6:$B$257,"&lt;="&amp;$B275)</f>
        <v>1.42</v>
      </c>
      <c r="HV275" s="8">
        <f>SUMIFS('Aceite de Oliva'!HV$6:HV$257,'Aceite de Oliva'!$A$6:$A$257,"&gt;="&amp;$A275,'Aceite de Oliva'!$B$6:$B$257,"&lt;="&amp;$B275)</f>
        <v>0.91</v>
      </c>
      <c r="HW275" s="8">
        <f>SUMIFS('Aceite de Oliva'!HW$6:HW$257,'Aceite de Oliva'!$A$6:$A$257,"&gt;="&amp;$A275,'Aceite de Oliva'!$B$6:$B$257,"&lt;="&amp;$B275)</f>
        <v>0.2</v>
      </c>
      <c r="IA275" s="8">
        <f>SUMIFS('Aceite de Oliva'!IA$6:IA$257,'Aceite de Oliva'!$A$6:$A$257,"&gt;="&amp;$A275,'Aceite de Oliva'!$B$6:$B$257,"&lt;="&amp;$B275)</f>
        <v>1.35</v>
      </c>
      <c r="IB275" s="8">
        <f>SUMIFS('Aceite de Oliva'!IB$6:IB$257,'Aceite de Oliva'!$A$6:$A$257,"&gt;="&amp;$A275,'Aceite de Oliva'!$B$6:$B$257,"&lt;="&amp;$B275)</f>
        <v>1.7800000000000002</v>
      </c>
      <c r="IC275" s="8">
        <f>SUMIFS('Aceite de Oliva'!IC$6:IC$257,'Aceite de Oliva'!$A$6:$A$257,"&gt;="&amp;$A275,'Aceite de Oliva'!$B$6:$B$257,"&lt;="&amp;$B275)</f>
        <v>1.5899999999999999</v>
      </c>
      <c r="ID275" s="8">
        <f>SUMIFS('Aceite de Oliva'!ID$6:ID$257,'Aceite de Oliva'!$A$6:$A$257,"&gt;="&amp;$A275,'Aceite de Oliva'!$B$6:$B$257,"&lt;="&amp;$B275)</f>
        <v>0.09</v>
      </c>
      <c r="IH275" s="8">
        <f>SUMIFS('Aceite de Oliva'!IH$6:IH$257,'Aceite de Oliva'!$A$6:$A$257,"&gt;="&amp;$A275,'Aceite de Oliva'!$B$6:$B$257,"&lt;="&amp;$B275)</f>
        <v>1.9</v>
      </c>
      <c r="II275" s="8">
        <f>SUMIFS('Aceite de Oliva'!II$6:II$257,'Aceite de Oliva'!$A$6:$A$257,"&gt;="&amp;$A275,'Aceite de Oliva'!$B$6:$B$257,"&lt;="&amp;$B275)</f>
        <v>0.15</v>
      </c>
      <c r="IJ275" s="8">
        <f>SUMIFS('Aceite de Oliva'!IJ$6:IJ$257,'Aceite de Oliva'!$A$6:$A$257,"&gt;="&amp;$A275,'Aceite de Oliva'!$B$6:$B$257,"&lt;="&amp;$B275)</f>
        <v>1.19</v>
      </c>
      <c r="IK275" s="8">
        <f>SUMIFS('Aceite de Oliva'!IK$6:IK$257,'Aceite de Oliva'!$A$6:$A$257,"&gt;="&amp;$A275,'Aceite de Oliva'!$B$6:$B$257,"&lt;="&amp;$B275)</f>
        <v>5.82</v>
      </c>
      <c r="IO275" s="8">
        <f>SUMIFS('Aceite de Oliva'!IO$6:IO$257,'Aceite de Oliva'!$A$6:$A$257,"&gt;="&amp;$A275,'Aceite de Oliva'!$B$6:$B$257,"&lt;="&amp;$B275)</f>
        <v>0.72</v>
      </c>
      <c r="IP275" s="8">
        <f>SUMIFS('Aceite de Oliva'!IP$6:IP$257,'Aceite de Oliva'!$A$6:$A$257,"&gt;="&amp;$A275,'Aceite de Oliva'!$B$6:$B$257,"&lt;="&amp;$B275)</f>
        <v>0.18</v>
      </c>
      <c r="IQ275" s="8">
        <f>SUMIFS('Aceite de Oliva'!IQ$6:IQ$257,'Aceite de Oliva'!$A$6:$A$257,"&gt;="&amp;$A275,'Aceite de Oliva'!$B$6:$B$257,"&lt;="&amp;$B275)</f>
        <v>0.39</v>
      </c>
      <c r="IR275" s="8">
        <f>SUMIFS('Aceite de Oliva'!IR$6:IR$257,'Aceite de Oliva'!$A$6:$A$257,"&gt;="&amp;$A275,'Aceite de Oliva'!$B$6:$B$257,"&lt;="&amp;$B275)</f>
        <v>2.16</v>
      </c>
      <c r="IV275" s="8">
        <f>SUMIFS('Aceite de Oliva'!IV$6:IV$257,'Aceite de Oliva'!$A$6:$A$257,"&gt;="&amp;$A275,'Aceite de Oliva'!$B$6:$B$257,"&lt;="&amp;$B275)</f>
        <v>0.74</v>
      </c>
      <c r="IW275" s="8">
        <f>SUMIFS('Aceite de Oliva'!IW$6:IW$257,'Aceite de Oliva'!$A$6:$A$257,"&gt;="&amp;$A275,'Aceite de Oliva'!$B$6:$B$257,"&lt;="&amp;$B275)</f>
        <v>0</v>
      </c>
      <c r="IX275" s="8">
        <f>SUMIFS('Aceite de Oliva'!IX$6:IX$257,'Aceite de Oliva'!$A$6:$A$257,"&gt;="&amp;$A275,'Aceite de Oliva'!$B$6:$B$257,"&lt;="&amp;$B275)</f>
        <v>1.08</v>
      </c>
      <c r="IY275" s="8">
        <f>SUMIFS('Aceite de Oliva'!IY$6:IY$257,'Aceite de Oliva'!$A$6:$A$257,"&gt;="&amp;$A275,'Aceite de Oliva'!$B$6:$B$257,"&lt;="&amp;$B275)</f>
        <v>0.14000000000000001</v>
      </c>
      <c r="JC275" s="8">
        <f>SUMIFS('Aceite de Oliva'!JC$6:JC$257,'Aceite de Oliva'!$A$6:$A$257,"&gt;="&amp;$A275,'Aceite de Oliva'!$B$6:$B$257,"&lt;="&amp;$B275)</f>
        <v>0.5</v>
      </c>
      <c r="JD275" s="8">
        <f>SUMIFS('Aceite de Oliva'!JD$6:JD$257,'Aceite de Oliva'!$A$6:$A$257,"&gt;="&amp;$A275,'Aceite de Oliva'!$B$6:$B$257,"&lt;="&amp;$B275)</f>
        <v>0</v>
      </c>
      <c r="JE275" s="8">
        <f>SUMIFS('Aceite de Oliva'!JE$6:JE$257,'Aceite de Oliva'!$A$6:$A$257,"&gt;="&amp;$A275,'Aceite de Oliva'!$B$6:$B$257,"&lt;="&amp;$B275)</f>
        <v>0.74</v>
      </c>
      <c r="JF275" s="8">
        <f>SUMIFS('Aceite de Oliva'!JF$6:JF$257,'Aceite de Oliva'!$A$6:$A$257,"&gt;="&amp;$A275,'Aceite de Oliva'!$B$6:$B$257,"&lt;="&amp;$B275)</f>
        <v>0.36</v>
      </c>
      <c r="JJ275" s="8">
        <f>SUMIFS('Aceite de Oliva'!JJ$6:JJ$257,'Aceite de Oliva'!$A$6:$A$257,"&gt;="&amp;$A275,'Aceite de Oliva'!$B$6:$B$257,"&lt;="&amp;$B275)</f>
        <v>0.99</v>
      </c>
      <c r="JK275" s="8">
        <f>SUMIFS('Aceite de Oliva'!JK$6:JK$257,'Aceite de Oliva'!$A$6:$A$257,"&gt;="&amp;$A275,'Aceite de Oliva'!$B$6:$B$257,"&lt;="&amp;$B275)</f>
        <v>2.34</v>
      </c>
      <c r="JL275" s="8">
        <f>SUMIFS('Aceite de Oliva'!JL$6:JL$257,'Aceite de Oliva'!$A$6:$A$257,"&gt;="&amp;$A275,'Aceite de Oliva'!$B$6:$B$257,"&lt;="&amp;$B275)</f>
        <v>0.64</v>
      </c>
      <c r="JM275" s="8">
        <f>SUMIFS('Aceite de Oliva'!JM$6:JM$257,'Aceite de Oliva'!$A$6:$A$257,"&gt;="&amp;$A275,'Aceite de Oliva'!$B$6:$B$257,"&lt;="&amp;$B275)</f>
        <v>0.72</v>
      </c>
      <c r="JQ275" s="8">
        <f>SUMIFS('Aceite de Oliva'!JQ$6:JQ$257,'Aceite de Oliva'!$A$6:$A$257,"&gt;="&amp;$A275,'Aceite de Oliva'!$B$6:$B$257,"&lt;="&amp;$B275)</f>
        <v>1</v>
      </c>
      <c r="JR275" s="8">
        <f>SUMIFS('Aceite de Oliva'!JR$6:JR$257,'Aceite de Oliva'!$A$6:$A$257,"&gt;="&amp;$A275,'Aceite de Oliva'!$B$6:$B$257,"&lt;="&amp;$B275)</f>
        <v>0.99</v>
      </c>
      <c r="JS275" s="8">
        <f>SUMIFS('Aceite de Oliva'!JS$6:JS$257,'Aceite de Oliva'!$A$6:$A$257,"&gt;="&amp;$A275,'Aceite de Oliva'!$B$6:$B$257,"&lt;="&amp;$B275)</f>
        <v>1.3299999999999998</v>
      </c>
      <c r="JT275" s="8">
        <f>SUMIFS('Aceite de Oliva'!JT$6:JT$257,'Aceite de Oliva'!$A$6:$A$257,"&gt;="&amp;$A275,'Aceite de Oliva'!$B$6:$B$257,"&lt;="&amp;$B275)</f>
        <v>0</v>
      </c>
      <c r="JX275" s="8">
        <f>SUMIFS('Aceite de Oliva'!JX$6:JX$257,'Aceite de Oliva'!$A$6:$A$257,"&gt;="&amp;$A275,'Aceite de Oliva'!$B$6:$B$257,"&lt;="&amp;$B275)</f>
        <v>0.87</v>
      </c>
      <c r="JY275" s="8">
        <f>SUMIFS('Aceite de Oliva'!JY$6:JY$257,'Aceite de Oliva'!$A$6:$A$257,"&gt;="&amp;$A275,'Aceite de Oliva'!$B$6:$B$257,"&lt;="&amp;$B275)</f>
        <v>0.44000000000000006</v>
      </c>
      <c r="JZ275" s="8">
        <f>SUMIFS('Aceite de Oliva'!JZ$6:JZ$257,'Aceite de Oliva'!$A$6:$A$257,"&gt;="&amp;$A275,'Aceite de Oliva'!$B$6:$B$257,"&lt;="&amp;$B275)</f>
        <v>1.02</v>
      </c>
      <c r="KA275" s="8">
        <f>SUMIFS('Aceite de Oliva'!KA$6:KA$257,'Aceite de Oliva'!$A$6:$A$257,"&gt;="&amp;$A275,'Aceite de Oliva'!$B$6:$B$257,"&lt;="&amp;$B275)</f>
        <v>0.7</v>
      </c>
      <c r="KE275" s="8">
        <f>SUMIFS('Aceite de Oliva'!KE$6:KE$257,'Aceite de Oliva'!$A$6:$A$257,"&gt;="&amp;$A275,'Aceite de Oliva'!$B$6:$B$257,"&lt;="&amp;$B275)</f>
        <v>1.29</v>
      </c>
      <c r="KF275" s="8">
        <f>SUMIFS('Aceite de Oliva'!KF$6:KF$257,'Aceite de Oliva'!$A$6:$A$257,"&gt;="&amp;$A275,'Aceite de Oliva'!$B$6:$B$257,"&lt;="&amp;$B275)</f>
        <v>0.29000000000000004</v>
      </c>
      <c r="KG275" s="8">
        <f>SUMIFS('Aceite de Oliva'!KG$6:KG$257,'Aceite de Oliva'!$A$6:$A$257,"&gt;="&amp;$A275,'Aceite de Oliva'!$B$6:$B$257,"&lt;="&amp;$B275)</f>
        <v>1.4300000000000002</v>
      </c>
      <c r="KH275" s="8">
        <f>SUMIFS('Aceite de Oliva'!KH$6:KH$257,'Aceite de Oliva'!$A$6:$A$257,"&gt;="&amp;$A275,'Aceite de Oliva'!$B$6:$B$257,"&lt;="&amp;$B275)</f>
        <v>0.22</v>
      </c>
      <c r="KL275" s="8">
        <f>SUMIFS('Aceite de Oliva'!KL$6:KL$257,'Aceite de Oliva'!$A$6:$A$257,"&gt;="&amp;$A275,'Aceite de Oliva'!$B$6:$B$257,"&lt;="&amp;$B275)</f>
        <v>0.54</v>
      </c>
      <c r="KM275" s="8">
        <f>SUMIFS('Aceite de Oliva'!KM$6:KM$257,'Aceite de Oliva'!$A$6:$A$257,"&gt;="&amp;$A275,'Aceite de Oliva'!$B$6:$B$257,"&lt;="&amp;$B275)</f>
        <v>1.27</v>
      </c>
      <c r="KN275" s="8">
        <f>SUMIFS('Aceite de Oliva'!KN$6:KN$257,'Aceite de Oliva'!$A$6:$A$257,"&gt;="&amp;$A275,'Aceite de Oliva'!$B$6:$B$257,"&lt;="&amp;$B275)</f>
        <v>0.54</v>
      </c>
      <c r="KO275" s="8">
        <f>SUMIFS('Aceite de Oliva'!KO$6:KO$257,'Aceite de Oliva'!$A$6:$A$257,"&gt;="&amp;$A275,'Aceite de Oliva'!$B$6:$B$257,"&lt;="&amp;$B275)</f>
        <v>0</v>
      </c>
      <c r="KS275" s="8">
        <f>SUMIFS('Aceite de Oliva'!KS$6:KS$257,'Aceite de Oliva'!$A$6:$A$257,"&gt;="&amp;$A275,'Aceite de Oliva'!$B$6:$B$257,"&lt;="&amp;$B275)</f>
        <v>0.66</v>
      </c>
      <c r="KT275" s="8">
        <f>SUMIFS('Aceite de Oliva'!KT$6:KT$257,'Aceite de Oliva'!$A$6:$A$257,"&gt;="&amp;$A275,'Aceite de Oliva'!$B$6:$B$257,"&lt;="&amp;$B275)</f>
        <v>0.61</v>
      </c>
      <c r="KU275" s="8">
        <f>SUMIFS('Aceite de Oliva'!KU$6:KU$257,'Aceite de Oliva'!$A$6:$A$257,"&gt;="&amp;$A275,'Aceite de Oliva'!$B$6:$B$257,"&lt;="&amp;$B275)</f>
        <v>0.7</v>
      </c>
      <c r="KV275" s="8">
        <f>SUMIFS('Aceite de Oliva'!KV$6:KV$257,'Aceite de Oliva'!$A$6:$A$257,"&gt;="&amp;$A275,'Aceite de Oliva'!$B$6:$B$257,"&lt;="&amp;$B275)</f>
        <v>0.71</v>
      </c>
      <c r="KZ275" s="8">
        <f>SUMIFS('Aceite de Oliva'!KZ$6:KZ$257,'Aceite de Oliva'!$A$6:$A$257,"&gt;="&amp;$A275,'Aceite de Oliva'!$B$6:$B$257,"&lt;="&amp;$B275)</f>
        <v>0.77</v>
      </c>
      <c r="LA275" s="8">
        <f>SUMIFS('Aceite de Oliva'!LA$6:LA$257,'Aceite de Oliva'!$A$6:$A$257,"&gt;="&amp;$A275,'Aceite de Oliva'!$B$6:$B$257,"&lt;="&amp;$B275)</f>
        <v>0.69</v>
      </c>
      <c r="LB275" s="8">
        <f>SUMIFS('Aceite de Oliva'!LB$6:LB$257,'Aceite de Oliva'!$A$6:$A$257,"&gt;="&amp;$A275,'Aceite de Oliva'!$B$6:$B$257,"&lt;="&amp;$B275)</f>
        <v>0.62</v>
      </c>
      <c r="LC275" s="8">
        <f>SUMIFS('Aceite de Oliva'!LC$6:LC$257,'Aceite de Oliva'!$A$6:$A$257,"&gt;="&amp;$A275,'Aceite de Oliva'!$B$6:$B$257,"&lt;="&amp;$B275)</f>
        <v>0.51</v>
      </c>
      <c r="LG275" s="8">
        <f>SUMIFS('Aceite de Oliva'!LG$6:LG$257,'Aceite de Oliva'!$A$6:$A$257,"&gt;="&amp;$A275,'Aceite de Oliva'!$B$6:$B$257,"&lt;="&amp;$B275)</f>
        <v>0.89</v>
      </c>
      <c r="LH275" s="8">
        <f>SUMIFS('Aceite de Oliva'!LH$6:LH$257,'Aceite de Oliva'!$A$6:$A$257,"&gt;="&amp;$A275,'Aceite de Oliva'!$B$6:$B$257,"&lt;="&amp;$B275)</f>
        <v>0.2</v>
      </c>
      <c r="LI275" s="8">
        <f>SUMIFS('Aceite de Oliva'!LI$6:LI$257,'Aceite de Oliva'!$A$6:$A$257,"&gt;="&amp;$A275,'Aceite de Oliva'!$B$6:$B$257,"&lt;="&amp;$B275)</f>
        <v>1.1300000000000001</v>
      </c>
      <c r="LJ275" s="8">
        <f>SUMIFS('Aceite de Oliva'!LJ$6:LJ$257,'Aceite de Oliva'!$A$6:$A$257,"&gt;="&amp;$A275,'Aceite de Oliva'!$B$6:$B$257,"&lt;="&amp;$B275)</f>
        <v>0</v>
      </c>
      <c r="LN275" s="8">
        <f>SUMIFS('Aceite de Oliva'!LN$6:LN$257,'Aceite de Oliva'!$A$6:$A$257,"&gt;="&amp;$A275,'Aceite de Oliva'!$B$6:$B$257,"&lt;="&amp;$B275)</f>
        <v>1.04</v>
      </c>
      <c r="LO275" s="8">
        <f>SUMIFS('Aceite de Oliva'!LO$6:LO$257,'Aceite de Oliva'!$A$6:$A$257,"&gt;="&amp;$A275,'Aceite de Oliva'!$B$6:$B$257,"&lt;="&amp;$B275)</f>
        <v>1.3199999999999998</v>
      </c>
      <c r="LP275" s="8">
        <f>SUMIFS('Aceite de Oliva'!LP$6:LP$257,'Aceite de Oliva'!$A$6:$A$257,"&gt;="&amp;$A275,'Aceite de Oliva'!$B$6:$B$257,"&lt;="&amp;$B275)</f>
        <v>0.97</v>
      </c>
      <c r="LQ275" s="8">
        <f>SUMIFS('Aceite de Oliva'!LQ$6:LQ$257,'Aceite de Oliva'!$A$6:$A$257,"&gt;="&amp;$A275,'Aceite de Oliva'!$B$6:$B$257,"&lt;="&amp;$B275)</f>
        <v>0.16</v>
      </c>
      <c r="LR275" s="76"/>
      <c r="LS275" s="76"/>
      <c r="LT275" s="76"/>
      <c r="LU275" s="8">
        <f>SUMIFS('Aceite de Oliva'!LU$6:LU$257,'Aceite de Oliva'!$A$6:$A$257,"&gt;="&amp;$A275,'Aceite de Oliva'!$B$6:$B$257,"&lt;="&amp;$B275)</f>
        <v>2.39</v>
      </c>
      <c r="LV275" s="8">
        <f>SUMIFS('Aceite de Oliva'!LV$6:LV$257,'Aceite de Oliva'!$A$6:$A$257,"&gt;="&amp;$A275,'Aceite de Oliva'!$B$6:$B$257,"&lt;="&amp;$B275)</f>
        <v>1.7200000000000002</v>
      </c>
      <c r="LW275" s="8">
        <f>SUMIFS('Aceite de Oliva'!LW$6:LW$257,'Aceite de Oliva'!$A$6:$A$257,"&gt;="&amp;$A275,'Aceite de Oliva'!$B$6:$B$257,"&lt;="&amp;$B275)</f>
        <v>2.74</v>
      </c>
      <c r="LX275" s="8">
        <f>SUMIFS('Aceite de Oliva'!LX$6:LX$257,'Aceite de Oliva'!$A$6:$A$257,"&gt;="&amp;$A275,'Aceite de Oliva'!$B$6:$B$257,"&lt;="&amp;$B275)</f>
        <v>0.89</v>
      </c>
      <c r="LY275" s="76"/>
      <c r="LZ275" s="76"/>
      <c r="MA275" s="76"/>
      <c r="MB275" s="8">
        <f>SUMIFS('Aceite de Oliva'!MB$6:MB$257,'Aceite de Oliva'!$A$6:$A$257,"&gt;="&amp;$A275,'Aceite de Oliva'!$B$6:$B$257,"&lt;="&amp;$B275)</f>
        <v>4.91</v>
      </c>
      <c r="MC275" s="8">
        <f>SUMIFS('Aceite de Oliva'!MC$6:MC$257,'Aceite de Oliva'!$A$6:$A$257,"&gt;="&amp;$A275,'Aceite de Oliva'!$B$6:$B$257,"&lt;="&amp;$B275)</f>
        <v>1.18</v>
      </c>
      <c r="MD275" s="8">
        <f>SUMIFS('Aceite de Oliva'!MD$6:MD$257,'Aceite de Oliva'!$A$6:$A$257,"&gt;="&amp;$A275,'Aceite de Oliva'!$B$6:$B$257,"&lt;="&amp;$B275)</f>
        <v>7.0600000000000005</v>
      </c>
      <c r="ME275" s="8">
        <f>SUMIFS('Aceite de Oliva'!ME$6:ME$257,'Aceite de Oliva'!$A$6:$A$257,"&gt;="&amp;$A275,'Aceite de Oliva'!$B$6:$B$257,"&lt;="&amp;$B275)</f>
        <v>1.32</v>
      </c>
    </row>
    <row r="276" spans="1:343" x14ac:dyDescent="0.3">
      <c r="A276" s="14">
        <f>'TAM Aceite de Oliva'!B24</f>
        <v>3.3000000000000012</v>
      </c>
      <c r="B276" s="14">
        <f>'TAM Aceite de Oliva'!C24</f>
        <v>3.4000000000000012</v>
      </c>
      <c r="C276" s="14"/>
      <c r="D276" s="8">
        <f>SUMIFS('Aceite de Oliva'!D$6:D$257,'Aceite de Oliva'!$A$6:$A$257,"&gt;="&amp;$A276,'Aceite de Oliva'!$B$6:$B$257,"&lt;="&amp;$B276)</f>
        <v>2.66</v>
      </c>
      <c r="E276" s="8">
        <f>SUMIFS('Aceite de Oliva'!E$6:E$257,'Aceite de Oliva'!$A$6:$A$257,"&gt;="&amp;$A276,'Aceite de Oliva'!$B$6:$B$257,"&lt;="&amp;$B276)</f>
        <v>2.34</v>
      </c>
      <c r="F276" s="8">
        <f>SUMIFS('Aceite de Oliva'!F$6:F$257,'Aceite de Oliva'!$A$6:$A$257,"&gt;="&amp;$A276,'Aceite de Oliva'!$B$6:$B$257,"&lt;="&amp;$B276)</f>
        <v>3.3000000000000003</v>
      </c>
      <c r="G276" s="8">
        <f>SUMIFS('Aceite de Oliva'!G$6:G$257,'Aceite de Oliva'!$A$6:$A$257,"&gt;="&amp;$A276,'Aceite de Oliva'!$B$6:$B$257,"&lt;="&amp;$B276)</f>
        <v>0.42</v>
      </c>
      <c r="H276" s="14"/>
      <c r="I276" s="14"/>
      <c r="J276" s="14"/>
      <c r="K276" s="8">
        <f>SUMIFS('Aceite de Oliva'!K$6:K$257,'Aceite de Oliva'!$A$6:$A$257,"&gt;="&amp;$A276,'Aceite de Oliva'!$B$6:$B$257,"&lt;="&amp;$B276)</f>
        <v>1.85</v>
      </c>
      <c r="L276" s="8">
        <f>SUMIFS('Aceite de Oliva'!L$6:L$257,'Aceite de Oliva'!$A$6:$A$257,"&gt;="&amp;$A276,'Aceite de Oliva'!$B$6:$B$257,"&lt;="&amp;$B276)</f>
        <v>3</v>
      </c>
      <c r="M276" s="8">
        <f>SUMIFS('Aceite de Oliva'!M$6:M$257,'Aceite de Oliva'!$A$6:$A$257,"&gt;="&amp;$A276,'Aceite de Oliva'!$B$6:$B$257,"&lt;="&amp;$B276)</f>
        <v>1.81</v>
      </c>
      <c r="N276" s="8">
        <f>SUMIFS('Aceite de Oliva'!N$6:N$257,'Aceite de Oliva'!$A$6:$A$257,"&gt;="&amp;$A276,'Aceite de Oliva'!$B$6:$B$257,"&lt;="&amp;$B276)</f>
        <v>0.88</v>
      </c>
      <c r="O276" s="14"/>
      <c r="P276" s="14"/>
      <c r="Q276" s="14"/>
      <c r="R276" s="8">
        <f>SUMIFS('Aceite de Oliva'!R$6:R$257,'Aceite de Oliva'!$A$6:$A$257,"&gt;="&amp;$A276,'Aceite de Oliva'!$B$6:$B$257,"&lt;="&amp;$B276)</f>
        <v>1.32</v>
      </c>
      <c r="S276" s="8">
        <f>SUMIFS('Aceite de Oliva'!S$6:S$257,'Aceite de Oliva'!$A$6:$A$257,"&gt;="&amp;$A276,'Aceite de Oliva'!$B$6:$B$257,"&lt;="&amp;$B276)</f>
        <v>0.91</v>
      </c>
      <c r="T276" s="8">
        <f>SUMIFS('Aceite de Oliva'!T$6:T$257,'Aceite de Oliva'!$A$6:$A$257,"&gt;="&amp;$A276,'Aceite de Oliva'!$B$6:$B$257,"&lt;="&amp;$B276)</f>
        <v>1.95</v>
      </c>
      <c r="U276" s="8">
        <f>SUMIFS('Aceite de Oliva'!U$6:U$257,'Aceite de Oliva'!$A$6:$A$257,"&gt;="&amp;$A276,'Aceite de Oliva'!$B$6:$B$257,"&lt;="&amp;$B276)</f>
        <v>0.05</v>
      </c>
      <c r="V276" s="14"/>
      <c r="W276" s="14"/>
      <c r="X276" s="14"/>
      <c r="Y276" s="8">
        <f>SUMIFS('Aceite de Oliva'!Y$6:Y$257,'Aceite de Oliva'!$A$6:$A$257,"&gt;="&amp;$A276,'Aceite de Oliva'!$B$6:$B$257,"&lt;="&amp;$B276)</f>
        <v>2.02</v>
      </c>
      <c r="Z276" s="8">
        <f>SUMIFS('Aceite de Oliva'!Z$6:Z$257,'Aceite de Oliva'!$A$6:$A$257,"&gt;="&amp;$A276,'Aceite de Oliva'!$B$6:$B$257,"&lt;="&amp;$B276)</f>
        <v>0.73</v>
      </c>
      <c r="AA276" s="8">
        <f>SUMIFS('Aceite de Oliva'!AA$6:AA$257,'Aceite de Oliva'!$A$6:$A$257,"&gt;="&amp;$A276,'Aceite de Oliva'!$B$6:$B$257,"&lt;="&amp;$B276)</f>
        <v>2.5499999999999998</v>
      </c>
      <c r="AB276" s="8">
        <f>SUMIFS('Aceite de Oliva'!AB$6:AB$257,'Aceite de Oliva'!$A$6:$A$257,"&gt;="&amp;$A276,'Aceite de Oliva'!$B$6:$B$257,"&lt;="&amp;$B276)</f>
        <v>1.05</v>
      </c>
      <c r="AC276" s="14"/>
      <c r="AD276" s="14"/>
      <c r="AE276" s="14"/>
      <c r="AF276" s="8">
        <f>SUMIFS('Aceite de Oliva'!AF$6:AF$257,'Aceite de Oliva'!$A$6:$A$257,"&gt;="&amp;$A276,'Aceite de Oliva'!$B$6:$B$257,"&lt;="&amp;$B276)</f>
        <v>1.42</v>
      </c>
      <c r="AG276" s="8">
        <f>SUMIFS('Aceite de Oliva'!AG$6:AG$257,'Aceite de Oliva'!$A$6:$A$257,"&gt;="&amp;$A276,'Aceite de Oliva'!$B$6:$B$257,"&lt;="&amp;$B276)</f>
        <v>2.23</v>
      </c>
      <c r="AH276" s="8">
        <f>SUMIFS('Aceite de Oliva'!AH$6:AH$257,'Aceite de Oliva'!$A$6:$A$257,"&gt;="&amp;$A276,'Aceite de Oliva'!$B$6:$B$257,"&lt;="&amp;$B276)</f>
        <v>1.57</v>
      </c>
      <c r="AI276" s="8">
        <f>SUMIFS('Aceite de Oliva'!AI$6:AI$257,'Aceite de Oliva'!$A$6:$A$257,"&gt;="&amp;$A276,'Aceite de Oliva'!$B$6:$B$257,"&lt;="&amp;$B276)</f>
        <v>0.79</v>
      </c>
      <c r="AJ276" s="14"/>
      <c r="AK276" s="14"/>
      <c r="AL276" s="14"/>
      <c r="AM276" s="8">
        <f>SUMIFS('Aceite de Oliva'!AM$6:AM$257,'Aceite de Oliva'!$A$6:$A$257,"&gt;="&amp;$A276,'Aceite de Oliva'!$B$6:$B$257,"&lt;="&amp;$B276)</f>
        <v>1.76</v>
      </c>
      <c r="AN276" s="8">
        <f>SUMIFS('Aceite de Oliva'!AN$6:AN$257,'Aceite de Oliva'!$A$6:$A$257,"&gt;="&amp;$A276,'Aceite de Oliva'!$B$6:$B$257,"&lt;="&amp;$B276)</f>
        <v>3.4499999999999997</v>
      </c>
      <c r="AO276" s="8">
        <f>SUMIFS('Aceite de Oliva'!AO$6:AO$257,'Aceite de Oliva'!$A$6:$A$257,"&gt;="&amp;$A276,'Aceite de Oliva'!$B$6:$B$257,"&lt;="&amp;$B276)</f>
        <v>1</v>
      </c>
      <c r="AP276" s="8">
        <f>SUMIFS('Aceite de Oliva'!AP$6:AP$257,'Aceite de Oliva'!$A$6:$A$257,"&gt;="&amp;$A276,'Aceite de Oliva'!$B$6:$B$257,"&lt;="&amp;$B276)</f>
        <v>1.9</v>
      </c>
      <c r="AQ276" s="14"/>
      <c r="AR276" s="14"/>
      <c r="AT276" s="8">
        <f>SUMIFS('Aceite de Oliva'!AT$6:AT$257,'Aceite de Oliva'!$A$6:$A$257,"&gt;="&amp;$A276,'Aceite de Oliva'!$B$6:$B$257,"&lt;="&amp;$B276)</f>
        <v>1.74</v>
      </c>
      <c r="AU276" s="8">
        <f>SUMIFS('Aceite de Oliva'!AU$6:AU$257,'Aceite de Oliva'!$A$6:$A$257,"&gt;="&amp;$A276,'Aceite de Oliva'!$B$6:$B$257,"&lt;="&amp;$B276)</f>
        <v>1.45</v>
      </c>
      <c r="AV276" s="8">
        <f>SUMIFS('Aceite de Oliva'!AV$6:AV$257,'Aceite de Oliva'!$A$6:$A$257,"&gt;="&amp;$A276,'Aceite de Oliva'!$B$6:$B$257,"&lt;="&amp;$B276)</f>
        <v>2.73</v>
      </c>
      <c r="AW276" s="8">
        <f>SUMIFS('Aceite de Oliva'!AW$6:AW$257,'Aceite de Oliva'!$A$6:$A$257,"&gt;="&amp;$A276,'Aceite de Oliva'!$B$6:$B$257,"&lt;="&amp;$B276)</f>
        <v>0</v>
      </c>
      <c r="BA276" s="8">
        <f>SUMIFS('Aceite de Oliva'!BA$6:BA$257,'Aceite de Oliva'!$A$6:$A$257,"&gt;="&amp;A276,'Aceite de Oliva'!$B$6:$B$257,"&lt;="&amp;B276)</f>
        <v>1.88</v>
      </c>
      <c r="BB276" s="8">
        <f>SUMIFS('Aceite de Oliva'!BB$6:BB$257,'Aceite de Oliva'!$A$6:$A$257,"&gt;="&amp;$A276,'Aceite de Oliva'!$B$6:$B$257,"&lt;="&amp;$B276)</f>
        <v>3.0100000000000002</v>
      </c>
      <c r="BC276" s="8">
        <f>SUMIFS('Aceite de Oliva'!BC$6:BC$257,'Aceite de Oliva'!$A$6:$A$257,"&gt;="&amp;$A276,'Aceite de Oliva'!$B$6:$B$257,"&lt;="&amp;$B276)</f>
        <v>2.2200000000000002</v>
      </c>
      <c r="BD276" s="8">
        <f>SUMIFS('Aceite de Oliva'!BD$6:BD$257,'Aceite de Oliva'!$A$6:$A$257,"&gt;="&amp;$A276,'Aceite de Oliva'!$B$6:$B$257,"&lt;="&amp;$B276)</f>
        <v>0</v>
      </c>
      <c r="BE276" s="5"/>
      <c r="BH276" s="8">
        <f>SUMIFS('Aceite de Oliva'!BH$6:BH$257,'Aceite de Oliva'!$A$6:$A$257,"&gt;="&amp;$A276,'Aceite de Oliva'!$B$6:$B$257,"&lt;="&amp;$B276)</f>
        <v>1.88</v>
      </c>
      <c r="BI276" s="8">
        <f>SUMIFS('Aceite de Oliva'!BI$6:BI$257,'Aceite de Oliva'!$A$6:$A$257,"&gt;="&amp;$A276,'Aceite de Oliva'!$B$6:$B$257,"&lt;="&amp;$B276)</f>
        <v>2.77</v>
      </c>
      <c r="BJ276" s="8">
        <f>SUMIFS('Aceite de Oliva'!BJ$6:BJ$257,'Aceite de Oliva'!$A$6:$A$257,"&gt;="&amp;$A276,'Aceite de Oliva'!$B$6:$B$257,"&lt;="&amp;$B276)</f>
        <v>0.94</v>
      </c>
      <c r="BK276" s="8">
        <f>SUMIFS('Aceite de Oliva'!BK$6:BK$257,'Aceite de Oliva'!$A$6:$A$257,"&gt;="&amp;$A276,'Aceite de Oliva'!$B$6:$B$257,"&lt;="&amp;$B276)</f>
        <v>3.35</v>
      </c>
      <c r="BO276" s="8">
        <f>SUMIFS('Aceite de Oliva'!BO$6:BO$257,'Aceite de Oliva'!$A$6:$A$257,"&gt;="&amp;$A276,'Aceite de Oliva'!$B$6:$B$257,"&lt;="&amp;$B276)</f>
        <v>2.21</v>
      </c>
      <c r="BP276" s="8">
        <f>SUMIFS('Aceite de Oliva'!BP$6:BP$257,'Aceite de Oliva'!$A$6:$A$257,"&gt;="&amp;$A276,'Aceite de Oliva'!$B$6:$B$257,"&lt;="&amp;$B276)</f>
        <v>0.89</v>
      </c>
      <c r="BQ276" s="8">
        <f>SUMIFS('Aceite de Oliva'!BQ$6:BQ$257,'Aceite de Oliva'!$A$6:$A$257,"&gt;="&amp;$A276,'Aceite de Oliva'!$B$6:$B$257,"&lt;="&amp;$B276)</f>
        <v>2.13</v>
      </c>
      <c r="BR276" s="8">
        <f>SUMIFS('Aceite de Oliva'!BR$6:BR$257,'Aceite de Oliva'!$A$6:$A$257,"&gt;="&amp;$A276,'Aceite de Oliva'!$B$6:$B$257,"&lt;="&amp;$B276)</f>
        <v>3.12</v>
      </c>
      <c r="BV276" s="8">
        <f>SUMIFS('Aceite de Oliva'!BV$6:BV$257,'Aceite de Oliva'!$A$6:$A$257,"&gt;="&amp;$A276,'Aceite de Oliva'!$B$6:$B$257,"&lt;="&amp;$B276)</f>
        <v>2.09</v>
      </c>
      <c r="BW276" s="8">
        <f>SUMIFS('Aceite de Oliva'!BW$6:BW$257,'Aceite de Oliva'!$A$6:$A$257,"&gt;="&amp;$A276,'Aceite de Oliva'!$B$6:$B$257,"&lt;="&amp;$B276)</f>
        <v>5.26</v>
      </c>
      <c r="BX276" s="8">
        <f>SUMIFS('Aceite de Oliva'!BX$6:BX$257,'Aceite de Oliva'!$A$6:$A$257,"&gt;="&amp;$A276,'Aceite de Oliva'!$B$6:$B$257,"&lt;="&amp;$B276)</f>
        <v>1.05</v>
      </c>
      <c r="BY276" s="8">
        <f>SUMIFS('Aceite de Oliva'!BY$6:BY$257,'Aceite de Oliva'!$A$6:$A$257,"&gt;="&amp;$A276,'Aceite de Oliva'!$B$6:$B$257,"&lt;="&amp;$B276)</f>
        <v>1.76</v>
      </c>
      <c r="CC276" s="8">
        <f>SUMIFS('Aceite de Oliva'!CC$6:CC$257,'Aceite de Oliva'!$A$6:$A$257,"&gt;="&amp;$A276,'Aceite de Oliva'!$B$6:$B$257,"&lt;="&amp;$B276)</f>
        <v>7.5600000000000005</v>
      </c>
      <c r="CD276" s="8">
        <f>SUMIFS('Aceite de Oliva'!CD$6:CD$257,'Aceite de Oliva'!$A$6:$A$257,"&gt;="&amp;$A276,'Aceite de Oliva'!$B$6:$B$257,"&lt;="&amp;$B276)</f>
        <v>18.549999999999997</v>
      </c>
      <c r="CE276" s="8">
        <f>SUMIFS('Aceite de Oliva'!CE$6:CE$257,'Aceite de Oliva'!$A$6:$A$257,"&gt;="&amp;$A276,'Aceite de Oliva'!$B$6:$B$257,"&lt;="&amp;$B276)</f>
        <v>4.96</v>
      </c>
      <c r="CF276" s="8">
        <f>SUMIFS('Aceite de Oliva'!CF$6:CF$257,'Aceite de Oliva'!$A$6:$A$257,"&gt;="&amp;$A276,'Aceite de Oliva'!$B$6:$B$257,"&lt;="&amp;$B276)</f>
        <v>3.77</v>
      </c>
      <c r="CJ276" s="8">
        <f>SUMIFS('Aceite de Oliva'!CJ$6:CJ$257,'Aceite de Oliva'!$A$6:$A$257,"&gt;="&amp;$A276,'Aceite de Oliva'!$B$6:$B$257,"&lt;="&amp;$B276)</f>
        <v>5.48</v>
      </c>
      <c r="CK276" s="8">
        <f>SUMIFS('Aceite de Oliva'!CK$6:CK$257,'Aceite de Oliva'!$A$6:$A$257,"&gt;="&amp;$A276,'Aceite de Oliva'!$B$6:$B$257,"&lt;="&amp;$B276)</f>
        <v>7.07</v>
      </c>
      <c r="CL276" s="8">
        <f>SUMIFS('Aceite de Oliva'!CL$6:CL$257,'Aceite de Oliva'!$A$6:$A$257,"&gt;="&amp;$A276,'Aceite de Oliva'!$B$6:$B$257,"&lt;="&amp;$B276)</f>
        <v>6.6</v>
      </c>
      <c r="CM276" s="8">
        <f>SUMIFS('Aceite de Oliva'!CM$6:CM$257,'Aceite de Oliva'!$A$6:$A$257,"&gt;="&amp;$A276,'Aceite de Oliva'!$B$6:$B$257,"&lt;="&amp;$B276)</f>
        <v>2.4300000000000002</v>
      </c>
      <c r="CQ276" s="8">
        <f>SUMIFS('Aceite de Oliva'!CQ$6:CQ$257,'Aceite de Oliva'!$A$6:$A$257,"&gt;="&amp;$A276,'Aceite de Oliva'!$B$6:$B$257,"&lt;="&amp;$B276)</f>
        <v>5.26</v>
      </c>
      <c r="CR276" s="8">
        <f>SUMIFS('Aceite de Oliva'!CR$6:CR$257,'Aceite de Oliva'!$A$6:$A$257,"&gt;="&amp;$A276,'Aceite de Oliva'!$B$6:$B$257,"&lt;="&amp;$B276)</f>
        <v>2.1100000000000003</v>
      </c>
      <c r="CS276" s="8">
        <f>SUMIFS('Aceite de Oliva'!CS$6:CS$257,'Aceite de Oliva'!$A$6:$A$257,"&gt;="&amp;$A276,'Aceite de Oliva'!$B$6:$B$257,"&lt;="&amp;$B276)</f>
        <v>5.01</v>
      </c>
      <c r="CT276" s="8">
        <f>SUMIFS('Aceite de Oliva'!CT$6:CT$257,'Aceite de Oliva'!$A$6:$A$257,"&gt;="&amp;$A276,'Aceite de Oliva'!$B$6:$B$257,"&lt;="&amp;$B276)</f>
        <v>9.48</v>
      </c>
      <c r="CX276" s="8">
        <f>SUMIFS('Aceite de Oliva'!CX$6:CX$257,'Aceite de Oliva'!$A$6:$A$257,"&gt;="&amp;$A276,'Aceite de Oliva'!$B$6:$B$257,"&lt;="&amp;$B276)</f>
        <v>2.75</v>
      </c>
      <c r="CY276" s="8">
        <f>SUMIFS('Aceite de Oliva'!CY$6:CY$257,'Aceite de Oliva'!$A$6:$A$257,"&gt;="&amp;$A276,'Aceite de Oliva'!$B$6:$B$257,"&lt;="&amp;$B276)</f>
        <v>2.54</v>
      </c>
      <c r="CZ276" s="8">
        <f>SUMIFS('Aceite de Oliva'!CZ$6:CZ$257,'Aceite de Oliva'!$A$6:$A$257,"&gt;="&amp;$A276,'Aceite de Oliva'!$B$6:$B$257,"&lt;="&amp;$B276)</f>
        <v>1.79</v>
      </c>
      <c r="DA276" s="8">
        <f>SUMIFS('Aceite de Oliva'!DA$6:DA$257,'Aceite de Oliva'!$A$6:$A$257,"&gt;="&amp;$A276,'Aceite de Oliva'!$B$6:$B$257,"&lt;="&amp;$B276)</f>
        <v>4.7300000000000004</v>
      </c>
      <c r="DE276" s="8">
        <f>SUMIFS('Aceite de Oliva'!DE$6:DE$257,'Aceite de Oliva'!$A$6:$A$257,"&gt;="&amp;$A276,'Aceite de Oliva'!$B$6:$B$257,"&lt;="&amp;$B276)</f>
        <v>2.83</v>
      </c>
      <c r="DF276" s="8">
        <f>SUMIFS('Aceite de Oliva'!DF$6:DF$257,'Aceite de Oliva'!$A$6:$A$257,"&gt;="&amp;$A276,'Aceite de Oliva'!$B$6:$B$257,"&lt;="&amp;$B276)</f>
        <v>1.9900000000000002</v>
      </c>
      <c r="DG276" s="8">
        <f>SUMIFS('Aceite de Oliva'!DG$6:DG$257,'Aceite de Oliva'!$A$6:$A$257,"&gt;="&amp;$A276,'Aceite de Oliva'!$B$6:$B$257,"&lt;="&amp;$B276)</f>
        <v>3.1100000000000003</v>
      </c>
      <c r="DH276" s="8">
        <f>SUMIFS('Aceite de Oliva'!DH$6:DH$257,'Aceite de Oliva'!$A$6:$A$257,"&gt;="&amp;$A276,'Aceite de Oliva'!$B$6:$B$257,"&lt;="&amp;$B276)</f>
        <v>2.81</v>
      </c>
      <c r="DL276" s="8">
        <f>SUMIFS('Aceite de Oliva'!DL$6:DL$257,'Aceite de Oliva'!$A$6:$A$257,"&gt;="&amp;$A276,'Aceite de Oliva'!$B$6:$B$257,"&lt;="&amp;$B276)</f>
        <v>2.42</v>
      </c>
      <c r="DM276" s="8">
        <f>SUMIFS('Aceite de Oliva'!DM$6:DM$257,'Aceite de Oliva'!$A$6:$A$257,"&gt;="&amp;$A276,'Aceite de Oliva'!$B$6:$B$257,"&lt;="&amp;$B276)</f>
        <v>0.88</v>
      </c>
      <c r="DN276" s="8">
        <f>SUMIFS('Aceite de Oliva'!DN$6:DN$257,'Aceite de Oliva'!$A$6:$A$257,"&gt;="&amp;$A276,'Aceite de Oliva'!$B$6:$B$257,"&lt;="&amp;$B276)</f>
        <v>3.34</v>
      </c>
      <c r="DO276" s="8">
        <f>SUMIFS('Aceite de Oliva'!DO$6:DO$257,'Aceite de Oliva'!$A$6:$A$257,"&gt;="&amp;$A276,'Aceite de Oliva'!$B$6:$B$257,"&lt;="&amp;$B276)</f>
        <v>0.22</v>
      </c>
      <c r="DS276" s="8">
        <f>SUMIFS('Aceite de Oliva'!DS$6:DS$257,'Aceite de Oliva'!$A$6:$A$257,"&gt;="&amp;$A276,'Aceite de Oliva'!$B$6:$B$257,"&lt;="&amp;$B276)</f>
        <v>3.25</v>
      </c>
      <c r="DT276" s="8">
        <f>SUMIFS('Aceite de Oliva'!DT$6:DT$257,'Aceite de Oliva'!$A$6:$A$257,"&gt;="&amp;$A276,'Aceite de Oliva'!$B$6:$B$257,"&lt;="&amp;$B276)</f>
        <v>1.02</v>
      </c>
      <c r="DU276" s="8">
        <f>SUMIFS('Aceite de Oliva'!DU$6:DU$257,'Aceite de Oliva'!$A$6:$A$257,"&gt;="&amp;$A276,'Aceite de Oliva'!$B$6:$B$257,"&lt;="&amp;$B276)</f>
        <v>4.6500000000000004</v>
      </c>
      <c r="DV276" s="8">
        <f>SUMIFS('Aceite de Oliva'!DV$6:DV$257,'Aceite de Oliva'!$A$6:$A$257,"&gt;="&amp;$A276,'Aceite de Oliva'!$B$6:$B$257,"&lt;="&amp;$B276)</f>
        <v>0.91</v>
      </c>
      <c r="DZ276" s="8">
        <f>SUMIFS('Aceite de Oliva'!DZ$6:DZ$257,'Aceite de Oliva'!$A$6:$A$257,"&gt;="&amp;$A276,'Aceite de Oliva'!$B$6:$B$257,"&lt;="&amp;$B276)</f>
        <v>2.38</v>
      </c>
      <c r="EA276" s="8">
        <f>SUMIFS('Aceite de Oliva'!EA$6:EA$257,'Aceite de Oliva'!$A$6:$A$257,"&gt;="&amp;$A276,'Aceite de Oliva'!$B$6:$B$257,"&lt;="&amp;$B276)</f>
        <v>3.15</v>
      </c>
      <c r="EB276" s="8">
        <f>SUMIFS('Aceite de Oliva'!EB$6:EB$257,'Aceite de Oliva'!$A$6:$A$257,"&gt;="&amp;$A276,'Aceite de Oliva'!$B$6:$B$257,"&lt;="&amp;$B276)</f>
        <v>2.7199999999999998</v>
      </c>
      <c r="EC276" s="8">
        <f>SUMIFS('Aceite de Oliva'!EC$6:EC$257,'Aceite de Oliva'!$A$6:$A$257,"&gt;="&amp;$A276,'Aceite de Oliva'!$B$6:$B$257,"&lt;="&amp;$B276)</f>
        <v>0</v>
      </c>
      <c r="EG276" s="8">
        <f>SUMIFS('Aceite de Oliva'!EG$6:EG$257,'Aceite de Oliva'!$A$6:$A$257,"&gt;="&amp;$A276,'Aceite de Oliva'!$B$6:$B$257,"&lt;="&amp;$B276)</f>
        <v>1.5</v>
      </c>
      <c r="EH276" s="8">
        <f>SUMIFS('Aceite de Oliva'!EH$6:EH$257,'Aceite de Oliva'!$A$6:$A$257,"&gt;="&amp;$A276,'Aceite de Oliva'!$B$6:$B$257,"&lt;="&amp;$B276)</f>
        <v>1.32</v>
      </c>
      <c r="EI276" s="8">
        <f>SUMIFS('Aceite de Oliva'!EI$6:EI$257,'Aceite de Oliva'!$A$6:$A$257,"&gt;="&amp;$A276,'Aceite de Oliva'!$B$6:$B$257,"&lt;="&amp;$B276)</f>
        <v>1.62</v>
      </c>
      <c r="EJ276" s="8">
        <f>SUMIFS('Aceite de Oliva'!EJ$6:EJ$257,'Aceite de Oliva'!$A$6:$A$257,"&gt;="&amp;$A276,'Aceite de Oliva'!$B$6:$B$257,"&lt;="&amp;$B276)</f>
        <v>0.23</v>
      </c>
      <c r="EN276" s="8">
        <f>SUMIFS('Aceite de Oliva'!EN$6:EN$257,'Aceite de Oliva'!$A$6:$A$257,"&gt;="&amp;$A276,'Aceite de Oliva'!$B$6:$B$257,"&lt;="&amp;$B276)</f>
        <v>0.67</v>
      </c>
      <c r="EO276" s="8">
        <f>SUMIFS('Aceite de Oliva'!EO$6:EO$257,'Aceite de Oliva'!$A$6:$A$257,"&gt;="&amp;$A276,'Aceite de Oliva'!$B$6:$B$257,"&lt;="&amp;$B276)</f>
        <v>1.38</v>
      </c>
      <c r="EP276" s="8">
        <f>SUMIFS('Aceite de Oliva'!EP$6:EP$257,'Aceite de Oliva'!$A$6:$A$257,"&gt;="&amp;$A276,'Aceite de Oliva'!$B$6:$B$257,"&lt;="&amp;$B276)</f>
        <v>0.38</v>
      </c>
      <c r="EQ276" s="8">
        <f>SUMIFS('Aceite de Oliva'!EQ$6:EQ$257,'Aceite de Oliva'!$A$6:$A$257,"&gt;="&amp;$A276,'Aceite de Oliva'!$B$6:$B$257,"&lt;="&amp;$B276)</f>
        <v>1.01</v>
      </c>
      <c r="EU276" s="8">
        <f>SUMIFS('Aceite de Oliva'!EU$6:EU$257,'Aceite de Oliva'!$A$6:$A$257,"&gt;="&amp;$A276,'Aceite de Oliva'!$B$6:$B$257,"&lt;="&amp;$B276)</f>
        <v>1.72</v>
      </c>
      <c r="EV276" s="8">
        <f>SUMIFS('Aceite de Oliva'!EV$6:EV$257,'Aceite de Oliva'!$A$6:$A$257,"&gt;="&amp;$A276,'Aceite de Oliva'!$B$6:$B$257,"&lt;="&amp;$B276)</f>
        <v>0.71</v>
      </c>
      <c r="EW276" s="8">
        <f>SUMIFS('Aceite de Oliva'!EW$6:EW$257,'Aceite de Oliva'!$A$6:$A$257,"&gt;="&amp;$A276,'Aceite de Oliva'!$B$6:$B$257,"&lt;="&amp;$B276)</f>
        <v>1.94</v>
      </c>
      <c r="EX276" s="8">
        <f>SUMIFS('Aceite de Oliva'!EX$6:EX$257,'Aceite de Oliva'!$A$6:$A$257,"&gt;="&amp;$A276,'Aceite de Oliva'!$B$6:$B$257,"&lt;="&amp;$B276)</f>
        <v>1.74</v>
      </c>
      <c r="FB276" s="8">
        <f>SUMIFS('Aceite de Oliva'!FB$6:FB$257,'Aceite de Oliva'!$A$6:$A$257,"&gt;="&amp;$A276,'Aceite de Oliva'!$B$6:$B$257,"&lt;="&amp;$B276)</f>
        <v>0.4</v>
      </c>
      <c r="FC276" s="8">
        <f>SUMIFS('Aceite de Oliva'!FC$6:FC$257,'Aceite de Oliva'!$A$6:$A$257,"&gt;="&amp;$A276,'Aceite de Oliva'!$B$6:$B$257,"&lt;="&amp;$B276)</f>
        <v>0.19</v>
      </c>
      <c r="FD276" s="8">
        <f>SUMIFS('Aceite de Oliva'!FD$6:FD$257,'Aceite de Oliva'!$A$6:$A$257,"&gt;="&amp;$A276,'Aceite de Oliva'!$B$6:$B$257,"&lt;="&amp;$B276)</f>
        <v>0.59</v>
      </c>
      <c r="FE276" s="8">
        <f>SUMIFS('Aceite de Oliva'!FE$6:FE$257,'Aceite de Oliva'!$A$6:$A$257,"&gt;="&amp;$A276,'Aceite de Oliva'!$B$6:$B$257,"&lt;="&amp;$B276)</f>
        <v>0</v>
      </c>
      <c r="FI276" s="8">
        <f>SUMIFS('Aceite de Oliva'!FI$6:FI$257,'Aceite de Oliva'!$A$6:$A$257,"&gt;="&amp;$A276,'Aceite de Oliva'!$B$6:$B$257,"&lt;="&amp;$B276)</f>
        <v>0.6</v>
      </c>
      <c r="FJ276" s="8">
        <f>SUMIFS('Aceite de Oliva'!FJ$6:FJ$257,'Aceite de Oliva'!$A$6:$A$257,"&gt;="&amp;$A276,'Aceite de Oliva'!$B$6:$B$257,"&lt;="&amp;$B276)</f>
        <v>0.28000000000000003</v>
      </c>
      <c r="FK276" s="8">
        <f>SUMIFS('Aceite de Oliva'!FK$6:FK$257,'Aceite de Oliva'!$A$6:$A$257,"&gt;="&amp;$A276,'Aceite de Oliva'!$B$6:$B$257,"&lt;="&amp;$B276)</f>
        <v>0.83</v>
      </c>
      <c r="FL276" s="8">
        <f>SUMIFS('Aceite de Oliva'!FL$6:FL$257,'Aceite de Oliva'!$A$6:$A$257,"&gt;="&amp;$A276,'Aceite de Oliva'!$B$6:$B$257,"&lt;="&amp;$B276)</f>
        <v>0.17</v>
      </c>
      <c r="FP276" s="8">
        <f>SUMIFS('Aceite de Oliva'!FP$6:FP$257,'Aceite de Oliva'!$A$6:$A$257,"&gt;="&amp;$A276,'Aceite de Oliva'!$B$6:$B$257,"&lt;="&amp;$B276)</f>
        <v>0.75</v>
      </c>
      <c r="FQ276" s="8">
        <f>SUMIFS('Aceite de Oliva'!FQ$6:FQ$257,'Aceite de Oliva'!$A$6:$A$257,"&gt;="&amp;$A276,'Aceite de Oliva'!$B$6:$B$257,"&lt;="&amp;$B276)</f>
        <v>0.31</v>
      </c>
      <c r="FR276" s="8">
        <f>SUMIFS('Aceite de Oliva'!FR$6:FR$257,'Aceite de Oliva'!$A$6:$A$257,"&gt;="&amp;$A276,'Aceite de Oliva'!$B$6:$B$257,"&lt;="&amp;$B276)</f>
        <v>1.06</v>
      </c>
      <c r="FS276" s="8">
        <f>SUMIFS('Aceite de Oliva'!FS$6:FS$257,'Aceite de Oliva'!$A$6:$A$257,"&gt;="&amp;$A276,'Aceite de Oliva'!$B$6:$B$257,"&lt;="&amp;$B276)</f>
        <v>0.36</v>
      </c>
      <c r="FW276" s="8">
        <f>SUMIFS('Aceite de Oliva'!FW$6:FW$257,'Aceite de Oliva'!$A$6:$A$257,"&gt;="&amp;$A276,'Aceite de Oliva'!$B$6:$B$257,"&lt;="&amp;$B276)</f>
        <v>0.59</v>
      </c>
      <c r="FX276" s="8">
        <f>SUMIFS('Aceite de Oliva'!FX$6:FX$257,'Aceite de Oliva'!$A$6:$A$257,"&gt;="&amp;$A276,'Aceite de Oliva'!$B$6:$B$257,"&lt;="&amp;$B276)</f>
        <v>1.93</v>
      </c>
      <c r="FY276" s="8">
        <f>SUMIFS('Aceite de Oliva'!FY$6:FY$257,'Aceite de Oliva'!$A$6:$A$257,"&gt;="&amp;$A276,'Aceite de Oliva'!$B$6:$B$257,"&lt;="&amp;$B276)</f>
        <v>0.32</v>
      </c>
      <c r="FZ276" s="8">
        <f>SUMIFS('Aceite de Oliva'!FZ$6:FZ$257,'Aceite de Oliva'!$A$6:$A$257,"&gt;="&amp;$A276,'Aceite de Oliva'!$B$6:$B$257,"&lt;="&amp;$B276)</f>
        <v>0</v>
      </c>
      <c r="GD276" s="8">
        <f>SUMIFS('Aceite de Oliva'!GD$6:GD$257,'Aceite de Oliva'!$A$6:$A$257,"&gt;="&amp;$A276,'Aceite de Oliva'!$B$6:$B$257,"&lt;="&amp;$B276)</f>
        <v>3.23</v>
      </c>
      <c r="GE276" s="8">
        <f>SUMIFS('Aceite de Oliva'!GE$6:GE$257,'Aceite de Oliva'!$A$6:$A$257,"&gt;="&amp;$A276,'Aceite de Oliva'!$B$6:$B$257,"&lt;="&amp;$B276)</f>
        <v>11.39</v>
      </c>
      <c r="GF276" s="8">
        <f>SUMIFS('Aceite de Oliva'!GF$6:GF$257,'Aceite de Oliva'!$A$6:$A$257,"&gt;="&amp;$A276,'Aceite de Oliva'!$B$6:$B$257,"&lt;="&amp;$B276)</f>
        <v>1.49</v>
      </c>
      <c r="GG276" s="8">
        <f>SUMIFS('Aceite de Oliva'!GG$6:GG$257,'Aceite de Oliva'!$A$6:$A$257,"&gt;="&amp;$A276,'Aceite de Oliva'!$B$6:$B$257,"&lt;="&amp;$B276)</f>
        <v>0</v>
      </c>
      <c r="GK276" s="8">
        <f>SUMIFS('Aceite de Oliva'!GK$6:GK$257,'Aceite de Oliva'!$A$6:$A$257,"&gt;="&amp;$A276,'Aceite de Oliva'!$B$6:$B$257,"&lt;="&amp;$B276)</f>
        <v>1.47</v>
      </c>
      <c r="GL276" s="8">
        <f>SUMIFS('Aceite de Oliva'!GL$6:GL$257,'Aceite de Oliva'!$A$6:$A$257,"&gt;="&amp;$A276,'Aceite de Oliva'!$B$6:$B$257,"&lt;="&amp;$B276)</f>
        <v>2.6</v>
      </c>
      <c r="GM276" s="8">
        <f>SUMIFS('Aceite de Oliva'!GM$6:GM$257,'Aceite de Oliva'!$A$6:$A$257,"&gt;="&amp;$A276,'Aceite de Oliva'!$B$6:$B$257,"&lt;="&amp;$B276)</f>
        <v>1.45</v>
      </c>
      <c r="GN276" s="8">
        <f>SUMIFS('Aceite de Oliva'!GN$6:GN$257,'Aceite de Oliva'!$A$6:$A$257,"&gt;="&amp;$A276,'Aceite de Oliva'!$B$6:$B$257,"&lt;="&amp;$B276)</f>
        <v>0.15</v>
      </c>
      <c r="GR276" s="8">
        <f>SUMIFS('Aceite de Oliva'!GR$6:GR$257,'Aceite de Oliva'!$A$6:$A$257,"&gt;="&amp;$A276,'Aceite de Oliva'!$B$6:$B$257,"&lt;="&amp;$B276)</f>
        <v>1.9500000000000002</v>
      </c>
      <c r="GS276" s="8">
        <f>SUMIFS('Aceite de Oliva'!GS$6:GS$257,'Aceite de Oliva'!$A$6:$A$257,"&gt;="&amp;$A276,'Aceite de Oliva'!$B$6:$B$257,"&lt;="&amp;$B276)</f>
        <v>0.62</v>
      </c>
      <c r="GT276" s="8">
        <f>SUMIFS('Aceite de Oliva'!GT$6:GT$257,'Aceite de Oliva'!$A$6:$A$257,"&gt;="&amp;$A276,'Aceite de Oliva'!$B$6:$B$257,"&lt;="&amp;$B276)</f>
        <v>2.71</v>
      </c>
      <c r="GU276" s="8">
        <f>SUMIFS('Aceite de Oliva'!GU$6:GU$257,'Aceite de Oliva'!$A$6:$A$257,"&gt;="&amp;$A276,'Aceite de Oliva'!$B$6:$B$257,"&lt;="&amp;$B276)</f>
        <v>0.15</v>
      </c>
      <c r="GY276" s="8">
        <f>SUMIFS('Aceite de Oliva'!GY$6:GY$257,'Aceite de Oliva'!$A$6:$A$257,"&gt;="&amp;$A276,'Aceite de Oliva'!$B$6:$B$257,"&lt;="&amp;$B276)</f>
        <v>1</v>
      </c>
      <c r="GZ276" s="8">
        <f>SUMIFS('Aceite de Oliva'!GZ$6:GZ$257,'Aceite de Oliva'!$A$6:$A$257,"&gt;="&amp;$A276,'Aceite de Oliva'!$B$6:$B$257,"&lt;="&amp;$B276)</f>
        <v>0.27</v>
      </c>
      <c r="HA276" s="8">
        <f>SUMIFS('Aceite de Oliva'!HA$6:HA$257,'Aceite de Oliva'!$A$6:$A$257,"&gt;="&amp;$A276,'Aceite de Oliva'!$B$6:$B$257,"&lt;="&amp;$B276)</f>
        <v>1.1499999999999999</v>
      </c>
      <c r="HB276" s="8">
        <f>SUMIFS('Aceite de Oliva'!HB$6:HB$257,'Aceite de Oliva'!$A$6:$A$257,"&gt;="&amp;$A276,'Aceite de Oliva'!$B$6:$B$257,"&lt;="&amp;$B276)</f>
        <v>0.35</v>
      </c>
      <c r="HF276" s="8">
        <f>SUMIFS('Aceite de Oliva'!HF$6:HF$257,'Aceite de Oliva'!$A$6:$A$257,"&gt;="&amp;$A276,'Aceite de Oliva'!$B$6:$B$257,"&lt;="&amp;$B276)</f>
        <v>0.86</v>
      </c>
      <c r="HG276" s="8">
        <f>SUMIFS('Aceite de Oliva'!HG$6:HG$257,'Aceite de Oliva'!$A$6:$A$257,"&gt;="&amp;$A276,'Aceite de Oliva'!$B$6:$B$257,"&lt;="&amp;$B276)</f>
        <v>1.46</v>
      </c>
      <c r="HH276" s="8">
        <f>SUMIFS('Aceite de Oliva'!HH$6:HH$257,'Aceite de Oliva'!$A$6:$A$257,"&gt;="&amp;$A276,'Aceite de Oliva'!$B$6:$B$257,"&lt;="&amp;$B276)</f>
        <v>0.66</v>
      </c>
      <c r="HI276" s="8">
        <f>SUMIFS('Aceite de Oliva'!HI$6:HI$257,'Aceite de Oliva'!$A$6:$A$257,"&gt;="&amp;$A276,'Aceite de Oliva'!$B$6:$B$257,"&lt;="&amp;$B276)</f>
        <v>0.98</v>
      </c>
      <c r="HM276" s="8">
        <f>SUMIFS('Aceite de Oliva'!HM$6:HM$257,'Aceite de Oliva'!$A$6:$A$257,"&gt;="&amp;$A276,'Aceite de Oliva'!$B$6:$B$257,"&lt;="&amp;$B276)</f>
        <v>0.51</v>
      </c>
      <c r="HN276" s="8">
        <f>SUMIFS('Aceite de Oliva'!HN$6:HN$257,'Aceite de Oliva'!$A$6:$A$257,"&gt;="&amp;$A276,'Aceite de Oliva'!$B$6:$B$257,"&lt;="&amp;$B276)</f>
        <v>0.43</v>
      </c>
      <c r="HO276" s="8">
        <f>SUMIFS('Aceite de Oliva'!HO$6:HO$257,'Aceite de Oliva'!$A$6:$A$257,"&gt;="&amp;$A276,'Aceite de Oliva'!$B$6:$B$257,"&lt;="&amp;$B276)</f>
        <v>0.76</v>
      </c>
      <c r="HP276" s="8">
        <f>SUMIFS('Aceite de Oliva'!HP$6:HP$257,'Aceite de Oliva'!$A$6:$A$257,"&gt;="&amp;$A276,'Aceite de Oliva'!$B$6:$B$257,"&lt;="&amp;$B276)</f>
        <v>7.0000000000000007E-2</v>
      </c>
      <c r="HT276" s="8">
        <f>SUMIFS('Aceite de Oliva'!HT$6:HT$257,'Aceite de Oliva'!$A$6:$A$257,"&gt;="&amp;$A276,'Aceite de Oliva'!$B$6:$B$257,"&lt;="&amp;$B276)</f>
        <v>1.1499999999999999</v>
      </c>
      <c r="HU276" s="8">
        <f>SUMIFS('Aceite de Oliva'!HU$6:HU$257,'Aceite de Oliva'!$A$6:$A$257,"&gt;="&amp;$A276,'Aceite de Oliva'!$B$6:$B$257,"&lt;="&amp;$B276)</f>
        <v>1.9500000000000002</v>
      </c>
      <c r="HV276" s="8">
        <f>SUMIFS('Aceite de Oliva'!HV$6:HV$257,'Aceite de Oliva'!$A$6:$A$257,"&gt;="&amp;$A276,'Aceite de Oliva'!$B$6:$B$257,"&lt;="&amp;$B276)</f>
        <v>1.22</v>
      </c>
      <c r="HW276" s="8">
        <f>SUMIFS('Aceite de Oliva'!HW$6:HW$257,'Aceite de Oliva'!$A$6:$A$257,"&gt;="&amp;$A276,'Aceite de Oliva'!$B$6:$B$257,"&lt;="&amp;$B276)</f>
        <v>0</v>
      </c>
      <c r="IA276" s="8">
        <f>SUMIFS('Aceite de Oliva'!IA$6:IA$257,'Aceite de Oliva'!$A$6:$A$257,"&gt;="&amp;$A276,'Aceite de Oliva'!$B$6:$B$257,"&lt;="&amp;$B276)</f>
        <v>0.44000000000000006</v>
      </c>
      <c r="IB276" s="8">
        <f>SUMIFS('Aceite de Oliva'!IB$6:IB$257,'Aceite de Oliva'!$A$6:$A$257,"&gt;="&amp;$A276,'Aceite de Oliva'!$B$6:$B$257,"&lt;="&amp;$B276)</f>
        <v>0.32</v>
      </c>
      <c r="IC276" s="8">
        <f>SUMIFS('Aceite de Oliva'!IC$6:IC$257,'Aceite de Oliva'!$A$6:$A$257,"&gt;="&amp;$A276,'Aceite de Oliva'!$B$6:$B$257,"&lt;="&amp;$B276)</f>
        <v>0.47</v>
      </c>
      <c r="ID276" s="8">
        <f>SUMIFS('Aceite de Oliva'!ID$6:ID$257,'Aceite de Oliva'!$A$6:$A$257,"&gt;="&amp;$A276,'Aceite de Oliva'!$B$6:$B$257,"&lt;="&amp;$B276)</f>
        <v>0.14000000000000001</v>
      </c>
      <c r="IH276" s="8">
        <f>SUMIFS('Aceite de Oliva'!IH$6:IH$257,'Aceite de Oliva'!$A$6:$A$257,"&gt;="&amp;$A276,'Aceite de Oliva'!$B$6:$B$257,"&lt;="&amp;$B276)</f>
        <v>0.94000000000000006</v>
      </c>
      <c r="II276" s="8">
        <f>SUMIFS('Aceite de Oliva'!II$6:II$257,'Aceite de Oliva'!$A$6:$A$257,"&gt;="&amp;$A276,'Aceite de Oliva'!$B$6:$B$257,"&lt;="&amp;$B276)</f>
        <v>1.7</v>
      </c>
      <c r="IJ276" s="8">
        <f>SUMIFS('Aceite de Oliva'!IJ$6:IJ$257,'Aceite de Oliva'!$A$6:$A$257,"&gt;="&amp;$A276,'Aceite de Oliva'!$B$6:$B$257,"&lt;="&amp;$B276)</f>
        <v>0.63</v>
      </c>
      <c r="IK276" s="8">
        <f>SUMIFS('Aceite de Oliva'!IK$6:IK$257,'Aceite de Oliva'!$A$6:$A$257,"&gt;="&amp;$A276,'Aceite de Oliva'!$B$6:$B$257,"&lt;="&amp;$B276)</f>
        <v>1.08</v>
      </c>
      <c r="IO276" s="8">
        <f>SUMIFS('Aceite de Oliva'!IO$6:IO$257,'Aceite de Oliva'!$A$6:$A$257,"&gt;="&amp;$A276,'Aceite de Oliva'!$B$6:$B$257,"&lt;="&amp;$B276)</f>
        <v>1.1600000000000001</v>
      </c>
      <c r="IP276" s="8">
        <f>SUMIFS('Aceite de Oliva'!IP$6:IP$257,'Aceite de Oliva'!$A$6:$A$257,"&gt;="&amp;$A276,'Aceite de Oliva'!$B$6:$B$257,"&lt;="&amp;$B276)</f>
        <v>1.22</v>
      </c>
      <c r="IQ276" s="8">
        <f>SUMIFS('Aceite de Oliva'!IQ$6:IQ$257,'Aceite de Oliva'!$A$6:$A$257,"&gt;="&amp;$A276,'Aceite de Oliva'!$B$6:$B$257,"&lt;="&amp;$B276)</f>
        <v>0.74</v>
      </c>
      <c r="IR276" s="8">
        <f>SUMIFS('Aceite de Oliva'!IR$6:IR$257,'Aceite de Oliva'!$A$6:$A$257,"&gt;="&amp;$A276,'Aceite de Oliva'!$B$6:$B$257,"&lt;="&amp;$B276)</f>
        <v>0.8</v>
      </c>
      <c r="IV276" s="8">
        <f>SUMIFS('Aceite de Oliva'!IV$6:IV$257,'Aceite de Oliva'!$A$6:$A$257,"&gt;="&amp;$A276,'Aceite de Oliva'!$B$6:$B$257,"&lt;="&amp;$B276)</f>
        <v>0.46</v>
      </c>
      <c r="IW276" s="8">
        <f>SUMIFS('Aceite de Oliva'!IW$6:IW$257,'Aceite de Oliva'!$A$6:$A$257,"&gt;="&amp;$A276,'Aceite de Oliva'!$B$6:$B$257,"&lt;="&amp;$B276)</f>
        <v>0.23</v>
      </c>
      <c r="IX276" s="8">
        <f>SUMIFS('Aceite de Oliva'!IX$6:IX$257,'Aceite de Oliva'!$A$6:$A$257,"&gt;="&amp;$A276,'Aceite de Oliva'!$B$6:$B$257,"&lt;="&amp;$B276)</f>
        <v>0.31</v>
      </c>
      <c r="IY276" s="8">
        <f>SUMIFS('Aceite de Oliva'!IY$6:IY$257,'Aceite de Oliva'!$A$6:$A$257,"&gt;="&amp;$A276,'Aceite de Oliva'!$B$6:$B$257,"&lt;="&amp;$B276)</f>
        <v>0.34</v>
      </c>
      <c r="JC276" s="8">
        <f>SUMIFS('Aceite de Oliva'!JC$6:JC$257,'Aceite de Oliva'!$A$6:$A$257,"&gt;="&amp;$A276,'Aceite de Oliva'!$B$6:$B$257,"&lt;="&amp;$B276)</f>
        <v>0.99</v>
      </c>
      <c r="JD276" s="8">
        <f>SUMIFS('Aceite de Oliva'!JD$6:JD$257,'Aceite de Oliva'!$A$6:$A$257,"&gt;="&amp;$A276,'Aceite de Oliva'!$B$6:$B$257,"&lt;="&amp;$B276)</f>
        <v>1.05</v>
      </c>
      <c r="JE276" s="8">
        <f>SUMIFS('Aceite de Oliva'!JE$6:JE$257,'Aceite de Oliva'!$A$6:$A$257,"&gt;="&amp;$A276,'Aceite de Oliva'!$B$6:$B$257,"&lt;="&amp;$B276)</f>
        <v>0.65</v>
      </c>
      <c r="JF276" s="8">
        <f>SUMIFS('Aceite de Oliva'!JF$6:JF$257,'Aceite de Oliva'!$A$6:$A$257,"&gt;="&amp;$A276,'Aceite de Oliva'!$B$6:$B$257,"&lt;="&amp;$B276)</f>
        <v>0.56999999999999995</v>
      </c>
      <c r="JJ276" s="8">
        <f>SUMIFS('Aceite de Oliva'!JJ$6:JJ$257,'Aceite de Oliva'!$A$6:$A$257,"&gt;="&amp;$A276,'Aceite de Oliva'!$B$6:$B$257,"&lt;="&amp;$B276)</f>
        <v>0.41</v>
      </c>
      <c r="JK276" s="8">
        <f>SUMIFS('Aceite de Oliva'!JK$6:JK$257,'Aceite de Oliva'!$A$6:$A$257,"&gt;="&amp;$A276,'Aceite de Oliva'!$B$6:$B$257,"&lt;="&amp;$B276)</f>
        <v>1.44</v>
      </c>
      <c r="JL276" s="8">
        <f>SUMIFS('Aceite de Oliva'!JL$6:JL$257,'Aceite de Oliva'!$A$6:$A$257,"&gt;="&amp;$A276,'Aceite de Oliva'!$B$6:$B$257,"&lt;="&amp;$B276)</f>
        <v>0.1</v>
      </c>
      <c r="JM276" s="8">
        <f>SUMIFS('Aceite de Oliva'!JM$6:JM$257,'Aceite de Oliva'!$A$6:$A$257,"&gt;="&amp;$A276,'Aceite de Oliva'!$B$6:$B$257,"&lt;="&amp;$B276)</f>
        <v>0</v>
      </c>
      <c r="JQ276" s="8">
        <f>SUMIFS('Aceite de Oliva'!JQ$6:JQ$257,'Aceite de Oliva'!$A$6:$A$257,"&gt;="&amp;$A276,'Aceite de Oliva'!$B$6:$B$257,"&lt;="&amp;$B276)</f>
        <v>0.56000000000000005</v>
      </c>
      <c r="JR276" s="8">
        <f>SUMIFS('Aceite de Oliva'!JR$6:JR$257,'Aceite de Oliva'!$A$6:$A$257,"&gt;="&amp;$A276,'Aceite de Oliva'!$B$6:$B$257,"&lt;="&amp;$B276)</f>
        <v>1.1299999999999999</v>
      </c>
      <c r="JS276" s="8">
        <f>SUMIFS('Aceite de Oliva'!JS$6:JS$257,'Aceite de Oliva'!$A$6:$A$257,"&gt;="&amp;$A276,'Aceite de Oliva'!$B$6:$B$257,"&lt;="&amp;$B276)</f>
        <v>0.48</v>
      </c>
      <c r="JT276" s="8">
        <f>SUMIFS('Aceite de Oliva'!JT$6:JT$257,'Aceite de Oliva'!$A$6:$A$257,"&gt;="&amp;$A276,'Aceite de Oliva'!$B$6:$B$257,"&lt;="&amp;$B276)</f>
        <v>0</v>
      </c>
      <c r="JX276" s="8">
        <f>SUMIFS('Aceite de Oliva'!JX$6:JX$257,'Aceite de Oliva'!$A$6:$A$257,"&gt;="&amp;$A276,'Aceite de Oliva'!$B$6:$B$257,"&lt;="&amp;$B276)</f>
        <v>1.1800000000000002</v>
      </c>
      <c r="JY276" s="8">
        <f>SUMIFS('Aceite de Oliva'!JY$6:JY$257,'Aceite de Oliva'!$A$6:$A$257,"&gt;="&amp;$A276,'Aceite de Oliva'!$B$6:$B$257,"&lt;="&amp;$B276)</f>
        <v>1.1400000000000001</v>
      </c>
      <c r="JZ276" s="8">
        <f>SUMIFS('Aceite de Oliva'!JZ$6:JZ$257,'Aceite de Oliva'!$A$6:$A$257,"&gt;="&amp;$A276,'Aceite de Oliva'!$B$6:$B$257,"&lt;="&amp;$B276)</f>
        <v>1.01</v>
      </c>
      <c r="KA276" s="8">
        <f>SUMIFS('Aceite de Oliva'!KA$6:KA$257,'Aceite de Oliva'!$A$6:$A$257,"&gt;="&amp;$A276,'Aceite de Oliva'!$B$6:$B$257,"&lt;="&amp;$B276)</f>
        <v>0</v>
      </c>
      <c r="KE276" s="8">
        <f>SUMIFS('Aceite de Oliva'!KE$6:KE$257,'Aceite de Oliva'!$A$6:$A$257,"&gt;="&amp;$A276,'Aceite de Oliva'!$B$6:$B$257,"&lt;="&amp;$B276)</f>
        <v>0.49</v>
      </c>
      <c r="KF276" s="8">
        <f>SUMIFS('Aceite de Oliva'!KF$6:KF$257,'Aceite de Oliva'!$A$6:$A$257,"&gt;="&amp;$A276,'Aceite de Oliva'!$B$6:$B$257,"&lt;="&amp;$B276)</f>
        <v>0.86</v>
      </c>
      <c r="KG276" s="8">
        <f>SUMIFS('Aceite de Oliva'!KG$6:KG$257,'Aceite de Oliva'!$A$6:$A$257,"&gt;="&amp;$A276,'Aceite de Oliva'!$B$6:$B$257,"&lt;="&amp;$B276)</f>
        <v>0.42000000000000004</v>
      </c>
      <c r="KH276" s="8">
        <f>SUMIFS('Aceite de Oliva'!KH$6:KH$257,'Aceite de Oliva'!$A$6:$A$257,"&gt;="&amp;$A276,'Aceite de Oliva'!$B$6:$B$257,"&lt;="&amp;$B276)</f>
        <v>0</v>
      </c>
      <c r="KL276" s="8">
        <f>SUMIFS('Aceite de Oliva'!KL$6:KL$257,'Aceite de Oliva'!$A$6:$A$257,"&gt;="&amp;$A276,'Aceite de Oliva'!$B$6:$B$257,"&lt;="&amp;$B276)</f>
        <v>1.3399999999999999</v>
      </c>
      <c r="KM276" s="8">
        <f>SUMIFS('Aceite de Oliva'!KM$6:KM$257,'Aceite de Oliva'!$A$6:$A$257,"&gt;="&amp;$A276,'Aceite de Oliva'!$B$6:$B$257,"&lt;="&amp;$B276)</f>
        <v>0.37</v>
      </c>
      <c r="KN276" s="8">
        <f>SUMIFS('Aceite de Oliva'!KN$6:KN$257,'Aceite de Oliva'!$A$6:$A$257,"&gt;="&amp;$A276,'Aceite de Oliva'!$B$6:$B$257,"&lt;="&amp;$B276)</f>
        <v>1.1099999999999999</v>
      </c>
      <c r="KO276" s="8">
        <f>SUMIFS('Aceite de Oliva'!KO$6:KO$257,'Aceite de Oliva'!$A$6:$A$257,"&gt;="&amp;$A276,'Aceite de Oliva'!$B$6:$B$257,"&lt;="&amp;$B276)</f>
        <v>0</v>
      </c>
      <c r="KS276" s="8">
        <f>SUMIFS('Aceite de Oliva'!KS$6:KS$257,'Aceite de Oliva'!$A$6:$A$257,"&gt;="&amp;$A276,'Aceite de Oliva'!$B$6:$B$257,"&lt;="&amp;$B276)</f>
        <v>2.42</v>
      </c>
      <c r="KT276" s="8">
        <f>SUMIFS('Aceite de Oliva'!KT$6:KT$257,'Aceite de Oliva'!$A$6:$A$257,"&gt;="&amp;$A276,'Aceite de Oliva'!$B$6:$B$257,"&lt;="&amp;$B276)</f>
        <v>0.45</v>
      </c>
      <c r="KU276" s="8">
        <f>SUMIFS('Aceite de Oliva'!KU$6:KU$257,'Aceite de Oliva'!$A$6:$A$257,"&gt;="&amp;$A276,'Aceite de Oliva'!$B$6:$B$257,"&lt;="&amp;$B276)</f>
        <v>2.83</v>
      </c>
      <c r="KV276" s="8">
        <f>SUMIFS('Aceite de Oliva'!KV$6:KV$257,'Aceite de Oliva'!$A$6:$A$257,"&gt;="&amp;$A276,'Aceite de Oliva'!$B$6:$B$257,"&lt;="&amp;$B276)</f>
        <v>1.43</v>
      </c>
      <c r="KZ276" s="8">
        <f>SUMIFS('Aceite de Oliva'!KZ$6:KZ$257,'Aceite de Oliva'!$A$6:$A$257,"&gt;="&amp;$A276,'Aceite de Oliva'!$B$6:$B$257,"&lt;="&amp;$B276)</f>
        <v>1.57</v>
      </c>
      <c r="LA276" s="8">
        <f>SUMIFS('Aceite de Oliva'!LA$6:LA$257,'Aceite de Oliva'!$A$6:$A$257,"&gt;="&amp;$A276,'Aceite de Oliva'!$B$6:$B$257,"&lt;="&amp;$B276)</f>
        <v>0.37</v>
      </c>
      <c r="LB276" s="8">
        <f>SUMIFS('Aceite de Oliva'!LB$6:LB$257,'Aceite de Oliva'!$A$6:$A$257,"&gt;="&amp;$A276,'Aceite de Oliva'!$B$6:$B$257,"&lt;="&amp;$B276)</f>
        <v>1.7999999999999998</v>
      </c>
      <c r="LC276" s="8">
        <f>SUMIFS('Aceite de Oliva'!LC$6:LC$257,'Aceite de Oliva'!$A$6:$A$257,"&gt;="&amp;$A276,'Aceite de Oliva'!$B$6:$B$257,"&lt;="&amp;$B276)</f>
        <v>0.22</v>
      </c>
      <c r="LG276" s="8">
        <f>SUMIFS('Aceite de Oliva'!LG$6:LG$257,'Aceite de Oliva'!$A$6:$A$257,"&gt;="&amp;$A276,'Aceite de Oliva'!$B$6:$B$257,"&lt;="&amp;$B276)</f>
        <v>1.02</v>
      </c>
      <c r="LH276" s="8">
        <f>SUMIFS('Aceite de Oliva'!LH$6:LH$257,'Aceite de Oliva'!$A$6:$A$257,"&gt;="&amp;$A276,'Aceite de Oliva'!$B$6:$B$257,"&lt;="&amp;$B276)</f>
        <v>1.83</v>
      </c>
      <c r="LI276" s="8">
        <f>SUMIFS('Aceite de Oliva'!LI$6:LI$257,'Aceite de Oliva'!$A$6:$A$257,"&gt;="&amp;$A276,'Aceite de Oliva'!$B$6:$B$257,"&lt;="&amp;$B276)</f>
        <v>1.03</v>
      </c>
      <c r="LJ276" s="8">
        <f>SUMIFS('Aceite de Oliva'!LJ$6:LJ$257,'Aceite de Oliva'!$A$6:$A$257,"&gt;="&amp;$A276,'Aceite de Oliva'!$B$6:$B$257,"&lt;="&amp;$B276)</f>
        <v>0</v>
      </c>
      <c r="LN276" s="8">
        <f>SUMIFS('Aceite de Oliva'!LN$6:LN$257,'Aceite de Oliva'!$A$6:$A$257,"&gt;="&amp;$A276,'Aceite de Oliva'!$B$6:$B$257,"&lt;="&amp;$B276)</f>
        <v>1.8399999999999999</v>
      </c>
      <c r="LO276" s="8">
        <f>SUMIFS('Aceite de Oliva'!LO$6:LO$257,'Aceite de Oliva'!$A$6:$A$257,"&gt;="&amp;$A276,'Aceite de Oliva'!$B$6:$B$257,"&lt;="&amp;$B276)</f>
        <v>1.77</v>
      </c>
      <c r="LP276" s="8">
        <f>SUMIFS('Aceite de Oliva'!LP$6:LP$257,'Aceite de Oliva'!$A$6:$A$257,"&gt;="&amp;$A276,'Aceite de Oliva'!$B$6:$B$257,"&lt;="&amp;$B276)</f>
        <v>1.37</v>
      </c>
      <c r="LQ276" s="8">
        <f>SUMIFS('Aceite de Oliva'!LQ$6:LQ$257,'Aceite de Oliva'!$A$6:$A$257,"&gt;="&amp;$A276,'Aceite de Oliva'!$B$6:$B$257,"&lt;="&amp;$B276)</f>
        <v>0.25</v>
      </c>
      <c r="LR276" s="76"/>
      <c r="LS276" s="76"/>
      <c r="LT276" s="76"/>
      <c r="LU276" s="8">
        <f>SUMIFS('Aceite de Oliva'!LU$6:LU$257,'Aceite de Oliva'!$A$6:$A$257,"&gt;="&amp;$A276,'Aceite de Oliva'!$B$6:$B$257,"&lt;="&amp;$B276)</f>
        <v>2.12</v>
      </c>
      <c r="LV276" s="8">
        <f>SUMIFS('Aceite de Oliva'!LV$6:LV$257,'Aceite de Oliva'!$A$6:$A$257,"&gt;="&amp;$A276,'Aceite de Oliva'!$B$6:$B$257,"&lt;="&amp;$B276)</f>
        <v>1.59</v>
      </c>
      <c r="LW276" s="8">
        <f>SUMIFS('Aceite de Oliva'!LW$6:LW$257,'Aceite de Oliva'!$A$6:$A$257,"&gt;="&amp;$A276,'Aceite de Oliva'!$B$6:$B$257,"&lt;="&amp;$B276)</f>
        <v>2.8099999999999996</v>
      </c>
      <c r="LX276" s="8">
        <f>SUMIFS('Aceite de Oliva'!LX$6:LX$257,'Aceite de Oliva'!$A$6:$A$257,"&gt;="&amp;$A276,'Aceite de Oliva'!$B$6:$B$257,"&lt;="&amp;$B276)</f>
        <v>0.43</v>
      </c>
      <c r="LY276" s="76"/>
      <c r="LZ276" s="76"/>
      <c r="MA276" s="76"/>
      <c r="MB276" s="8">
        <f>SUMIFS('Aceite de Oliva'!MB$6:MB$257,'Aceite de Oliva'!$A$6:$A$257,"&gt;="&amp;$A276,'Aceite de Oliva'!$B$6:$B$257,"&lt;="&amp;$B276)</f>
        <v>2.3199999999999998</v>
      </c>
      <c r="MC276" s="8">
        <f>SUMIFS('Aceite de Oliva'!MC$6:MC$257,'Aceite de Oliva'!$A$6:$A$257,"&gt;="&amp;$A276,'Aceite de Oliva'!$B$6:$B$257,"&lt;="&amp;$B276)</f>
        <v>1.55</v>
      </c>
      <c r="MD276" s="8">
        <f>SUMIFS('Aceite de Oliva'!MD$6:MD$257,'Aceite de Oliva'!$A$6:$A$257,"&gt;="&amp;$A276,'Aceite de Oliva'!$B$6:$B$257,"&lt;="&amp;$B276)</f>
        <v>2.66</v>
      </c>
      <c r="ME276" s="8">
        <f>SUMIFS('Aceite de Oliva'!ME$6:ME$257,'Aceite de Oliva'!$A$6:$A$257,"&gt;="&amp;$A276,'Aceite de Oliva'!$B$6:$B$257,"&lt;="&amp;$B276)</f>
        <v>0</v>
      </c>
    </row>
    <row r="277" spans="1:343" x14ac:dyDescent="0.3">
      <c r="A277" s="14">
        <f>'TAM Aceite de Oliva'!B25</f>
        <v>3.4000000000000012</v>
      </c>
      <c r="B277" s="14">
        <f>'TAM Aceite de Oliva'!C25</f>
        <v>3.5000000000000013</v>
      </c>
      <c r="C277" s="14"/>
      <c r="D277" s="8">
        <f>SUMIFS('Aceite de Oliva'!D$6:D$257,'Aceite de Oliva'!$A$6:$A$257,"&gt;="&amp;$A277,'Aceite de Oliva'!$B$6:$B$257,"&lt;="&amp;$B277)</f>
        <v>0.94</v>
      </c>
      <c r="E277" s="8">
        <f>SUMIFS('Aceite de Oliva'!E$6:E$257,'Aceite de Oliva'!$A$6:$A$257,"&gt;="&amp;$A277,'Aceite de Oliva'!$B$6:$B$257,"&lt;="&amp;$B277)</f>
        <v>0.44</v>
      </c>
      <c r="F277" s="8">
        <f>SUMIFS('Aceite de Oliva'!F$6:F$257,'Aceite de Oliva'!$A$6:$A$257,"&gt;="&amp;$A277,'Aceite de Oliva'!$B$6:$B$257,"&lt;="&amp;$B277)</f>
        <v>0.92999999999999994</v>
      </c>
      <c r="G277" s="8">
        <f>SUMIFS('Aceite de Oliva'!G$6:G$257,'Aceite de Oliva'!$A$6:$A$257,"&gt;="&amp;$A277,'Aceite de Oliva'!$B$6:$B$257,"&lt;="&amp;$B277)</f>
        <v>0.72</v>
      </c>
      <c r="H277" s="14"/>
      <c r="I277" s="14"/>
      <c r="J277" s="14"/>
      <c r="K277" s="8">
        <f>SUMIFS('Aceite de Oliva'!K$6:K$257,'Aceite de Oliva'!$A$6:$A$257,"&gt;="&amp;$A277,'Aceite de Oliva'!$B$6:$B$257,"&lt;="&amp;$B277)</f>
        <v>0.78</v>
      </c>
      <c r="L277" s="8">
        <f>SUMIFS('Aceite de Oliva'!L$6:L$257,'Aceite de Oliva'!$A$6:$A$257,"&gt;="&amp;$A277,'Aceite de Oliva'!$B$6:$B$257,"&lt;="&amp;$B277)</f>
        <v>1.6099999999999999</v>
      </c>
      <c r="M277" s="8">
        <f>SUMIFS('Aceite de Oliva'!M$6:M$257,'Aceite de Oliva'!$A$6:$A$257,"&gt;="&amp;$A277,'Aceite de Oliva'!$B$6:$B$257,"&lt;="&amp;$B277)</f>
        <v>0.58000000000000007</v>
      </c>
      <c r="N277" s="8">
        <f>SUMIFS('Aceite de Oliva'!N$6:N$257,'Aceite de Oliva'!$A$6:$A$257,"&gt;="&amp;$A277,'Aceite de Oliva'!$B$6:$B$257,"&lt;="&amp;$B277)</f>
        <v>0.21</v>
      </c>
      <c r="O277" s="14"/>
      <c r="P277" s="14"/>
      <c r="Q277" s="14"/>
      <c r="R277" s="8">
        <f>SUMIFS('Aceite de Oliva'!R$6:R$257,'Aceite de Oliva'!$A$6:$A$257,"&gt;="&amp;$A277,'Aceite de Oliva'!$B$6:$B$257,"&lt;="&amp;$B277)</f>
        <v>0.26</v>
      </c>
      <c r="S277" s="8">
        <f>SUMIFS('Aceite de Oliva'!S$6:S$257,'Aceite de Oliva'!$A$6:$A$257,"&gt;="&amp;$A277,'Aceite de Oliva'!$B$6:$B$257,"&lt;="&amp;$B277)</f>
        <v>0.56999999999999995</v>
      </c>
      <c r="T277" s="8">
        <f>SUMIFS('Aceite de Oliva'!T$6:T$257,'Aceite de Oliva'!$A$6:$A$257,"&gt;="&amp;$A277,'Aceite de Oliva'!$B$6:$B$257,"&lt;="&amp;$B277)</f>
        <v>0.27</v>
      </c>
      <c r="U277" s="8">
        <f>SUMIFS('Aceite de Oliva'!U$6:U$257,'Aceite de Oliva'!$A$6:$A$257,"&gt;="&amp;$A277,'Aceite de Oliva'!$B$6:$B$257,"&lt;="&amp;$B277)</f>
        <v>0</v>
      </c>
      <c r="V277" s="14"/>
      <c r="W277" s="14"/>
      <c r="X277" s="14"/>
      <c r="Y277" s="8">
        <f>SUMIFS('Aceite de Oliva'!Y$6:Y$257,'Aceite de Oliva'!$A$6:$A$257,"&gt;="&amp;$A277,'Aceite de Oliva'!$B$6:$B$257,"&lt;="&amp;$B277)</f>
        <v>0.2</v>
      </c>
      <c r="Z277" s="8">
        <f>SUMIFS('Aceite de Oliva'!Z$6:Z$257,'Aceite de Oliva'!$A$6:$A$257,"&gt;="&amp;$A277,'Aceite de Oliva'!$B$6:$B$257,"&lt;="&amp;$B277)</f>
        <v>0.26</v>
      </c>
      <c r="AA277" s="8">
        <f>SUMIFS('Aceite de Oliva'!AA$6:AA$257,'Aceite de Oliva'!$A$6:$A$257,"&gt;="&amp;$A277,'Aceite de Oliva'!$B$6:$B$257,"&lt;="&amp;$B277)</f>
        <v>0.21</v>
      </c>
      <c r="AB277" s="8">
        <f>SUMIFS('Aceite de Oliva'!AB$6:AB$257,'Aceite de Oliva'!$A$6:$A$257,"&gt;="&amp;$A277,'Aceite de Oliva'!$B$6:$B$257,"&lt;="&amp;$B277)</f>
        <v>0.14000000000000001</v>
      </c>
      <c r="AC277" s="14"/>
      <c r="AD277" s="14"/>
      <c r="AE277" s="14"/>
      <c r="AF277" s="8">
        <f>SUMIFS('Aceite de Oliva'!AF$6:AF$257,'Aceite de Oliva'!$A$6:$A$257,"&gt;="&amp;$A277,'Aceite de Oliva'!$B$6:$B$257,"&lt;="&amp;$B277)</f>
        <v>0.57000000000000006</v>
      </c>
      <c r="AG277" s="8">
        <f>SUMIFS('Aceite de Oliva'!AG$6:AG$257,'Aceite de Oliva'!$A$6:$A$257,"&gt;="&amp;$A277,'Aceite de Oliva'!$B$6:$B$257,"&lt;="&amp;$B277)</f>
        <v>0.62</v>
      </c>
      <c r="AH277" s="8">
        <f>SUMIFS('Aceite de Oliva'!AH$6:AH$257,'Aceite de Oliva'!$A$6:$A$257,"&gt;="&amp;$A277,'Aceite de Oliva'!$B$6:$B$257,"&lt;="&amp;$B277)</f>
        <v>0.96</v>
      </c>
      <c r="AI277" s="8">
        <f>SUMIFS('Aceite de Oliva'!AI$6:AI$257,'Aceite de Oliva'!$A$6:$A$257,"&gt;="&amp;$A277,'Aceite de Oliva'!$B$6:$B$257,"&lt;="&amp;$B277)</f>
        <v>0</v>
      </c>
      <c r="AJ277" s="14"/>
      <c r="AK277" s="14"/>
      <c r="AL277" s="14"/>
      <c r="AM277" s="8">
        <f>SUMIFS('Aceite de Oliva'!AM$6:AM$257,'Aceite de Oliva'!$A$6:$A$257,"&gt;="&amp;$A277,'Aceite de Oliva'!$B$6:$B$257,"&lt;="&amp;$B277)</f>
        <v>0.03</v>
      </c>
      <c r="AN277" s="8">
        <f>SUMIFS('Aceite de Oliva'!AN$6:AN$257,'Aceite de Oliva'!$A$6:$A$257,"&gt;="&amp;$A277,'Aceite de Oliva'!$B$6:$B$257,"&lt;="&amp;$B277)</f>
        <v>0</v>
      </c>
      <c r="AO277" s="8">
        <f>SUMIFS('Aceite de Oliva'!AO$6:AO$257,'Aceite de Oliva'!$A$6:$A$257,"&gt;="&amp;$A277,'Aceite de Oliva'!$B$6:$B$257,"&lt;="&amp;$B277)</f>
        <v>0.06</v>
      </c>
      <c r="AP277" s="8">
        <f>SUMIFS('Aceite de Oliva'!AP$6:AP$257,'Aceite de Oliva'!$A$6:$A$257,"&gt;="&amp;$A277,'Aceite de Oliva'!$B$6:$B$257,"&lt;="&amp;$B277)</f>
        <v>0</v>
      </c>
      <c r="AQ277" s="14"/>
      <c r="AR277" s="14"/>
      <c r="AT277" s="8">
        <f>SUMIFS('Aceite de Oliva'!AT$6:AT$257,'Aceite de Oliva'!$A$6:$A$257,"&gt;="&amp;$A277,'Aceite de Oliva'!$B$6:$B$257,"&lt;="&amp;$B277)</f>
        <v>0.39</v>
      </c>
      <c r="AU277" s="8">
        <f>SUMIFS('Aceite de Oliva'!AU$6:AU$257,'Aceite de Oliva'!$A$6:$A$257,"&gt;="&amp;$A277,'Aceite de Oliva'!$B$6:$B$257,"&lt;="&amp;$B277)</f>
        <v>0.25</v>
      </c>
      <c r="AV277" s="8">
        <f>SUMIFS('Aceite de Oliva'!AV$6:AV$257,'Aceite de Oliva'!$A$6:$A$257,"&gt;="&amp;$A277,'Aceite de Oliva'!$B$6:$B$257,"&lt;="&amp;$B277)</f>
        <v>0.28999999999999998</v>
      </c>
      <c r="AW277" s="8">
        <f>SUMIFS('Aceite de Oliva'!AW$6:AW$257,'Aceite de Oliva'!$A$6:$A$257,"&gt;="&amp;$A277,'Aceite de Oliva'!$B$6:$B$257,"&lt;="&amp;$B277)</f>
        <v>0.92</v>
      </c>
      <c r="BA277" s="8">
        <f>SUMIFS('Aceite de Oliva'!BA$6:BA$257,'Aceite de Oliva'!$A$6:$A$257,"&gt;="&amp;A277,'Aceite de Oliva'!$B$6:$B$257,"&lt;="&amp;B277)</f>
        <v>0.73</v>
      </c>
      <c r="BB277" s="8">
        <f>SUMIFS('Aceite de Oliva'!BB$6:BB$257,'Aceite de Oliva'!$A$6:$A$257,"&gt;="&amp;$A277,'Aceite de Oliva'!$B$6:$B$257,"&lt;="&amp;$B277)</f>
        <v>1.26</v>
      </c>
      <c r="BC277" s="8">
        <f>SUMIFS('Aceite de Oliva'!BC$6:BC$257,'Aceite de Oliva'!$A$6:$A$257,"&gt;="&amp;$A277,'Aceite de Oliva'!$B$6:$B$257,"&lt;="&amp;$B277)</f>
        <v>0.67999999999999994</v>
      </c>
      <c r="BD277" s="8">
        <f>SUMIFS('Aceite de Oliva'!BD$6:BD$257,'Aceite de Oliva'!$A$6:$A$257,"&gt;="&amp;$A277,'Aceite de Oliva'!$B$6:$B$257,"&lt;="&amp;$B277)</f>
        <v>0.48</v>
      </c>
      <c r="BE277" s="5"/>
      <c r="BH277" s="8">
        <f>SUMIFS('Aceite de Oliva'!BH$6:BH$257,'Aceite de Oliva'!$A$6:$A$257,"&gt;="&amp;$A277,'Aceite de Oliva'!$B$6:$B$257,"&lt;="&amp;$B277)</f>
        <v>0.54</v>
      </c>
      <c r="BI277" s="8">
        <f>SUMIFS('Aceite de Oliva'!BI$6:BI$257,'Aceite de Oliva'!$A$6:$A$257,"&gt;="&amp;$A277,'Aceite de Oliva'!$B$6:$B$257,"&lt;="&amp;$B277)</f>
        <v>0.41</v>
      </c>
      <c r="BJ277" s="8">
        <f>SUMIFS('Aceite de Oliva'!BJ$6:BJ$257,'Aceite de Oliva'!$A$6:$A$257,"&gt;="&amp;$A277,'Aceite de Oliva'!$B$6:$B$257,"&lt;="&amp;$B277)</f>
        <v>0.33999999999999997</v>
      </c>
      <c r="BK277" s="8">
        <f>SUMIFS('Aceite de Oliva'!BK$6:BK$257,'Aceite de Oliva'!$A$6:$A$257,"&gt;="&amp;$A277,'Aceite de Oliva'!$B$6:$B$257,"&lt;="&amp;$B277)</f>
        <v>0</v>
      </c>
      <c r="BO277" s="8">
        <f>SUMIFS('Aceite de Oliva'!BO$6:BO$257,'Aceite de Oliva'!$A$6:$A$257,"&gt;="&amp;$A277,'Aceite de Oliva'!$B$6:$B$257,"&lt;="&amp;$B277)</f>
        <v>0.82000000000000006</v>
      </c>
      <c r="BP277" s="8">
        <f>SUMIFS('Aceite de Oliva'!BP$6:BP$257,'Aceite de Oliva'!$A$6:$A$257,"&gt;="&amp;$A277,'Aceite de Oliva'!$B$6:$B$257,"&lt;="&amp;$B277)</f>
        <v>0.36</v>
      </c>
      <c r="BQ277" s="8">
        <f>SUMIFS('Aceite de Oliva'!BQ$6:BQ$257,'Aceite de Oliva'!$A$6:$A$257,"&gt;="&amp;$A277,'Aceite de Oliva'!$B$6:$B$257,"&lt;="&amp;$B277)</f>
        <v>0.89</v>
      </c>
      <c r="BR277" s="8">
        <f>SUMIFS('Aceite de Oliva'!BR$6:BR$257,'Aceite de Oliva'!$A$6:$A$257,"&gt;="&amp;$A277,'Aceite de Oliva'!$B$6:$B$257,"&lt;="&amp;$B277)</f>
        <v>0.7</v>
      </c>
      <c r="BV277" s="8">
        <f>SUMIFS('Aceite de Oliva'!BV$6:BV$257,'Aceite de Oliva'!$A$6:$A$257,"&gt;="&amp;$A277,'Aceite de Oliva'!$B$6:$B$257,"&lt;="&amp;$B277)</f>
        <v>0.79</v>
      </c>
      <c r="BW277" s="8">
        <f>SUMIFS('Aceite de Oliva'!BW$6:BW$257,'Aceite de Oliva'!$A$6:$A$257,"&gt;="&amp;$A277,'Aceite de Oliva'!$B$6:$B$257,"&lt;="&amp;$B277)</f>
        <v>0.6</v>
      </c>
      <c r="BX277" s="8">
        <f>SUMIFS('Aceite de Oliva'!BX$6:BX$257,'Aceite de Oliva'!$A$6:$A$257,"&gt;="&amp;$A277,'Aceite de Oliva'!$B$6:$B$257,"&lt;="&amp;$B277)</f>
        <v>0.87</v>
      </c>
      <c r="BY277" s="8">
        <f>SUMIFS('Aceite de Oliva'!BY$6:BY$257,'Aceite de Oliva'!$A$6:$A$257,"&gt;="&amp;$A277,'Aceite de Oliva'!$B$6:$B$257,"&lt;="&amp;$B277)</f>
        <v>1.05</v>
      </c>
      <c r="CC277" s="8">
        <f>SUMIFS('Aceite de Oliva'!CC$6:CC$257,'Aceite de Oliva'!$A$6:$A$257,"&gt;="&amp;$A277,'Aceite de Oliva'!$B$6:$B$257,"&lt;="&amp;$B277)</f>
        <v>11.91</v>
      </c>
      <c r="CD277" s="8">
        <f>SUMIFS('Aceite de Oliva'!CD$6:CD$257,'Aceite de Oliva'!$A$6:$A$257,"&gt;="&amp;$A277,'Aceite de Oliva'!$B$6:$B$257,"&lt;="&amp;$B277)</f>
        <v>8.27</v>
      </c>
      <c r="CE277" s="8">
        <f>SUMIFS('Aceite de Oliva'!CE$6:CE$257,'Aceite de Oliva'!$A$6:$A$257,"&gt;="&amp;$A277,'Aceite de Oliva'!$B$6:$B$257,"&lt;="&amp;$B277)</f>
        <v>17.489999999999998</v>
      </c>
      <c r="CF277" s="8">
        <f>SUMIFS('Aceite de Oliva'!CF$6:CF$257,'Aceite de Oliva'!$A$6:$A$257,"&gt;="&amp;$A277,'Aceite de Oliva'!$B$6:$B$257,"&lt;="&amp;$B277)</f>
        <v>6.47</v>
      </c>
      <c r="CJ277" s="8">
        <f>SUMIFS('Aceite de Oliva'!CJ$6:CJ$257,'Aceite de Oliva'!$A$6:$A$257,"&gt;="&amp;$A277,'Aceite de Oliva'!$B$6:$B$257,"&lt;="&amp;$B277)</f>
        <v>19.400000000000002</v>
      </c>
      <c r="CK277" s="8">
        <f>SUMIFS('Aceite de Oliva'!CK$6:CK$257,'Aceite de Oliva'!$A$6:$A$257,"&gt;="&amp;$A277,'Aceite de Oliva'!$B$6:$B$257,"&lt;="&amp;$B277)</f>
        <v>20.43</v>
      </c>
      <c r="CL277" s="8">
        <f>SUMIFS('Aceite de Oliva'!CL$6:CL$257,'Aceite de Oliva'!$A$6:$A$257,"&gt;="&amp;$A277,'Aceite de Oliva'!$B$6:$B$257,"&lt;="&amp;$B277)</f>
        <v>23.25</v>
      </c>
      <c r="CM277" s="8">
        <f>SUMIFS('Aceite de Oliva'!CM$6:CM$257,'Aceite de Oliva'!$A$6:$A$257,"&gt;="&amp;$A277,'Aceite de Oliva'!$B$6:$B$257,"&lt;="&amp;$B277)</f>
        <v>11.44</v>
      </c>
      <c r="CQ277" s="8">
        <f>SUMIFS('Aceite de Oliva'!CQ$6:CQ$257,'Aceite de Oliva'!$A$6:$A$257,"&gt;="&amp;$A277,'Aceite de Oliva'!$B$6:$B$257,"&lt;="&amp;$B277)</f>
        <v>7.52</v>
      </c>
      <c r="CR277" s="8">
        <f>SUMIFS('Aceite de Oliva'!CR$6:CR$257,'Aceite de Oliva'!$A$6:$A$257,"&gt;="&amp;$A277,'Aceite de Oliva'!$B$6:$B$257,"&lt;="&amp;$B277)</f>
        <v>12.409999999999998</v>
      </c>
      <c r="CS277" s="8">
        <f>SUMIFS('Aceite de Oliva'!CS$6:CS$257,'Aceite de Oliva'!$A$6:$A$257,"&gt;="&amp;$A277,'Aceite de Oliva'!$B$6:$B$257,"&lt;="&amp;$B277)</f>
        <v>6.5100000000000007</v>
      </c>
      <c r="CT277" s="8">
        <f>SUMIFS('Aceite de Oliva'!CT$6:CT$257,'Aceite de Oliva'!$A$6:$A$257,"&gt;="&amp;$A277,'Aceite de Oliva'!$B$6:$B$257,"&lt;="&amp;$B277)</f>
        <v>6.95</v>
      </c>
      <c r="CX277" s="8">
        <f>SUMIFS('Aceite de Oliva'!CX$6:CX$257,'Aceite de Oliva'!$A$6:$A$257,"&gt;="&amp;$A277,'Aceite de Oliva'!$B$6:$B$257,"&lt;="&amp;$B277)</f>
        <v>9.5</v>
      </c>
      <c r="CY277" s="8">
        <f>SUMIFS('Aceite de Oliva'!CY$6:CY$257,'Aceite de Oliva'!$A$6:$A$257,"&gt;="&amp;$A277,'Aceite de Oliva'!$B$6:$B$257,"&lt;="&amp;$B277)</f>
        <v>15.2</v>
      </c>
      <c r="CZ277" s="8">
        <f>SUMIFS('Aceite de Oliva'!CZ$6:CZ$257,'Aceite de Oliva'!$A$6:$A$257,"&gt;="&amp;$A277,'Aceite de Oliva'!$B$6:$B$257,"&lt;="&amp;$B277)</f>
        <v>6.44</v>
      </c>
      <c r="DA277" s="8">
        <f>SUMIFS('Aceite de Oliva'!DA$6:DA$257,'Aceite de Oliva'!$A$6:$A$257,"&gt;="&amp;$A277,'Aceite de Oliva'!$B$6:$B$257,"&lt;="&amp;$B277)</f>
        <v>12.52</v>
      </c>
      <c r="DE277" s="8">
        <f>SUMIFS('Aceite de Oliva'!DE$6:DE$257,'Aceite de Oliva'!$A$6:$A$257,"&gt;="&amp;$A277,'Aceite de Oliva'!$B$6:$B$257,"&lt;="&amp;$B277)</f>
        <v>8.59</v>
      </c>
      <c r="DF277" s="8">
        <f>SUMIFS('Aceite de Oliva'!DF$6:DF$257,'Aceite de Oliva'!$A$6:$A$257,"&gt;="&amp;$A277,'Aceite de Oliva'!$B$6:$B$257,"&lt;="&amp;$B277)</f>
        <v>10.56</v>
      </c>
      <c r="DG277" s="8">
        <f>SUMIFS('Aceite de Oliva'!DG$6:DG$257,'Aceite de Oliva'!$A$6:$A$257,"&gt;="&amp;$A277,'Aceite de Oliva'!$B$6:$B$257,"&lt;="&amp;$B277)</f>
        <v>4.99</v>
      </c>
      <c r="DH277" s="8">
        <f>SUMIFS('Aceite de Oliva'!DH$6:DH$257,'Aceite de Oliva'!$A$6:$A$257,"&gt;="&amp;$A277,'Aceite de Oliva'!$B$6:$B$257,"&lt;="&amp;$B277)</f>
        <v>15.61</v>
      </c>
      <c r="DL277" s="8">
        <f>SUMIFS('Aceite de Oliva'!DL$6:DL$257,'Aceite de Oliva'!$A$6:$A$257,"&gt;="&amp;$A277,'Aceite de Oliva'!$B$6:$B$257,"&lt;="&amp;$B277)</f>
        <v>9.91</v>
      </c>
      <c r="DM277" s="8">
        <f>SUMIFS('Aceite de Oliva'!DM$6:DM$257,'Aceite de Oliva'!$A$6:$A$257,"&gt;="&amp;$A277,'Aceite de Oliva'!$B$6:$B$257,"&lt;="&amp;$B277)</f>
        <v>3.54</v>
      </c>
      <c r="DN277" s="8">
        <f>SUMIFS('Aceite de Oliva'!DN$6:DN$257,'Aceite de Oliva'!$A$6:$A$257,"&gt;="&amp;$A277,'Aceite de Oliva'!$B$6:$B$257,"&lt;="&amp;$B277)</f>
        <v>3.3200000000000003</v>
      </c>
      <c r="DO277" s="8">
        <f>SUMIFS('Aceite de Oliva'!DO$6:DO$257,'Aceite de Oliva'!$A$6:$A$257,"&gt;="&amp;$A277,'Aceite de Oliva'!$B$6:$B$257,"&lt;="&amp;$B277)</f>
        <v>36.86</v>
      </c>
      <c r="DS277" s="8">
        <f>SUMIFS('Aceite de Oliva'!DS$6:DS$257,'Aceite de Oliva'!$A$6:$A$257,"&gt;="&amp;$A277,'Aceite de Oliva'!$B$6:$B$257,"&lt;="&amp;$B277)</f>
        <v>2.35</v>
      </c>
      <c r="DT277" s="8">
        <f>SUMIFS('Aceite de Oliva'!DT$6:DT$257,'Aceite de Oliva'!$A$6:$A$257,"&gt;="&amp;$A277,'Aceite de Oliva'!$B$6:$B$257,"&lt;="&amp;$B277)</f>
        <v>5.34</v>
      </c>
      <c r="DU277" s="8">
        <f>SUMIFS('Aceite de Oliva'!DU$6:DU$257,'Aceite de Oliva'!$A$6:$A$257,"&gt;="&amp;$A277,'Aceite de Oliva'!$B$6:$B$257,"&lt;="&amp;$B277)</f>
        <v>1.6500000000000001</v>
      </c>
      <c r="DV277" s="8">
        <f>SUMIFS('Aceite de Oliva'!DV$6:DV$257,'Aceite de Oliva'!$A$6:$A$257,"&gt;="&amp;$A277,'Aceite de Oliva'!$B$6:$B$257,"&lt;="&amp;$B277)</f>
        <v>1.73</v>
      </c>
      <c r="DZ277" s="8">
        <f>SUMIFS('Aceite de Oliva'!DZ$6:DZ$257,'Aceite de Oliva'!$A$6:$A$257,"&gt;="&amp;$A277,'Aceite de Oliva'!$B$6:$B$257,"&lt;="&amp;$B277)</f>
        <v>3.28</v>
      </c>
      <c r="EA277" s="8">
        <f>SUMIFS('Aceite de Oliva'!EA$6:EA$257,'Aceite de Oliva'!$A$6:$A$257,"&gt;="&amp;$A277,'Aceite de Oliva'!$B$6:$B$257,"&lt;="&amp;$B277)</f>
        <v>2.68</v>
      </c>
      <c r="EB277" s="8">
        <f>SUMIFS('Aceite de Oliva'!EB$6:EB$257,'Aceite de Oliva'!$A$6:$A$257,"&gt;="&amp;$A277,'Aceite de Oliva'!$B$6:$B$257,"&lt;="&amp;$B277)</f>
        <v>1.97</v>
      </c>
      <c r="EC277" s="8">
        <f>SUMIFS('Aceite de Oliva'!EC$6:EC$257,'Aceite de Oliva'!$A$6:$A$257,"&gt;="&amp;$A277,'Aceite de Oliva'!$B$6:$B$257,"&lt;="&amp;$B277)</f>
        <v>6.93</v>
      </c>
      <c r="EG277" s="8">
        <f>SUMIFS('Aceite de Oliva'!EG$6:EG$257,'Aceite de Oliva'!$A$6:$A$257,"&gt;="&amp;$A277,'Aceite de Oliva'!$B$6:$B$257,"&lt;="&amp;$B277)</f>
        <v>2.17</v>
      </c>
      <c r="EH277" s="8">
        <f>SUMIFS('Aceite de Oliva'!EH$6:EH$257,'Aceite de Oliva'!$A$6:$A$257,"&gt;="&amp;$A277,'Aceite de Oliva'!$B$6:$B$257,"&lt;="&amp;$B277)</f>
        <v>2.16</v>
      </c>
      <c r="EI277" s="8">
        <f>SUMIFS('Aceite de Oliva'!EI$6:EI$257,'Aceite de Oliva'!$A$6:$A$257,"&gt;="&amp;$A277,'Aceite de Oliva'!$B$6:$B$257,"&lt;="&amp;$B277)</f>
        <v>2.1799999999999997</v>
      </c>
      <c r="EJ277" s="8">
        <f>SUMIFS('Aceite de Oliva'!EJ$6:EJ$257,'Aceite de Oliva'!$A$6:$A$257,"&gt;="&amp;$A277,'Aceite de Oliva'!$B$6:$B$257,"&lt;="&amp;$B277)</f>
        <v>1.8399999999999999</v>
      </c>
      <c r="EN277" s="8">
        <f>SUMIFS('Aceite de Oliva'!EN$6:EN$257,'Aceite de Oliva'!$A$6:$A$257,"&gt;="&amp;$A277,'Aceite de Oliva'!$B$6:$B$257,"&lt;="&amp;$B277)</f>
        <v>1.93</v>
      </c>
      <c r="EO277" s="8">
        <f>SUMIFS('Aceite de Oliva'!EO$6:EO$257,'Aceite de Oliva'!$A$6:$A$257,"&gt;="&amp;$A277,'Aceite de Oliva'!$B$6:$B$257,"&lt;="&amp;$B277)</f>
        <v>7.66</v>
      </c>
      <c r="EP277" s="8">
        <f>SUMIFS('Aceite de Oliva'!EP$6:EP$257,'Aceite de Oliva'!$A$6:$A$257,"&gt;="&amp;$A277,'Aceite de Oliva'!$B$6:$B$257,"&lt;="&amp;$B277)</f>
        <v>0.76</v>
      </c>
      <c r="EQ277" s="8">
        <f>SUMIFS('Aceite de Oliva'!EQ$6:EQ$257,'Aceite de Oliva'!$A$6:$A$257,"&gt;="&amp;$A277,'Aceite de Oliva'!$B$6:$B$257,"&lt;="&amp;$B277)</f>
        <v>0.2</v>
      </c>
      <c r="EU277" s="8">
        <f>SUMIFS('Aceite de Oliva'!EU$6:EU$257,'Aceite de Oliva'!$A$6:$A$257,"&gt;="&amp;$A277,'Aceite de Oliva'!$B$6:$B$257,"&lt;="&amp;$B277)</f>
        <v>1.7599999999999998</v>
      </c>
      <c r="EV277" s="8">
        <f>SUMIFS('Aceite de Oliva'!EV$6:EV$257,'Aceite de Oliva'!$A$6:$A$257,"&gt;="&amp;$A277,'Aceite de Oliva'!$B$6:$B$257,"&lt;="&amp;$B277)</f>
        <v>2.4899999999999998</v>
      </c>
      <c r="EW277" s="8">
        <f>SUMIFS('Aceite de Oliva'!EW$6:EW$257,'Aceite de Oliva'!$A$6:$A$257,"&gt;="&amp;$A277,'Aceite de Oliva'!$B$6:$B$257,"&lt;="&amp;$B277)</f>
        <v>1.93</v>
      </c>
      <c r="EX277" s="8">
        <f>SUMIFS('Aceite de Oliva'!EX$6:EX$257,'Aceite de Oliva'!$A$6:$A$257,"&gt;="&amp;$A277,'Aceite de Oliva'!$B$6:$B$257,"&lt;="&amp;$B277)</f>
        <v>0</v>
      </c>
      <c r="FB277" s="8">
        <f>SUMIFS('Aceite de Oliva'!FB$6:FB$257,'Aceite de Oliva'!$A$6:$A$257,"&gt;="&amp;$A277,'Aceite de Oliva'!$B$6:$B$257,"&lt;="&amp;$B277)</f>
        <v>0.9</v>
      </c>
      <c r="FC277" s="8">
        <f>SUMIFS('Aceite de Oliva'!FC$6:FC$257,'Aceite de Oliva'!$A$6:$A$257,"&gt;="&amp;$A277,'Aceite de Oliva'!$B$6:$B$257,"&lt;="&amp;$B277)</f>
        <v>1.6600000000000001</v>
      </c>
      <c r="FD277" s="8">
        <f>SUMIFS('Aceite de Oliva'!FD$6:FD$257,'Aceite de Oliva'!$A$6:$A$257,"&gt;="&amp;$A277,'Aceite de Oliva'!$B$6:$B$257,"&lt;="&amp;$B277)</f>
        <v>0.78</v>
      </c>
      <c r="FE277" s="8">
        <f>SUMIFS('Aceite de Oliva'!FE$6:FE$257,'Aceite de Oliva'!$A$6:$A$257,"&gt;="&amp;$A277,'Aceite de Oliva'!$B$6:$B$257,"&lt;="&amp;$B277)</f>
        <v>0</v>
      </c>
      <c r="FI277" s="8">
        <f>SUMIFS('Aceite de Oliva'!FI$6:FI$257,'Aceite de Oliva'!$A$6:$A$257,"&gt;="&amp;$A277,'Aceite de Oliva'!$B$6:$B$257,"&lt;="&amp;$B277)</f>
        <v>1.7</v>
      </c>
      <c r="FJ277" s="8">
        <f>SUMIFS('Aceite de Oliva'!FJ$6:FJ$257,'Aceite de Oliva'!$A$6:$A$257,"&gt;="&amp;$A277,'Aceite de Oliva'!$B$6:$B$257,"&lt;="&amp;$B277)</f>
        <v>3.78</v>
      </c>
      <c r="FK277" s="8">
        <f>SUMIFS('Aceite de Oliva'!FK$6:FK$257,'Aceite de Oliva'!$A$6:$A$257,"&gt;="&amp;$A277,'Aceite de Oliva'!$B$6:$B$257,"&lt;="&amp;$B277)</f>
        <v>1.44</v>
      </c>
      <c r="FL277" s="8">
        <f>SUMIFS('Aceite de Oliva'!FL$6:FL$257,'Aceite de Oliva'!$A$6:$A$257,"&gt;="&amp;$A277,'Aceite de Oliva'!$B$6:$B$257,"&lt;="&amp;$B277)</f>
        <v>0.18</v>
      </c>
      <c r="FP277" s="8">
        <f>SUMIFS('Aceite de Oliva'!FP$6:FP$257,'Aceite de Oliva'!$A$6:$A$257,"&gt;="&amp;$A277,'Aceite de Oliva'!$B$6:$B$257,"&lt;="&amp;$B277)</f>
        <v>1.1399999999999999</v>
      </c>
      <c r="FQ277" s="8">
        <f>SUMIFS('Aceite de Oliva'!FQ$6:FQ$257,'Aceite de Oliva'!$A$6:$A$257,"&gt;="&amp;$A277,'Aceite de Oliva'!$B$6:$B$257,"&lt;="&amp;$B277)</f>
        <v>2.96</v>
      </c>
      <c r="FR277" s="8">
        <f>SUMIFS('Aceite de Oliva'!FR$6:FR$257,'Aceite de Oliva'!$A$6:$A$257,"&gt;="&amp;$A277,'Aceite de Oliva'!$B$6:$B$257,"&lt;="&amp;$B277)</f>
        <v>0.62</v>
      </c>
      <c r="FS277" s="8">
        <f>SUMIFS('Aceite de Oliva'!FS$6:FS$257,'Aceite de Oliva'!$A$6:$A$257,"&gt;="&amp;$A277,'Aceite de Oliva'!$B$6:$B$257,"&lt;="&amp;$B277)</f>
        <v>0</v>
      </c>
      <c r="FW277" s="8">
        <f>SUMIFS('Aceite de Oliva'!FW$6:FW$257,'Aceite de Oliva'!$A$6:$A$257,"&gt;="&amp;$A277,'Aceite de Oliva'!$B$6:$B$257,"&lt;="&amp;$B277)</f>
        <v>1.31</v>
      </c>
      <c r="FX277" s="8">
        <f>SUMIFS('Aceite de Oliva'!FX$6:FX$257,'Aceite de Oliva'!$A$6:$A$257,"&gt;="&amp;$A277,'Aceite de Oliva'!$B$6:$B$257,"&lt;="&amp;$B277)</f>
        <v>2.3200000000000003</v>
      </c>
      <c r="FY277" s="8">
        <f>SUMIFS('Aceite de Oliva'!FY$6:FY$257,'Aceite de Oliva'!$A$6:$A$257,"&gt;="&amp;$A277,'Aceite de Oliva'!$B$6:$B$257,"&lt;="&amp;$B277)</f>
        <v>1.4000000000000001</v>
      </c>
      <c r="FZ277" s="8">
        <f>SUMIFS('Aceite de Oliva'!FZ$6:FZ$257,'Aceite de Oliva'!$A$6:$A$257,"&gt;="&amp;$A277,'Aceite de Oliva'!$B$6:$B$257,"&lt;="&amp;$B277)</f>
        <v>0</v>
      </c>
      <c r="GD277" s="8">
        <f>SUMIFS('Aceite de Oliva'!GD$6:GD$257,'Aceite de Oliva'!$A$6:$A$257,"&gt;="&amp;$A277,'Aceite de Oliva'!$B$6:$B$257,"&lt;="&amp;$B277)</f>
        <v>1.5699999999999998</v>
      </c>
      <c r="GE277" s="8">
        <f>SUMIFS('Aceite de Oliva'!GE$6:GE$257,'Aceite de Oliva'!$A$6:$A$257,"&gt;="&amp;$A277,'Aceite de Oliva'!$B$6:$B$257,"&lt;="&amp;$B277)</f>
        <v>1.3599999999999999</v>
      </c>
      <c r="GF277" s="8">
        <f>SUMIFS('Aceite de Oliva'!GF$6:GF$257,'Aceite de Oliva'!$A$6:$A$257,"&gt;="&amp;$A277,'Aceite de Oliva'!$B$6:$B$257,"&lt;="&amp;$B277)</f>
        <v>1.3299999999999998</v>
      </c>
      <c r="GG277" s="8">
        <f>SUMIFS('Aceite de Oliva'!GG$6:GG$257,'Aceite de Oliva'!$A$6:$A$257,"&gt;="&amp;$A277,'Aceite de Oliva'!$B$6:$B$257,"&lt;="&amp;$B277)</f>
        <v>1.29</v>
      </c>
      <c r="GK277" s="8">
        <f>SUMIFS('Aceite de Oliva'!GK$6:GK$257,'Aceite de Oliva'!$A$6:$A$257,"&gt;="&amp;$A277,'Aceite de Oliva'!$B$6:$B$257,"&lt;="&amp;$B277)</f>
        <v>0.62999999999999989</v>
      </c>
      <c r="GL277" s="8">
        <f>SUMIFS('Aceite de Oliva'!GL$6:GL$257,'Aceite de Oliva'!$A$6:$A$257,"&gt;="&amp;$A277,'Aceite de Oliva'!$B$6:$B$257,"&lt;="&amp;$B277)</f>
        <v>1.1399999999999999</v>
      </c>
      <c r="GM277" s="8">
        <f>SUMIFS('Aceite de Oliva'!GM$6:GM$257,'Aceite de Oliva'!$A$6:$A$257,"&gt;="&amp;$A277,'Aceite de Oliva'!$B$6:$B$257,"&lt;="&amp;$B277)</f>
        <v>0.55000000000000004</v>
      </c>
      <c r="GN277" s="8">
        <f>SUMIFS('Aceite de Oliva'!GN$6:GN$257,'Aceite de Oliva'!$A$6:$A$257,"&gt;="&amp;$A277,'Aceite de Oliva'!$B$6:$B$257,"&lt;="&amp;$B277)</f>
        <v>0.12</v>
      </c>
      <c r="GR277" s="8">
        <f>SUMIFS('Aceite de Oliva'!GR$6:GR$257,'Aceite de Oliva'!$A$6:$A$257,"&gt;="&amp;$A277,'Aceite de Oliva'!$B$6:$B$257,"&lt;="&amp;$B277)</f>
        <v>0.55999999999999994</v>
      </c>
      <c r="GS277" s="8">
        <f>SUMIFS('Aceite de Oliva'!GS$6:GS$257,'Aceite de Oliva'!$A$6:$A$257,"&gt;="&amp;$A277,'Aceite de Oliva'!$B$6:$B$257,"&lt;="&amp;$B277)</f>
        <v>0.75</v>
      </c>
      <c r="GT277" s="8">
        <f>SUMIFS('Aceite de Oliva'!GT$6:GT$257,'Aceite de Oliva'!$A$6:$A$257,"&gt;="&amp;$A277,'Aceite de Oliva'!$B$6:$B$257,"&lt;="&amp;$B277)</f>
        <v>0.48</v>
      </c>
      <c r="GU277" s="8">
        <f>SUMIFS('Aceite de Oliva'!GU$6:GU$257,'Aceite de Oliva'!$A$6:$A$257,"&gt;="&amp;$A277,'Aceite de Oliva'!$B$6:$B$257,"&lt;="&amp;$B277)</f>
        <v>0</v>
      </c>
      <c r="GY277" s="8">
        <f>SUMIFS('Aceite de Oliva'!GY$6:GY$257,'Aceite de Oliva'!$A$6:$A$257,"&gt;="&amp;$A277,'Aceite de Oliva'!$B$6:$B$257,"&lt;="&amp;$B277)</f>
        <v>1.2</v>
      </c>
      <c r="GZ277" s="8">
        <f>SUMIFS('Aceite de Oliva'!GZ$6:GZ$257,'Aceite de Oliva'!$A$6:$A$257,"&gt;="&amp;$A277,'Aceite de Oliva'!$B$6:$B$257,"&lt;="&amp;$B277)</f>
        <v>1.96</v>
      </c>
      <c r="HA277" s="8">
        <f>SUMIFS('Aceite de Oliva'!HA$6:HA$257,'Aceite de Oliva'!$A$6:$A$257,"&gt;="&amp;$A277,'Aceite de Oliva'!$B$6:$B$257,"&lt;="&amp;$B277)</f>
        <v>0.93</v>
      </c>
      <c r="HB277" s="8">
        <f>SUMIFS('Aceite de Oliva'!HB$6:HB$257,'Aceite de Oliva'!$A$6:$A$257,"&gt;="&amp;$A277,'Aceite de Oliva'!$B$6:$B$257,"&lt;="&amp;$B277)</f>
        <v>0.45</v>
      </c>
      <c r="HF277" s="8">
        <f>SUMIFS('Aceite de Oliva'!HF$6:HF$257,'Aceite de Oliva'!$A$6:$A$257,"&gt;="&amp;$A277,'Aceite de Oliva'!$B$6:$B$257,"&lt;="&amp;$B277)</f>
        <v>1.28</v>
      </c>
      <c r="HG277" s="8">
        <f>SUMIFS('Aceite de Oliva'!HG$6:HG$257,'Aceite de Oliva'!$A$6:$A$257,"&gt;="&amp;$A277,'Aceite de Oliva'!$B$6:$B$257,"&lt;="&amp;$B277)</f>
        <v>0.3</v>
      </c>
      <c r="HH277" s="8">
        <f>SUMIFS('Aceite de Oliva'!HH$6:HH$257,'Aceite de Oliva'!$A$6:$A$257,"&gt;="&amp;$A277,'Aceite de Oliva'!$B$6:$B$257,"&lt;="&amp;$B277)</f>
        <v>1.93</v>
      </c>
      <c r="HI277" s="8">
        <f>SUMIFS('Aceite de Oliva'!HI$6:HI$257,'Aceite de Oliva'!$A$6:$A$257,"&gt;="&amp;$A277,'Aceite de Oliva'!$B$6:$B$257,"&lt;="&amp;$B277)</f>
        <v>0.17</v>
      </c>
      <c r="HM277" s="8">
        <f>SUMIFS('Aceite de Oliva'!HM$6:HM$257,'Aceite de Oliva'!$A$6:$A$257,"&gt;="&amp;$A277,'Aceite de Oliva'!$B$6:$B$257,"&lt;="&amp;$B277)</f>
        <v>0.99</v>
      </c>
      <c r="HN277" s="8">
        <f>SUMIFS('Aceite de Oliva'!HN$6:HN$257,'Aceite de Oliva'!$A$6:$A$257,"&gt;="&amp;$A277,'Aceite de Oliva'!$B$6:$B$257,"&lt;="&amp;$B277)</f>
        <v>0.42</v>
      </c>
      <c r="HO277" s="8">
        <f>SUMIFS('Aceite de Oliva'!HO$6:HO$257,'Aceite de Oliva'!$A$6:$A$257,"&gt;="&amp;$A277,'Aceite de Oliva'!$B$6:$B$257,"&lt;="&amp;$B277)</f>
        <v>1.4500000000000002</v>
      </c>
      <c r="HP277" s="8">
        <f>SUMIFS('Aceite de Oliva'!HP$6:HP$257,'Aceite de Oliva'!$A$6:$A$257,"&gt;="&amp;$A277,'Aceite de Oliva'!$B$6:$B$257,"&lt;="&amp;$B277)</f>
        <v>0.15</v>
      </c>
      <c r="HT277" s="8">
        <f>SUMIFS('Aceite de Oliva'!HT$6:HT$257,'Aceite de Oliva'!$A$6:$A$257,"&gt;="&amp;$A277,'Aceite de Oliva'!$B$6:$B$257,"&lt;="&amp;$B277)</f>
        <v>0.33999999999999997</v>
      </c>
      <c r="HU277" s="8">
        <f>SUMIFS('Aceite de Oliva'!HU$6:HU$257,'Aceite de Oliva'!$A$6:$A$257,"&gt;="&amp;$A277,'Aceite de Oliva'!$B$6:$B$257,"&lt;="&amp;$B277)</f>
        <v>0.82000000000000006</v>
      </c>
      <c r="HV277" s="8">
        <f>SUMIFS('Aceite de Oliva'!HV$6:HV$257,'Aceite de Oliva'!$A$6:$A$257,"&gt;="&amp;$A277,'Aceite de Oliva'!$B$6:$B$257,"&lt;="&amp;$B277)</f>
        <v>0.28000000000000003</v>
      </c>
      <c r="HW277" s="8">
        <f>SUMIFS('Aceite de Oliva'!HW$6:HW$257,'Aceite de Oliva'!$A$6:$A$257,"&gt;="&amp;$A277,'Aceite de Oliva'!$B$6:$B$257,"&lt;="&amp;$B277)</f>
        <v>0</v>
      </c>
      <c r="IA277" s="8">
        <f>SUMIFS('Aceite de Oliva'!IA$6:IA$257,'Aceite de Oliva'!$A$6:$A$257,"&gt;="&amp;$A277,'Aceite de Oliva'!$B$6:$B$257,"&lt;="&amp;$B277)</f>
        <v>0.67999999999999994</v>
      </c>
      <c r="IB277" s="8">
        <f>SUMIFS('Aceite de Oliva'!IB$6:IB$257,'Aceite de Oliva'!$A$6:$A$257,"&gt;="&amp;$A277,'Aceite de Oliva'!$B$6:$B$257,"&lt;="&amp;$B277)</f>
        <v>0</v>
      </c>
      <c r="IC277" s="8">
        <f>SUMIFS('Aceite de Oliva'!IC$6:IC$257,'Aceite de Oliva'!$A$6:$A$257,"&gt;="&amp;$A277,'Aceite de Oliva'!$B$6:$B$257,"&lt;="&amp;$B277)</f>
        <v>0.84000000000000008</v>
      </c>
      <c r="ID277" s="8">
        <f>SUMIFS('Aceite de Oliva'!ID$6:ID$257,'Aceite de Oliva'!$A$6:$A$257,"&gt;="&amp;$A277,'Aceite de Oliva'!$B$6:$B$257,"&lt;="&amp;$B277)</f>
        <v>0.25</v>
      </c>
      <c r="IH277" s="8">
        <f>SUMIFS('Aceite de Oliva'!IH$6:IH$257,'Aceite de Oliva'!$A$6:$A$257,"&gt;="&amp;$A277,'Aceite de Oliva'!$B$6:$B$257,"&lt;="&amp;$B277)</f>
        <v>0.69</v>
      </c>
      <c r="II277" s="8">
        <f>SUMIFS('Aceite de Oliva'!II$6:II$257,'Aceite de Oliva'!$A$6:$A$257,"&gt;="&amp;$A277,'Aceite de Oliva'!$B$6:$B$257,"&lt;="&amp;$B277)</f>
        <v>0.5</v>
      </c>
      <c r="IJ277" s="8">
        <f>SUMIFS('Aceite de Oliva'!IJ$6:IJ$257,'Aceite de Oliva'!$A$6:$A$257,"&gt;="&amp;$A277,'Aceite de Oliva'!$B$6:$B$257,"&lt;="&amp;$B277)</f>
        <v>0.6</v>
      </c>
      <c r="IK277" s="8">
        <f>SUMIFS('Aceite de Oliva'!IK$6:IK$257,'Aceite de Oliva'!$A$6:$A$257,"&gt;="&amp;$A277,'Aceite de Oliva'!$B$6:$B$257,"&lt;="&amp;$B277)</f>
        <v>0</v>
      </c>
      <c r="IO277" s="8">
        <f>SUMIFS('Aceite de Oliva'!IO$6:IO$257,'Aceite de Oliva'!$A$6:$A$257,"&gt;="&amp;$A277,'Aceite de Oliva'!$B$6:$B$257,"&lt;="&amp;$B277)</f>
        <v>0.47000000000000003</v>
      </c>
      <c r="IP277" s="8">
        <f>SUMIFS('Aceite de Oliva'!IP$6:IP$257,'Aceite de Oliva'!$A$6:$A$257,"&gt;="&amp;$A277,'Aceite de Oliva'!$B$6:$B$257,"&lt;="&amp;$B277)</f>
        <v>0.62</v>
      </c>
      <c r="IQ277" s="8">
        <f>SUMIFS('Aceite de Oliva'!IQ$6:IQ$257,'Aceite de Oliva'!$A$6:$A$257,"&gt;="&amp;$A277,'Aceite de Oliva'!$B$6:$B$257,"&lt;="&amp;$B277)</f>
        <v>0.49</v>
      </c>
      <c r="IR277" s="8">
        <f>SUMIFS('Aceite de Oliva'!IR$6:IR$257,'Aceite de Oliva'!$A$6:$A$257,"&gt;="&amp;$A277,'Aceite de Oliva'!$B$6:$B$257,"&lt;="&amp;$B277)</f>
        <v>0.18</v>
      </c>
      <c r="IV277" s="8">
        <f>SUMIFS('Aceite de Oliva'!IV$6:IV$257,'Aceite de Oliva'!$A$6:$A$257,"&gt;="&amp;$A277,'Aceite de Oliva'!$B$6:$B$257,"&lt;="&amp;$B277)</f>
        <v>0.46</v>
      </c>
      <c r="IW277" s="8">
        <f>SUMIFS('Aceite de Oliva'!IW$6:IW$257,'Aceite de Oliva'!$A$6:$A$257,"&gt;="&amp;$A277,'Aceite de Oliva'!$B$6:$B$257,"&lt;="&amp;$B277)</f>
        <v>0.34</v>
      </c>
      <c r="IX277" s="8">
        <f>SUMIFS('Aceite de Oliva'!IX$6:IX$257,'Aceite de Oliva'!$A$6:$A$257,"&gt;="&amp;$A277,'Aceite de Oliva'!$B$6:$B$257,"&lt;="&amp;$B277)</f>
        <v>0.54</v>
      </c>
      <c r="IY277" s="8">
        <f>SUMIFS('Aceite de Oliva'!IY$6:IY$257,'Aceite de Oliva'!$A$6:$A$257,"&gt;="&amp;$A277,'Aceite de Oliva'!$B$6:$B$257,"&lt;="&amp;$B277)</f>
        <v>0</v>
      </c>
      <c r="JC277" s="8">
        <f>SUMIFS('Aceite de Oliva'!JC$6:JC$257,'Aceite de Oliva'!$A$6:$A$257,"&gt;="&amp;$A277,'Aceite de Oliva'!$B$6:$B$257,"&lt;="&amp;$B277)</f>
        <v>0.24</v>
      </c>
      <c r="JD277" s="8">
        <f>SUMIFS('Aceite de Oliva'!JD$6:JD$257,'Aceite de Oliva'!$A$6:$A$257,"&gt;="&amp;$A277,'Aceite de Oliva'!$B$6:$B$257,"&lt;="&amp;$B277)</f>
        <v>0</v>
      </c>
      <c r="JE277" s="8">
        <f>SUMIFS('Aceite de Oliva'!JE$6:JE$257,'Aceite de Oliva'!$A$6:$A$257,"&gt;="&amp;$A277,'Aceite de Oliva'!$B$6:$B$257,"&lt;="&amp;$B277)</f>
        <v>0.12</v>
      </c>
      <c r="JF277" s="8">
        <f>SUMIFS('Aceite de Oliva'!JF$6:JF$257,'Aceite de Oliva'!$A$6:$A$257,"&gt;="&amp;$A277,'Aceite de Oliva'!$B$6:$B$257,"&lt;="&amp;$B277)</f>
        <v>0</v>
      </c>
      <c r="JJ277" s="8">
        <f>SUMIFS('Aceite de Oliva'!JJ$6:JJ$257,'Aceite de Oliva'!$A$6:$A$257,"&gt;="&amp;$A277,'Aceite de Oliva'!$B$6:$B$257,"&lt;="&amp;$B277)</f>
        <v>0.83000000000000007</v>
      </c>
      <c r="JK277" s="8">
        <f>SUMIFS('Aceite de Oliva'!JK$6:JK$257,'Aceite de Oliva'!$A$6:$A$257,"&gt;="&amp;$A277,'Aceite de Oliva'!$B$6:$B$257,"&lt;="&amp;$B277)</f>
        <v>0.35</v>
      </c>
      <c r="JL277" s="8">
        <f>SUMIFS('Aceite de Oliva'!JL$6:JL$257,'Aceite de Oliva'!$A$6:$A$257,"&gt;="&amp;$A277,'Aceite de Oliva'!$B$6:$B$257,"&lt;="&amp;$B277)</f>
        <v>1.0900000000000001</v>
      </c>
      <c r="JM277" s="8">
        <f>SUMIFS('Aceite de Oliva'!JM$6:JM$257,'Aceite de Oliva'!$A$6:$A$257,"&gt;="&amp;$A277,'Aceite de Oliva'!$B$6:$B$257,"&lt;="&amp;$B277)</f>
        <v>0.26</v>
      </c>
      <c r="JQ277" s="8">
        <f>SUMIFS('Aceite de Oliva'!JQ$6:JQ$257,'Aceite de Oliva'!$A$6:$A$257,"&gt;="&amp;$A277,'Aceite de Oliva'!$B$6:$B$257,"&lt;="&amp;$B277)</f>
        <v>0.66999999999999993</v>
      </c>
      <c r="JR277" s="8">
        <f>SUMIFS('Aceite de Oliva'!JR$6:JR$257,'Aceite de Oliva'!$A$6:$A$257,"&gt;="&amp;$A277,'Aceite de Oliva'!$B$6:$B$257,"&lt;="&amp;$B277)</f>
        <v>0</v>
      </c>
      <c r="JS277" s="8">
        <f>SUMIFS('Aceite de Oliva'!JS$6:JS$257,'Aceite de Oliva'!$A$6:$A$257,"&gt;="&amp;$A277,'Aceite de Oliva'!$B$6:$B$257,"&lt;="&amp;$B277)</f>
        <v>0.49</v>
      </c>
      <c r="JT277" s="8">
        <f>SUMIFS('Aceite de Oliva'!JT$6:JT$257,'Aceite de Oliva'!$A$6:$A$257,"&gt;="&amp;$A277,'Aceite de Oliva'!$B$6:$B$257,"&lt;="&amp;$B277)</f>
        <v>1.82</v>
      </c>
      <c r="JX277" s="8">
        <f>SUMIFS('Aceite de Oliva'!JX$6:JX$257,'Aceite de Oliva'!$A$6:$A$257,"&gt;="&amp;$A277,'Aceite de Oliva'!$B$6:$B$257,"&lt;="&amp;$B277)</f>
        <v>1.37</v>
      </c>
      <c r="JY277" s="8">
        <f>SUMIFS('Aceite de Oliva'!JY$6:JY$257,'Aceite de Oliva'!$A$6:$A$257,"&gt;="&amp;$A277,'Aceite de Oliva'!$B$6:$B$257,"&lt;="&amp;$B277)</f>
        <v>0.91999999999999993</v>
      </c>
      <c r="JZ277" s="8">
        <f>SUMIFS('Aceite de Oliva'!JZ$6:JZ$257,'Aceite de Oliva'!$A$6:$A$257,"&gt;="&amp;$A277,'Aceite de Oliva'!$B$6:$B$257,"&lt;="&amp;$B277)</f>
        <v>0.54</v>
      </c>
      <c r="KA277" s="8">
        <f>SUMIFS('Aceite de Oliva'!KA$6:KA$257,'Aceite de Oliva'!$A$6:$A$257,"&gt;="&amp;$A277,'Aceite de Oliva'!$B$6:$B$257,"&lt;="&amp;$B277)</f>
        <v>5.85</v>
      </c>
      <c r="KE277" s="8">
        <f>SUMIFS('Aceite de Oliva'!KE$6:KE$257,'Aceite de Oliva'!$A$6:$A$257,"&gt;="&amp;$A277,'Aceite de Oliva'!$B$6:$B$257,"&lt;="&amp;$B277)</f>
        <v>0.84</v>
      </c>
      <c r="KF277" s="8">
        <f>SUMIFS('Aceite de Oliva'!KF$6:KF$257,'Aceite de Oliva'!$A$6:$A$257,"&gt;="&amp;$A277,'Aceite de Oliva'!$B$6:$B$257,"&lt;="&amp;$B277)</f>
        <v>0</v>
      </c>
      <c r="KG277" s="8">
        <f>SUMIFS('Aceite de Oliva'!KG$6:KG$257,'Aceite de Oliva'!$A$6:$A$257,"&gt;="&amp;$A277,'Aceite de Oliva'!$B$6:$B$257,"&lt;="&amp;$B277)</f>
        <v>0.56000000000000005</v>
      </c>
      <c r="KH277" s="8">
        <f>SUMIFS('Aceite de Oliva'!KH$6:KH$257,'Aceite de Oliva'!$A$6:$A$257,"&gt;="&amp;$A277,'Aceite de Oliva'!$B$6:$B$257,"&lt;="&amp;$B277)</f>
        <v>2.09</v>
      </c>
      <c r="KL277" s="8">
        <f>SUMIFS('Aceite de Oliva'!KL$6:KL$257,'Aceite de Oliva'!$A$6:$A$257,"&gt;="&amp;$A277,'Aceite de Oliva'!$B$6:$B$257,"&lt;="&amp;$B277)</f>
        <v>0.41000000000000003</v>
      </c>
      <c r="KM277" s="8">
        <f>SUMIFS('Aceite de Oliva'!KM$6:KM$257,'Aceite de Oliva'!$A$6:$A$257,"&gt;="&amp;$A277,'Aceite de Oliva'!$B$6:$B$257,"&lt;="&amp;$B277)</f>
        <v>0</v>
      </c>
      <c r="KN277" s="8">
        <f>SUMIFS('Aceite de Oliva'!KN$6:KN$257,'Aceite de Oliva'!$A$6:$A$257,"&gt;="&amp;$A277,'Aceite de Oliva'!$B$6:$B$257,"&lt;="&amp;$B277)</f>
        <v>0.27</v>
      </c>
      <c r="KO277" s="8">
        <f>SUMIFS('Aceite de Oliva'!KO$6:KO$257,'Aceite de Oliva'!$A$6:$A$257,"&gt;="&amp;$A277,'Aceite de Oliva'!$B$6:$B$257,"&lt;="&amp;$B277)</f>
        <v>1.41</v>
      </c>
      <c r="KS277" s="8">
        <f>SUMIFS('Aceite de Oliva'!KS$6:KS$257,'Aceite de Oliva'!$A$6:$A$257,"&gt;="&amp;$A277,'Aceite de Oliva'!$B$6:$B$257,"&lt;="&amp;$B277)</f>
        <v>0.63</v>
      </c>
      <c r="KT277" s="8">
        <f>SUMIFS('Aceite de Oliva'!KT$6:KT$257,'Aceite de Oliva'!$A$6:$A$257,"&gt;="&amp;$A277,'Aceite de Oliva'!$B$6:$B$257,"&lt;="&amp;$B277)</f>
        <v>0.37</v>
      </c>
      <c r="KU277" s="8">
        <f>SUMIFS('Aceite de Oliva'!KU$6:KU$257,'Aceite de Oliva'!$A$6:$A$257,"&gt;="&amp;$A277,'Aceite de Oliva'!$B$6:$B$257,"&lt;="&amp;$B277)</f>
        <v>0.38</v>
      </c>
      <c r="KV277" s="8">
        <f>SUMIFS('Aceite de Oliva'!KV$6:KV$257,'Aceite de Oliva'!$A$6:$A$257,"&gt;="&amp;$A277,'Aceite de Oliva'!$B$6:$B$257,"&lt;="&amp;$B277)</f>
        <v>0.5</v>
      </c>
      <c r="KZ277" s="8">
        <f>SUMIFS('Aceite de Oliva'!KZ$6:KZ$257,'Aceite de Oliva'!$A$6:$A$257,"&gt;="&amp;$A277,'Aceite de Oliva'!$B$6:$B$257,"&lt;="&amp;$B277)</f>
        <v>0.53</v>
      </c>
      <c r="LA277" s="8">
        <f>SUMIFS('Aceite de Oliva'!LA$6:LA$257,'Aceite de Oliva'!$A$6:$A$257,"&gt;="&amp;$A277,'Aceite de Oliva'!$B$6:$B$257,"&lt;="&amp;$B277)</f>
        <v>0.32</v>
      </c>
      <c r="LB277" s="8">
        <f>SUMIFS('Aceite de Oliva'!LB$6:LB$257,'Aceite de Oliva'!$A$6:$A$257,"&gt;="&amp;$A277,'Aceite de Oliva'!$B$6:$B$257,"&lt;="&amp;$B277)</f>
        <v>0.48</v>
      </c>
      <c r="LC277" s="8">
        <f>SUMIFS('Aceite de Oliva'!LC$6:LC$257,'Aceite de Oliva'!$A$6:$A$257,"&gt;="&amp;$A277,'Aceite de Oliva'!$B$6:$B$257,"&lt;="&amp;$B277)</f>
        <v>0.91</v>
      </c>
      <c r="LG277" s="8">
        <f>SUMIFS('Aceite de Oliva'!LG$6:LG$257,'Aceite de Oliva'!$A$6:$A$257,"&gt;="&amp;$A277,'Aceite de Oliva'!$B$6:$B$257,"&lt;="&amp;$B277)</f>
        <v>1.28</v>
      </c>
      <c r="LH277" s="8">
        <f>SUMIFS('Aceite de Oliva'!LH$6:LH$257,'Aceite de Oliva'!$A$6:$A$257,"&gt;="&amp;$A277,'Aceite de Oliva'!$B$6:$B$257,"&lt;="&amp;$B277)</f>
        <v>1.04</v>
      </c>
      <c r="LI277" s="8">
        <f>SUMIFS('Aceite de Oliva'!LI$6:LI$257,'Aceite de Oliva'!$A$6:$A$257,"&gt;="&amp;$A277,'Aceite de Oliva'!$B$6:$B$257,"&lt;="&amp;$B277)</f>
        <v>1.49</v>
      </c>
      <c r="LJ277" s="8">
        <f>SUMIFS('Aceite de Oliva'!LJ$6:LJ$257,'Aceite de Oliva'!$A$6:$A$257,"&gt;="&amp;$A277,'Aceite de Oliva'!$B$6:$B$257,"&lt;="&amp;$B277)</f>
        <v>0.41</v>
      </c>
      <c r="LN277" s="8">
        <f>SUMIFS('Aceite de Oliva'!LN$6:LN$257,'Aceite de Oliva'!$A$6:$A$257,"&gt;="&amp;$A277,'Aceite de Oliva'!$B$6:$B$257,"&lt;="&amp;$B277)</f>
        <v>0.72</v>
      </c>
      <c r="LO277" s="8">
        <f>SUMIFS('Aceite de Oliva'!LO$6:LO$257,'Aceite de Oliva'!$A$6:$A$257,"&gt;="&amp;$A277,'Aceite de Oliva'!$B$6:$B$257,"&lt;="&amp;$B277)</f>
        <v>1.6600000000000001</v>
      </c>
      <c r="LP277" s="8">
        <f>SUMIFS('Aceite de Oliva'!LP$6:LP$257,'Aceite de Oliva'!$A$6:$A$257,"&gt;="&amp;$A277,'Aceite de Oliva'!$B$6:$B$257,"&lt;="&amp;$B277)</f>
        <v>0.61</v>
      </c>
      <c r="LQ277" s="8">
        <f>SUMIFS('Aceite de Oliva'!LQ$6:LQ$257,'Aceite de Oliva'!$A$6:$A$257,"&gt;="&amp;$A277,'Aceite de Oliva'!$B$6:$B$257,"&lt;="&amp;$B277)</f>
        <v>0</v>
      </c>
      <c r="LR277" s="76"/>
      <c r="LS277" s="76"/>
      <c r="LT277" s="76"/>
      <c r="LU277" s="8">
        <f>SUMIFS('Aceite de Oliva'!LU$6:LU$257,'Aceite de Oliva'!$A$6:$A$257,"&gt;="&amp;$A277,'Aceite de Oliva'!$B$6:$B$257,"&lt;="&amp;$B277)</f>
        <v>1.59</v>
      </c>
      <c r="LV277" s="8">
        <f>SUMIFS('Aceite de Oliva'!LV$6:LV$257,'Aceite de Oliva'!$A$6:$A$257,"&gt;="&amp;$A277,'Aceite de Oliva'!$B$6:$B$257,"&lt;="&amp;$B277)</f>
        <v>2.9699999999999998</v>
      </c>
      <c r="LW277" s="8">
        <f>SUMIFS('Aceite de Oliva'!LW$6:LW$257,'Aceite de Oliva'!$A$6:$A$257,"&gt;="&amp;$A277,'Aceite de Oliva'!$B$6:$B$257,"&lt;="&amp;$B277)</f>
        <v>0.92</v>
      </c>
      <c r="LX277" s="8">
        <f>SUMIFS('Aceite de Oliva'!LX$6:LX$257,'Aceite de Oliva'!$A$6:$A$257,"&gt;="&amp;$A277,'Aceite de Oliva'!$B$6:$B$257,"&lt;="&amp;$B277)</f>
        <v>1.45</v>
      </c>
      <c r="LY277" s="76"/>
      <c r="LZ277" s="76"/>
      <c r="MA277" s="76"/>
      <c r="MB277" s="8">
        <f>SUMIFS('Aceite de Oliva'!MB$6:MB$257,'Aceite de Oliva'!$A$6:$A$257,"&gt;="&amp;$A277,'Aceite de Oliva'!$B$6:$B$257,"&lt;="&amp;$B277)</f>
        <v>1.8399999999999999</v>
      </c>
      <c r="MC277" s="8">
        <f>SUMIFS('Aceite de Oliva'!MC$6:MC$257,'Aceite de Oliva'!$A$6:$A$257,"&gt;="&amp;$A277,'Aceite de Oliva'!$B$6:$B$257,"&lt;="&amp;$B277)</f>
        <v>2.31</v>
      </c>
      <c r="MD277" s="8">
        <f>SUMIFS('Aceite de Oliva'!MD$6:MD$257,'Aceite de Oliva'!$A$6:$A$257,"&gt;="&amp;$A277,'Aceite de Oliva'!$B$6:$B$257,"&lt;="&amp;$B277)</f>
        <v>1.5299999999999998</v>
      </c>
      <c r="ME277" s="8">
        <f>SUMIFS('Aceite de Oliva'!ME$6:ME$257,'Aceite de Oliva'!$A$6:$A$257,"&gt;="&amp;$A277,'Aceite de Oliva'!$B$6:$B$257,"&lt;="&amp;$B277)</f>
        <v>2.4300000000000002</v>
      </c>
    </row>
    <row r="278" spans="1:343" x14ac:dyDescent="0.3">
      <c r="A278" s="14">
        <f>'TAM Aceite de Oliva'!B26</f>
        <v>3.5000000000000013</v>
      </c>
      <c r="B278" s="14">
        <f>'TAM Aceite de Oliva'!C26</f>
        <v>3.6000000000000014</v>
      </c>
      <c r="C278" s="14"/>
      <c r="D278" s="8">
        <f>SUMIFS('Aceite de Oliva'!D$6:D$257,'Aceite de Oliva'!$A$6:$A$257,"&gt;="&amp;$A278,'Aceite de Oliva'!$B$6:$B$257,"&lt;="&amp;$B278)</f>
        <v>3.22</v>
      </c>
      <c r="E278" s="8">
        <f>SUMIFS('Aceite de Oliva'!E$6:E$257,'Aceite de Oliva'!$A$6:$A$257,"&gt;="&amp;$A278,'Aceite de Oliva'!$B$6:$B$257,"&lt;="&amp;$B278)</f>
        <v>8.17</v>
      </c>
      <c r="F278" s="8">
        <f>SUMIFS('Aceite de Oliva'!F$6:F$257,'Aceite de Oliva'!$A$6:$A$257,"&gt;="&amp;$A278,'Aceite de Oliva'!$B$6:$B$257,"&lt;="&amp;$B278)</f>
        <v>2.12</v>
      </c>
      <c r="G278" s="8">
        <f>SUMIFS('Aceite de Oliva'!G$6:G$257,'Aceite de Oliva'!$A$6:$A$257,"&gt;="&amp;$A278,'Aceite de Oliva'!$B$6:$B$257,"&lt;="&amp;$B278)</f>
        <v>3.46</v>
      </c>
      <c r="H278" s="14"/>
      <c r="I278" s="14"/>
      <c r="J278" s="14"/>
      <c r="K278" s="8">
        <f>SUMIFS('Aceite de Oliva'!K$6:K$257,'Aceite de Oliva'!$A$6:$A$257,"&gt;="&amp;$A278,'Aceite de Oliva'!$B$6:$B$257,"&lt;="&amp;$B278)</f>
        <v>5.03</v>
      </c>
      <c r="L278" s="8">
        <f>SUMIFS('Aceite de Oliva'!L$6:L$257,'Aceite de Oliva'!$A$6:$A$257,"&gt;="&amp;$A278,'Aceite de Oliva'!$B$6:$B$257,"&lt;="&amp;$B278)</f>
        <v>19.07</v>
      </c>
      <c r="M278" s="8">
        <f>SUMIFS('Aceite de Oliva'!M$6:M$257,'Aceite de Oliva'!$A$6:$A$257,"&gt;="&amp;$A278,'Aceite de Oliva'!$B$6:$B$257,"&lt;="&amp;$B278)</f>
        <v>2.23</v>
      </c>
      <c r="N278" s="8">
        <f>SUMIFS('Aceite de Oliva'!N$6:N$257,'Aceite de Oliva'!$A$6:$A$257,"&gt;="&amp;$A278,'Aceite de Oliva'!$B$6:$B$257,"&lt;="&amp;$B278)</f>
        <v>3.56</v>
      </c>
      <c r="O278" s="14"/>
      <c r="P278" s="14"/>
      <c r="Q278" s="14"/>
      <c r="R278" s="8">
        <f>SUMIFS('Aceite de Oliva'!R$6:R$257,'Aceite de Oliva'!$A$6:$A$257,"&gt;="&amp;$A278,'Aceite de Oliva'!$B$6:$B$257,"&lt;="&amp;$B278)</f>
        <v>2.36</v>
      </c>
      <c r="S278" s="8">
        <f>SUMIFS('Aceite de Oliva'!S$6:S$257,'Aceite de Oliva'!$A$6:$A$257,"&gt;="&amp;$A278,'Aceite de Oliva'!$B$6:$B$257,"&lt;="&amp;$B278)</f>
        <v>6.42</v>
      </c>
      <c r="T278" s="8">
        <f>SUMIFS('Aceite de Oliva'!T$6:T$257,'Aceite de Oliva'!$A$6:$A$257,"&gt;="&amp;$A278,'Aceite de Oliva'!$B$6:$B$257,"&lt;="&amp;$B278)</f>
        <v>1.68</v>
      </c>
      <c r="U278" s="8">
        <f>SUMIFS('Aceite de Oliva'!U$6:U$257,'Aceite de Oliva'!$A$6:$A$257,"&gt;="&amp;$A278,'Aceite de Oliva'!$B$6:$B$257,"&lt;="&amp;$B278)</f>
        <v>1.71</v>
      </c>
      <c r="V278" s="14"/>
      <c r="W278" s="14"/>
      <c r="X278" s="14"/>
      <c r="Y278" s="8">
        <f>SUMIFS('Aceite de Oliva'!Y$6:Y$257,'Aceite de Oliva'!$A$6:$A$257,"&gt;="&amp;$A278,'Aceite de Oliva'!$B$6:$B$257,"&lt;="&amp;$B278)</f>
        <v>2.0499999999999998</v>
      </c>
      <c r="Z278" s="8">
        <f>SUMIFS('Aceite de Oliva'!Z$6:Z$257,'Aceite de Oliva'!$A$6:$A$257,"&gt;="&amp;$A278,'Aceite de Oliva'!$B$6:$B$257,"&lt;="&amp;$B278)</f>
        <v>3.58</v>
      </c>
      <c r="AA278" s="8">
        <f>SUMIFS('Aceite de Oliva'!AA$6:AA$257,'Aceite de Oliva'!$A$6:$A$257,"&gt;="&amp;$A278,'Aceite de Oliva'!$B$6:$B$257,"&lt;="&amp;$B278)</f>
        <v>1.6400000000000001</v>
      </c>
      <c r="AB278" s="8">
        <f>SUMIFS('Aceite de Oliva'!AB$6:AB$257,'Aceite de Oliva'!$A$6:$A$257,"&gt;="&amp;$A278,'Aceite de Oliva'!$B$6:$B$257,"&lt;="&amp;$B278)</f>
        <v>2.25</v>
      </c>
      <c r="AC278" s="14"/>
      <c r="AD278" s="14"/>
      <c r="AE278" s="14"/>
      <c r="AF278" s="8">
        <f>SUMIFS('Aceite de Oliva'!AF$6:AF$257,'Aceite de Oliva'!$A$6:$A$257,"&gt;="&amp;$A278,'Aceite de Oliva'!$B$6:$B$257,"&lt;="&amp;$B278)</f>
        <v>1.8699999999999999</v>
      </c>
      <c r="AG278" s="8">
        <f>SUMIFS('Aceite de Oliva'!AG$6:AG$257,'Aceite de Oliva'!$A$6:$A$257,"&gt;="&amp;$A278,'Aceite de Oliva'!$B$6:$B$257,"&lt;="&amp;$B278)</f>
        <v>6.09</v>
      </c>
      <c r="AH278" s="8">
        <f>SUMIFS('Aceite de Oliva'!AH$6:AH$257,'Aceite de Oliva'!$A$6:$A$257,"&gt;="&amp;$A278,'Aceite de Oliva'!$B$6:$B$257,"&lt;="&amp;$B278)</f>
        <v>0.11</v>
      </c>
      <c r="AI278" s="8">
        <f>SUMIFS('Aceite de Oliva'!AI$6:AI$257,'Aceite de Oliva'!$A$6:$A$257,"&gt;="&amp;$A278,'Aceite de Oliva'!$B$6:$B$257,"&lt;="&amp;$B278)</f>
        <v>1.67</v>
      </c>
      <c r="AJ278" s="14"/>
      <c r="AK278" s="14"/>
      <c r="AL278" s="14"/>
      <c r="AM278" s="8">
        <f>SUMIFS('Aceite de Oliva'!AM$6:AM$257,'Aceite de Oliva'!$A$6:$A$257,"&gt;="&amp;$A278,'Aceite de Oliva'!$B$6:$B$257,"&lt;="&amp;$B278)</f>
        <v>2.62</v>
      </c>
      <c r="AN278" s="8">
        <f>SUMIFS('Aceite de Oliva'!AN$6:AN$257,'Aceite de Oliva'!$A$6:$A$257,"&gt;="&amp;$A278,'Aceite de Oliva'!$B$6:$B$257,"&lt;="&amp;$B278)</f>
        <v>6.82</v>
      </c>
      <c r="AO278" s="8">
        <f>SUMIFS('Aceite de Oliva'!AO$6:AO$257,'Aceite de Oliva'!$A$6:$A$257,"&gt;="&amp;$A278,'Aceite de Oliva'!$B$6:$B$257,"&lt;="&amp;$B278)</f>
        <v>1.46</v>
      </c>
      <c r="AP278" s="8">
        <f>SUMIFS('Aceite de Oliva'!AP$6:AP$257,'Aceite de Oliva'!$A$6:$A$257,"&gt;="&amp;$A278,'Aceite de Oliva'!$B$6:$B$257,"&lt;="&amp;$B278)</f>
        <v>1.24</v>
      </c>
      <c r="AQ278" s="14"/>
      <c r="AR278" s="14"/>
      <c r="AT278" s="8">
        <f>SUMIFS('Aceite de Oliva'!AT$6:AT$257,'Aceite de Oliva'!$A$6:$A$257,"&gt;="&amp;$A278,'Aceite de Oliva'!$B$6:$B$257,"&lt;="&amp;$B278)</f>
        <v>1.1300000000000001</v>
      </c>
      <c r="AU278" s="8">
        <f>SUMIFS('Aceite de Oliva'!AU$6:AU$257,'Aceite de Oliva'!$A$6:$A$257,"&gt;="&amp;$A278,'Aceite de Oliva'!$B$6:$B$257,"&lt;="&amp;$B278)</f>
        <v>2.6399999999999997</v>
      </c>
      <c r="AV278" s="8">
        <f>SUMIFS('Aceite de Oliva'!AV$6:AV$257,'Aceite de Oliva'!$A$6:$A$257,"&gt;="&amp;$A278,'Aceite de Oliva'!$B$6:$B$257,"&lt;="&amp;$B278)</f>
        <v>0.09</v>
      </c>
      <c r="AW278" s="8">
        <f>SUMIFS('Aceite de Oliva'!AW$6:AW$257,'Aceite de Oliva'!$A$6:$A$257,"&gt;="&amp;$A278,'Aceite de Oliva'!$B$6:$B$257,"&lt;="&amp;$B278)</f>
        <v>2.08</v>
      </c>
      <c r="BA278" s="8">
        <f>SUMIFS('Aceite de Oliva'!BA$6:BA$257,'Aceite de Oliva'!$A$6:$A$257,"&gt;="&amp;A278,'Aceite de Oliva'!$B$6:$B$257,"&lt;="&amp;B278)</f>
        <v>2.21</v>
      </c>
      <c r="BB278" s="8">
        <f>SUMIFS('Aceite de Oliva'!BB$6:BB$257,'Aceite de Oliva'!$A$6:$A$257,"&gt;="&amp;$A278,'Aceite de Oliva'!$B$6:$B$257,"&lt;="&amp;$B278)</f>
        <v>3.35</v>
      </c>
      <c r="BC278" s="8">
        <f>SUMIFS('Aceite de Oliva'!BC$6:BC$257,'Aceite de Oliva'!$A$6:$A$257,"&gt;="&amp;$A278,'Aceite de Oliva'!$B$6:$B$257,"&lt;="&amp;$B278)</f>
        <v>1.4300000000000002</v>
      </c>
      <c r="BD278" s="8">
        <f>SUMIFS('Aceite de Oliva'!BD$6:BD$257,'Aceite de Oliva'!$A$6:$A$257,"&gt;="&amp;$A278,'Aceite de Oliva'!$B$6:$B$257,"&lt;="&amp;$B278)</f>
        <v>2.82</v>
      </c>
      <c r="BE278" s="5"/>
      <c r="BH278" s="8">
        <f>SUMIFS('Aceite de Oliva'!BH$6:BH$257,'Aceite de Oliva'!$A$6:$A$257,"&gt;="&amp;$A278,'Aceite de Oliva'!$B$6:$B$257,"&lt;="&amp;$B278)</f>
        <v>4.28</v>
      </c>
      <c r="BI278" s="8">
        <f>SUMIFS('Aceite de Oliva'!BI$6:BI$257,'Aceite de Oliva'!$A$6:$A$257,"&gt;="&amp;$A278,'Aceite de Oliva'!$B$6:$B$257,"&lt;="&amp;$B278)</f>
        <v>13.79</v>
      </c>
      <c r="BJ278" s="8">
        <f>SUMIFS('Aceite de Oliva'!BJ$6:BJ$257,'Aceite de Oliva'!$A$6:$A$257,"&gt;="&amp;$A278,'Aceite de Oliva'!$B$6:$B$257,"&lt;="&amp;$B278)</f>
        <v>0.88</v>
      </c>
      <c r="BK278" s="8">
        <f>SUMIFS('Aceite de Oliva'!BK$6:BK$257,'Aceite de Oliva'!$A$6:$A$257,"&gt;="&amp;$A278,'Aceite de Oliva'!$B$6:$B$257,"&lt;="&amp;$B278)</f>
        <v>4.43</v>
      </c>
      <c r="BO278" s="8">
        <f>SUMIFS('Aceite de Oliva'!BO$6:BO$257,'Aceite de Oliva'!$A$6:$A$257,"&gt;="&amp;$A278,'Aceite de Oliva'!$B$6:$B$257,"&lt;="&amp;$B278)</f>
        <v>4</v>
      </c>
      <c r="BP278" s="8">
        <f>SUMIFS('Aceite de Oliva'!BP$6:BP$257,'Aceite de Oliva'!$A$6:$A$257,"&gt;="&amp;$A278,'Aceite de Oliva'!$B$6:$B$257,"&lt;="&amp;$B278)</f>
        <v>12.8</v>
      </c>
      <c r="BQ278" s="8">
        <f>SUMIFS('Aceite de Oliva'!BQ$6:BQ$257,'Aceite de Oliva'!$A$6:$A$257,"&gt;="&amp;$A278,'Aceite de Oliva'!$B$6:$B$257,"&lt;="&amp;$B278)</f>
        <v>1.1599999999999999</v>
      </c>
      <c r="BR278" s="8">
        <f>SUMIFS('Aceite de Oliva'!BR$6:BR$257,'Aceite de Oliva'!$A$6:$A$257,"&gt;="&amp;$A278,'Aceite de Oliva'!$B$6:$B$257,"&lt;="&amp;$B278)</f>
        <v>2.7</v>
      </c>
      <c r="BV278" s="8">
        <f>SUMIFS('Aceite de Oliva'!BV$6:BV$257,'Aceite de Oliva'!$A$6:$A$257,"&gt;="&amp;$A278,'Aceite de Oliva'!$B$6:$B$257,"&lt;="&amp;$B278)</f>
        <v>17.32</v>
      </c>
      <c r="BW278" s="8">
        <f>SUMIFS('Aceite de Oliva'!BW$6:BW$257,'Aceite de Oliva'!$A$6:$A$257,"&gt;="&amp;$A278,'Aceite de Oliva'!$B$6:$B$257,"&lt;="&amp;$B278)</f>
        <v>30.06</v>
      </c>
      <c r="BX278" s="8">
        <f>SUMIFS('Aceite de Oliva'!BX$6:BX$257,'Aceite de Oliva'!$A$6:$A$257,"&gt;="&amp;$A278,'Aceite de Oliva'!$B$6:$B$257,"&lt;="&amp;$B278)</f>
        <v>17.739999999999998</v>
      </c>
      <c r="BY278" s="8">
        <f>SUMIFS('Aceite de Oliva'!BY$6:BY$257,'Aceite de Oliva'!$A$6:$A$257,"&gt;="&amp;$A278,'Aceite de Oliva'!$B$6:$B$257,"&lt;="&amp;$B278)</f>
        <v>11.51</v>
      </c>
      <c r="CC278" s="8">
        <f>SUMIFS('Aceite de Oliva'!CC$6:CC$257,'Aceite de Oliva'!$A$6:$A$257,"&gt;="&amp;$A278,'Aceite de Oliva'!$B$6:$B$257,"&lt;="&amp;$B278)</f>
        <v>14.73</v>
      </c>
      <c r="CD278" s="8">
        <f>SUMIFS('Aceite de Oliva'!CD$6:CD$257,'Aceite de Oliva'!$A$6:$A$257,"&gt;="&amp;$A278,'Aceite de Oliva'!$B$6:$B$257,"&lt;="&amp;$B278)</f>
        <v>17.700000000000003</v>
      </c>
      <c r="CE278" s="8">
        <f>SUMIFS('Aceite de Oliva'!CE$6:CE$257,'Aceite de Oliva'!$A$6:$A$257,"&gt;="&amp;$A278,'Aceite de Oliva'!$B$6:$B$257,"&lt;="&amp;$B278)</f>
        <v>12.620000000000001</v>
      </c>
      <c r="CF278" s="8">
        <f>SUMIFS('Aceite de Oliva'!CF$6:CF$257,'Aceite de Oliva'!$A$6:$A$257,"&gt;="&amp;$A278,'Aceite de Oliva'!$B$6:$B$257,"&lt;="&amp;$B278)</f>
        <v>18.37</v>
      </c>
      <c r="CJ278" s="8">
        <f>SUMIFS('Aceite de Oliva'!CJ$6:CJ$257,'Aceite de Oliva'!$A$6:$A$257,"&gt;="&amp;$A278,'Aceite de Oliva'!$B$6:$B$257,"&lt;="&amp;$B278)</f>
        <v>9.3099999999999987</v>
      </c>
      <c r="CK278" s="8">
        <f>SUMIFS('Aceite de Oliva'!CK$6:CK$257,'Aceite de Oliva'!$A$6:$A$257,"&gt;="&amp;$A278,'Aceite de Oliva'!$B$6:$B$257,"&lt;="&amp;$B278)</f>
        <v>9.26</v>
      </c>
      <c r="CL278" s="8">
        <f>SUMIFS('Aceite de Oliva'!CL$6:CL$257,'Aceite de Oliva'!$A$6:$A$257,"&gt;="&amp;$A278,'Aceite de Oliva'!$B$6:$B$257,"&lt;="&amp;$B278)</f>
        <v>9.26</v>
      </c>
      <c r="CM278" s="8">
        <f>SUMIFS('Aceite de Oliva'!CM$6:CM$257,'Aceite de Oliva'!$A$6:$A$257,"&gt;="&amp;$A278,'Aceite de Oliva'!$B$6:$B$257,"&lt;="&amp;$B278)</f>
        <v>10.94</v>
      </c>
      <c r="CQ278" s="8">
        <f>SUMIFS('Aceite de Oliva'!CQ$6:CQ$257,'Aceite de Oliva'!$A$6:$A$257,"&gt;="&amp;$A278,'Aceite de Oliva'!$B$6:$B$257,"&lt;="&amp;$B278)</f>
        <v>21.32</v>
      </c>
      <c r="CR278" s="8">
        <f>SUMIFS('Aceite de Oliva'!CR$6:CR$257,'Aceite de Oliva'!$A$6:$A$257,"&gt;="&amp;$A278,'Aceite de Oliva'!$B$6:$B$257,"&lt;="&amp;$B278)</f>
        <v>9.9699999999999989</v>
      </c>
      <c r="CS278" s="8">
        <f>SUMIFS('Aceite de Oliva'!CS$6:CS$257,'Aceite de Oliva'!$A$6:$A$257,"&gt;="&amp;$A278,'Aceite de Oliva'!$B$6:$B$257,"&lt;="&amp;$B278)</f>
        <v>27.04</v>
      </c>
      <c r="CT278" s="8">
        <f>SUMIFS('Aceite de Oliva'!CT$6:CT$257,'Aceite de Oliva'!$A$6:$A$257,"&gt;="&amp;$A278,'Aceite de Oliva'!$B$6:$B$257,"&lt;="&amp;$B278)</f>
        <v>16.46</v>
      </c>
      <c r="CX278" s="8">
        <f>SUMIFS('Aceite de Oliva'!CX$6:CX$257,'Aceite de Oliva'!$A$6:$A$257,"&gt;="&amp;$A278,'Aceite de Oliva'!$B$6:$B$257,"&lt;="&amp;$B278)</f>
        <v>19.57</v>
      </c>
      <c r="CY278" s="8">
        <f>SUMIFS('Aceite de Oliva'!CY$6:CY$257,'Aceite de Oliva'!$A$6:$A$257,"&gt;="&amp;$A278,'Aceite de Oliva'!$B$6:$B$257,"&lt;="&amp;$B278)</f>
        <v>2.33</v>
      </c>
      <c r="CZ278" s="8">
        <f>SUMIFS('Aceite de Oliva'!CZ$6:CZ$257,'Aceite de Oliva'!$A$6:$A$257,"&gt;="&amp;$A278,'Aceite de Oliva'!$B$6:$B$257,"&lt;="&amp;$B278)</f>
        <v>24.32</v>
      </c>
      <c r="DA278" s="8">
        <f>SUMIFS('Aceite de Oliva'!DA$6:DA$257,'Aceite de Oliva'!$A$6:$A$257,"&gt;="&amp;$A278,'Aceite de Oliva'!$B$6:$B$257,"&lt;="&amp;$B278)</f>
        <v>23.72</v>
      </c>
      <c r="DE278" s="8">
        <f>SUMIFS('Aceite de Oliva'!DE$6:DE$257,'Aceite de Oliva'!$A$6:$A$257,"&gt;="&amp;$A278,'Aceite de Oliva'!$B$6:$B$257,"&lt;="&amp;$B278)</f>
        <v>18.3</v>
      </c>
      <c r="DF278" s="8">
        <f>SUMIFS('Aceite de Oliva'!DF$6:DF$257,'Aceite de Oliva'!$A$6:$A$257,"&gt;="&amp;$A278,'Aceite de Oliva'!$B$6:$B$257,"&lt;="&amp;$B278)</f>
        <v>2.35</v>
      </c>
      <c r="DG278" s="8">
        <f>SUMIFS('Aceite de Oliva'!DG$6:DG$257,'Aceite de Oliva'!$A$6:$A$257,"&gt;="&amp;$A278,'Aceite de Oliva'!$B$6:$B$257,"&lt;="&amp;$B278)</f>
        <v>26.17</v>
      </c>
      <c r="DH278" s="8">
        <f>SUMIFS('Aceite de Oliva'!DH$6:DH$257,'Aceite de Oliva'!$A$6:$A$257,"&gt;="&amp;$A278,'Aceite de Oliva'!$B$6:$B$257,"&lt;="&amp;$B278)</f>
        <v>18.64</v>
      </c>
      <c r="DL278" s="8">
        <f>SUMIFS('Aceite de Oliva'!DL$6:DL$257,'Aceite de Oliva'!$A$6:$A$257,"&gt;="&amp;$A278,'Aceite de Oliva'!$B$6:$B$257,"&lt;="&amp;$B278)</f>
        <v>8.6999999999999993</v>
      </c>
      <c r="DM278" s="8">
        <f>SUMIFS('Aceite de Oliva'!DM$6:DM$257,'Aceite de Oliva'!$A$6:$A$257,"&gt;="&amp;$A278,'Aceite de Oliva'!$B$6:$B$257,"&lt;="&amp;$B278)</f>
        <v>2.3199999999999998</v>
      </c>
      <c r="DN278" s="8">
        <f>SUMIFS('Aceite de Oliva'!DN$6:DN$257,'Aceite de Oliva'!$A$6:$A$257,"&gt;="&amp;$A278,'Aceite de Oliva'!$B$6:$B$257,"&lt;="&amp;$B278)</f>
        <v>11.21</v>
      </c>
      <c r="DO278" s="8">
        <f>SUMIFS('Aceite de Oliva'!DO$6:DO$257,'Aceite de Oliva'!$A$6:$A$257,"&gt;="&amp;$A278,'Aceite de Oliva'!$B$6:$B$257,"&lt;="&amp;$B278)</f>
        <v>7.95</v>
      </c>
      <c r="DS278" s="8">
        <f>SUMIFS('Aceite de Oliva'!DS$6:DS$257,'Aceite de Oliva'!$A$6:$A$257,"&gt;="&amp;$A278,'Aceite de Oliva'!$B$6:$B$257,"&lt;="&amp;$B278)</f>
        <v>1.92</v>
      </c>
      <c r="DT278" s="8">
        <f>SUMIFS('Aceite de Oliva'!DT$6:DT$257,'Aceite de Oliva'!$A$6:$A$257,"&gt;="&amp;$A278,'Aceite de Oliva'!$B$6:$B$257,"&lt;="&amp;$B278)</f>
        <v>2.1</v>
      </c>
      <c r="DU278" s="8">
        <f>SUMIFS('Aceite de Oliva'!DU$6:DU$257,'Aceite de Oliva'!$A$6:$A$257,"&gt;="&amp;$A278,'Aceite de Oliva'!$B$6:$B$257,"&lt;="&amp;$B278)</f>
        <v>2.42</v>
      </c>
      <c r="DV278" s="8">
        <f>SUMIFS('Aceite de Oliva'!DV$6:DV$257,'Aceite de Oliva'!$A$6:$A$257,"&gt;="&amp;$A278,'Aceite de Oliva'!$B$6:$B$257,"&lt;="&amp;$B278)</f>
        <v>0.43</v>
      </c>
      <c r="DZ278" s="8">
        <f>SUMIFS('Aceite de Oliva'!DZ$6:DZ$257,'Aceite de Oliva'!$A$6:$A$257,"&gt;="&amp;$A278,'Aceite de Oliva'!$B$6:$B$257,"&lt;="&amp;$B278)</f>
        <v>0.76</v>
      </c>
      <c r="EA278" s="8">
        <f>SUMIFS('Aceite de Oliva'!EA$6:EA$257,'Aceite de Oliva'!$A$6:$A$257,"&gt;="&amp;$A278,'Aceite de Oliva'!$B$6:$B$257,"&lt;="&amp;$B278)</f>
        <v>0.15</v>
      </c>
      <c r="EB278" s="8">
        <f>SUMIFS('Aceite de Oliva'!EB$6:EB$257,'Aceite de Oliva'!$A$6:$A$257,"&gt;="&amp;$A278,'Aceite de Oliva'!$B$6:$B$257,"&lt;="&amp;$B278)</f>
        <v>0.99</v>
      </c>
      <c r="EC278" s="8">
        <f>SUMIFS('Aceite de Oliva'!EC$6:EC$257,'Aceite de Oliva'!$A$6:$A$257,"&gt;="&amp;$A278,'Aceite de Oliva'!$B$6:$B$257,"&lt;="&amp;$B278)</f>
        <v>0.45</v>
      </c>
      <c r="EG278" s="8">
        <f>SUMIFS('Aceite de Oliva'!EG$6:EG$257,'Aceite de Oliva'!$A$6:$A$257,"&gt;="&amp;$A278,'Aceite de Oliva'!$B$6:$B$257,"&lt;="&amp;$B278)</f>
        <v>0.94</v>
      </c>
      <c r="EH278" s="8">
        <f>SUMIFS('Aceite de Oliva'!EH$6:EH$257,'Aceite de Oliva'!$A$6:$A$257,"&gt;="&amp;$A278,'Aceite de Oliva'!$B$6:$B$257,"&lt;="&amp;$B278)</f>
        <v>0.72</v>
      </c>
      <c r="EI278" s="8">
        <f>SUMIFS('Aceite de Oliva'!EI$6:EI$257,'Aceite de Oliva'!$A$6:$A$257,"&gt;="&amp;$A278,'Aceite de Oliva'!$B$6:$B$257,"&lt;="&amp;$B278)</f>
        <v>0.63</v>
      </c>
      <c r="EJ278" s="8">
        <f>SUMIFS('Aceite de Oliva'!EJ$6:EJ$257,'Aceite de Oliva'!$A$6:$A$257,"&gt;="&amp;$A278,'Aceite de Oliva'!$B$6:$B$257,"&lt;="&amp;$B278)</f>
        <v>0.21</v>
      </c>
      <c r="EN278" s="8">
        <f>SUMIFS('Aceite de Oliva'!EN$6:EN$257,'Aceite de Oliva'!$A$6:$A$257,"&gt;="&amp;$A278,'Aceite de Oliva'!$B$6:$B$257,"&lt;="&amp;$B278)</f>
        <v>2.3699999999999997</v>
      </c>
      <c r="EO278" s="8">
        <f>SUMIFS('Aceite de Oliva'!EO$6:EO$257,'Aceite de Oliva'!$A$6:$A$257,"&gt;="&amp;$A278,'Aceite de Oliva'!$B$6:$B$257,"&lt;="&amp;$B278)</f>
        <v>5.0900000000000007</v>
      </c>
      <c r="EP278" s="8">
        <f>SUMIFS('Aceite de Oliva'!EP$6:EP$257,'Aceite de Oliva'!$A$6:$A$257,"&gt;="&amp;$A278,'Aceite de Oliva'!$B$6:$B$257,"&lt;="&amp;$B278)</f>
        <v>2.0099999999999998</v>
      </c>
      <c r="EQ278" s="8">
        <f>SUMIFS('Aceite de Oliva'!EQ$6:EQ$257,'Aceite de Oliva'!$A$6:$A$257,"&gt;="&amp;$A278,'Aceite de Oliva'!$B$6:$B$257,"&lt;="&amp;$B278)</f>
        <v>0</v>
      </c>
      <c r="EU278" s="8">
        <f>SUMIFS('Aceite de Oliva'!EU$6:EU$257,'Aceite de Oliva'!$A$6:$A$257,"&gt;="&amp;$A278,'Aceite de Oliva'!$B$6:$B$257,"&lt;="&amp;$B278)</f>
        <v>1.42</v>
      </c>
      <c r="EV278" s="8">
        <f>SUMIFS('Aceite de Oliva'!EV$6:EV$257,'Aceite de Oliva'!$A$6:$A$257,"&gt;="&amp;$A278,'Aceite de Oliva'!$B$6:$B$257,"&lt;="&amp;$B278)</f>
        <v>1.9700000000000002</v>
      </c>
      <c r="EW278" s="8">
        <f>SUMIFS('Aceite de Oliva'!EW$6:EW$257,'Aceite de Oliva'!$A$6:$A$257,"&gt;="&amp;$A278,'Aceite de Oliva'!$B$6:$B$257,"&lt;="&amp;$B278)</f>
        <v>1.4100000000000001</v>
      </c>
      <c r="EX278" s="8">
        <f>SUMIFS('Aceite de Oliva'!EX$6:EX$257,'Aceite de Oliva'!$A$6:$A$257,"&gt;="&amp;$A278,'Aceite de Oliva'!$B$6:$B$257,"&lt;="&amp;$B278)</f>
        <v>0.42</v>
      </c>
      <c r="FB278" s="8">
        <f>SUMIFS('Aceite de Oliva'!FB$6:FB$257,'Aceite de Oliva'!$A$6:$A$257,"&gt;="&amp;$A278,'Aceite de Oliva'!$B$6:$B$257,"&lt;="&amp;$B278)</f>
        <v>1.48</v>
      </c>
      <c r="FC278" s="8">
        <f>SUMIFS('Aceite de Oliva'!FC$6:FC$257,'Aceite de Oliva'!$A$6:$A$257,"&gt;="&amp;$A278,'Aceite de Oliva'!$B$6:$B$257,"&lt;="&amp;$B278)</f>
        <v>0.86</v>
      </c>
      <c r="FD278" s="8">
        <f>SUMIFS('Aceite de Oliva'!FD$6:FD$257,'Aceite de Oliva'!$A$6:$A$257,"&gt;="&amp;$A278,'Aceite de Oliva'!$B$6:$B$257,"&lt;="&amp;$B278)</f>
        <v>1.8900000000000001</v>
      </c>
      <c r="FE278" s="8">
        <f>SUMIFS('Aceite de Oliva'!FE$6:FE$257,'Aceite de Oliva'!$A$6:$A$257,"&gt;="&amp;$A278,'Aceite de Oliva'!$B$6:$B$257,"&lt;="&amp;$B278)</f>
        <v>0.41</v>
      </c>
      <c r="FI278" s="8">
        <f>SUMIFS('Aceite de Oliva'!FI$6:FI$257,'Aceite de Oliva'!$A$6:$A$257,"&gt;="&amp;$A278,'Aceite de Oliva'!$B$6:$B$257,"&lt;="&amp;$B278)</f>
        <v>0.79</v>
      </c>
      <c r="FJ278" s="8">
        <f>SUMIFS('Aceite de Oliva'!FJ$6:FJ$257,'Aceite de Oliva'!$A$6:$A$257,"&gt;="&amp;$A278,'Aceite de Oliva'!$B$6:$B$257,"&lt;="&amp;$B278)</f>
        <v>1.02</v>
      </c>
      <c r="FK278" s="8">
        <f>SUMIFS('Aceite de Oliva'!FK$6:FK$257,'Aceite de Oliva'!$A$6:$A$257,"&gt;="&amp;$A278,'Aceite de Oliva'!$B$6:$B$257,"&lt;="&amp;$B278)</f>
        <v>0.75</v>
      </c>
      <c r="FL278" s="8">
        <f>SUMIFS('Aceite de Oliva'!FL$6:FL$257,'Aceite de Oliva'!$A$6:$A$257,"&gt;="&amp;$A278,'Aceite de Oliva'!$B$6:$B$257,"&lt;="&amp;$B278)</f>
        <v>0</v>
      </c>
      <c r="FP278" s="8">
        <f>SUMIFS('Aceite de Oliva'!FP$6:FP$257,'Aceite de Oliva'!$A$6:$A$257,"&gt;="&amp;$A278,'Aceite de Oliva'!$B$6:$B$257,"&lt;="&amp;$B278)</f>
        <v>1.56</v>
      </c>
      <c r="FQ278" s="8">
        <f>SUMIFS('Aceite de Oliva'!FQ$6:FQ$257,'Aceite de Oliva'!$A$6:$A$257,"&gt;="&amp;$A278,'Aceite de Oliva'!$B$6:$B$257,"&lt;="&amp;$B278)</f>
        <v>2.41</v>
      </c>
      <c r="FR278" s="8">
        <f>SUMIFS('Aceite de Oliva'!FR$6:FR$257,'Aceite de Oliva'!$A$6:$A$257,"&gt;="&amp;$A278,'Aceite de Oliva'!$B$6:$B$257,"&lt;="&amp;$B278)</f>
        <v>1.69</v>
      </c>
      <c r="FS278" s="8">
        <f>SUMIFS('Aceite de Oliva'!FS$6:FS$257,'Aceite de Oliva'!$A$6:$A$257,"&gt;="&amp;$A278,'Aceite de Oliva'!$B$6:$B$257,"&lt;="&amp;$B278)</f>
        <v>0.2</v>
      </c>
      <c r="FW278" s="8">
        <f>SUMIFS('Aceite de Oliva'!FW$6:FW$257,'Aceite de Oliva'!$A$6:$A$257,"&gt;="&amp;$A278,'Aceite de Oliva'!$B$6:$B$257,"&lt;="&amp;$B278)</f>
        <v>0.47</v>
      </c>
      <c r="FX278" s="8">
        <f>SUMIFS('Aceite de Oliva'!FX$6:FX$257,'Aceite de Oliva'!$A$6:$A$257,"&gt;="&amp;$A278,'Aceite de Oliva'!$B$6:$B$257,"&lt;="&amp;$B278)</f>
        <v>0.23</v>
      </c>
      <c r="FY278" s="8">
        <f>SUMIFS('Aceite de Oliva'!FY$6:FY$257,'Aceite de Oliva'!$A$6:$A$257,"&gt;="&amp;$A278,'Aceite de Oliva'!$B$6:$B$257,"&lt;="&amp;$B278)</f>
        <v>0.63</v>
      </c>
      <c r="FZ278" s="8">
        <f>SUMIFS('Aceite de Oliva'!FZ$6:FZ$257,'Aceite de Oliva'!$A$6:$A$257,"&gt;="&amp;$A278,'Aceite de Oliva'!$B$6:$B$257,"&lt;="&amp;$B278)</f>
        <v>0</v>
      </c>
      <c r="GD278" s="8">
        <f>SUMIFS('Aceite de Oliva'!GD$6:GD$257,'Aceite de Oliva'!$A$6:$A$257,"&gt;="&amp;$A278,'Aceite de Oliva'!$B$6:$B$257,"&lt;="&amp;$B278)</f>
        <v>0.89</v>
      </c>
      <c r="GE278" s="8">
        <f>SUMIFS('Aceite de Oliva'!GE$6:GE$257,'Aceite de Oliva'!$A$6:$A$257,"&gt;="&amp;$A278,'Aceite de Oliva'!$B$6:$B$257,"&lt;="&amp;$B278)</f>
        <v>0.89</v>
      </c>
      <c r="GF278" s="8">
        <f>SUMIFS('Aceite de Oliva'!GF$6:GF$257,'Aceite de Oliva'!$A$6:$A$257,"&gt;="&amp;$A278,'Aceite de Oliva'!$B$6:$B$257,"&lt;="&amp;$B278)</f>
        <v>1.26</v>
      </c>
      <c r="GG278" s="8">
        <f>SUMIFS('Aceite de Oliva'!GG$6:GG$257,'Aceite de Oliva'!$A$6:$A$257,"&gt;="&amp;$A278,'Aceite de Oliva'!$B$6:$B$257,"&lt;="&amp;$B278)</f>
        <v>0</v>
      </c>
      <c r="GK278" s="8">
        <f>SUMIFS('Aceite de Oliva'!GK$6:GK$257,'Aceite de Oliva'!$A$6:$A$257,"&gt;="&amp;$A278,'Aceite de Oliva'!$B$6:$B$257,"&lt;="&amp;$B278)</f>
        <v>0.92999999999999994</v>
      </c>
      <c r="GL278" s="8">
        <f>SUMIFS('Aceite de Oliva'!GL$6:GL$257,'Aceite de Oliva'!$A$6:$A$257,"&gt;="&amp;$A278,'Aceite de Oliva'!$B$6:$B$257,"&lt;="&amp;$B278)</f>
        <v>0.98</v>
      </c>
      <c r="GM278" s="8">
        <f>SUMIFS('Aceite de Oliva'!GM$6:GM$257,'Aceite de Oliva'!$A$6:$A$257,"&gt;="&amp;$A278,'Aceite de Oliva'!$B$6:$B$257,"&lt;="&amp;$B278)</f>
        <v>1.03</v>
      </c>
      <c r="GN278" s="8">
        <f>SUMIFS('Aceite de Oliva'!GN$6:GN$257,'Aceite de Oliva'!$A$6:$A$257,"&gt;="&amp;$A278,'Aceite de Oliva'!$B$6:$B$257,"&lt;="&amp;$B278)</f>
        <v>0.6</v>
      </c>
      <c r="GR278" s="8">
        <f>SUMIFS('Aceite de Oliva'!GR$6:GR$257,'Aceite de Oliva'!$A$6:$A$257,"&gt;="&amp;$A278,'Aceite de Oliva'!$B$6:$B$257,"&lt;="&amp;$B278)</f>
        <v>0.47</v>
      </c>
      <c r="GS278" s="8">
        <f>SUMIFS('Aceite de Oliva'!GS$6:GS$257,'Aceite de Oliva'!$A$6:$A$257,"&gt;="&amp;$A278,'Aceite de Oliva'!$B$6:$B$257,"&lt;="&amp;$B278)</f>
        <v>0.75</v>
      </c>
      <c r="GT278" s="8">
        <f>SUMIFS('Aceite de Oliva'!GT$6:GT$257,'Aceite de Oliva'!$A$6:$A$257,"&gt;="&amp;$A278,'Aceite de Oliva'!$B$6:$B$257,"&lt;="&amp;$B278)</f>
        <v>0.44000000000000006</v>
      </c>
      <c r="GU278" s="8">
        <f>SUMIFS('Aceite de Oliva'!GU$6:GU$257,'Aceite de Oliva'!$A$6:$A$257,"&gt;="&amp;$A278,'Aceite de Oliva'!$B$6:$B$257,"&lt;="&amp;$B278)</f>
        <v>0</v>
      </c>
      <c r="GY278" s="8">
        <f>SUMIFS('Aceite de Oliva'!GY$6:GY$257,'Aceite de Oliva'!$A$6:$A$257,"&gt;="&amp;$A278,'Aceite de Oliva'!$B$6:$B$257,"&lt;="&amp;$B278)</f>
        <v>0.82000000000000006</v>
      </c>
      <c r="GZ278" s="8">
        <f>SUMIFS('Aceite de Oliva'!GZ$6:GZ$257,'Aceite de Oliva'!$A$6:$A$257,"&gt;="&amp;$A278,'Aceite de Oliva'!$B$6:$B$257,"&lt;="&amp;$B278)</f>
        <v>1.39</v>
      </c>
      <c r="HA278" s="8">
        <f>SUMIFS('Aceite de Oliva'!HA$6:HA$257,'Aceite de Oliva'!$A$6:$A$257,"&gt;="&amp;$A278,'Aceite de Oliva'!$B$6:$B$257,"&lt;="&amp;$B278)</f>
        <v>0.83000000000000007</v>
      </c>
      <c r="HB278" s="8">
        <f>SUMIFS('Aceite de Oliva'!HB$6:HB$257,'Aceite de Oliva'!$A$6:$A$257,"&gt;="&amp;$A278,'Aceite de Oliva'!$B$6:$B$257,"&lt;="&amp;$B278)</f>
        <v>0.18</v>
      </c>
      <c r="HF278" s="8">
        <f>SUMIFS('Aceite de Oliva'!HF$6:HF$257,'Aceite de Oliva'!$A$6:$A$257,"&gt;="&amp;$A278,'Aceite de Oliva'!$B$6:$B$257,"&lt;="&amp;$B278)</f>
        <v>1.85</v>
      </c>
      <c r="HG278" s="8">
        <f>SUMIFS('Aceite de Oliva'!HG$6:HG$257,'Aceite de Oliva'!$A$6:$A$257,"&gt;="&amp;$A278,'Aceite de Oliva'!$B$6:$B$257,"&lt;="&amp;$B278)</f>
        <v>2.0099999999999998</v>
      </c>
      <c r="HH278" s="8">
        <f>SUMIFS('Aceite de Oliva'!HH$6:HH$257,'Aceite de Oliva'!$A$6:$A$257,"&gt;="&amp;$A278,'Aceite de Oliva'!$B$6:$B$257,"&lt;="&amp;$B278)</f>
        <v>2.0100000000000002</v>
      </c>
      <c r="HI278" s="8">
        <f>SUMIFS('Aceite de Oliva'!HI$6:HI$257,'Aceite de Oliva'!$A$6:$A$257,"&gt;="&amp;$A278,'Aceite de Oliva'!$B$6:$B$257,"&lt;="&amp;$B278)</f>
        <v>0</v>
      </c>
      <c r="HM278" s="8">
        <f>SUMIFS('Aceite de Oliva'!HM$6:HM$257,'Aceite de Oliva'!$A$6:$A$257,"&gt;="&amp;$A278,'Aceite de Oliva'!$B$6:$B$257,"&lt;="&amp;$B278)</f>
        <v>0.66</v>
      </c>
      <c r="HN278" s="8">
        <f>SUMIFS('Aceite de Oliva'!HN$6:HN$257,'Aceite de Oliva'!$A$6:$A$257,"&gt;="&amp;$A278,'Aceite de Oliva'!$B$6:$B$257,"&lt;="&amp;$B278)</f>
        <v>0.99</v>
      </c>
      <c r="HO278" s="8">
        <f>SUMIFS('Aceite de Oliva'!HO$6:HO$257,'Aceite de Oliva'!$A$6:$A$257,"&gt;="&amp;$A278,'Aceite de Oliva'!$B$6:$B$257,"&lt;="&amp;$B278)</f>
        <v>0.54</v>
      </c>
      <c r="HP278" s="8">
        <f>SUMIFS('Aceite de Oliva'!HP$6:HP$257,'Aceite de Oliva'!$A$6:$A$257,"&gt;="&amp;$A278,'Aceite de Oliva'!$B$6:$B$257,"&lt;="&amp;$B278)</f>
        <v>0.85</v>
      </c>
      <c r="HT278" s="8">
        <f>SUMIFS('Aceite de Oliva'!HT$6:HT$257,'Aceite de Oliva'!$A$6:$A$257,"&gt;="&amp;$A278,'Aceite de Oliva'!$B$6:$B$257,"&lt;="&amp;$B278)</f>
        <v>2.76</v>
      </c>
      <c r="HU278" s="8">
        <f>SUMIFS('Aceite de Oliva'!HU$6:HU$257,'Aceite de Oliva'!$A$6:$A$257,"&gt;="&amp;$A278,'Aceite de Oliva'!$B$6:$B$257,"&lt;="&amp;$B278)</f>
        <v>8.81</v>
      </c>
      <c r="HV278" s="8">
        <f>SUMIFS('Aceite de Oliva'!HV$6:HV$257,'Aceite de Oliva'!$A$6:$A$257,"&gt;="&amp;$A278,'Aceite de Oliva'!$B$6:$B$257,"&lt;="&amp;$B278)</f>
        <v>1.8</v>
      </c>
      <c r="HW278" s="8">
        <f>SUMIFS('Aceite de Oliva'!HW$6:HW$257,'Aceite de Oliva'!$A$6:$A$257,"&gt;="&amp;$A278,'Aceite de Oliva'!$B$6:$B$257,"&lt;="&amp;$B278)</f>
        <v>0.3</v>
      </c>
      <c r="IA278" s="8">
        <f>SUMIFS('Aceite de Oliva'!IA$6:IA$257,'Aceite de Oliva'!$A$6:$A$257,"&gt;="&amp;$A278,'Aceite de Oliva'!$B$6:$B$257,"&lt;="&amp;$B278)</f>
        <v>1.6</v>
      </c>
      <c r="IB278" s="8">
        <f>SUMIFS('Aceite de Oliva'!IB$6:IB$257,'Aceite de Oliva'!$A$6:$A$257,"&gt;="&amp;$A278,'Aceite de Oliva'!$B$6:$B$257,"&lt;="&amp;$B278)</f>
        <v>2.67</v>
      </c>
      <c r="IC278" s="8">
        <f>SUMIFS('Aceite de Oliva'!IC$6:IC$257,'Aceite de Oliva'!$A$6:$A$257,"&gt;="&amp;$A278,'Aceite de Oliva'!$B$6:$B$257,"&lt;="&amp;$B278)</f>
        <v>1.69</v>
      </c>
      <c r="ID278" s="8">
        <f>SUMIFS('Aceite de Oliva'!ID$6:ID$257,'Aceite de Oliva'!$A$6:$A$257,"&gt;="&amp;$A278,'Aceite de Oliva'!$B$6:$B$257,"&lt;="&amp;$B278)</f>
        <v>0</v>
      </c>
      <c r="IH278" s="8">
        <f>SUMIFS('Aceite de Oliva'!IH$6:IH$257,'Aceite de Oliva'!$A$6:$A$257,"&gt;="&amp;$A278,'Aceite de Oliva'!$B$6:$B$257,"&lt;="&amp;$B278)</f>
        <v>1.34</v>
      </c>
      <c r="II278" s="8">
        <f>SUMIFS('Aceite de Oliva'!II$6:II$257,'Aceite de Oliva'!$A$6:$A$257,"&gt;="&amp;$A278,'Aceite de Oliva'!$B$6:$B$257,"&lt;="&amp;$B278)</f>
        <v>1.27</v>
      </c>
      <c r="IJ278" s="8">
        <f>SUMIFS('Aceite de Oliva'!IJ$6:IJ$257,'Aceite de Oliva'!$A$6:$A$257,"&gt;="&amp;$A278,'Aceite de Oliva'!$B$6:$B$257,"&lt;="&amp;$B278)</f>
        <v>1.53</v>
      </c>
      <c r="IK278" s="8">
        <f>SUMIFS('Aceite de Oliva'!IK$6:IK$257,'Aceite de Oliva'!$A$6:$A$257,"&gt;="&amp;$A278,'Aceite de Oliva'!$B$6:$B$257,"&lt;="&amp;$B278)</f>
        <v>0.2</v>
      </c>
      <c r="IO278" s="8">
        <f>SUMIFS('Aceite de Oliva'!IO$6:IO$257,'Aceite de Oliva'!$A$6:$A$257,"&gt;="&amp;$A278,'Aceite de Oliva'!$B$6:$B$257,"&lt;="&amp;$B278)</f>
        <v>0.92999999999999994</v>
      </c>
      <c r="IP278" s="8">
        <f>SUMIFS('Aceite de Oliva'!IP$6:IP$257,'Aceite de Oliva'!$A$6:$A$257,"&gt;="&amp;$A278,'Aceite de Oliva'!$B$6:$B$257,"&lt;="&amp;$B278)</f>
        <v>0.69</v>
      </c>
      <c r="IQ278" s="8">
        <f>SUMIFS('Aceite de Oliva'!IQ$6:IQ$257,'Aceite de Oliva'!$A$6:$A$257,"&gt;="&amp;$A278,'Aceite de Oliva'!$B$6:$B$257,"&lt;="&amp;$B278)</f>
        <v>1.05</v>
      </c>
      <c r="IR278" s="8">
        <f>SUMIFS('Aceite de Oliva'!IR$6:IR$257,'Aceite de Oliva'!$A$6:$A$257,"&gt;="&amp;$A278,'Aceite de Oliva'!$B$6:$B$257,"&lt;="&amp;$B278)</f>
        <v>0.31</v>
      </c>
      <c r="IV278" s="8">
        <f>SUMIFS('Aceite de Oliva'!IV$6:IV$257,'Aceite de Oliva'!$A$6:$A$257,"&gt;="&amp;$A278,'Aceite de Oliva'!$B$6:$B$257,"&lt;="&amp;$B278)</f>
        <v>0.54</v>
      </c>
      <c r="IW278" s="8">
        <f>SUMIFS('Aceite de Oliva'!IW$6:IW$257,'Aceite de Oliva'!$A$6:$A$257,"&gt;="&amp;$A278,'Aceite de Oliva'!$B$6:$B$257,"&lt;="&amp;$B278)</f>
        <v>0.2</v>
      </c>
      <c r="IX278" s="8">
        <f>SUMIFS('Aceite de Oliva'!IX$6:IX$257,'Aceite de Oliva'!$A$6:$A$257,"&gt;="&amp;$A278,'Aceite de Oliva'!$B$6:$B$257,"&lt;="&amp;$B278)</f>
        <v>0.78</v>
      </c>
      <c r="IY278" s="8">
        <f>SUMIFS('Aceite de Oliva'!IY$6:IY$257,'Aceite de Oliva'!$A$6:$A$257,"&gt;="&amp;$A278,'Aceite de Oliva'!$B$6:$B$257,"&lt;="&amp;$B278)</f>
        <v>0</v>
      </c>
      <c r="JC278" s="8">
        <f>SUMIFS('Aceite de Oliva'!JC$6:JC$257,'Aceite de Oliva'!$A$6:$A$257,"&gt;="&amp;$A278,'Aceite de Oliva'!$B$6:$B$257,"&lt;="&amp;$B278)</f>
        <v>0.38</v>
      </c>
      <c r="JD278" s="8">
        <f>SUMIFS('Aceite de Oliva'!JD$6:JD$257,'Aceite de Oliva'!$A$6:$A$257,"&gt;="&amp;$A278,'Aceite de Oliva'!$B$6:$B$257,"&lt;="&amp;$B278)</f>
        <v>0</v>
      </c>
      <c r="JE278" s="8">
        <f>SUMIFS('Aceite de Oliva'!JE$6:JE$257,'Aceite de Oliva'!$A$6:$A$257,"&gt;="&amp;$A278,'Aceite de Oliva'!$B$6:$B$257,"&lt;="&amp;$B278)</f>
        <v>0.54</v>
      </c>
      <c r="JF278" s="8">
        <f>SUMIFS('Aceite de Oliva'!JF$6:JF$257,'Aceite de Oliva'!$A$6:$A$257,"&gt;="&amp;$A278,'Aceite de Oliva'!$B$6:$B$257,"&lt;="&amp;$B278)</f>
        <v>0.25</v>
      </c>
      <c r="JJ278" s="8">
        <f>SUMIFS('Aceite de Oliva'!JJ$6:JJ$257,'Aceite de Oliva'!$A$6:$A$257,"&gt;="&amp;$A278,'Aceite de Oliva'!$B$6:$B$257,"&lt;="&amp;$B278)</f>
        <v>1.01</v>
      </c>
      <c r="JK278" s="8">
        <f>SUMIFS('Aceite de Oliva'!JK$6:JK$257,'Aceite de Oliva'!$A$6:$A$257,"&gt;="&amp;$A278,'Aceite de Oliva'!$B$6:$B$257,"&lt;="&amp;$B278)</f>
        <v>1.08</v>
      </c>
      <c r="JL278" s="8">
        <f>SUMIFS('Aceite de Oliva'!JL$6:JL$257,'Aceite de Oliva'!$A$6:$A$257,"&gt;="&amp;$A278,'Aceite de Oliva'!$B$6:$B$257,"&lt;="&amp;$B278)</f>
        <v>1.4100000000000001</v>
      </c>
      <c r="JM278" s="8">
        <f>SUMIFS('Aceite de Oliva'!JM$6:JM$257,'Aceite de Oliva'!$A$6:$A$257,"&gt;="&amp;$A278,'Aceite de Oliva'!$B$6:$B$257,"&lt;="&amp;$B278)</f>
        <v>0</v>
      </c>
      <c r="JQ278" s="8">
        <f>SUMIFS('Aceite de Oliva'!JQ$6:JQ$257,'Aceite de Oliva'!$A$6:$A$257,"&gt;="&amp;$A278,'Aceite de Oliva'!$B$6:$B$257,"&lt;="&amp;$B278)</f>
        <v>1.1100000000000001</v>
      </c>
      <c r="JR278" s="8">
        <f>SUMIFS('Aceite de Oliva'!JR$6:JR$257,'Aceite de Oliva'!$A$6:$A$257,"&gt;="&amp;$A278,'Aceite de Oliva'!$B$6:$B$257,"&lt;="&amp;$B278)</f>
        <v>1.46</v>
      </c>
      <c r="JS278" s="8">
        <f>SUMIFS('Aceite de Oliva'!JS$6:JS$257,'Aceite de Oliva'!$A$6:$A$257,"&gt;="&amp;$A278,'Aceite de Oliva'!$B$6:$B$257,"&lt;="&amp;$B278)</f>
        <v>1.2000000000000002</v>
      </c>
      <c r="JT278" s="8">
        <f>SUMIFS('Aceite de Oliva'!JT$6:JT$257,'Aceite de Oliva'!$A$6:$A$257,"&gt;="&amp;$A278,'Aceite de Oliva'!$B$6:$B$257,"&lt;="&amp;$B278)</f>
        <v>0.86</v>
      </c>
      <c r="JX278" s="8">
        <f>SUMIFS('Aceite de Oliva'!JX$6:JX$257,'Aceite de Oliva'!$A$6:$A$257,"&gt;="&amp;$A278,'Aceite de Oliva'!$B$6:$B$257,"&lt;="&amp;$B278)</f>
        <v>1.07</v>
      </c>
      <c r="JY278" s="8">
        <f>SUMIFS('Aceite de Oliva'!JY$6:JY$257,'Aceite de Oliva'!$A$6:$A$257,"&gt;="&amp;$A278,'Aceite de Oliva'!$B$6:$B$257,"&lt;="&amp;$B278)</f>
        <v>1.92</v>
      </c>
      <c r="JZ278" s="8">
        <f>SUMIFS('Aceite de Oliva'!JZ$6:JZ$257,'Aceite de Oliva'!$A$6:$A$257,"&gt;="&amp;$A278,'Aceite de Oliva'!$B$6:$B$257,"&lt;="&amp;$B278)</f>
        <v>1.1299999999999999</v>
      </c>
      <c r="KA278" s="8">
        <f>SUMIFS('Aceite de Oliva'!KA$6:KA$257,'Aceite de Oliva'!$A$6:$A$257,"&gt;="&amp;$A278,'Aceite de Oliva'!$B$6:$B$257,"&lt;="&amp;$B278)</f>
        <v>0</v>
      </c>
      <c r="KE278" s="8">
        <f>SUMIFS('Aceite de Oliva'!KE$6:KE$257,'Aceite de Oliva'!$A$6:$A$257,"&gt;="&amp;$A278,'Aceite de Oliva'!$B$6:$B$257,"&lt;="&amp;$B278)</f>
        <v>1.02</v>
      </c>
      <c r="KF278" s="8">
        <f>SUMIFS('Aceite de Oliva'!KF$6:KF$257,'Aceite de Oliva'!$A$6:$A$257,"&gt;="&amp;$A278,'Aceite de Oliva'!$B$6:$B$257,"&lt;="&amp;$B278)</f>
        <v>0.65</v>
      </c>
      <c r="KG278" s="8">
        <f>SUMIFS('Aceite de Oliva'!KG$6:KG$257,'Aceite de Oliva'!$A$6:$A$257,"&gt;="&amp;$A278,'Aceite de Oliva'!$B$6:$B$257,"&lt;="&amp;$B278)</f>
        <v>1.2000000000000002</v>
      </c>
      <c r="KH278" s="8">
        <f>SUMIFS('Aceite de Oliva'!KH$6:KH$257,'Aceite de Oliva'!$A$6:$A$257,"&gt;="&amp;$A278,'Aceite de Oliva'!$B$6:$B$257,"&lt;="&amp;$B278)</f>
        <v>0</v>
      </c>
      <c r="KL278" s="8">
        <f>SUMIFS('Aceite de Oliva'!KL$6:KL$257,'Aceite de Oliva'!$A$6:$A$257,"&gt;="&amp;$A278,'Aceite de Oliva'!$B$6:$B$257,"&lt;="&amp;$B278)</f>
        <v>0.54</v>
      </c>
      <c r="KM278" s="8">
        <f>SUMIFS('Aceite de Oliva'!KM$6:KM$257,'Aceite de Oliva'!$A$6:$A$257,"&gt;="&amp;$A278,'Aceite de Oliva'!$B$6:$B$257,"&lt;="&amp;$B278)</f>
        <v>1.49</v>
      </c>
      <c r="KN278" s="8">
        <f>SUMIFS('Aceite de Oliva'!KN$6:KN$257,'Aceite de Oliva'!$A$6:$A$257,"&gt;="&amp;$A278,'Aceite de Oliva'!$B$6:$B$257,"&lt;="&amp;$B278)</f>
        <v>0.49</v>
      </c>
      <c r="KO278" s="8">
        <f>SUMIFS('Aceite de Oliva'!KO$6:KO$257,'Aceite de Oliva'!$A$6:$A$257,"&gt;="&amp;$A278,'Aceite de Oliva'!$B$6:$B$257,"&lt;="&amp;$B278)</f>
        <v>0</v>
      </c>
      <c r="KS278" s="8">
        <f>SUMIFS('Aceite de Oliva'!KS$6:KS$257,'Aceite de Oliva'!$A$6:$A$257,"&gt;="&amp;$A278,'Aceite de Oliva'!$B$6:$B$257,"&lt;="&amp;$B278)</f>
        <v>0.45</v>
      </c>
      <c r="KT278" s="8">
        <f>SUMIFS('Aceite de Oliva'!KT$6:KT$257,'Aceite de Oliva'!$A$6:$A$257,"&gt;="&amp;$A278,'Aceite de Oliva'!$B$6:$B$257,"&lt;="&amp;$B278)</f>
        <v>0.51</v>
      </c>
      <c r="KU278" s="8">
        <f>SUMIFS('Aceite de Oliva'!KU$6:KU$257,'Aceite de Oliva'!$A$6:$A$257,"&gt;="&amp;$A278,'Aceite de Oliva'!$B$6:$B$257,"&lt;="&amp;$B278)</f>
        <v>0.4</v>
      </c>
      <c r="KV278" s="8">
        <f>SUMIFS('Aceite de Oliva'!KV$6:KV$257,'Aceite de Oliva'!$A$6:$A$257,"&gt;="&amp;$A278,'Aceite de Oliva'!$B$6:$B$257,"&lt;="&amp;$B278)</f>
        <v>0.27</v>
      </c>
      <c r="KZ278" s="8">
        <f>SUMIFS('Aceite de Oliva'!KZ$6:KZ$257,'Aceite de Oliva'!$A$6:$A$257,"&gt;="&amp;$A278,'Aceite de Oliva'!$B$6:$B$257,"&lt;="&amp;$B278)</f>
        <v>0.39</v>
      </c>
      <c r="LA278" s="8">
        <f>SUMIFS('Aceite de Oliva'!LA$6:LA$257,'Aceite de Oliva'!$A$6:$A$257,"&gt;="&amp;$A278,'Aceite de Oliva'!$B$6:$B$257,"&lt;="&amp;$B278)</f>
        <v>0</v>
      </c>
      <c r="LB278" s="8">
        <f>SUMIFS('Aceite de Oliva'!LB$6:LB$257,'Aceite de Oliva'!$A$6:$A$257,"&gt;="&amp;$A278,'Aceite de Oliva'!$B$6:$B$257,"&lt;="&amp;$B278)</f>
        <v>0.67</v>
      </c>
      <c r="LC278" s="8">
        <f>SUMIFS('Aceite de Oliva'!LC$6:LC$257,'Aceite de Oliva'!$A$6:$A$257,"&gt;="&amp;$A278,'Aceite de Oliva'!$B$6:$B$257,"&lt;="&amp;$B278)</f>
        <v>0</v>
      </c>
      <c r="LG278" s="8">
        <f>SUMIFS('Aceite de Oliva'!LG$6:LG$257,'Aceite de Oliva'!$A$6:$A$257,"&gt;="&amp;$A278,'Aceite de Oliva'!$B$6:$B$257,"&lt;="&amp;$B278)</f>
        <v>0.8</v>
      </c>
      <c r="LH278" s="8">
        <f>SUMIFS('Aceite de Oliva'!LH$6:LH$257,'Aceite de Oliva'!$A$6:$A$257,"&gt;="&amp;$A278,'Aceite de Oliva'!$B$6:$B$257,"&lt;="&amp;$B278)</f>
        <v>0.75</v>
      </c>
      <c r="LI278" s="8">
        <f>SUMIFS('Aceite de Oliva'!LI$6:LI$257,'Aceite de Oliva'!$A$6:$A$257,"&gt;="&amp;$A278,'Aceite de Oliva'!$B$6:$B$257,"&lt;="&amp;$B278)</f>
        <v>0.89999999999999991</v>
      </c>
      <c r="LJ278" s="8">
        <f>SUMIFS('Aceite de Oliva'!LJ$6:LJ$257,'Aceite de Oliva'!$A$6:$A$257,"&gt;="&amp;$A278,'Aceite de Oliva'!$B$6:$B$257,"&lt;="&amp;$B278)</f>
        <v>0</v>
      </c>
      <c r="LN278" s="8">
        <f>SUMIFS('Aceite de Oliva'!LN$6:LN$257,'Aceite de Oliva'!$A$6:$A$257,"&gt;="&amp;$A278,'Aceite de Oliva'!$B$6:$B$257,"&lt;="&amp;$B278)</f>
        <v>1.63</v>
      </c>
      <c r="LO278" s="8">
        <f>SUMIFS('Aceite de Oliva'!LO$6:LO$257,'Aceite de Oliva'!$A$6:$A$257,"&gt;="&amp;$A278,'Aceite de Oliva'!$B$6:$B$257,"&lt;="&amp;$B278)</f>
        <v>3.3499999999999996</v>
      </c>
      <c r="LP278" s="8">
        <f>SUMIFS('Aceite de Oliva'!LP$6:LP$257,'Aceite de Oliva'!$A$6:$A$257,"&gt;="&amp;$A278,'Aceite de Oliva'!$B$6:$B$257,"&lt;="&amp;$B278)</f>
        <v>1.4</v>
      </c>
      <c r="LQ278" s="8">
        <f>SUMIFS('Aceite de Oliva'!LQ$6:LQ$257,'Aceite de Oliva'!$A$6:$A$257,"&gt;="&amp;$A278,'Aceite de Oliva'!$B$6:$B$257,"&lt;="&amp;$B278)</f>
        <v>0.71</v>
      </c>
      <c r="LR278" s="76"/>
      <c r="LS278" s="76"/>
      <c r="LT278" s="76"/>
      <c r="LU278" s="8">
        <f>SUMIFS('Aceite de Oliva'!LU$6:LU$257,'Aceite de Oliva'!$A$6:$A$257,"&gt;="&amp;$A278,'Aceite de Oliva'!$B$6:$B$257,"&lt;="&amp;$B278)</f>
        <v>1.87</v>
      </c>
      <c r="LV278" s="8">
        <f>SUMIFS('Aceite de Oliva'!LV$6:LV$257,'Aceite de Oliva'!$A$6:$A$257,"&gt;="&amp;$A278,'Aceite de Oliva'!$B$6:$B$257,"&lt;="&amp;$B278)</f>
        <v>0.82</v>
      </c>
      <c r="LW278" s="8">
        <f>SUMIFS('Aceite de Oliva'!LW$6:LW$257,'Aceite de Oliva'!$A$6:$A$257,"&gt;="&amp;$A278,'Aceite de Oliva'!$B$6:$B$257,"&lt;="&amp;$B278)</f>
        <v>2.64</v>
      </c>
      <c r="LX278" s="8">
        <f>SUMIFS('Aceite de Oliva'!LX$6:LX$257,'Aceite de Oliva'!$A$6:$A$257,"&gt;="&amp;$A278,'Aceite de Oliva'!$B$6:$B$257,"&lt;="&amp;$B278)</f>
        <v>0</v>
      </c>
      <c r="LY278" s="76"/>
      <c r="LZ278" s="76"/>
      <c r="MA278" s="76"/>
      <c r="MB278" s="8">
        <f>SUMIFS('Aceite de Oliva'!MB$6:MB$257,'Aceite de Oliva'!$A$6:$A$257,"&gt;="&amp;$A278,'Aceite de Oliva'!$B$6:$B$257,"&lt;="&amp;$B278)</f>
        <v>2.04</v>
      </c>
      <c r="MC278" s="8">
        <f>SUMIFS('Aceite de Oliva'!MC$6:MC$257,'Aceite de Oliva'!$A$6:$A$257,"&gt;="&amp;$A278,'Aceite de Oliva'!$B$6:$B$257,"&lt;="&amp;$B278)</f>
        <v>3.11</v>
      </c>
      <c r="MD278" s="8">
        <f>SUMIFS('Aceite de Oliva'!MD$6:MD$257,'Aceite de Oliva'!$A$6:$A$257,"&gt;="&amp;$A278,'Aceite de Oliva'!$B$6:$B$257,"&lt;="&amp;$B278)</f>
        <v>2.1800000000000002</v>
      </c>
      <c r="ME278" s="8">
        <f>SUMIFS('Aceite de Oliva'!ME$6:ME$257,'Aceite de Oliva'!$A$6:$A$257,"&gt;="&amp;$A278,'Aceite de Oliva'!$B$6:$B$257,"&lt;="&amp;$B278)</f>
        <v>0.66</v>
      </c>
    </row>
    <row r="279" spans="1:343" x14ac:dyDescent="0.3">
      <c r="A279" s="14">
        <f>'TAM Aceite de Oliva'!B27</f>
        <v>3.6000000000000014</v>
      </c>
      <c r="B279" s="14">
        <f>'TAM Aceite de Oliva'!C27</f>
        <v>3.7000000000000015</v>
      </c>
      <c r="C279" s="14"/>
      <c r="D279" s="8">
        <f>SUMIFS('Aceite de Oliva'!D$6:D$257,'Aceite de Oliva'!$A$6:$A$257,"&gt;="&amp;$A279,'Aceite de Oliva'!$B$6:$B$257,"&lt;="&amp;$B279)</f>
        <v>3.1500000000000004</v>
      </c>
      <c r="E279" s="8">
        <f>SUMIFS('Aceite de Oliva'!E$6:E$257,'Aceite de Oliva'!$A$6:$A$257,"&gt;="&amp;$A279,'Aceite de Oliva'!$B$6:$B$257,"&lt;="&amp;$B279)</f>
        <v>2.04</v>
      </c>
      <c r="F279" s="8">
        <f>SUMIFS('Aceite de Oliva'!F$6:F$257,'Aceite de Oliva'!$A$6:$A$257,"&gt;="&amp;$A279,'Aceite de Oliva'!$B$6:$B$257,"&lt;="&amp;$B279)</f>
        <v>4.3899999999999997</v>
      </c>
      <c r="G279" s="8">
        <f>SUMIFS('Aceite de Oliva'!G$6:G$257,'Aceite de Oliva'!$A$6:$A$257,"&gt;="&amp;$A279,'Aceite de Oliva'!$B$6:$B$257,"&lt;="&amp;$B279)</f>
        <v>0.39</v>
      </c>
      <c r="H279" s="14"/>
      <c r="I279" s="14"/>
      <c r="J279" s="14"/>
      <c r="K279" s="8">
        <f>SUMIFS('Aceite de Oliva'!K$6:K$257,'Aceite de Oliva'!$A$6:$A$257,"&gt;="&amp;$A279,'Aceite de Oliva'!$B$6:$B$257,"&lt;="&amp;$B279)</f>
        <v>0.66999999999999993</v>
      </c>
      <c r="L279" s="8">
        <f>SUMIFS('Aceite de Oliva'!L$6:L$257,'Aceite de Oliva'!$A$6:$A$257,"&gt;="&amp;$A279,'Aceite de Oliva'!$B$6:$B$257,"&lt;="&amp;$B279)</f>
        <v>2.2199999999999998</v>
      </c>
      <c r="M279" s="8">
        <f>SUMIFS('Aceite de Oliva'!M$6:M$257,'Aceite de Oliva'!$A$6:$A$257,"&gt;="&amp;$A279,'Aceite de Oliva'!$B$6:$B$257,"&lt;="&amp;$B279)</f>
        <v>0.45</v>
      </c>
      <c r="N279" s="8">
        <f>SUMIFS('Aceite de Oliva'!N$6:N$257,'Aceite de Oliva'!$A$6:$A$257,"&gt;="&amp;$A279,'Aceite de Oliva'!$B$6:$B$257,"&lt;="&amp;$B279)</f>
        <v>0.27</v>
      </c>
      <c r="O279" s="14"/>
      <c r="P279" s="14"/>
      <c r="Q279" s="14"/>
      <c r="R279" s="8">
        <f>SUMIFS('Aceite de Oliva'!R$6:R$257,'Aceite de Oliva'!$A$6:$A$257,"&gt;="&amp;$A279,'Aceite de Oliva'!$B$6:$B$257,"&lt;="&amp;$B279)</f>
        <v>0.96</v>
      </c>
      <c r="S279" s="8">
        <f>SUMIFS('Aceite de Oliva'!S$6:S$257,'Aceite de Oliva'!$A$6:$A$257,"&gt;="&amp;$A279,'Aceite de Oliva'!$B$6:$B$257,"&lt;="&amp;$B279)</f>
        <v>2.77</v>
      </c>
      <c r="T279" s="8">
        <f>SUMIFS('Aceite de Oliva'!T$6:T$257,'Aceite de Oliva'!$A$6:$A$257,"&gt;="&amp;$A279,'Aceite de Oliva'!$B$6:$B$257,"&lt;="&amp;$B279)</f>
        <v>0.59000000000000008</v>
      </c>
      <c r="U279" s="8">
        <f>SUMIFS('Aceite de Oliva'!U$6:U$257,'Aceite de Oliva'!$A$6:$A$257,"&gt;="&amp;$A279,'Aceite de Oliva'!$B$6:$B$257,"&lt;="&amp;$B279)</f>
        <v>0.44000000000000006</v>
      </c>
      <c r="V279" s="14"/>
      <c r="W279" s="14"/>
      <c r="X279" s="14"/>
      <c r="Y279" s="8">
        <f>SUMIFS('Aceite de Oliva'!Y$6:Y$257,'Aceite de Oliva'!$A$6:$A$257,"&gt;="&amp;$A279,'Aceite de Oliva'!$B$6:$B$257,"&lt;="&amp;$B279)</f>
        <v>0.33</v>
      </c>
      <c r="Z279" s="8">
        <f>SUMIFS('Aceite de Oliva'!Z$6:Z$257,'Aceite de Oliva'!$A$6:$A$257,"&gt;="&amp;$A279,'Aceite de Oliva'!$B$6:$B$257,"&lt;="&amp;$B279)</f>
        <v>0</v>
      </c>
      <c r="AA279" s="8">
        <f>SUMIFS('Aceite de Oliva'!AA$6:AA$257,'Aceite de Oliva'!$A$6:$A$257,"&gt;="&amp;$A279,'Aceite de Oliva'!$B$6:$B$257,"&lt;="&amp;$B279)</f>
        <v>0.17</v>
      </c>
      <c r="AB279" s="8">
        <f>SUMIFS('Aceite de Oliva'!AB$6:AB$257,'Aceite de Oliva'!$A$6:$A$257,"&gt;="&amp;$A279,'Aceite de Oliva'!$B$6:$B$257,"&lt;="&amp;$B279)</f>
        <v>0.65</v>
      </c>
      <c r="AC279" s="14"/>
      <c r="AD279" s="14"/>
      <c r="AE279" s="14"/>
      <c r="AF279" s="8">
        <f>SUMIFS('Aceite de Oliva'!AF$6:AF$257,'Aceite de Oliva'!$A$6:$A$257,"&gt;="&amp;$A279,'Aceite de Oliva'!$B$6:$B$257,"&lt;="&amp;$B279)</f>
        <v>0.48000000000000004</v>
      </c>
      <c r="AG279" s="8">
        <f>SUMIFS('Aceite de Oliva'!AG$6:AG$257,'Aceite de Oliva'!$A$6:$A$257,"&gt;="&amp;$A279,'Aceite de Oliva'!$B$6:$B$257,"&lt;="&amp;$B279)</f>
        <v>0.26</v>
      </c>
      <c r="AH279" s="8">
        <f>SUMIFS('Aceite de Oliva'!AH$6:AH$257,'Aceite de Oliva'!$A$6:$A$257,"&gt;="&amp;$A279,'Aceite de Oliva'!$B$6:$B$257,"&lt;="&amp;$B279)</f>
        <v>0.47</v>
      </c>
      <c r="AI279" s="8">
        <f>SUMIFS('Aceite de Oliva'!AI$6:AI$257,'Aceite de Oliva'!$A$6:$A$257,"&gt;="&amp;$A279,'Aceite de Oliva'!$B$6:$B$257,"&lt;="&amp;$B279)</f>
        <v>0.78</v>
      </c>
      <c r="AJ279" s="14"/>
      <c r="AK279" s="14"/>
      <c r="AL279" s="14"/>
      <c r="AM279" s="8">
        <f>SUMIFS('Aceite de Oliva'!AM$6:AM$257,'Aceite de Oliva'!$A$6:$A$257,"&gt;="&amp;$A279,'Aceite de Oliva'!$B$6:$B$257,"&lt;="&amp;$B279)</f>
        <v>0.87999999999999989</v>
      </c>
      <c r="AN279" s="8">
        <f>SUMIFS('Aceite de Oliva'!AN$6:AN$257,'Aceite de Oliva'!$A$6:$A$257,"&gt;="&amp;$A279,'Aceite de Oliva'!$B$6:$B$257,"&lt;="&amp;$B279)</f>
        <v>0</v>
      </c>
      <c r="AO279" s="8">
        <f>SUMIFS('Aceite de Oliva'!AO$6:AO$257,'Aceite de Oliva'!$A$6:$A$257,"&gt;="&amp;$A279,'Aceite de Oliva'!$B$6:$B$257,"&lt;="&amp;$B279)</f>
        <v>1.94</v>
      </c>
      <c r="AP279" s="8">
        <f>SUMIFS('Aceite de Oliva'!AP$6:AP$257,'Aceite de Oliva'!$A$6:$A$257,"&gt;="&amp;$A279,'Aceite de Oliva'!$B$6:$B$257,"&lt;="&amp;$B279)</f>
        <v>0</v>
      </c>
      <c r="AQ279" s="14"/>
      <c r="AR279" s="14"/>
      <c r="AT279" s="8">
        <f>SUMIFS('Aceite de Oliva'!AT$6:AT$257,'Aceite de Oliva'!$A$6:$A$257,"&gt;="&amp;$A279,'Aceite de Oliva'!$B$6:$B$257,"&lt;="&amp;$B279)</f>
        <v>1.36</v>
      </c>
      <c r="AU279" s="8">
        <f>SUMIFS('Aceite de Oliva'!AU$6:AU$257,'Aceite de Oliva'!$A$6:$A$257,"&gt;="&amp;$A279,'Aceite de Oliva'!$B$6:$B$257,"&lt;="&amp;$B279)</f>
        <v>0.19</v>
      </c>
      <c r="AV279" s="8">
        <f>SUMIFS('Aceite de Oliva'!AV$6:AV$257,'Aceite de Oliva'!$A$6:$A$257,"&gt;="&amp;$A279,'Aceite de Oliva'!$B$6:$B$257,"&lt;="&amp;$B279)</f>
        <v>2.77</v>
      </c>
      <c r="AW279" s="8">
        <f>SUMIFS('Aceite de Oliva'!AW$6:AW$257,'Aceite de Oliva'!$A$6:$A$257,"&gt;="&amp;$A279,'Aceite de Oliva'!$B$6:$B$257,"&lt;="&amp;$B279)</f>
        <v>0</v>
      </c>
      <c r="BA279" s="8">
        <f>SUMIFS('Aceite de Oliva'!BA$6:BA$257,'Aceite de Oliva'!$A$6:$A$257,"&gt;="&amp;A279,'Aceite de Oliva'!$B$6:$B$257,"&lt;="&amp;B279)</f>
        <v>3.48</v>
      </c>
      <c r="BB279" s="8">
        <f>SUMIFS('Aceite de Oliva'!BB$6:BB$257,'Aceite de Oliva'!$A$6:$A$257,"&gt;="&amp;$A279,'Aceite de Oliva'!$B$6:$B$257,"&lt;="&amp;$B279)</f>
        <v>10.18</v>
      </c>
      <c r="BC279" s="8">
        <f>SUMIFS('Aceite de Oliva'!BC$6:BC$257,'Aceite de Oliva'!$A$6:$A$257,"&gt;="&amp;$A279,'Aceite de Oliva'!$B$6:$B$257,"&lt;="&amp;$B279)</f>
        <v>0.67999999999999994</v>
      </c>
      <c r="BD279" s="8">
        <f>SUMIFS('Aceite de Oliva'!BD$6:BD$257,'Aceite de Oliva'!$A$6:$A$257,"&gt;="&amp;$A279,'Aceite de Oliva'!$B$6:$B$257,"&lt;="&amp;$B279)</f>
        <v>0.21</v>
      </c>
      <c r="BE279" s="5"/>
      <c r="BH279" s="8">
        <f>SUMIFS('Aceite de Oliva'!BH$6:BH$257,'Aceite de Oliva'!$A$6:$A$257,"&gt;="&amp;$A279,'Aceite de Oliva'!$B$6:$B$257,"&lt;="&amp;$B279)</f>
        <v>3.3400000000000003</v>
      </c>
      <c r="BI279" s="8">
        <f>SUMIFS('Aceite de Oliva'!BI$6:BI$257,'Aceite de Oliva'!$A$6:$A$257,"&gt;="&amp;$A279,'Aceite de Oliva'!$B$6:$B$257,"&lt;="&amp;$B279)</f>
        <v>12.299999999999999</v>
      </c>
      <c r="BJ279" s="8">
        <f>SUMIFS('Aceite de Oliva'!BJ$6:BJ$257,'Aceite de Oliva'!$A$6:$A$257,"&gt;="&amp;$A279,'Aceite de Oliva'!$B$6:$B$257,"&lt;="&amp;$B279)</f>
        <v>0.56999999999999995</v>
      </c>
      <c r="BK279" s="8">
        <f>SUMIFS('Aceite de Oliva'!BK$6:BK$257,'Aceite de Oliva'!$A$6:$A$257,"&gt;="&amp;$A279,'Aceite de Oliva'!$B$6:$B$257,"&lt;="&amp;$B279)</f>
        <v>0.76</v>
      </c>
      <c r="BO279" s="8">
        <f>SUMIFS('Aceite de Oliva'!BO$6:BO$257,'Aceite de Oliva'!$A$6:$A$257,"&gt;="&amp;$A279,'Aceite de Oliva'!$B$6:$B$257,"&lt;="&amp;$B279)</f>
        <v>2.35</v>
      </c>
      <c r="BP279" s="8">
        <f>SUMIFS('Aceite de Oliva'!BP$6:BP$257,'Aceite de Oliva'!$A$6:$A$257,"&gt;="&amp;$A279,'Aceite de Oliva'!$B$6:$B$257,"&lt;="&amp;$B279)</f>
        <v>6.5</v>
      </c>
      <c r="BQ279" s="8">
        <f>SUMIFS('Aceite de Oliva'!BQ$6:BQ$257,'Aceite de Oliva'!$A$6:$A$257,"&gt;="&amp;$A279,'Aceite de Oliva'!$B$6:$B$257,"&lt;="&amp;$B279)</f>
        <v>1.78</v>
      </c>
      <c r="BR279" s="8">
        <f>SUMIFS('Aceite de Oliva'!BR$6:BR$257,'Aceite de Oliva'!$A$6:$A$257,"&gt;="&amp;$A279,'Aceite de Oliva'!$B$6:$B$257,"&lt;="&amp;$B279)</f>
        <v>0</v>
      </c>
      <c r="BV279" s="8">
        <f>SUMIFS('Aceite de Oliva'!BV$6:BV$257,'Aceite de Oliva'!$A$6:$A$257,"&gt;="&amp;$A279,'Aceite de Oliva'!$B$6:$B$257,"&lt;="&amp;$B279)</f>
        <v>2.8499999999999996</v>
      </c>
      <c r="BW279" s="8">
        <f>SUMIFS('Aceite de Oliva'!BW$6:BW$257,'Aceite de Oliva'!$A$6:$A$257,"&gt;="&amp;$A279,'Aceite de Oliva'!$B$6:$B$257,"&lt;="&amp;$B279)</f>
        <v>5.43</v>
      </c>
      <c r="BX279" s="8">
        <f>SUMIFS('Aceite de Oliva'!BX$6:BX$257,'Aceite de Oliva'!$A$6:$A$257,"&gt;="&amp;$A279,'Aceite de Oliva'!$B$6:$B$257,"&lt;="&amp;$B279)</f>
        <v>2.36</v>
      </c>
      <c r="BY279" s="8">
        <f>SUMIFS('Aceite de Oliva'!BY$6:BY$257,'Aceite de Oliva'!$A$6:$A$257,"&gt;="&amp;$A279,'Aceite de Oliva'!$B$6:$B$257,"&lt;="&amp;$B279)</f>
        <v>0.24</v>
      </c>
      <c r="CC279" s="8">
        <f>SUMIFS('Aceite de Oliva'!CC$6:CC$257,'Aceite de Oliva'!$A$6:$A$257,"&gt;="&amp;$A279,'Aceite de Oliva'!$B$6:$B$257,"&lt;="&amp;$B279)</f>
        <v>3.85</v>
      </c>
      <c r="CD279" s="8">
        <f>SUMIFS('Aceite de Oliva'!CD$6:CD$257,'Aceite de Oliva'!$A$6:$A$257,"&gt;="&amp;$A279,'Aceite de Oliva'!$B$6:$B$257,"&lt;="&amp;$B279)</f>
        <v>1.94</v>
      </c>
      <c r="CE279" s="8">
        <f>SUMIFS('Aceite de Oliva'!CE$6:CE$257,'Aceite de Oliva'!$A$6:$A$257,"&gt;="&amp;$A279,'Aceite de Oliva'!$B$6:$B$257,"&lt;="&amp;$B279)</f>
        <v>4.72</v>
      </c>
      <c r="CF279" s="8">
        <f>SUMIFS('Aceite de Oliva'!CF$6:CF$257,'Aceite de Oliva'!$A$6:$A$257,"&gt;="&amp;$A279,'Aceite de Oliva'!$B$6:$B$257,"&lt;="&amp;$B279)</f>
        <v>2.81</v>
      </c>
      <c r="CJ279" s="8">
        <f>SUMIFS('Aceite de Oliva'!CJ$6:CJ$257,'Aceite de Oliva'!$A$6:$A$257,"&gt;="&amp;$A279,'Aceite de Oliva'!$B$6:$B$257,"&lt;="&amp;$B279)</f>
        <v>4.75</v>
      </c>
      <c r="CK279" s="8">
        <f>SUMIFS('Aceite de Oliva'!CK$6:CK$257,'Aceite de Oliva'!$A$6:$A$257,"&gt;="&amp;$A279,'Aceite de Oliva'!$B$6:$B$257,"&lt;="&amp;$B279)</f>
        <v>3.3899999999999997</v>
      </c>
      <c r="CL279" s="8">
        <f>SUMIFS('Aceite de Oliva'!CL$6:CL$257,'Aceite de Oliva'!$A$6:$A$257,"&gt;="&amp;$A279,'Aceite de Oliva'!$B$6:$B$257,"&lt;="&amp;$B279)</f>
        <v>6.05</v>
      </c>
      <c r="CM279" s="8">
        <f>SUMIFS('Aceite de Oliva'!CM$6:CM$257,'Aceite de Oliva'!$A$6:$A$257,"&gt;="&amp;$A279,'Aceite de Oliva'!$B$6:$B$257,"&lt;="&amp;$B279)</f>
        <v>3.8499999999999996</v>
      </c>
      <c r="CQ279" s="8">
        <f>SUMIFS('Aceite de Oliva'!CQ$6:CQ$257,'Aceite de Oliva'!$A$6:$A$257,"&gt;="&amp;$A279,'Aceite de Oliva'!$B$6:$B$257,"&lt;="&amp;$B279)</f>
        <v>15.79</v>
      </c>
      <c r="CR279" s="8">
        <f>SUMIFS('Aceite de Oliva'!CR$6:CR$257,'Aceite de Oliva'!$A$6:$A$257,"&gt;="&amp;$A279,'Aceite de Oliva'!$B$6:$B$257,"&lt;="&amp;$B279)</f>
        <v>3.27</v>
      </c>
      <c r="CS279" s="8">
        <f>SUMIFS('Aceite de Oliva'!CS$6:CS$257,'Aceite de Oliva'!$A$6:$A$257,"&gt;="&amp;$A279,'Aceite de Oliva'!$B$6:$B$257,"&lt;="&amp;$B279)</f>
        <v>24.41</v>
      </c>
      <c r="CT279" s="8">
        <f>SUMIFS('Aceite de Oliva'!CT$6:CT$257,'Aceite de Oliva'!$A$6:$A$257,"&gt;="&amp;$A279,'Aceite de Oliva'!$B$6:$B$257,"&lt;="&amp;$B279)</f>
        <v>0.15</v>
      </c>
      <c r="CX279" s="8">
        <f>SUMIFS('Aceite de Oliva'!CX$6:CX$257,'Aceite de Oliva'!$A$6:$A$257,"&gt;="&amp;$A279,'Aceite de Oliva'!$B$6:$B$257,"&lt;="&amp;$B279)</f>
        <v>24.23</v>
      </c>
      <c r="CY279" s="8">
        <f>SUMIFS('Aceite de Oliva'!CY$6:CY$257,'Aceite de Oliva'!$A$6:$A$257,"&gt;="&amp;$A279,'Aceite de Oliva'!$B$6:$B$257,"&lt;="&amp;$B279)</f>
        <v>3.86</v>
      </c>
      <c r="CZ279" s="8">
        <f>SUMIFS('Aceite de Oliva'!CZ$6:CZ$257,'Aceite de Oliva'!$A$6:$A$257,"&gt;="&amp;$A279,'Aceite de Oliva'!$B$6:$B$257,"&lt;="&amp;$B279)</f>
        <v>28.240000000000002</v>
      </c>
      <c r="DA279" s="8">
        <f>SUMIFS('Aceite de Oliva'!DA$6:DA$257,'Aceite de Oliva'!$A$6:$A$257,"&gt;="&amp;$A279,'Aceite de Oliva'!$B$6:$B$257,"&lt;="&amp;$B279)</f>
        <v>34.25</v>
      </c>
      <c r="DE279" s="8">
        <f>SUMIFS('Aceite de Oliva'!DE$6:DE$257,'Aceite de Oliva'!$A$6:$A$257,"&gt;="&amp;$A279,'Aceite de Oliva'!$B$6:$B$257,"&lt;="&amp;$B279)</f>
        <v>21.64</v>
      </c>
      <c r="DF279" s="8">
        <f>SUMIFS('Aceite de Oliva'!DF$6:DF$257,'Aceite de Oliva'!$A$6:$A$257,"&gt;="&amp;$A279,'Aceite de Oliva'!$B$6:$B$257,"&lt;="&amp;$B279)</f>
        <v>4.8599999999999994</v>
      </c>
      <c r="DG279" s="8">
        <f>SUMIFS('Aceite de Oliva'!DG$6:DG$257,'Aceite de Oliva'!$A$6:$A$257,"&gt;="&amp;$A279,'Aceite de Oliva'!$B$6:$B$257,"&lt;="&amp;$B279)</f>
        <v>29.68</v>
      </c>
      <c r="DH279" s="8">
        <f>SUMIFS('Aceite de Oliva'!DH$6:DH$257,'Aceite de Oliva'!$A$6:$A$257,"&gt;="&amp;$A279,'Aceite de Oliva'!$B$6:$B$257,"&lt;="&amp;$B279)</f>
        <v>21.919999999999998</v>
      </c>
      <c r="DL279" s="8">
        <f>SUMIFS('Aceite de Oliva'!DL$6:DL$257,'Aceite de Oliva'!$A$6:$A$257,"&gt;="&amp;$A279,'Aceite de Oliva'!$B$6:$B$257,"&lt;="&amp;$B279)</f>
        <v>5.58</v>
      </c>
      <c r="DM279" s="8">
        <f>SUMIFS('Aceite de Oliva'!DM$6:DM$257,'Aceite de Oliva'!$A$6:$A$257,"&gt;="&amp;$A279,'Aceite de Oliva'!$B$6:$B$257,"&lt;="&amp;$B279)</f>
        <v>1.9100000000000001</v>
      </c>
      <c r="DN279" s="8">
        <f>SUMIFS('Aceite de Oliva'!DN$6:DN$257,'Aceite de Oliva'!$A$6:$A$257,"&gt;="&amp;$A279,'Aceite de Oliva'!$B$6:$B$257,"&lt;="&amp;$B279)</f>
        <v>8.32</v>
      </c>
      <c r="DO279" s="8">
        <f>SUMIFS('Aceite de Oliva'!DO$6:DO$257,'Aceite de Oliva'!$A$6:$A$257,"&gt;="&amp;$A279,'Aceite de Oliva'!$B$6:$B$257,"&lt;="&amp;$B279)</f>
        <v>1.3800000000000001</v>
      </c>
      <c r="DS279" s="8">
        <f>SUMIFS('Aceite de Oliva'!DS$6:DS$257,'Aceite de Oliva'!$A$6:$A$257,"&gt;="&amp;$A279,'Aceite de Oliva'!$B$6:$B$257,"&lt;="&amp;$B279)</f>
        <v>1.32</v>
      </c>
      <c r="DT279" s="8">
        <f>SUMIFS('Aceite de Oliva'!DT$6:DT$257,'Aceite de Oliva'!$A$6:$A$257,"&gt;="&amp;$A279,'Aceite de Oliva'!$B$6:$B$257,"&lt;="&amp;$B279)</f>
        <v>0</v>
      </c>
      <c r="DU279" s="8">
        <f>SUMIFS('Aceite de Oliva'!DU$6:DU$257,'Aceite de Oliva'!$A$6:$A$257,"&gt;="&amp;$A279,'Aceite de Oliva'!$B$6:$B$257,"&lt;="&amp;$B279)</f>
        <v>1.62</v>
      </c>
      <c r="DV279" s="8">
        <f>SUMIFS('Aceite de Oliva'!DV$6:DV$257,'Aceite de Oliva'!$A$6:$A$257,"&gt;="&amp;$A279,'Aceite de Oliva'!$B$6:$B$257,"&lt;="&amp;$B279)</f>
        <v>0.33</v>
      </c>
      <c r="DZ279" s="8">
        <f>SUMIFS('Aceite de Oliva'!DZ$6:DZ$257,'Aceite de Oliva'!$A$6:$A$257,"&gt;="&amp;$A279,'Aceite de Oliva'!$B$6:$B$257,"&lt;="&amp;$B279)</f>
        <v>2.1</v>
      </c>
      <c r="EA279" s="8">
        <f>SUMIFS('Aceite de Oliva'!EA$6:EA$257,'Aceite de Oliva'!$A$6:$A$257,"&gt;="&amp;$A279,'Aceite de Oliva'!$B$6:$B$257,"&lt;="&amp;$B279)</f>
        <v>2.27</v>
      </c>
      <c r="EB279" s="8">
        <f>SUMIFS('Aceite de Oliva'!EB$6:EB$257,'Aceite de Oliva'!$A$6:$A$257,"&gt;="&amp;$A279,'Aceite de Oliva'!$B$6:$B$257,"&lt;="&amp;$B279)</f>
        <v>2.6300000000000003</v>
      </c>
      <c r="EC279" s="8">
        <f>SUMIFS('Aceite de Oliva'!EC$6:EC$257,'Aceite de Oliva'!$A$6:$A$257,"&gt;="&amp;$A279,'Aceite de Oliva'!$B$6:$B$257,"&lt;="&amp;$B279)</f>
        <v>0</v>
      </c>
      <c r="EG279" s="8">
        <f>SUMIFS('Aceite de Oliva'!EG$6:EG$257,'Aceite de Oliva'!$A$6:$A$257,"&gt;="&amp;$A279,'Aceite de Oliva'!$B$6:$B$257,"&lt;="&amp;$B279)</f>
        <v>1.38</v>
      </c>
      <c r="EH279" s="8">
        <f>SUMIFS('Aceite de Oliva'!EH$6:EH$257,'Aceite de Oliva'!$A$6:$A$257,"&gt;="&amp;$A279,'Aceite de Oliva'!$B$6:$B$257,"&lt;="&amp;$B279)</f>
        <v>0.33</v>
      </c>
      <c r="EI279" s="8">
        <f>SUMIFS('Aceite de Oliva'!EI$6:EI$257,'Aceite de Oliva'!$A$6:$A$257,"&gt;="&amp;$A279,'Aceite de Oliva'!$B$6:$B$257,"&lt;="&amp;$B279)</f>
        <v>1.76</v>
      </c>
      <c r="EJ279" s="8">
        <f>SUMIFS('Aceite de Oliva'!EJ$6:EJ$257,'Aceite de Oliva'!$A$6:$A$257,"&gt;="&amp;$A279,'Aceite de Oliva'!$B$6:$B$257,"&lt;="&amp;$B279)</f>
        <v>1.58</v>
      </c>
      <c r="EN279" s="8">
        <f>SUMIFS('Aceite de Oliva'!EN$6:EN$257,'Aceite de Oliva'!$A$6:$A$257,"&gt;="&amp;$A279,'Aceite de Oliva'!$B$6:$B$257,"&lt;="&amp;$B279)</f>
        <v>1.98</v>
      </c>
      <c r="EO279" s="8">
        <f>SUMIFS('Aceite de Oliva'!EO$6:EO$257,'Aceite de Oliva'!$A$6:$A$257,"&gt;="&amp;$A279,'Aceite de Oliva'!$B$6:$B$257,"&lt;="&amp;$B279)</f>
        <v>2.17</v>
      </c>
      <c r="EP279" s="8">
        <f>SUMIFS('Aceite de Oliva'!EP$6:EP$257,'Aceite de Oliva'!$A$6:$A$257,"&gt;="&amp;$A279,'Aceite de Oliva'!$B$6:$B$257,"&lt;="&amp;$B279)</f>
        <v>2.1999999999999997</v>
      </c>
      <c r="EQ279" s="8">
        <f>SUMIFS('Aceite de Oliva'!EQ$6:EQ$257,'Aceite de Oliva'!$A$6:$A$257,"&gt;="&amp;$A279,'Aceite de Oliva'!$B$6:$B$257,"&lt;="&amp;$B279)</f>
        <v>1.02</v>
      </c>
      <c r="EU279" s="8">
        <f>SUMIFS('Aceite de Oliva'!EU$6:EU$257,'Aceite de Oliva'!$A$6:$A$257,"&gt;="&amp;$A279,'Aceite de Oliva'!$B$6:$B$257,"&lt;="&amp;$B279)</f>
        <v>1.3</v>
      </c>
      <c r="EV279" s="8">
        <f>SUMIFS('Aceite de Oliva'!EV$6:EV$257,'Aceite de Oliva'!$A$6:$A$257,"&gt;="&amp;$A279,'Aceite de Oliva'!$B$6:$B$257,"&lt;="&amp;$B279)</f>
        <v>1.03</v>
      </c>
      <c r="EW279" s="8">
        <f>SUMIFS('Aceite de Oliva'!EW$6:EW$257,'Aceite de Oliva'!$A$6:$A$257,"&gt;="&amp;$A279,'Aceite de Oliva'!$B$6:$B$257,"&lt;="&amp;$B279)</f>
        <v>1.5999999999999999</v>
      </c>
      <c r="EX279" s="8">
        <f>SUMIFS('Aceite de Oliva'!EX$6:EX$257,'Aceite de Oliva'!$A$6:$A$257,"&gt;="&amp;$A279,'Aceite de Oliva'!$B$6:$B$257,"&lt;="&amp;$B279)</f>
        <v>0.23</v>
      </c>
      <c r="FB279" s="8">
        <f>SUMIFS('Aceite de Oliva'!FB$6:FB$257,'Aceite de Oliva'!$A$6:$A$257,"&gt;="&amp;$A279,'Aceite de Oliva'!$B$6:$B$257,"&lt;="&amp;$B279)</f>
        <v>0.96</v>
      </c>
      <c r="FC279" s="8">
        <f>SUMIFS('Aceite de Oliva'!FC$6:FC$257,'Aceite de Oliva'!$A$6:$A$257,"&gt;="&amp;$A279,'Aceite de Oliva'!$B$6:$B$257,"&lt;="&amp;$B279)</f>
        <v>2.0099999999999998</v>
      </c>
      <c r="FD279" s="8">
        <f>SUMIFS('Aceite de Oliva'!FD$6:FD$257,'Aceite de Oliva'!$A$6:$A$257,"&gt;="&amp;$A279,'Aceite de Oliva'!$B$6:$B$257,"&lt;="&amp;$B279)</f>
        <v>0.89999999999999991</v>
      </c>
      <c r="FE279" s="8">
        <f>SUMIFS('Aceite de Oliva'!FE$6:FE$257,'Aceite de Oliva'!$A$6:$A$257,"&gt;="&amp;$A279,'Aceite de Oliva'!$B$6:$B$257,"&lt;="&amp;$B279)</f>
        <v>0</v>
      </c>
      <c r="FI279" s="8">
        <f>SUMIFS('Aceite de Oliva'!FI$6:FI$257,'Aceite de Oliva'!$A$6:$A$257,"&gt;="&amp;$A279,'Aceite de Oliva'!$B$6:$B$257,"&lt;="&amp;$B279)</f>
        <v>0.5</v>
      </c>
      <c r="FJ279" s="8">
        <f>SUMIFS('Aceite de Oliva'!FJ$6:FJ$257,'Aceite de Oliva'!$A$6:$A$257,"&gt;="&amp;$A279,'Aceite de Oliva'!$B$6:$B$257,"&lt;="&amp;$B279)</f>
        <v>0.6</v>
      </c>
      <c r="FK279" s="8">
        <f>SUMIFS('Aceite de Oliva'!FK$6:FK$257,'Aceite de Oliva'!$A$6:$A$257,"&gt;="&amp;$A279,'Aceite de Oliva'!$B$6:$B$257,"&lt;="&amp;$B279)</f>
        <v>0.18000000000000002</v>
      </c>
      <c r="FL279" s="8">
        <f>SUMIFS('Aceite de Oliva'!FL$6:FL$257,'Aceite de Oliva'!$A$6:$A$257,"&gt;="&amp;$A279,'Aceite de Oliva'!$B$6:$B$257,"&lt;="&amp;$B279)</f>
        <v>0</v>
      </c>
      <c r="FP279" s="8">
        <f>SUMIFS('Aceite de Oliva'!FP$6:FP$257,'Aceite de Oliva'!$A$6:$A$257,"&gt;="&amp;$A279,'Aceite de Oliva'!$B$6:$B$257,"&lt;="&amp;$B279)</f>
        <v>0.77</v>
      </c>
      <c r="FQ279" s="8">
        <f>SUMIFS('Aceite de Oliva'!FQ$6:FQ$257,'Aceite de Oliva'!$A$6:$A$257,"&gt;="&amp;$A279,'Aceite de Oliva'!$B$6:$B$257,"&lt;="&amp;$B279)</f>
        <v>2.87</v>
      </c>
      <c r="FR279" s="8">
        <f>SUMIFS('Aceite de Oliva'!FR$6:FR$257,'Aceite de Oliva'!$A$6:$A$257,"&gt;="&amp;$A279,'Aceite de Oliva'!$B$6:$B$257,"&lt;="&amp;$B279)</f>
        <v>0.37</v>
      </c>
      <c r="FS279" s="8">
        <f>SUMIFS('Aceite de Oliva'!FS$6:FS$257,'Aceite de Oliva'!$A$6:$A$257,"&gt;="&amp;$A279,'Aceite de Oliva'!$B$6:$B$257,"&lt;="&amp;$B279)</f>
        <v>0</v>
      </c>
      <c r="FW279" s="8">
        <f>SUMIFS('Aceite de Oliva'!FW$6:FW$257,'Aceite de Oliva'!$A$6:$A$257,"&gt;="&amp;$A279,'Aceite de Oliva'!$B$6:$B$257,"&lt;="&amp;$B279)</f>
        <v>1.49</v>
      </c>
      <c r="FX279" s="8">
        <f>SUMIFS('Aceite de Oliva'!FX$6:FX$257,'Aceite de Oliva'!$A$6:$A$257,"&gt;="&amp;$A279,'Aceite de Oliva'!$B$6:$B$257,"&lt;="&amp;$B279)</f>
        <v>2.19</v>
      </c>
      <c r="FY279" s="8">
        <f>SUMIFS('Aceite de Oliva'!FY$6:FY$257,'Aceite de Oliva'!$A$6:$A$257,"&gt;="&amp;$A279,'Aceite de Oliva'!$B$6:$B$257,"&lt;="&amp;$B279)</f>
        <v>1.2</v>
      </c>
      <c r="FZ279" s="8">
        <f>SUMIFS('Aceite de Oliva'!FZ$6:FZ$257,'Aceite de Oliva'!$A$6:$A$257,"&gt;="&amp;$A279,'Aceite de Oliva'!$B$6:$B$257,"&lt;="&amp;$B279)</f>
        <v>0.55000000000000004</v>
      </c>
      <c r="GD279" s="8">
        <f>SUMIFS('Aceite de Oliva'!GD$6:GD$257,'Aceite de Oliva'!$A$6:$A$257,"&gt;="&amp;$A279,'Aceite de Oliva'!$B$6:$B$257,"&lt;="&amp;$B279)</f>
        <v>1.31</v>
      </c>
      <c r="GE279" s="8">
        <f>SUMIFS('Aceite de Oliva'!GE$6:GE$257,'Aceite de Oliva'!$A$6:$A$257,"&gt;="&amp;$A279,'Aceite de Oliva'!$B$6:$B$257,"&lt;="&amp;$B279)</f>
        <v>0.88</v>
      </c>
      <c r="GF279" s="8">
        <f>SUMIFS('Aceite de Oliva'!GF$6:GF$257,'Aceite de Oliva'!$A$6:$A$257,"&gt;="&amp;$A279,'Aceite de Oliva'!$B$6:$B$257,"&lt;="&amp;$B279)</f>
        <v>0.36</v>
      </c>
      <c r="GG279" s="8">
        <f>SUMIFS('Aceite de Oliva'!GG$6:GG$257,'Aceite de Oliva'!$A$6:$A$257,"&gt;="&amp;$A279,'Aceite de Oliva'!$B$6:$B$257,"&lt;="&amp;$B279)</f>
        <v>0.86</v>
      </c>
      <c r="GK279" s="8">
        <f>SUMIFS('Aceite de Oliva'!GK$6:GK$257,'Aceite de Oliva'!$A$6:$A$257,"&gt;="&amp;$A279,'Aceite de Oliva'!$B$6:$B$257,"&lt;="&amp;$B279)</f>
        <v>0.55000000000000004</v>
      </c>
      <c r="GL279" s="8">
        <f>SUMIFS('Aceite de Oliva'!GL$6:GL$257,'Aceite de Oliva'!$A$6:$A$257,"&gt;="&amp;$A279,'Aceite de Oliva'!$B$6:$B$257,"&lt;="&amp;$B279)</f>
        <v>0.28999999999999998</v>
      </c>
      <c r="GM279" s="8">
        <f>SUMIFS('Aceite de Oliva'!GM$6:GM$257,'Aceite de Oliva'!$A$6:$A$257,"&gt;="&amp;$A279,'Aceite de Oliva'!$B$6:$B$257,"&lt;="&amp;$B279)</f>
        <v>0.8</v>
      </c>
      <c r="GN279" s="8">
        <f>SUMIFS('Aceite de Oliva'!GN$6:GN$257,'Aceite de Oliva'!$A$6:$A$257,"&gt;="&amp;$A279,'Aceite de Oliva'!$B$6:$B$257,"&lt;="&amp;$B279)</f>
        <v>0.27</v>
      </c>
      <c r="GR279" s="8">
        <f>SUMIFS('Aceite de Oliva'!GR$6:GR$257,'Aceite de Oliva'!$A$6:$A$257,"&gt;="&amp;$A279,'Aceite de Oliva'!$B$6:$B$257,"&lt;="&amp;$B279)</f>
        <v>0.58000000000000007</v>
      </c>
      <c r="GS279" s="8">
        <f>SUMIFS('Aceite de Oliva'!GS$6:GS$257,'Aceite de Oliva'!$A$6:$A$257,"&gt;="&amp;$A279,'Aceite de Oliva'!$B$6:$B$257,"&lt;="&amp;$B279)</f>
        <v>0.11</v>
      </c>
      <c r="GT279" s="8">
        <f>SUMIFS('Aceite de Oliva'!GT$6:GT$257,'Aceite de Oliva'!$A$6:$A$257,"&gt;="&amp;$A279,'Aceite de Oliva'!$B$6:$B$257,"&lt;="&amp;$B279)</f>
        <v>0.55000000000000004</v>
      </c>
      <c r="GU279" s="8">
        <f>SUMIFS('Aceite de Oliva'!GU$6:GU$257,'Aceite de Oliva'!$A$6:$A$257,"&gt;="&amp;$A279,'Aceite de Oliva'!$B$6:$B$257,"&lt;="&amp;$B279)</f>
        <v>0</v>
      </c>
      <c r="GY279" s="8">
        <f>SUMIFS('Aceite de Oliva'!GY$6:GY$257,'Aceite de Oliva'!$A$6:$A$257,"&gt;="&amp;$A279,'Aceite de Oliva'!$B$6:$B$257,"&lt;="&amp;$B279)</f>
        <v>0.33</v>
      </c>
      <c r="GZ279" s="8">
        <f>SUMIFS('Aceite de Oliva'!GZ$6:GZ$257,'Aceite de Oliva'!$A$6:$A$257,"&gt;="&amp;$A279,'Aceite de Oliva'!$B$6:$B$257,"&lt;="&amp;$B279)</f>
        <v>0.24</v>
      </c>
      <c r="HA279" s="8">
        <f>SUMIFS('Aceite de Oliva'!HA$6:HA$257,'Aceite de Oliva'!$A$6:$A$257,"&gt;="&amp;$A279,'Aceite de Oliva'!$B$6:$B$257,"&lt;="&amp;$B279)</f>
        <v>0.16999999999999998</v>
      </c>
      <c r="HB279" s="8">
        <f>SUMIFS('Aceite de Oliva'!HB$6:HB$257,'Aceite de Oliva'!$A$6:$A$257,"&gt;="&amp;$A279,'Aceite de Oliva'!$B$6:$B$257,"&lt;="&amp;$B279)</f>
        <v>0.32</v>
      </c>
      <c r="HF279" s="8">
        <f>SUMIFS('Aceite de Oliva'!HF$6:HF$257,'Aceite de Oliva'!$A$6:$A$257,"&gt;="&amp;$A279,'Aceite de Oliva'!$B$6:$B$257,"&lt;="&amp;$B279)</f>
        <v>0.63</v>
      </c>
      <c r="HG279" s="8">
        <f>SUMIFS('Aceite de Oliva'!HG$6:HG$257,'Aceite de Oliva'!$A$6:$A$257,"&gt;="&amp;$A279,'Aceite de Oliva'!$B$6:$B$257,"&lt;="&amp;$B279)</f>
        <v>0.34</v>
      </c>
      <c r="HH279" s="8">
        <f>SUMIFS('Aceite de Oliva'!HH$6:HH$257,'Aceite de Oliva'!$A$6:$A$257,"&gt;="&amp;$A279,'Aceite de Oliva'!$B$6:$B$257,"&lt;="&amp;$B279)</f>
        <v>0.52</v>
      </c>
      <c r="HI279" s="8">
        <f>SUMIFS('Aceite de Oliva'!HI$6:HI$257,'Aceite de Oliva'!$A$6:$A$257,"&gt;="&amp;$A279,'Aceite de Oliva'!$B$6:$B$257,"&lt;="&amp;$B279)</f>
        <v>0.19</v>
      </c>
      <c r="HM279" s="8">
        <f>SUMIFS('Aceite de Oliva'!HM$6:HM$257,'Aceite de Oliva'!$A$6:$A$257,"&gt;="&amp;$A279,'Aceite de Oliva'!$B$6:$B$257,"&lt;="&amp;$B279)</f>
        <v>0.49</v>
      </c>
      <c r="HN279" s="8">
        <f>SUMIFS('Aceite de Oliva'!HN$6:HN$257,'Aceite de Oliva'!$A$6:$A$257,"&gt;="&amp;$A279,'Aceite de Oliva'!$B$6:$B$257,"&lt;="&amp;$B279)</f>
        <v>0.86</v>
      </c>
      <c r="HO279" s="8">
        <f>SUMIFS('Aceite de Oliva'!HO$6:HO$257,'Aceite de Oliva'!$A$6:$A$257,"&gt;="&amp;$A279,'Aceite de Oliva'!$B$6:$B$257,"&lt;="&amp;$B279)</f>
        <v>0</v>
      </c>
      <c r="HP279" s="8">
        <f>SUMIFS('Aceite de Oliva'!HP$6:HP$257,'Aceite de Oliva'!$A$6:$A$257,"&gt;="&amp;$A279,'Aceite de Oliva'!$B$6:$B$257,"&lt;="&amp;$B279)</f>
        <v>0</v>
      </c>
      <c r="HT279" s="8">
        <f>SUMIFS('Aceite de Oliva'!HT$6:HT$257,'Aceite de Oliva'!$A$6:$A$257,"&gt;="&amp;$A279,'Aceite de Oliva'!$B$6:$B$257,"&lt;="&amp;$B279)</f>
        <v>0.57000000000000006</v>
      </c>
      <c r="HU279" s="8">
        <f>SUMIFS('Aceite de Oliva'!HU$6:HU$257,'Aceite de Oliva'!$A$6:$A$257,"&gt;="&amp;$A279,'Aceite de Oliva'!$B$6:$B$257,"&lt;="&amp;$B279)</f>
        <v>0.65</v>
      </c>
      <c r="HV279" s="8">
        <f>SUMIFS('Aceite de Oliva'!HV$6:HV$257,'Aceite de Oliva'!$A$6:$A$257,"&gt;="&amp;$A279,'Aceite de Oliva'!$B$6:$B$257,"&lt;="&amp;$B279)</f>
        <v>0.56000000000000005</v>
      </c>
      <c r="HW279" s="8">
        <f>SUMIFS('Aceite de Oliva'!HW$6:HW$257,'Aceite de Oliva'!$A$6:$A$257,"&gt;="&amp;$A279,'Aceite de Oliva'!$B$6:$B$257,"&lt;="&amp;$B279)</f>
        <v>0</v>
      </c>
      <c r="IA279" s="8">
        <f>SUMIFS('Aceite de Oliva'!IA$6:IA$257,'Aceite de Oliva'!$A$6:$A$257,"&gt;="&amp;$A279,'Aceite de Oliva'!$B$6:$B$257,"&lt;="&amp;$B279)</f>
        <v>0.71</v>
      </c>
      <c r="IB279" s="8">
        <f>SUMIFS('Aceite de Oliva'!IB$6:IB$257,'Aceite de Oliva'!$A$6:$A$257,"&gt;="&amp;$A279,'Aceite de Oliva'!$B$6:$B$257,"&lt;="&amp;$B279)</f>
        <v>0.72</v>
      </c>
      <c r="IC279" s="8">
        <f>SUMIFS('Aceite de Oliva'!IC$6:IC$257,'Aceite de Oliva'!$A$6:$A$257,"&gt;="&amp;$A279,'Aceite de Oliva'!$B$6:$B$257,"&lt;="&amp;$B279)</f>
        <v>0.49</v>
      </c>
      <c r="ID279" s="8">
        <f>SUMIFS('Aceite de Oliva'!ID$6:ID$257,'Aceite de Oliva'!$A$6:$A$257,"&gt;="&amp;$A279,'Aceite de Oliva'!$B$6:$B$257,"&lt;="&amp;$B279)</f>
        <v>0</v>
      </c>
      <c r="IH279" s="8">
        <f>SUMIFS('Aceite de Oliva'!IH$6:IH$257,'Aceite de Oliva'!$A$6:$A$257,"&gt;="&amp;$A279,'Aceite de Oliva'!$B$6:$B$257,"&lt;="&amp;$B279)</f>
        <v>0.73</v>
      </c>
      <c r="II279" s="8">
        <f>SUMIFS('Aceite de Oliva'!II$6:II$257,'Aceite de Oliva'!$A$6:$A$257,"&gt;="&amp;$A279,'Aceite de Oliva'!$B$6:$B$257,"&lt;="&amp;$B279)</f>
        <v>0.89999999999999991</v>
      </c>
      <c r="IJ279" s="8">
        <f>SUMIFS('Aceite de Oliva'!IJ$6:IJ$257,'Aceite de Oliva'!$A$6:$A$257,"&gt;="&amp;$A279,'Aceite de Oliva'!$B$6:$B$257,"&lt;="&amp;$B279)</f>
        <v>0.54</v>
      </c>
      <c r="IK279" s="8">
        <f>SUMIFS('Aceite de Oliva'!IK$6:IK$257,'Aceite de Oliva'!$A$6:$A$257,"&gt;="&amp;$A279,'Aceite de Oliva'!$B$6:$B$257,"&lt;="&amp;$B279)</f>
        <v>0.13</v>
      </c>
      <c r="IO279" s="8">
        <f>SUMIFS('Aceite de Oliva'!IO$6:IO$257,'Aceite de Oliva'!$A$6:$A$257,"&gt;="&amp;$A279,'Aceite de Oliva'!$B$6:$B$257,"&lt;="&amp;$B279)</f>
        <v>0.22000000000000003</v>
      </c>
      <c r="IP279" s="8">
        <f>SUMIFS('Aceite de Oliva'!IP$6:IP$257,'Aceite de Oliva'!$A$6:$A$257,"&gt;="&amp;$A279,'Aceite de Oliva'!$B$6:$B$257,"&lt;="&amp;$B279)</f>
        <v>0.28999999999999998</v>
      </c>
      <c r="IQ279" s="8">
        <f>SUMIFS('Aceite de Oliva'!IQ$6:IQ$257,'Aceite de Oliva'!$A$6:$A$257,"&gt;="&amp;$A279,'Aceite de Oliva'!$B$6:$B$257,"&lt;="&amp;$B279)</f>
        <v>0.11</v>
      </c>
      <c r="IR279" s="8">
        <f>SUMIFS('Aceite de Oliva'!IR$6:IR$257,'Aceite de Oliva'!$A$6:$A$257,"&gt;="&amp;$A279,'Aceite de Oliva'!$B$6:$B$257,"&lt;="&amp;$B279)</f>
        <v>0.25</v>
      </c>
      <c r="IV279" s="8">
        <f>SUMIFS('Aceite de Oliva'!IV$6:IV$257,'Aceite de Oliva'!$A$6:$A$257,"&gt;="&amp;$A279,'Aceite de Oliva'!$B$6:$B$257,"&lt;="&amp;$B279)</f>
        <v>0.2</v>
      </c>
      <c r="IW279" s="8">
        <f>SUMIFS('Aceite de Oliva'!IW$6:IW$257,'Aceite de Oliva'!$A$6:$A$257,"&gt;="&amp;$A279,'Aceite de Oliva'!$B$6:$B$257,"&lt;="&amp;$B279)</f>
        <v>0</v>
      </c>
      <c r="IX279" s="8">
        <f>SUMIFS('Aceite de Oliva'!IX$6:IX$257,'Aceite de Oliva'!$A$6:$A$257,"&gt;="&amp;$A279,'Aceite de Oliva'!$B$6:$B$257,"&lt;="&amp;$B279)</f>
        <v>0.23</v>
      </c>
      <c r="IY279" s="8">
        <f>SUMIFS('Aceite de Oliva'!IY$6:IY$257,'Aceite de Oliva'!$A$6:$A$257,"&gt;="&amp;$A279,'Aceite de Oliva'!$B$6:$B$257,"&lt;="&amp;$B279)</f>
        <v>0.14000000000000001</v>
      </c>
      <c r="JC279" s="8">
        <f>SUMIFS('Aceite de Oliva'!JC$6:JC$257,'Aceite de Oliva'!$A$6:$A$257,"&gt;="&amp;$A279,'Aceite de Oliva'!$B$6:$B$257,"&lt;="&amp;$B279)</f>
        <v>0.59</v>
      </c>
      <c r="JD279" s="8">
        <f>SUMIFS('Aceite de Oliva'!JD$6:JD$257,'Aceite de Oliva'!$A$6:$A$257,"&gt;="&amp;$A279,'Aceite de Oliva'!$B$6:$B$257,"&lt;="&amp;$B279)</f>
        <v>0.21</v>
      </c>
      <c r="JE279" s="8">
        <f>SUMIFS('Aceite de Oliva'!JE$6:JE$257,'Aceite de Oliva'!$A$6:$A$257,"&gt;="&amp;$A279,'Aceite de Oliva'!$B$6:$B$257,"&lt;="&amp;$B279)</f>
        <v>0.62</v>
      </c>
      <c r="JF279" s="8">
        <f>SUMIFS('Aceite de Oliva'!JF$6:JF$257,'Aceite de Oliva'!$A$6:$A$257,"&gt;="&amp;$A279,'Aceite de Oliva'!$B$6:$B$257,"&lt;="&amp;$B279)</f>
        <v>0</v>
      </c>
      <c r="JJ279" s="8">
        <f>SUMIFS('Aceite de Oliva'!JJ$6:JJ$257,'Aceite de Oliva'!$A$6:$A$257,"&gt;="&amp;$A279,'Aceite de Oliva'!$B$6:$B$257,"&lt;="&amp;$B279)</f>
        <v>0.36</v>
      </c>
      <c r="JK279" s="8">
        <f>SUMIFS('Aceite de Oliva'!JK$6:JK$257,'Aceite de Oliva'!$A$6:$A$257,"&gt;="&amp;$A279,'Aceite de Oliva'!$B$6:$B$257,"&lt;="&amp;$B279)</f>
        <v>0.83</v>
      </c>
      <c r="JL279" s="8">
        <f>SUMIFS('Aceite de Oliva'!JL$6:JL$257,'Aceite de Oliva'!$A$6:$A$257,"&gt;="&amp;$A279,'Aceite de Oliva'!$B$6:$B$257,"&lt;="&amp;$B279)</f>
        <v>0.12</v>
      </c>
      <c r="JM279" s="8">
        <f>SUMIFS('Aceite de Oliva'!JM$6:JM$257,'Aceite de Oliva'!$A$6:$A$257,"&gt;="&amp;$A279,'Aceite de Oliva'!$B$6:$B$257,"&lt;="&amp;$B279)</f>
        <v>0</v>
      </c>
      <c r="JQ279" s="8">
        <f>SUMIFS('Aceite de Oliva'!JQ$6:JQ$257,'Aceite de Oliva'!$A$6:$A$257,"&gt;="&amp;$A279,'Aceite de Oliva'!$B$6:$B$257,"&lt;="&amp;$B279)</f>
        <v>0.11</v>
      </c>
      <c r="JR279" s="8">
        <f>SUMIFS('Aceite de Oliva'!JR$6:JR$257,'Aceite de Oliva'!$A$6:$A$257,"&gt;="&amp;$A279,'Aceite de Oliva'!$B$6:$B$257,"&lt;="&amp;$B279)</f>
        <v>0.33</v>
      </c>
      <c r="JS279" s="8">
        <f>SUMIFS('Aceite de Oliva'!JS$6:JS$257,'Aceite de Oliva'!$A$6:$A$257,"&gt;="&amp;$A279,'Aceite de Oliva'!$B$6:$B$257,"&lt;="&amp;$B279)</f>
        <v>0.04</v>
      </c>
      <c r="JT279" s="8">
        <f>SUMIFS('Aceite de Oliva'!JT$6:JT$257,'Aceite de Oliva'!$A$6:$A$257,"&gt;="&amp;$A279,'Aceite de Oliva'!$B$6:$B$257,"&lt;="&amp;$B279)</f>
        <v>0</v>
      </c>
      <c r="JX279" s="8">
        <f>SUMIFS('Aceite de Oliva'!JX$6:JX$257,'Aceite de Oliva'!$A$6:$A$257,"&gt;="&amp;$A279,'Aceite de Oliva'!$B$6:$B$257,"&lt;="&amp;$B279)</f>
        <v>0.41</v>
      </c>
      <c r="JY279" s="8">
        <f>SUMIFS('Aceite de Oliva'!JY$6:JY$257,'Aceite de Oliva'!$A$6:$A$257,"&gt;="&amp;$A279,'Aceite de Oliva'!$B$6:$B$257,"&lt;="&amp;$B279)</f>
        <v>0.65</v>
      </c>
      <c r="JZ279" s="8">
        <f>SUMIFS('Aceite de Oliva'!JZ$6:JZ$257,'Aceite de Oliva'!$A$6:$A$257,"&gt;="&amp;$A279,'Aceite de Oliva'!$B$6:$B$257,"&lt;="&amp;$B279)</f>
        <v>0.36</v>
      </c>
      <c r="KA279" s="8">
        <f>SUMIFS('Aceite de Oliva'!KA$6:KA$257,'Aceite de Oliva'!$A$6:$A$257,"&gt;="&amp;$A279,'Aceite de Oliva'!$B$6:$B$257,"&lt;="&amp;$B279)</f>
        <v>0</v>
      </c>
      <c r="KE279" s="8">
        <f>SUMIFS('Aceite de Oliva'!KE$6:KE$257,'Aceite de Oliva'!$A$6:$A$257,"&gt;="&amp;$A279,'Aceite de Oliva'!$B$6:$B$257,"&lt;="&amp;$B279)</f>
        <v>0.1</v>
      </c>
      <c r="KF279" s="8">
        <f>SUMIFS('Aceite de Oliva'!KF$6:KF$257,'Aceite de Oliva'!$A$6:$A$257,"&gt;="&amp;$A279,'Aceite de Oliva'!$B$6:$B$257,"&lt;="&amp;$B279)</f>
        <v>0</v>
      </c>
      <c r="KG279" s="8">
        <f>SUMIFS('Aceite de Oliva'!KG$6:KG$257,'Aceite de Oliva'!$A$6:$A$257,"&gt;="&amp;$A279,'Aceite de Oliva'!$B$6:$B$257,"&lt;="&amp;$B279)</f>
        <v>0.09</v>
      </c>
      <c r="KH279" s="8">
        <f>SUMIFS('Aceite de Oliva'!KH$6:KH$257,'Aceite de Oliva'!$A$6:$A$257,"&gt;="&amp;$A279,'Aceite de Oliva'!$B$6:$B$257,"&lt;="&amp;$B279)</f>
        <v>0</v>
      </c>
      <c r="KL279" s="8">
        <f>SUMIFS('Aceite de Oliva'!KL$6:KL$257,'Aceite de Oliva'!$A$6:$A$257,"&gt;="&amp;$A279,'Aceite de Oliva'!$B$6:$B$257,"&lt;="&amp;$B279)</f>
        <v>0.55999999999999994</v>
      </c>
      <c r="KM279" s="8">
        <f>SUMIFS('Aceite de Oliva'!KM$6:KM$257,'Aceite de Oliva'!$A$6:$A$257,"&gt;="&amp;$A279,'Aceite de Oliva'!$B$6:$B$257,"&lt;="&amp;$B279)</f>
        <v>0</v>
      </c>
      <c r="KN279" s="8">
        <f>SUMIFS('Aceite de Oliva'!KN$6:KN$257,'Aceite de Oliva'!$A$6:$A$257,"&gt;="&amp;$A279,'Aceite de Oliva'!$B$6:$B$257,"&lt;="&amp;$B279)</f>
        <v>0.54</v>
      </c>
      <c r="KO279" s="8">
        <f>SUMIFS('Aceite de Oliva'!KO$6:KO$257,'Aceite de Oliva'!$A$6:$A$257,"&gt;="&amp;$A279,'Aceite de Oliva'!$B$6:$B$257,"&lt;="&amp;$B279)</f>
        <v>0</v>
      </c>
      <c r="KS279" s="8">
        <f>SUMIFS('Aceite de Oliva'!KS$6:KS$257,'Aceite de Oliva'!$A$6:$A$257,"&gt;="&amp;$A279,'Aceite de Oliva'!$B$6:$B$257,"&lt;="&amp;$B279)</f>
        <v>0.66999999999999993</v>
      </c>
      <c r="KT279" s="8">
        <f>SUMIFS('Aceite de Oliva'!KT$6:KT$257,'Aceite de Oliva'!$A$6:$A$257,"&gt;="&amp;$A279,'Aceite de Oliva'!$B$6:$B$257,"&lt;="&amp;$B279)</f>
        <v>0.85</v>
      </c>
      <c r="KU279" s="8">
        <f>SUMIFS('Aceite de Oliva'!KU$6:KU$257,'Aceite de Oliva'!$A$6:$A$257,"&gt;="&amp;$A279,'Aceite de Oliva'!$B$6:$B$257,"&lt;="&amp;$B279)</f>
        <v>0.34</v>
      </c>
      <c r="KV279" s="8">
        <f>SUMIFS('Aceite de Oliva'!KV$6:KV$257,'Aceite de Oliva'!$A$6:$A$257,"&gt;="&amp;$A279,'Aceite de Oliva'!$B$6:$B$257,"&lt;="&amp;$B279)</f>
        <v>0</v>
      </c>
      <c r="KZ279" s="8">
        <f>SUMIFS('Aceite de Oliva'!KZ$6:KZ$257,'Aceite de Oliva'!$A$6:$A$257,"&gt;="&amp;$A279,'Aceite de Oliva'!$B$6:$B$257,"&lt;="&amp;$B279)</f>
        <v>0.54</v>
      </c>
      <c r="LA279" s="8">
        <f>SUMIFS('Aceite de Oliva'!LA$6:LA$257,'Aceite de Oliva'!$A$6:$A$257,"&gt;="&amp;$A279,'Aceite de Oliva'!$B$6:$B$257,"&lt;="&amp;$B279)</f>
        <v>0.15</v>
      </c>
      <c r="LB279" s="8">
        <f>SUMIFS('Aceite de Oliva'!LB$6:LB$257,'Aceite de Oliva'!$A$6:$A$257,"&gt;="&amp;$A279,'Aceite de Oliva'!$B$6:$B$257,"&lt;="&amp;$B279)</f>
        <v>0.47000000000000003</v>
      </c>
      <c r="LC279" s="8">
        <f>SUMIFS('Aceite de Oliva'!LC$6:LC$257,'Aceite de Oliva'!$A$6:$A$257,"&gt;="&amp;$A279,'Aceite de Oliva'!$B$6:$B$257,"&lt;="&amp;$B279)</f>
        <v>0</v>
      </c>
      <c r="LG279" s="8">
        <f>SUMIFS('Aceite de Oliva'!LG$6:LG$257,'Aceite de Oliva'!$A$6:$A$257,"&gt;="&amp;$A279,'Aceite de Oliva'!$B$6:$B$257,"&lt;="&amp;$B279)</f>
        <v>0.63</v>
      </c>
      <c r="LH279" s="8">
        <f>SUMIFS('Aceite de Oliva'!LH$6:LH$257,'Aceite de Oliva'!$A$6:$A$257,"&gt;="&amp;$A279,'Aceite de Oliva'!$B$6:$B$257,"&lt;="&amp;$B279)</f>
        <v>1.03</v>
      </c>
      <c r="LI279" s="8">
        <f>SUMIFS('Aceite de Oliva'!LI$6:LI$257,'Aceite de Oliva'!$A$6:$A$257,"&gt;="&amp;$A279,'Aceite de Oliva'!$B$6:$B$257,"&lt;="&amp;$B279)</f>
        <v>0.56000000000000005</v>
      </c>
      <c r="LJ279" s="8">
        <f>SUMIFS('Aceite de Oliva'!LJ$6:LJ$257,'Aceite de Oliva'!$A$6:$A$257,"&gt;="&amp;$A279,'Aceite de Oliva'!$B$6:$B$257,"&lt;="&amp;$B279)</f>
        <v>0.24</v>
      </c>
      <c r="LN279" s="8">
        <f>SUMIFS('Aceite de Oliva'!LN$6:LN$257,'Aceite de Oliva'!$A$6:$A$257,"&gt;="&amp;$A279,'Aceite de Oliva'!$B$6:$B$257,"&lt;="&amp;$B279)</f>
        <v>0.95</v>
      </c>
      <c r="LO279" s="8">
        <f>SUMIFS('Aceite de Oliva'!LO$6:LO$257,'Aceite de Oliva'!$A$6:$A$257,"&gt;="&amp;$A279,'Aceite de Oliva'!$B$6:$B$257,"&lt;="&amp;$B279)</f>
        <v>0.64</v>
      </c>
      <c r="LP279" s="8">
        <f>SUMIFS('Aceite de Oliva'!LP$6:LP$257,'Aceite de Oliva'!$A$6:$A$257,"&gt;="&amp;$A279,'Aceite de Oliva'!$B$6:$B$257,"&lt;="&amp;$B279)</f>
        <v>1.24</v>
      </c>
      <c r="LQ279" s="8">
        <f>SUMIFS('Aceite de Oliva'!LQ$6:LQ$257,'Aceite de Oliva'!$A$6:$A$257,"&gt;="&amp;$A279,'Aceite de Oliva'!$B$6:$B$257,"&lt;="&amp;$B279)</f>
        <v>0</v>
      </c>
      <c r="LR279" s="76"/>
      <c r="LS279" s="76"/>
      <c r="LT279" s="76"/>
      <c r="LU279" s="8">
        <f>SUMIFS('Aceite de Oliva'!LU$6:LU$257,'Aceite de Oliva'!$A$6:$A$257,"&gt;="&amp;$A279,'Aceite de Oliva'!$B$6:$B$257,"&lt;="&amp;$B279)</f>
        <v>0.98</v>
      </c>
      <c r="LV279" s="8">
        <f>SUMIFS('Aceite de Oliva'!LV$6:LV$257,'Aceite de Oliva'!$A$6:$A$257,"&gt;="&amp;$A279,'Aceite de Oliva'!$B$6:$B$257,"&lt;="&amp;$B279)</f>
        <v>0.65999999999999992</v>
      </c>
      <c r="LW279" s="8">
        <f>SUMIFS('Aceite de Oliva'!LW$6:LW$257,'Aceite de Oliva'!$A$6:$A$257,"&gt;="&amp;$A279,'Aceite de Oliva'!$B$6:$B$257,"&lt;="&amp;$B279)</f>
        <v>0.89999999999999991</v>
      </c>
      <c r="LX279" s="8">
        <f>SUMIFS('Aceite de Oliva'!LX$6:LX$257,'Aceite de Oliva'!$A$6:$A$257,"&gt;="&amp;$A279,'Aceite de Oliva'!$B$6:$B$257,"&lt;="&amp;$B279)</f>
        <v>0.5</v>
      </c>
      <c r="LY279" s="76"/>
      <c r="LZ279" s="76"/>
      <c r="MA279" s="76"/>
      <c r="MB279" s="8">
        <f>SUMIFS('Aceite de Oliva'!MB$6:MB$257,'Aceite de Oliva'!$A$6:$A$257,"&gt;="&amp;$A279,'Aceite de Oliva'!$B$6:$B$257,"&lt;="&amp;$B279)</f>
        <v>0.78999999999999992</v>
      </c>
      <c r="MC279" s="8">
        <f>SUMIFS('Aceite de Oliva'!MC$6:MC$257,'Aceite de Oliva'!$A$6:$A$257,"&gt;="&amp;$A279,'Aceite de Oliva'!$B$6:$B$257,"&lt;="&amp;$B279)</f>
        <v>2.59</v>
      </c>
      <c r="MD279" s="8">
        <f>SUMIFS('Aceite de Oliva'!MD$6:MD$257,'Aceite de Oliva'!$A$6:$A$257,"&gt;="&amp;$A279,'Aceite de Oliva'!$B$6:$B$257,"&lt;="&amp;$B279)</f>
        <v>0.45</v>
      </c>
      <c r="ME279" s="8">
        <f>SUMIFS('Aceite de Oliva'!ME$6:ME$257,'Aceite de Oliva'!$A$6:$A$257,"&gt;="&amp;$A279,'Aceite de Oliva'!$B$6:$B$257,"&lt;="&amp;$B279)</f>
        <v>0</v>
      </c>
    </row>
    <row r="280" spans="1:343" x14ac:dyDescent="0.3">
      <c r="A280" s="14">
        <f>'TAM Aceite de Oliva'!B28</f>
        <v>3.7000000000000015</v>
      </c>
      <c r="B280" s="14">
        <f>'TAM Aceite de Oliva'!C28</f>
        <v>3.8000000000000016</v>
      </c>
      <c r="C280" s="14"/>
      <c r="D280" s="8">
        <f>SUMIFS('Aceite de Oliva'!D$6:D$257,'Aceite de Oliva'!$A$6:$A$257,"&gt;="&amp;$A280,'Aceite de Oliva'!$B$6:$B$257,"&lt;="&amp;$B280)</f>
        <v>1.3599999999999999</v>
      </c>
      <c r="E280" s="8">
        <f>SUMIFS('Aceite de Oliva'!E$6:E$257,'Aceite de Oliva'!$A$6:$A$257,"&gt;="&amp;$A280,'Aceite de Oliva'!$B$6:$B$257,"&lt;="&amp;$B280)</f>
        <v>2.62</v>
      </c>
      <c r="F280" s="8">
        <f>SUMIFS('Aceite de Oliva'!F$6:F$257,'Aceite de Oliva'!$A$6:$A$257,"&gt;="&amp;$A280,'Aceite de Oliva'!$B$6:$B$257,"&lt;="&amp;$B280)</f>
        <v>1.38</v>
      </c>
      <c r="G280" s="8">
        <f>SUMIFS('Aceite de Oliva'!G$6:G$257,'Aceite de Oliva'!$A$6:$A$257,"&gt;="&amp;$A280,'Aceite de Oliva'!$B$6:$B$257,"&lt;="&amp;$B280)</f>
        <v>0.66</v>
      </c>
      <c r="H280" s="14"/>
      <c r="I280" s="14"/>
      <c r="J280" s="14"/>
      <c r="K280" s="8">
        <f>SUMIFS('Aceite de Oliva'!K$6:K$257,'Aceite de Oliva'!$A$6:$A$257,"&gt;="&amp;$A280,'Aceite de Oliva'!$B$6:$B$257,"&lt;="&amp;$B280)</f>
        <v>0.72</v>
      </c>
      <c r="L280" s="8">
        <f>SUMIFS('Aceite de Oliva'!L$6:L$257,'Aceite de Oliva'!$A$6:$A$257,"&gt;="&amp;$A280,'Aceite de Oliva'!$B$6:$B$257,"&lt;="&amp;$B280)</f>
        <v>2.0999999999999996</v>
      </c>
      <c r="M280" s="8">
        <f>SUMIFS('Aceite de Oliva'!M$6:M$257,'Aceite de Oliva'!$A$6:$A$257,"&gt;="&amp;$A280,'Aceite de Oliva'!$B$6:$B$257,"&lt;="&amp;$B280)</f>
        <v>0.55000000000000004</v>
      </c>
      <c r="N280" s="8">
        <f>SUMIFS('Aceite de Oliva'!N$6:N$257,'Aceite de Oliva'!$A$6:$A$257,"&gt;="&amp;$A280,'Aceite de Oliva'!$B$6:$B$257,"&lt;="&amp;$B280)</f>
        <v>0</v>
      </c>
      <c r="O280" s="14"/>
      <c r="P280" s="14"/>
      <c r="Q280" s="14"/>
      <c r="R280" s="8">
        <f>SUMIFS('Aceite de Oliva'!R$6:R$257,'Aceite de Oliva'!$A$6:$A$257,"&gt;="&amp;$A280,'Aceite de Oliva'!$B$6:$B$257,"&lt;="&amp;$B280)</f>
        <v>1.57</v>
      </c>
      <c r="S280" s="8">
        <f>SUMIFS('Aceite de Oliva'!S$6:S$257,'Aceite de Oliva'!$A$6:$A$257,"&gt;="&amp;$A280,'Aceite de Oliva'!$B$6:$B$257,"&lt;="&amp;$B280)</f>
        <v>9.36</v>
      </c>
      <c r="T280" s="8">
        <f>SUMIFS('Aceite de Oliva'!T$6:T$257,'Aceite de Oliva'!$A$6:$A$257,"&gt;="&amp;$A280,'Aceite de Oliva'!$B$6:$B$257,"&lt;="&amp;$B280)</f>
        <v>0.15</v>
      </c>
      <c r="U280" s="8">
        <f>SUMIFS('Aceite de Oliva'!U$6:U$257,'Aceite de Oliva'!$A$6:$A$257,"&gt;="&amp;$A280,'Aceite de Oliva'!$B$6:$B$257,"&lt;="&amp;$B280)</f>
        <v>0</v>
      </c>
      <c r="V280" s="14"/>
      <c r="W280" s="14"/>
      <c r="X280" s="14"/>
      <c r="Y280" s="8">
        <f>SUMIFS('Aceite de Oliva'!Y$6:Y$257,'Aceite de Oliva'!$A$6:$A$257,"&gt;="&amp;$A280,'Aceite de Oliva'!$B$6:$B$257,"&lt;="&amp;$B280)</f>
        <v>4.53</v>
      </c>
      <c r="Z280" s="8">
        <f>SUMIFS('Aceite de Oliva'!Z$6:Z$257,'Aceite de Oliva'!$A$6:$A$257,"&gt;="&amp;$A280,'Aceite de Oliva'!$B$6:$B$257,"&lt;="&amp;$B280)</f>
        <v>24.46</v>
      </c>
      <c r="AA280" s="8">
        <f>SUMIFS('Aceite de Oliva'!AA$6:AA$257,'Aceite de Oliva'!$A$6:$A$257,"&gt;="&amp;$A280,'Aceite de Oliva'!$B$6:$B$257,"&lt;="&amp;$B280)</f>
        <v>0.73</v>
      </c>
      <c r="AB280" s="8">
        <f>SUMIFS('Aceite de Oliva'!AB$6:AB$257,'Aceite de Oliva'!$A$6:$A$257,"&gt;="&amp;$A280,'Aceite de Oliva'!$B$6:$B$257,"&lt;="&amp;$B280)</f>
        <v>0.12</v>
      </c>
      <c r="AC280" s="14"/>
      <c r="AD280" s="14"/>
      <c r="AE280" s="14"/>
      <c r="AF280" s="8">
        <f>SUMIFS('Aceite de Oliva'!AF$6:AF$257,'Aceite de Oliva'!$A$6:$A$257,"&gt;="&amp;$A280,'Aceite de Oliva'!$B$6:$B$257,"&lt;="&amp;$B280)</f>
        <v>4.1400000000000006</v>
      </c>
      <c r="AG280" s="8">
        <f>SUMIFS('Aceite de Oliva'!AG$6:AG$257,'Aceite de Oliva'!$A$6:$A$257,"&gt;="&amp;$A280,'Aceite de Oliva'!$B$6:$B$257,"&lt;="&amp;$B280)</f>
        <v>17.2</v>
      </c>
      <c r="AH280" s="8">
        <f>SUMIFS('Aceite de Oliva'!AH$6:AH$257,'Aceite de Oliva'!$A$6:$A$257,"&gt;="&amp;$A280,'Aceite de Oliva'!$B$6:$B$257,"&lt;="&amp;$B280)</f>
        <v>0.45</v>
      </c>
      <c r="AI280" s="8">
        <f>SUMIFS('Aceite de Oliva'!AI$6:AI$257,'Aceite de Oliva'!$A$6:$A$257,"&gt;="&amp;$A280,'Aceite de Oliva'!$B$6:$B$257,"&lt;="&amp;$B280)</f>
        <v>0</v>
      </c>
      <c r="AJ280" s="14"/>
      <c r="AK280" s="14"/>
      <c r="AL280" s="14"/>
      <c r="AM280" s="8">
        <f>SUMIFS('Aceite de Oliva'!AM$6:AM$257,'Aceite de Oliva'!$A$6:$A$257,"&gt;="&amp;$A280,'Aceite de Oliva'!$B$6:$B$257,"&lt;="&amp;$B280)</f>
        <v>6.05</v>
      </c>
      <c r="AN280" s="8">
        <f>SUMIFS('Aceite de Oliva'!AN$6:AN$257,'Aceite de Oliva'!$A$6:$A$257,"&gt;="&amp;$A280,'Aceite de Oliva'!$B$6:$B$257,"&lt;="&amp;$B280)</f>
        <v>27.25</v>
      </c>
      <c r="AO280" s="8">
        <f>SUMIFS('Aceite de Oliva'!AO$6:AO$257,'Aceite de Oliva'!$A$6:$A$257,"&gt;="&amp;$A280,'Aceite de Oliva'!$B$6:$B$257,"&lt;="&amp;$B280)</f>
        <v>0.67</v>
      </c>
      <c r="AP280" s="8">
        <f>SUMIFS('Aceite de Oliva'!AP$6:AP$257,'Aceite de Oliva'!$A$6:$A$257,"&gt;="&amp;$A280,'Aceite de Oliva'!$B$6:$B$257,"&lt;="&amp;$B280)</f>
        <v>0.27</v>
      </c>
      <c r="AQ280" s="14"/>
      <c r="AR280" s="14"/>
      <c r="AT280" s="8">
        <f>SUMIFS('Aceite de Oliva'!AT$6:AT$257,'Aceite de Oliva'!$A$6:$A$257,"&gt;="&amp;$A280,'Aceite de Oliva'!$B$6:$B$257,"&lt;="&amp;$B280)</f>
        <v>7.1</v>
      </c>
      <c r="AU280" s="8">
        <f>SUMIFS('Aceite de Oliva'!AU$6:AU$257,'Aceite de Oliva'!$A$6:$A$257,"&gt;="&amp;$A280,'Aceite de Oliva'!$B$6:$B$257,"&lt;="&amp;$B280)</f>
        <v>20.61</v>
      </c>
      <c r="AV280" s="8">
        <f>SUMIFS('Aceite de Oliva'!AV$6:AV$257,'Aceite de Oliva'!$A$6:$A$257,"&gt;="&amp;$A280,'Aceite de Oliva'!$B$6:$B$257,"&lt;="&amp;$B280)</f>
        <v>3.91</v>
      </c>
      <c r="AW280" s="8">
        <f>SUMIFS('Aceite de Oliva'!AW$6:AW$257,'Aceite de Oliva'!$A$6:$A$257,"&gt;="&amp;$A280,'Aceite de Oliva'!$B$6:$B$257,"&lt;="&amp;$B280)</f>
        <v>0.28999999999999998</v>
      </c>
      <c r="BA280" s="8">
        <f>SUMIFS('Aceite de Oliva'!BA$6:BA$257,'Aceite de Oliva'!$A$6:$A$257,"&gt;="&amp;A280,'Aceite de Oliva'!$B$6:$B$257,"&lt;="&amp;B280)</f>
        <v>1.24</v>
      </c>
      <c r="BB280" s="8">
        <f>SUMIFS('Aceite de Oliva'!BB$6:BB$257,'Aceite de Oliva'!$A$6:$A$257,"&gt;="&amp;$A280,'Aceite de Oliva'!$B$6:$B$257,"&lt;="&amp;$B280)</f>
        <v>1.47</v>
      </c>
      <c r="BC280" s="8">
        <f>SUMIFS('Aceite de Oliva'!BC$6:BC$257,'Aceite de Oliva'!$A$6:$A$257,"&gt;="&amp;$A280,'Aceite de Oliva'!$B$6:$B$257,"&lt;="&amp;$B280)</f>
        <v>1.5599999999999998</v>
      </c>
      <c r="BD280" s="8">
        <f>SUMIFS('Aceite de Oliva'!BD$6:BD$257,'Aceite de Oliva'!$A$6:$A$257,"&gt;="&amp;$A280,'Aceite de Oliva'!$B$6:$B$257,"&lt;="&amp;$B280)</f>
        <v>0</v>
      </c>
      <c r="BE280" s="5"/>
      <c r="BH280" s="8">
        <f>SUMIFS('Aceite de Oliva'!BH$6:BH$257,'Aceite de Oliva'!$A$6:$A$257,"&gt;="&amp;$A280,'Aceite de Oliva'!$B$6:$B$257,"&lt;="&amp;$B280)</f>
        <v>3.57</v>
      </c>
      <c r="BI280" s="8">
        <f>SUMIFS('Aceite de Oliva'!BI$6:BI$257,'Aceite de Oliva'!$A$6:$A$257,"&gt;="&amp;$A280,'Aceite de Oliva'!$B$6:$B$257,"&lt;="&amp;$B280)</f>
        <v>9.57</v>
      </c>
      <c r="BJ280" s="8">
        <f>SUMIFS('Aceite de Oliva'!BJ$6:BJ$257,'Aceite de Oliva'!$A$6:$A$257,"&gt;="&amp;$A280,'Aceite de Oliva'!$B$6:$B$257,"&lt;="&amp;$B280)</f>
        <v>3.46</v>
      </c>
      <c r="BK280" s="8">
        <f>SUMIFS('Aceite de Oliva'!BK$6:BK$257,'Aceite de Oliva'!$A$6:$A$257,"&gt;="&amp;$A280,'Aceite de Oliva'!$B$6:$B$257,"&lt;="&amp;$B280)</f>
        <v>0.27</v>
      </c>
      <c r="BO280" s="8">
        <f>SUMIFS('Aceite de Oliva'!BO$6:BO$257,'Aceite de Oliva'!$A$6:$A$257,"&gt;="&amp;$A280,'Aceite de Oliva'!$B$6:$B$257,"&lt;="&amp;$B280)</f>
        <v>2.9499999999999997</v>
      </c>
      <c r="BP280" s="8">
        <f>SUMIFS('Aceite de Oliva'!BP$6:BP$257,'Aceite de Oliva'!$A$6:$A$257,"&gt;="&amp;$A280,'Aceite de Oliva'!$B$6:$B$257,"&lt;="&amp;$B280)</f>
        <v>3.09</v>
      </c>
      <c r="BQ280" s="8">
        <f>SUMIFS('Aceite de Oliva'!BQ$6:BQ$257,'Aceite de Oliva'!$A$6:$A$257,"&gt;="&amp;$A280,'Aceite de Oliva'!$B$6:$B$257,"&lt;="&amp;$B280)</f>
        <v>4.8499999999999996</v>
      </c>
      <c r="BR280" s="8">
        <f>SUMIFS('Aceite de Oliva'!BR$6:BR$257,'Aceite de Oliva'!$A$6:$A$257,"&gt;="&amp;$A280,'Aceite de Oliva'!$B$6:$B$257,"&lt;="&amp;$B280)</f>
        <v>0</v>
      </c>
      <c r="BV280" s="8">
        <f>SUMIFS('Aceite de Oliva'!BV$6:BV$257,'Aceite de Oliva'!$A$6:$A$257,"&gt;="&amp;$A280,'Aceite de Oliva'!$B$6:$B$257,"&lt;="&amp;$B280)</f>
        <v>6.8000000000000007</v>
      </c>
      <c r="BW280" s="8">
        <f>SUMIFS('Aceite de Oliva'!BW$6:BW$257,'Aceite de Oliva'!$A$6:$A$257,"&gt;="&amp;$A280,'Aceite de Oliva'!$B$6:$B$257,"&lt;="&amp;$B280)</f>
        <v>5.13</v>
      </c>
      <c r="BX280" s="8">
        <f>SUMIFS('Aceite de Oliva'!BX$6:BX$257,'Aceite de Oliva'!$A$6:$A$257,"&gt;="&amp;$A280,'Aceite de Oliva'!$B$6:$B$257,"&lt;="&amp;$B280)</f>
        <v>9.41</v>
      </c>
      <c r="BY280" s="8">
        <f>SUMIFS('Aceite de Oliva'!BY$6:BY$257,'Aceite de Oliva'!$A$6:$A$257,"&gt;="&amp;$A280,'Aceite de Oliva'!$B$6:$B$257,"&lt;="&amp;$B280)</f>
        <v>1.6</v>
      </c>
      <c r="CC280" s="8">
        <f>SUMIFS('Aceite de Oliva'!CC$6:CC$257,'Aceite de Oliva'!$A$6:$A$257,"&gt;="&amp;$A280,'Aceite de Oliva'!$B$6:$B$257,"&lt;="&amp;$B280)</f>
        <v>4.29</v>
      </c>
      <c r="CD280" s="8">
        <f>SUMIFS('Aceite de Oliva'!CD$6:CD$257,'Aceite de Oliva'!$A$6:$A$257,"&gt;="&amp;$A280,'Aceite de Oliva'!$B$6:$B$257,"&lt;="&amp;$B280)</f>
        <v>4.2200000000000006</v>
      </c>
      <c r="CE280" s="8">
        <f>SUMIFS('Aceite de Oliva'!CE$6:CE$257,'Aceite de Oliva'!$A$6:$A$257,"&gt;="&amp;$A280,'Aceite de Oliva'!$B$6:$B$257,"&lt;="&amp;$B280)</f>
        <v>6.73</v>
      </c>
      <c r="CF280" s="8">
        <f>SUMIFS('Aceite de Oliva'!CF$6:CF$257,'Aceite de Oliva'!$A$6:$A$257,"&gt;="&amp;$A280,'Aceite de Oliva'!$B$6:$B$257,"&lt;="&amp;$B280)</f>
        <v>0.35</v>
      </c>
      <c r="CJ280" s="8">
        <f>SUMIFS('Aceite de Oliva'!CJ$6:CJ$257,'Aceite de Oliva'!$A$6:$A$257,"&gt;="&amp;$A280,'Aceite de Oliva'!$B$6:$B$257,"&lt;="&amp;$B280)</f>
        <v>9.879999999999999</v>
      </c>
      <c r="CK280" s="8">
        <f>SUMIFS('Aceite de Oliva'!CK$6:CK$257,'Aceite de Oliva'!$A$6:$A$257,"&gt;="&amp;$A280,'Aceite de Oliva'!$B$6:$B$257,"&lt;="&amp;$B280)</f>
        <v>0.56000000000000005</v>
      </c>
      <c r="CL280" s="8">
        <f>SUMIFS('Aceite de Oliva'!CL$6:CL$257,'Aceite de Oliva'!$A$6:$A$257,"&gt;="&amp;$A280,'Aceite de Oliva'!$B$6:$B$257,"&lt;="&amp;$B280)</f>
        <v>4.29</v>
      </c>
      <c r="CM280" s="8">
        <f>SUMIFS('Aceite de Oliva'!CM$6:CM$257,'Aceite de Oliva'!$A$6:$A$257,"&gt;="&amp;$A280,'Aceite de Oliva'!$B$6:$B$257,"&lt;="&amp;$B280)</f>
        <v>31.98</v>
      </c>
      <c r="CQ280" s="8">
        <f>SUMIFS('Aceite de Oliva'!CQ$6:CQ$257,'Aceite de Oliva'!$A$6:$A$257,"&gt;="&amp;$A280,'Aceite de Oliva'!$B$6:$B$257,"&lt;="&amp;$B280)</f>
        <v>9.61</v>
      </c>
      <c r="CR280" s="8">
        <f>SUMIFS('Aceite de Oliva'!CR$6:CR$257,'Aceite de Oliva'!$A$6:$A$257,"&gt;="&amp;$A280,'Aceite de Oliva'!$B$6:$B$257,"&lt;="&amp;$B280)</f>
        <v>3.45</v>
      </c>
      <c r="CS280" s="8">
        <f>SUMIFS('Aceite de Oliva'!CS$6:CS$257,'Aceite de Oliva'!$A$6:$A$257,"&gt;="&amp;$A280,'Aceite de Oliva'!$B$6:$B$257,"&lt;="&amp;$B280)</f>
        <v>3.65</v>
      </c>
      <c r="CT280" s="8">
        <f>SUMIFS('Aceite de Oliva'!CT$6:CT$257,'Aceite de Oliva'!$A$6:$A$257,"&gt;="&amp;$A280,'Aceite de Oliva'!$B$6:$B$257,"&lt;="&amp;$B280)</f>
        <v>37.630000000000003</v>
      </c>
      <c r="CX280" s="8">
        <f>SUMIFS('Aceite de Oliva'!CX$6:CX$257,'Aceite de Oliva'!$A$6:$A$257,"&gt;="&amp;$A280,'Aceite de Oliva'!$B$6:$B$257,"&lt;="&amp;$B280)</f>
        <v>4.8199999999999994</v>
      </c>
      <c r="CY280" s="8">
        <f>SUMIFS('Aceite de Oliva'!CY$6:CY$257,'Aceite de Oliva'!$A$6:$A$257,"&gt;="&amp;$A280,'Aceite de Oliva'!$B$6:$B$257,"&lt;="&amp;$B280)</f>
        <v>2.44</v>
      </c>
      <c r="CZ280" s="8">
        <f>SUMIFS('Aceite de Oliva'!CZ$6:CZ$257,'Aceite de Oliva'!$A$6:$A$257,"&gt;="&amp;$A280,'Aceite de Oliva'!$B$6:$B$257,"&lt;="&amp;$B280)</f>
        <v>4.0999999999999996</v>
      </c>
      <c r="DA280" s="8">
        <f>SUMIFS('Aceite de Oliva'!DA$6:DA$257,'Aceite de Oliva'!$A$6:$A$257,"&gt;="&amp;$A280,'Aceite de Oliva'!$B$6:$B$257,"&lt;="&amp;$B280)</f>
        <v>9.2600000000000016</v>
      </c>
      <c r="DE280" s="8">
        <f>SUMIFS('Aceite de Oliva'!DE$6:DE$257,'Aceite de Oliva'!$A$6:$A$257,"&gt;="&amp;$A280,'Aceite de Oliva'!$B$6:$B$257,"&lt;="&amp;$B280)</f>
        <v>1.77</v>
      </c>
      <c r="DF280" s="8">
        <f>SUMIFS('Aceite de Oliva'!DF$6:DF$257,'Aceite de Oliva'!$A$6:$A$257,"&gt;="&amp;$A280,'Aceite de Oliva'!$B$6:$B$257,"&lt;="&amp;$B280)</f>
        <v>2.1100000000000003</v>
      </c>
      <c r="DG280" s="8">
        <f>SUMIFS('Aceite de Oliva'!DG$6:DG$257,'Aceite de Oliva'!$A$6:$A$257,"&gt;="&amp;$A280,'Aceite de Oliva'!$B$6:$B$257,"&lt;="&amp;$B280)</f>
        <v>2.27</v>
      </c>
      <c r="DH280" s="8">
        <f>SUMIFS('Aceite de Oliva'!DH$6:DH$257,'Aceite de Oliva'!$A$6:$A$257,"&gt;="&amp;$A280,'Aceite de Oliva'!$B$6:$B$257,"&lt;="&amp;$B280)</f>
        <v>0</v>
      </c>
      <c r="DL280" s="8">
        <f>SUMIFS('Aceite de Oliva'!DL$6:DL$257,'Aceite de Oliva'!$A$6:$A$257,"&gt;="&amp;$A280,'Aceite de Oliva'!$B$6:$B$257,"&lt;="&amp;$B280)</f>
        <v>2.0099999999999998</v>
      </c>
      <c r="DM280" s="8">
        <f>SUMIFS('Aceite de Oliva'!DM$6:DM$257,'Aceite de Oliva'!$A$6:$A$257,"&gt;="&amp;$A280,'Aceite de Oliva'!$B$6:$B$257,"&lt;="&amp;$B280)</f>
        <v>4.33</v>
      </c>
      <c r="DN280" s="8">
        <f>SUMIFS('Aceite de Oliva'!DN$6:DN$257,'Aceite de Oliva'!$A$6:$A$257,"&gt;="&amp;$A280,'Aceite de Oliva'!$B$6:$B$257,"&lt;="&amp;$B280)</f>
        <v>2.09</v>
      </c>
      <c r="DO280" s="8">
        <f>SUMIFS('Aceite de Oliva'!DO$6:DO$257,'Aceite de Oliva'!$A$6:$A$257,"&gt;="&amp;$A280,'Aceite de Oliva'!$B$6:$B$257,"&lt;="&amp;$B280)</f>
        <v>0</v>
      </c>
      <c r="DS280" s="8">
        <f>SUMIFS('Aceite de Oliva'!DS$6:DS$257,'Aceite de Oliva'!$A$6:$A$257,"&gt;="&amp;$A280,'Aceite de Oliva'!$B$6:$B$257,"&lt;="&amp;$B280)</f>
        <v>0.96000000000000008</v>
      </c>
      <c r="DT280" s="8">
        <f>SUMIFS('Aceite de Oliva'!DT$6:DT$257,'Aceite de Oliva'!$A$6:$A$257,"&gt;="&amp;$A280,'Aceite de Oliva'!$B$6:$B$257,"&lt;="&amp;$B280)</f>
        <v>2.46</v>
      </c>
      <c r="DU280" s="8">
        <f>SUMIFS('Aceite de Oliva'!DU$6:DU$257,'Aceite de Oliva'!$A$6:$A$257,"&gt;="&amp;$A280,'Aceite de Oliva'!$B$6:$B$257,"&lt;="&amp;$B280)</f>
        <v>0.56999999999999995</v>
      </c>
      <c r="DV280" s="8">
        <f>SUMIFS('Aceite de Oliva'!DV$6:DV$257,'Aceite de Oliva'!$A$6:$A$257,"&gt;="&amp;$A280,'Aceite de Oliva'!$B$6:$B$257,"&lt;="&amp;$B280)</f>
        <v>0</v>
      </c>
      <c r="DZ280" s="8">
        <f>SUMIFS('Aceite de Oliva'!DZ$6:DZ$257,'Aceite de Oliva'!$A$6:$A$257,"&gt;="&amp;$A280,'Aceite de Oliva'!$B$6:$B$257,"&lt;="&amp;$B280)</f>
        <v>1.54</v>
      </c>
      <c r="EA280" s="8">
        <f>SUMIFS('Aceite de Oliva'!EA$6:EA$257,'Aceite de Oliva'!$A$6:$A$257,"&gt;="&amp;$A280,'Aceite de Oliva'!$B$6:$B$257,"&lt;="&amp;$B280)</f>
        <v>3.64</v>
      </c>
      <c r="EB280" s="8">
        <f>SUMIFS('Aceite de Oliva'!EB$6:EB$257,'Aceite de Oliva'!$A$6:$A$257,"&gt;="&amp;$A280,'Aceite de Oliva'!$B$6:$B$257,"&lt;="&amp;$B280)</f>
        <v>0.84</v>
      </c>
      <c r="EC280" s="8">
        <f>SUMIFS('Aceite de Oliva'!EC$6:EC$257,'Aceite de Oliva'!$A$6:$A$257,"&gt;="&amp;$A280,'Aceite de Oliva'!$B$6:$B$257,"&lt;="&amp;$B280)</f>
        <v>0.43000000000000005</v>
      </c>
      <c r="EG280" s="8">
        <f>SUMIFS('Aceite de Oliva'!EG$6:EG$257,'Aceite de Oliva'!$A$6:$A$257,"&gt;="&amp;$A280,'Aceite de Oliva'!$B$6:$B$257,"&lt;="&amp;$B280)</f>
        <v>0.79</v>
      </c>
      <c r="EH280" s="8">
        <f>SUMIFS('Aceite de Oliva'!EH$6:EH$257,'Aceite de Oliva'!$A$6:$A$257,"&gt;="&amp;$A280,'Aceite de Oliva'!$B$6:$B$257,"&lt;="&amp;$B280)</f>
        <v>0.89</v>
      </c>
      <c r="EI280" s="8">
        <f>SUMIFS('Aceite de Oliva'!EI$6:EI$257,'Aceite de Oliva'!$A$6:$A$257,"&gt;="&amp;$A280,'Aceite de Oliva'!$B$6:$B$257,"&lt;="&amp;$B280)</f>
        <v>0.92</v>
      </c>
      <c r="EJ280" s="8">
        <f>SUMIFS('Aceite de Oliva'!EJ$6:EJ$257,'Aceite de Oliva'!$A$6:$A$257,"&gt;="&amp;$A280,'Aceite de Oliva'!$B$6:$B$257,"&lt;="&amp;$B280)</f>
        <v>0</v>
      </c>
      <c r="EN280" s="8">
        <f>SUMIFS('Aceite de Oliva'!EN$6:EN$257,'Aceite de Oliva'!$A$6:$A$257,"&gt;="&amp;$A280,'Aceite de Oliva'!$B$6:$B$257,"&lt;="&amp;$B280)</f>
        <v>0.59</v>
      </c>
      <c r="EO280" s="8">
        <f>SUMIFS('Aceite de Oliva'!EO$6:EO$257,'Aceite de Oliva'!$A$6:$A$257,"&gt;="&amp;$A280,'Aceite de Oliva'!$B$6:$B$257,"&lt;="&amp;$B280)</f>
        <v>1.2</v>
      </c>
      <c r="EP280" s="8">
        <f>SUMIFS('Aceite de Oliva'!EP$6:EP$257,'Aceite de Oliva'!$A$6:$A$257,"&gt;="&amp;$A280,'Aceite de Oliva'!$B$6:$B$257,"&lt;="&amp;$B280)</f>
        <v>0.43</v>
      </c>
      <c r="EQ280" s="8">
        <f>SUMIFS('Aceite de Oliva'!EQ$6:EQ$257,'Aceite de Oliva'!$A$6:$A$257,"&gt;="&amp;$A280,'Aceite de Oliva'!$B$6:$B$257,"&lt;="&amp;$B280)</f>
        <v>0.47</v>
      </c>
      <c r="EU280" s="8">
        <f>SUMIFS('Aceite de Oliva'!EU$6:EU$257,'Aceite de Oliva'!$A$6:$A$257,"&gt;="&amp;$A280,'Aceite de Oliva'!$B$6:$B$257,"&lt;="&amp;$B280)</f>
        <v>0.67</v>
      </c>
      <c r="EV280" s="8">
        <f>SUMIFS('Aceite de Oliva'!EV$6:EV$257,'Aceite de Oliva'!$A$6:$A$257,"&gt;="&amp;$A280,'Aceite de Oliva'!$B$6:$B$257,"&lt;="&amp;$B280)</f>
        <v>0.23</v>
      </c>
      <c r="EW280" s="8">
        <f>SUMIFS('Aceite de Oliva'!EW$6:EW$257,'Aceite de Oliva'!$A$6:$A$257,"&gt;="&amp;$A280,'Aceite de Oliva'!$B$6:$B$257,"&lt;="&amp;$B280)</f>
        <v>0.75</v>
      </c>
      <c r="EX280" s="8">
        <f>SUMIFS('Aceite de Oliva'!EX$6:EX$257,'Aceite de Oliva'!$A$6:$A$257,"&gt;="&amp;$A280,'Aceite de Oliva'!$B$6:$B$257,"&lt;="&amp;$B280)</f>
        <v>1.1299999999999999</v>
      </c>
      <c r="FB280" s="8">
        <f>SUMIFS('Aceite de Oliva'!FB$6:FB$257,'Aceite de Oliva'!$A$6:$A$257,"&gt;="&amp;$A280,'Aceite de Oliva'!$B$6:$B$257,"&lt;="&amp;$B280)</f>
        <v>1.29</v>
      </c>
      <c r="FC280" s="8">
        <f>SUMIFS('Aceite de Oliva'!FC$6:FC$257,'Aceite de Oliva'!$A$6:$A$257,"&gt;="&amp;$A280,'Aceite de Oliva'!$B$6:$B$257,"&lt;="&amp;$B280)</f>
        <v>0.14000000000000001</v>
      </c>
      <c r="FD280" s="8">
        <f>SUMIFS('Aceite de Oliva'!FD$6:FD$257,'Aceite de Oliva'!$A$6:$A$257,"&gt;="&amp;$A280,'Aceite de Oliva'!$B$6:$B$257,"&lt;="&amp;$B280)</f>
        <v>1.77</v>
      </c>
      <c r="FE280" s="8">
        <f>SUMIFS('Aceite de Oliva'!FE$6:FE$257,'Aceite de Oliva'!$A$6:$A$257,"&gt;="&amp;$A280,'Aceite de Oliva'!$B$6:$B$257,"&lt;="&amp;$B280)</f>
        <v>0.57999999999999996</v>
      </c>
      <c r="FI280" s="8">
        <f>SUMIFS('Aceite de Oliva'!FI$6:FI$257,'Aceite de Oliva'!$A$6:$A$257,"&gt;="&amp;$A280,'Aceite de Oliva'!$B$6:$B$257,"&lt;="&amp;$B280)</f>
        <v>0.96</v>
      </c>
      <c r="FJ280" s="8">
        <f>SUMIFS('Aceite de Oliva'!FJ$6:FJ$257,'Aceite de Oliva'!$A$6:$A$257,"&gt;="&amp;$A280,'Aceite de Oliva'!$B$6:$B$257,"&lt;="&amp;$B280)</f>
        <v>0.72</v>
      </c>
      <c r="FK280" s="8">
        <f>SUMIFS('Aceite de Oliva'!FK$6:FK$257,'Aceite de Oliva'!$A$6:$A$257,"&gt;="&amp;$A280,'Aceite de Oliva'!$B$6:$B$257,"&lt;="&amp;$B280)</f>
        <v>1.1599999999999999</v>
      </c>
      <c r="FL280" s="8">
        <f>SUMIFS('Aceite de Oliva'!FL$6:FL$257,'Aceite de Oliva'!$A$6:$A$257,"&gt;="&amp;$A280,'Aceite de Oliva'!$B$6:$B$257,"&lt;="&amp;$B280)</f>
        <v>0.59</v>
      </c>
      <c r="FP280" s="8">
        <f>SUMIFS('Aceite de Oliva'!FP$6:FP$257,'Aceite de Oliva'!$A$6:$A$257,"&gt;="&amp;$A280,'Aceite de Oliva'!$B$6:$B$257,"&lt;="&amp;$B280)</f>
        <v>0.74</v>
      </c>
      <c r="FQ280" s="8">
        <f>SUMIFS('Aceite de Oliva'!FQ$6:FQ$257,'Aceite de Oliva'!$A$6:$A$257,"&gt;="&amp;$A280,'Aceite de Oliva'!$B$6:$B$257,"&lt;="&amp;$B280)</f>
        <v>0.67</v>
      </c>
      <c r="FR280" s="8">
        <f>SUMIFS('Aceite de Oliva'!FR$6:FR$257,'Aceite de Oliva'!$A$6:$A$257,"&gt;="&amp;$A280,'Aceite de Oliva'!$B$6:$B$257,"&lt;="&amp;$B280)</f>
        <v>0.61</v>
      </c>
      <c r="FS280" s="8">
        <f>SUMIFS('Aceite de Oliva'!FS$6:FS$257,'Aceite de Oliva'!$A$6:$A$257,"&gt;="&amp;$A280,'Aceite de Oliva'!$B$6:$B$257,"&lt;="&amp;$B280)</f>
        <v>0</v>
      </c>
      <c r="FW280" s="8">
        <f>SUMIFS('Aceite de Oliva'!FW$6:FW$257,'Aceite de Oliva'!$A$6:$A$257,"&gt;="&amp;$A280,'Aceite de Oliva'!$B$6:$B$257,"&lt;="&amp;$B280)</f>
        <v>1.81</v>
      </c>
      <c r="FX280" s="8">
        <f>SUMIFS('Aceite de Oliva'!FX$6:FX$257,'Aceite de Oliva'!$A$6:$A$257,"&gt;="&amp;$A280,'Aceite de Oliva'!$B$6:$B$257,"&lt;="&amp;$B280)</f>
        <v>0.78</v>
      </c>
      <c r="FY280" s="8">
        <f>SUMIFS('Aceite de Oliva'!FY$6:FY$257,'Aceite de Oliva'!$A$6:$A$257,"&gt;="&amp;$A280,'Aceite de Oliva'!$B$6:$B$257,"&lt;="&amp;$B280)</f>
        <v>1.7000000000000002</v>
      </c>
      <c r="FZ280" s="8">
        <f>SUMIFS('Aceite de Oliva'!FZ$6:FZ$257,'Aceite de Oliva'!$A$6:$A$257,"&gt;="&amp;$A280,'Aceite de Oliva'!$B$6:$B$257,"&lt;="&amp;$B280)</f>
        <v>3.34</v>
      </c>
      <c r="GD280" s="8">
        <f>SUMIFS('Aceite de Oliva'!GD$6:GD$257,'Aceite de Oliva'!$A$6:$A$257,"&gt;="&amp;$A280,'Aceite de Oliva'!$B$6:$B$257,"&lt;="&amp;$B280)</f>
        <v>0.83</v>
      </c>
      <c r="GE280" s="8">
        <f>SUMIFS('Aceite de Oliva'!GE$6:GE$257,'Aceite de Oliva'!$A$6:$A$257,"&gt;="&amp;$A280,'Aceite de Oliva'!$B$6:$B$257,"&lt;="&amp;$B280)</f>
        <v>0.28999999999999998</v>
      </c>
      <c r="GF280" s="8">
        <f>SUMIFS('Aceite de Oliva'!GF$6:GF$257,'Aceite de Oliva'!$A$6:$A$257,"&gt;="&amp;$A280,'Aceite de Oliva'!$B$6:$B$257,"&lt;="&amp;$B280)</f>
        <v>0.56999999999999995</v>
      </c>
      <c r="GG280" s="8">
        <f>SUMIFS('Aceite de Oliva'!GG$6:GG$257,'Aceite de Oliva'!$A$6:$A$257,"&gt;="&amp;$A280,'Aceite de Oliva'!$B$6:$B$257,"&lt;="&amp;$B280)</f>
        <v>2.5</v>
      </c>
      <c r="GK280" s="8">
        <f>SUMIFS('Aceite de Oliva'!GK$6:GK$257,'Aceite de Oliva'!$A$6:$A$257,"&gt;="&amp;$A280,'Aceite de Oliva'!$B$6:$B$257,"&lt;="&amp;$B280)</f>
        <v>1.03</v>
      </c>
      <c r="GL280" s="8">
        <f>SUMIFS('Aceite de Oliva'!GL$6:GL$257,'Aceite de Oliva'!$A$6:$A$257,"&gt;="&amp;$A280,'Aceite de Oliva'!$B$6:$B$257,"&lt;="&amp;$B280)</f>
        <v>0.17</v>
      </c>
      <c r="GM280" s="8">
        <f>SUMIFS('Aceite de Oliva'!GM$6:GM$257,'Aceite de Oliva'!$A$6:$A$257,"&gt;="&amp;$A280,'Aceite de Oliva'!$B$6:$B$257,"&lt;="&amp;$B280)</f>
        <v>0.34</v>
      </c>
      <c r="GN280" s="8">
        <f>SUMIFS('Aceite de Oliva'!GN$6:GN$257,'Aceite de Oliva'!$A$6:$A$257,"&gt;="&amp;$A280,'Aceite de Oliva'!$B$6:$B$257,"&lt;="&amp;$B280)</f>
        <v>3.66</v>
      </c>
      <c r="GR280" s="8">
        <f>SUMIFS('Aceite de Oliva'!GR$6:GR$257,'Aceite de Oliva'!$A$6:$A$257,"&gt;="&amp;$A280,'Aceite de Oliva'!$B$6:$B$257,"&lt;="&amp;$B280)</f>
        <v>3.35</v>
      </c>
      <c r="GS280" s="8">
        <f>SUMIFS('Aceite de Oliva'!GS$6:GS$257,'Aceite de Oliva'!$A$6:$A$257,"&gt;="&amp;$A280,'Aceite de Oliva'!$B$6:$B$257,"&lt;="&amp;$B280)</f>
        <v>12.56</v>
      </c>
      <c r="GT280" s="8">
        <f>SUMIFS('Aceite de Oliva'!GT$6:GT$257,'Aceite de Oliva'!$A$6:$A$257,"&gt;="&amp;$A280,'Aceite de Oliva'!$B$6:$B$257,"&lt;="&amp;$B280)</f>
        <v>1.26</v>
      </c>
      <c r="GU280" s="8">
        <f>SUMIFS('Aceite de Oliva'!GU$6:GU$257,'Aceite de Oliva'!$A$6:$A$257,"&gt;="&amp;$A280,'Aceite de Oliva'!$B$6:$B$257,"&lt;="&amp;$B280)</f>
        <v>0.76</v>
      </c>
      <c r="GY280" s="8">
        <f>SUMIFS('Aceite de Oliva'!GY$6:GY$257,'Aceite de Oliva'!$A$6:$A$257,"&gt;="&amp;$A280,'Aceite de Oliva'!$B$6:$B$257,"&lt;="&amp;$B280)</f>
        <v>3.61</v>
      </c>
      <c r="GZ280" s="8">
        <f>SUMIFS('Aceite de Oliva'!GZ$6:GZ$257,'Aceite de Oliva'!$A$6:$A$257,"&gt;="&amp;$A280,'Aceite de Oliva'!$B$6:$B$257,"&lt;="&amp;$B280)</f>
        <v>4.8900000000000006</v>
      </c>
      <c r="HA280" s="8">
        <f>SUMIFS('Aceite de Oliva'!HA$6:HA$257,'Aceite de Oliva'!$A$6:$A$257,"&gt;="&amp;$A280,'Aceite de Oliva'!$B$6:$B$257,"&lt;="&amp;$B280)</f>
        <v>2</v>
      </c>
      <c r="HB280" s="8">
        <f>SUMIFS('Aceite de Oliva'!HB$6:HB$257,'Aceite de Oliva'!$A$6:$A$257,"&gt;="&amp;$A280,'Aceite de Oliva'!$B$6:$B$257,"&lt;="&amp;$B280)</f>
        <v>7.57</v>
      </c>
      <c r="HF280" s="8">
        <f>SUMIFS('Aceite de Oliva'!HF$6:HF$257,'Aceite de Oliva'!$A$6:$A$257,"&gt;="&amp;$A280,'Aceite de Oliva'!$B$6:$B$257,"&lt;="&amp;$B280)</f>
        <v>3.2800000000000002</v>
      </c>
      <c r="HG280" s="8">
        <f>SUMIFS('Aceite de Oliva'!HG$6:HG$257,'Aceite de Oliva'!$A$6:$A$257,"&gt;="&amp;$A280,'Aceite de Oliva'!$B$6:$B$257,"&lt;="&amp;$B280)</f>
        <v>0.78</v>
      </c>
      <c r="HH280" s="8">
        <f>SUMIFS('Aceite de Oliva'!HH$6:HH$257,'Aceite de Oliva'!$A$6:$A$257,"&gt;="&amp;$A280,'Aceite de Oliva'!$B$6:$B$257,"&lt;="&amp;$B280)</f>
        <v>3.27</v>
      </c>
      <c r="HI280" s="8">
        <f>SUMIFS('Aceite de Oliva'!HI$6:HI$257,'Aceite de Oliva'!$A$6:$A$257,"&gt;="&amp;$A280,'Aceite de Oliva'!$B$6:$B$257,"&lt;="&amp;$B280)</f>
        <v>6.6999999999999993</v>
      </c>
      <c r="HM280" s="8">
        <f>SUMIFS('Aceite de Oliva'!HM$6:HM$257,'Aceite de Oliva'!$A$6:$A$257,"&gt;="&amp;$A280,'Aceite de Oliva'!$B$6:$B$257,"&lt;="&amp;$B280)</f>
        <v>2.46</v>
      </c>
      <c r="HN280" s="8">
        <f>SUMIFS('Aceite de Oliva'!HN$6:HN$257,'Aceite de Oliva'!$A$6:$A$257,"&gt;="&amp;$A280,'Aceite de Oliva'!$B$6:$B$257,"&lt;="&amp;$B280)</f>
        <v>0.47</v>
      </c>
      <c r="HO280" s="8">
        <f>SUMIFS('Aceite de Oliva'!HO$6:HO$257,'Aceite de Oliva'!$A$6:$A$257,"&gt;="&amp;$A280,'Aceite de Oliva'!$B$6:$B$257,"&lt;="&amp;$B280)</f>
        <v>1.03</v>
      </c>
      <c r="HP280" s="8">
        <f>SUMIFS('Aceite de Oliva'!HP$6:HP$257,'Aceite de Oliva'!$A$6:$A$257,"&gt;="&amp;$A280,'Aceite de Oliva'!$B$6:$B$257,"&lt;="&amp;$B280)</f>
        <v>8.66</v>
      </c>
      <c r="HT280" s="8">
        <f>SUMIFS('Aceite de Oliva'!HT$6:HT$257,'Aceite de Oliva'!$A$6:$A$257,"&gt;="&amp;$A280,'Aceite de Oliva'!$B$6:$B$257,"&lt;="&amp;$B280)</f>
        <v>2.63</v>
      </c>
      <c r="HU280" s="8">
        <f>SUMIFS('Aceite de Oliva'!HU$6:HU$257,'Aceite de Oliva'!$A$6:$A$257,"&gt;="&amp;$A280,'Aceite de Oliva'!$B$6:$B$257,"&lt;="&amp;$B280)</f>
        <v>0.14000000000000001</v>
      </c>
      <c r="HV280" s="8">
        <f>SUMIFS('Aceite de Oliva'!HV$6:HV$257,'Aceite de Oliva'!$A$6:$A$257,"&gt;="&amp;$A280,'Aceite de Oliva'!$B$6:$B$257,"&lt;="&amp;$B280)</f>
        <v>1.76</v>
      </c>
      <c r="HW280" s="8">
        <f>SUMIFS('Aceite de Oliva'!HW$6:HW$257,'Aceite de Oliva'!$A$6:$A$257,"&gt;="&amp;$A280,'Aceite de Oliva'!$B$6:$B$257,"&lt;="&amp;$B280)</f>
        <v>6.68</v>
      </c>
      <c r="IA280" s="8">
        <f>SUMIFS('Aceite de Oliva'!IA$6:IA$257,'Aceite de Oliva'!$A$6:$A$257,"&gt;="&amp;$A280,'Aceite de Oliva'!$B$6:$B$257,"&lt;="&amp;$B280)</f>
        <v>1.24</v>
      </c>
      <c r="IB280" s="8">
        <f>SUMIFS('Aceite de Oliva'!IB$6:IB$257,'Aceite de Oliva'!$A$6:$A$257,"&gt;="&amp;$A280,'Aceite de Oliva'!$B$6:$B$257,"&lt;="&amp;$B280)</f>
        <v>1.7799999999999998</v>
      </c>
      <c r="IC280" s="8">
        <f>SUMIFS('Aceite de Oliva'!IC$6:IC$257,'Aceite de Oliva'!$A$6:$A$257,"&gt;="&amp;$A280,'Aceite de Oliva'!$B$6:$B$257,"&lt;="&amp;$B280)</f>
        <v>1.28</v>
      </c>
      <c r="ID280" s="8">
        <f>SUMIFS('Aceite de Oliva'!ID$6:ID$257,'Aceite de Oliva'!$A$6:$A$257,"&gt;="&amp;$A280,'Aceite de Oliva'!$B$6:$B$257,"&lt;="&amp;$B280)</f>
        <v>0.96</v>
      </c>
      <c r="IH280" s="8">
        <f>SUMIFS('Aceite de Oliva'!IH$6:IH$257,'Aceite de Oliva'!$A$6:$A$257,"&gt;="&amp;$A280,'Aceite de Oliva'!$B$6:$B$257,"&lt;="&amp;$B280)</f>
        <v>1.94</v>
      </c>
      <c r="II280" s="8">
        <f>SUMIFS('Aceite de Oliva'!II$6:II$257,'Aceite de Oliva'!$A$6:$A$257,"&gt;="&amp;$A280,'Aceite de Oliva'!$B$6:$B$257,"&lt;="&amp;$B280)</f>
        <v>4.4300000000000006</v>
      </c>
      <c r="IJ280" s="8">
        <f>SUMIFS('Aceite de Oliva'!IJ$6:IJ$257,'Aceite de Oliva'!$A$6:$A$257,"&gt;="&amp;$A280,'Aceite de Oliva'!$B$6:$B$257,"&lt;="&amp;$B280)</f>
        <v>1.4</v>
      </c>
      <c r="IK280" s="8">
        <f>SUMIFS('Aceite de Oliva'!IK$6:IK$257,'Aceite de Oliva'!$A$6:$A$257,"&gt;="&amp;$A280,'Aceite de Oliva'!$B$6:$B$257,"&lt;="&amp;$B280)</f>
        <v>1.85</v>
      </c>
      <c r="IO280" s="8">
        <f>SUMIFS('Aceite de Oliva'!IO$6:IO$257,'Aceite de Oliva'!$A$6:$A$257,"&gt;="&amp;$A280,'Aceite de Oliva'!$B$6:$B$257,"&lt;="&amp;$B280)</f>
        <v>1.1299999999999999</v>
      </c>
      <c r="IP280" s="8">
        <f>SUMIFS('Aceite de Oliva'!IP$6:IP$257,'Aceite de Oliva'!$A$6:$A$257,"&gt;="&amp;$A280,'Aceite de Oliva'!$B$6:$B$257,"&lt;="&amp;$B280)</f>
        <v>0.68</v>
      </c>
      <c r="IQ280" s="8">
        <f>SUMIFS('Aceite de Oliva'!IQ$6:IQ$257,'Aceite de Oliva'!$A$6:$A$257,"&gt;="&amp;$A280,'Aceite de Oliva'!$B$6:$B$257,"&lt;="&amp;$B280)</f>
        <v>0.75</v>
      </c>
      <c r="IR280" s="8">
        <f>SUMIFS('Aceite de Oliva'!IR$6:IR$257,'Aceite de Oliva'!$A$6:$A$257,"&gt;="&amp;$A280,'Aceite de Oliva'!$B$6:$B$257,"&lt;="&amp;$B280)</f>
        <v>3.57</v>
      </c>
      <c r="IV280" s="8">
        <f>SUMIFS('Aceite de Oliva'!IV$6:IV$257,'Aceite de Oliva'!$A$6:$A$257,"&gt;="&amp;$A280,'Aceite de Oliva'!$B$6:$B$257,"&lt;="&amp;$B280)</f>
        <v>1.6400000000000001</v>
      </c>
      <c r="IW280" s="8">
        <f>SUMIFS('Aceite de Oliva'!IW$6:IW$257,'Aceite de Oliva'!$A$6:$A$257,"&gt;="&amp;$A280,'Aceite de Oliva'!$B$6:$B$257,"&lt;="&amp;$B280)</f>
        <v>2.7800000000000002</v>
      </c>
      <c r="IX280" s="8">
        <f>SUMIFS('Aceite de Oliva'!IX$6:IX$257,'Aceite de Oliva'!$A$6:$A$257,"&gt;="&amp;$A280,'Aceite de Oliva'!$B$6:$B$257,"&lt;="&amp;$B280)</f>
        <v>1.4</v>
      </c>
      <c r="IY280" s="8">
        <f>SUMIFS('Aceite de Oliva'!IY$6:IY$257,'Aceite de Oliva'!$A$6:$A$257,"&gt;="&amp;$A280,'Aceite de Oliva'!$B$6:$B$257,"&lt;="&amp;$B280)</f>
        <v>1.76</v>
      </c>
      <c r="JC280" s="8">
        <f>SUMIFS('Aceite de Oliva'!JC$6:JC$257,'Aceite de Oliva'!$A$6:$A$257,"&gt;="&amp;$A280,'Aceite de Oliva'!$B$6:$B$257,"&lt;="&amp;$B280)</f>
        <v>3.99</v>
      </c>
      <c r="JD280" s="8">
        <f>SUMIFS('Aceite de Oliva'!JD$6:JD$257,'Aceite de Oliva'!$A$6:$A$257,"&gt;="&amp;$A280,'Aceite de Oliva'!$B$6:$B$257,"&lt;="&amp;$B280)</f>
        <v>11.5</v>
      </c>
      <c r="JE280" s="8">
        <f>SUMIFS('Aceite de Oliva'!JE$6:JE$257,'Aceite de Oliva'!$A$6:$A$257,"&gt;="&amp;$A280,'Aceite de Oliva'!$B$6:$B$257,"&lt;="&amp;$B280)</f>
        <v>2.06</v>
      </c>
      <c r="JF280" s="8">
        <f>SUMIFS('Aceite de Oliva'!JF$6:JF$257,'Aceite de Oliva'!$A$6:$A$257,"&gt;="&amp;$A280,'Aceite de Oliva'!$B$6:$B$257,"&lt;="&amp;$B280)</f>
        <v>2.4900000000000002</v>
      </c>
      <c r="JJ280" s="8">
        <f>SUMIFS('Aceite de Oliva'!JJ$6:JJ$257,'Aceite de Oliva'!$A$6:$A$257,"&gt;="&amp;$A280,'Aceite de Oliva'!$B$6:$B$257,"&lt;="&amp;$B280)</f>
        <v>1.48</v>
      </c>
      <c r="JK280" s="8">
        <f>SUMIFS('Aceite de Oliva'!JK$6:JK$257,'Aceite de Oliva'!$A$6:$A$257,"&gt;="&amp;$A280,'Aceite de Oliva'!$B$6:$B$257,"&lt;="&amp;$B280)</f>
        <v>3.32</v>
      </c>
      <c r="JL280" s="8">
        <f>SUMIFS('Aceite de Oliva'!JL$6:JL$257,'Aceite de Oliva'!$A$6:$A$257,"&gt;="&amp;$A280,'Aceite de Oliva'!$B$6:$B$257,"&lt;="&amp;$B280)</f>
        <v>0.79999999999999993</v>
      </c>
      <c r="JM280" s="8">
        <f>SUMIFS('Aceite de Oliva'!JM$6:JM$257,'Aceite de Oliva'!$A$6:$A$257,"&gt;="&amp;$A280,'Aceite de Oliva'!$B$6:$B$257,"&lt;="&amp;$B280)</f>
        <v>1.61</v>
      </c>
      <c r="JQ280" s="8">
        <f>SUMIFS('Aceite de Oliva'!JQ$6:JQ$257,'Aceite de Oliva'!$A$6:$A$257,"&gt;="&amp;$A280,'Aceite de Oliva'!$B$6:$B$257,"&lt;="&amp;$B280)</f>
        <v>1.01</v>
      </c>
      <c r="JR280" s="8">
        <f>SUMIFS('Aceite de Oliva'!JR$6:JR$257,'Aceite de Oliva'!$A$6:$A$257,"&gt;="&amp;$A280,'Aceite de Oliva'!$B$6:$B$257,"&lt;="&amp;$B280)</f>
        <v>0.72</v>
      </c>
      <c r="JS280" s="8">
        <f>SUMIFS('Aceite de Oliva'!JS$6:JS$257,'Aceite de Oliva'!$A$6:$A$257,"&gt;="&amp;$A280,'Aceite de Oliva'!$B$6:$B$257,"&lt;="&amp;$B280)</f>
        <v>0.64</v>
      </c>
      <c r="JT280" s="8">
        <f>SUMIFS('Aceite de Oliva'!JT$6:JT$257,'Aceite de Oliva'!$A$6:$A$257,"&gt;="&amp;$A280,'Aceite de Oliva'!$B$6:$B$257,"&lt;="&amp;$B280)</f>
        <v>0.87</v>
      </c>
      <c r="JX280" s="8">
        <f>SUMIFS('Aceite de Oliva'!JX$6:JX$257,'Aceite de Oliva'!$A$6:$A$257,"&gt;="&amp;$A280,'Aceite de Oliva'!$B$6:$B$257,"&lt;="&amp;$B280)</f>
        <v>2.5</v>
      </c>
      <c r="JY280" s="8">
        <f>SUMIFS('Aceite de Oliva'!JY$6:JY$257,'Aceite de Oliva'!$A$6:$A$257,"&gt;="&amp;$A280,'Aceite de Oliva'!$B$6:$B$257,"&lt;="&amp;$B280)</f>
        <v>7.0200000000000005</v>
      </c>
      <c r="JZ280" s="8">
        <f>SUMIFS('Aceite de Oliva'!JZ$6:JZ$257,'Aceite de Oliva'!$A$6:$A$257,"&gt;="&amp;$A280,'Aceite de Oliva'!$B$6:$B$257,"&lt;="&amp;$B280)</f>
        <v>1.38</v>
      </c>
      <c r="KA280" s="8">
        <f>SUMIFS('Aceite de Oliva'!KA$6:KA$257,'Aceite de Oliva'!$A$6:$A$257,"&gt;="&amp;$A280,'Aceite de Oliva'!$B$6:$B$257,"&lt;="&amp;$B280)</f>
        <v>0.22</v>
      </c>
      <c r="KE280" s="8">
        <f>SUMIFS('Aceite de Oliva'!KE$6:KE$257,'Aceite de Oliva'!$A$6:$A$257,"&gt;="&amp;$A280,'Aceite de Oliva'!$B$6:$B$257,"&lt;="&amp;$B280)</f>
        <v>1.7200000000000002</v>
      </c>
      <c r="KF280" s="8">
        <f>SUMIFS('Aceite de Oliva'!KF$6:KF$257,'Aceite de Oliva'!$A$6:$A$257,"&gt;="&amp;$A280,'Aceite de Oliva'!$B$6:$B$257,"&lt;="&amp;$B280)</f>
        <v>5.87</v>
      </c>
      <c r="KG280" s="8">
        <f>SUMIFS('Aceite de Oliva'!KG$6:KG$257,'Aceite de Oliva'!$A$6:$A$257,"&gt;="&amp;$A280,'Aceite de Oliva'!$B$6:$B$257,"&lt;="&amp;$B280)</f>
        <v>0.6</v>
      </c>
      <c r="KH280" s="8">
        <f>SUMIFS('Aceite de Oliva'!KH$6:KH$257,'Aceite de Oliva'!$A$6:$A$257,"&gt;="&amp;$A280,'Aceite de Oliva'!$B$6:$B$257,"&lt;="&amp;$B280)</f>
        <v>0</v>
      </c>
      <c r="KL280" s="8">
        <f>SUMIFS('Aceite de Oliva'!KL$6:KL$257,'Aceite de Oliva'!$A$6:$A$257,"&gt;="&amp;$A280,'Aceite de Oliva'!$B$6:$B$257,"&lt;="&amp;$B280)</f>
        <v>0.71</v>
      </c>
      <c r="KM280" s="8">
        <f>SUMIFS('Aceite de Oliva'!KM$6:KM$257,'Aceite de Oliva'!$A$6:$A$257,"&gt;="&amp;$A280,'Aceite de Oliva'!$B$6:$B$257,"&lt;="&amp;$B280)</f>
        <v>1.42</v>
      </c>
      <c r="KN280" s="8">
        <f>SUMIFS('Aceite de Oliva'!KN$6:KN$257,'Aceite de Oliva'!$A$6:$A$257,"&gt;="&amp;$A280,'Aceite de Oliva'!$B$6:$B$257,"&lt;="&amp;$B280)</f>
        <v>0.77</v>
      </c>
      <c r="KO280" s="8">
        <f>SUMIFS('Aceite de Oliva'!KO$6:KO$257,'Aceite de Oliva'!$A$6:$A$257,"&gt;="&amp;$A280,'Aceite de Oliva'!$B$6:$B$257,"&lt;="&amp;$B280)</f>
        <v>0</v>
      </c>
      <c r="KS280" s="8">
        <f>SUMIFS('Aceite de Oliva'!KS$6:KS$257,'Aceite de Oliva'!$A$6:$A$257,"&gt;="&amp;$A280,'Aceite de Oliva'!$B$6:$B$257,"&lt;="&amp;$B280)</f>
        <v>0.87000000000000011</v>
      </c>
      <c r="KT280" s="8">
        <f>SUMIFS('Aceite de Oliva'!KT$6:KT$257,'Aceite de Oliva'!$A$6:$A$257,"&gt;="&amp;$A280,'Aceite de Oliva'!$B$6:$B$257,"&lt;="&amp;$B280)</f>
        <v>3.16</v>
      </c>
      <c r="KU280" s="8">
        <f>SUMIFS('Aceite de Oliva'!KU$6:KU$257,'Aceite de Oliva'!$A$6:$A$257,"&gt;="&amp;$A280,'Aceite de Oliva'!$B$6:$B$257,"&lt;="&amp;$B280)</f>
        <v>0.27</v>
      </c>
      <c r="KV280" s="8">
        <f>SUMIFS('Aceite de Oliva'!KV$6:KV$257,'Aceite de Oliva'!$A$6:$A$257,"&gt;="&amp;$A280,'Aceite de Oliva'!$B$6:$B$257,"&lt;="&amp;$B280)</f>
        <v>0.19</v>
      </c>
      <c r="KZ280" s="8">
        <f>SUMIFS('Aceite de Oliva'!KZ$6:KZ$257,'Aceite de Oliva'!$A$6:$A$257,"&gt;="&amp;$A280,'Aceite de Oliva'!$B$6:$B$257,"&lt;="&amp;$B280)</f>
        <v>0.86</v>
      </c>
      <c r="LA280" s="8">
        <f>SUMIFS('Aceite de Oliva'!LA$6:LA$257,'Aceite de Oliva'!$A$6:$A$257,"&gt;="&amp;$A280,'Aceite de Oliva'!$B$6:$B$257,"&lt;="&amp;$B280)</f>
        <v>2.36</v>
      </c>
      <c r="LB280" s="8">
        <f>SUMIFS('Aceite de Oliva'!LB$6:LB$257,'Aceite de Oliva'!$A$6:$A$257,"&gt;="&amp;$A280,'Aceite de Oliva'!$B$6:$B$257,"&lt;="&amp;$B280)</f>
        <v>0.2</v>
      </c>
      <c r="LC280" s="8">
        <f>SUMIFS('Aceite de Oliva'!LC$6:LC$257,'Aceite de Oliva'!$A$6:$A$257,"&gt;="&amp;$A280,'Aceite de Oliva'!$B$6:$B$257,"&lt;="&amp;$B280)</f>
        <v>0.63</v>
      </c>
      <c r="LG280" s="8">
        <f>SUMIFS('Aceite de Oliva'!LG$6:LG$257,'Aceite de Oliva'!$A$6:$A$257,"&gt;="&amp;$A280,'Aceite de Oliva'!$B$6:$B$257,"&lt;="&amp;$B280)</f>
        <v>1.92</v>
      </c>
      <c r="LH280" s="8">
        <f>SUMIFS('Aceite de Oliva'!LH$6:LH$257,'Aceite de Oliva'!$A$6:$A$257,"&gt;="&amp;$A280,'Aceite de Oliva'!$B$6:$B$257,"&lt;="&amp;$B280)</f>
        <v>6.13</v>
      </c>
      <c r="LI280" s="8">
        <f>SUMIFS('Aceite de Oliva'!LI$6:LI$257,'Aceite de Oliva'!$A$6:$A$257,"&gt;="&amp;$A280,'Aceite de Oliva'!$B$6:$B$257,"&lt;="&amp;$B280)</f>
        <v>0.43000000000000005</v>
      </c>
      <c r="LJ280" s="8">
        <f>SUMIFS('Aceite de Oliva'!LJ$6:LJ$257,'Aceite de Oliva'!$A$6:$A$257,"&gt;="&amp;$A280,'Aceite de Oliva'!$B$6:$B$257,"&lt;="&amp;$B280)</f>
        <v>0.34</v>
      </c>
      <c r="LN280" s="8">
        <f>SUMIFS('Aceite de Oliva'!LN$6:LN$257,'Aceite de Oliva'!$A$6:$A$257,"&gt;="&amp;$A280,'Aceite de Oliva'!$B$6:$B$257,"&lt;="&amp;$B280)</f>
        <v>1.7</v>
      </c>
      <c r="LO280" s="8">
        <f>SUMIFS('Aceite de Oliva'!LO$6:LO$257,'Aceite de Oliva'!$A$6:$A$257,"&gt;="&amp;$A280,'Aceite de Oliva'!$B$6:$B$257,"&lt;="&amp;$B280)</f>
        <v>5.73</v>
      </c>
      <c r="LP280" s="8">
        <f>SUMIFS('Aceite de Oliva'!LP$6:LP$257,'Aceite de Oliva'!$A$6:$A$257,"&gt;="&amp;$A280,'Aceite de Oliva'!$B$6:$B$257,"&lt;="&amp;$B280)</f>
        <v>0.79</v>
      </c>
      <c r="LQ280" s="8">
        <f>SUMIFS('Aceite de Oliva'!LQ$6:LQ$257,'Aceite de Oliva'!$A$6:$A$257,"&gt;="&amp;$A280,'Aceite de Oliva'!$B$6:$B$257,"&lt;="&amp;$B280)</f>
        <v>0.56999999999999995</v>
      </c>
      <c r="LR280" s="76"/>
      <c r="LS280" s="76"/>
      <c r="LT280" s="76"/>
      <c r="LU280" s="8">
        <f>SUMIFS('Aceite de Oliva'!LU$6:LU$257,'Aceite de Oliva'!$A$6:$A$257,"&gt;="&amp;$A280,'Aceite de Oliva'!$B$6:$B$257,"&lt;="&amp;$B280)</f>
        <v>1.31</v>
      </c>
      <c r="LV280" s="8">
        <f>SUMIFS('Aceite de Oliva'!LV$6:LV$257,'Aceite de Oliva'!$A$6:$A$257,"&gt;="&amp;$A280,'Aceite de Oliva'!$B$6:$B$257,"&lt;="&amp;$B280)</f>
        <v>0.59</v>
      </c>
      <c r="LW280" s="8">
        <f>SUMIFS('Aceite de Oliva'!LW$6:LW$257,'Aceite de Oliva'!$A$6:$A$257,"&gt;="&amp;$A280,'Aceite de Oliva'!$B$6:$B$257,"&lt;="&amp;$B280)</f>
        <v>1.3599999999999999</v>
      </c>
      <c r="LX280" s="8">
        <f>SUMIFS('Aceite de Oliva'!LX$6:LX$257,'Aceite de Oliva'!$A$6:$A$257,"&gt;="&amp;$A280,'Aceite de Oliva'!$B$6:$B$257,"&lt;="&amp;$B280)</f>
        <v>1.87</v>
      </c>
      <c r="LY280" s="76"/>
      <c r="LZ280" s="76"/>
      <c r="MA280" s="76"/>
      <c r="MB280" s="8">
        <f>SUMIFS('Aceite de Oliva'!MB$6:MB$257,'Aceite de Oliva'!$A$6:$A$257,"&gt;="&amp;$A280,'Aceite de Oliva'!$B$6:$B$257,"&lt;="&amp;$B280)</f>
        <v>1.54</v>
      </c>
      <c r="MC280" s="8">
        <f>SUMIFS('Aceite de Oliva'!MC$6:MC$257,'Aceite de Oliva'!$A$6:$A$257,"&gt;="&amp;$A280,'Aceite de Oliva'!$B$6:$B$257,"&lt;="&amp;$B280)</f>
        <v>0.48</v>
      </c>
      <c r="MD280" s="8">
        <f>SUMIFS('Aceite de Oliva'!MD$6:MD$257,'Aceite de Oliva'!$A$6:$A$257,"&gt;="&amp;$A280,'Aceite de Oliva'!$B$6:$B$257,"&lt;="&amp;$B280)</f>
        <v>2.1800000000000002</v>
      </c>
      <c r="ME280" s="8">
        <f>SUMIFS('Aceite de Oliva'!ME$6:ME$257,'Aceite de Oliva'!$A$6:$A$257,"&gt;="&amp;$A280,'Aceite de Oliva'!$B$6:$B$257,"&lt;="&amp;$B280)</f>
        <v>0.95</v>
      </c>
    </row>
    <row r="281" spans="1:343" x14ac:dyDescent="0.3">
      <c r="A281" s="14">
        <f>'TAM Aceite de Oliva'!B29</f>
        <v>3.8000000000000016</v>
      </c>
      <c r="B281" s="14">
        <f>'TAM Aceite de Oliva'!C29</f>
        <v>3.9000000000000017</v>
      </c>
      <c r="C281" s="14"/>
      <c r="D281" s="8">
        <f>SUMIFS('Aceite de Oliva'!D$6:D$257,'Aceite de Oliva'!$A$6:$A$257,"&gt;="&amp;$A281,'Aceite de Oliva'!$B$6:$B$257,"&lt;="&amp;$B281)</f>
        <v>21.82</v>
      </c>
      <c r="E281" s="8">
        <f>SUMIFS('Aceite de Oliva'!E$6:E$257,'Aceite de Oliva'!$A$6:$A$257,"&gt;="&amp;$A281,'Aceite de Oliva'!$B$6:$B$257,"&lt;="&amp;$B281)</f>
        <v>40.099999999999994</v>
      </c>
      <c r="F281" s="8">
        <f>SUMIFS('Aceite de Oliva'!F$6:F$257,'Aceite de Oliva'!$A$6:$A$257,"&gt;="&amp;$A281,'Aceite de Oliva'!$B$6:$B$257,"&lt;="&amp;$B281)</f>
        <v>23.16</v>
      </c>
      <c r="G281" s="8">
        <f>SUMIFS('Aceite de Oliva'!G$6:G$257,'Aceite de Oliva'!$A$6:$A$257,"&gt;="&amp;$A281,'Aceite de Oliva'!$B$6:$B$257,"&lt;="&amp;$B281)</f>
        <v>8.6100000000000012</v>
      </c>
      <c r="H281" s="14"/>
      <c r="I281" s="14"/>
      <c r="J281" s="14"/>
      <c r="K281" s="8">
        <f>SUMIFS('Aceite de Oliva'!K$6:K$257,'Aceite de Oliva'!$A$6:$A$257,"&gt;="&amp;$A281,'Aceite de Oliva'!$B$6:$B$257,"&lt;="&amp;$B281)</f>
        <v>21.39</v>
      </c>
      <c r="L281" s="8">
        <f>SUMIFS('Aceite de Oliva'!L$6:L$257,'Aceite de Oliva'!$A$6:$A$257,"&gt;="&amp;$A281,'Aceite de Oliva'!$B$6:$B$257,"&lt;="&amp;$B281)</f>
        <v>22.159999999999997</v>
      </c>
      <c r="M281" s="8">
        <f>SUMIFS('Aceite de Oliva'!M$6:M$257,'Aceite de Oliva'!$A$6:$A$257,"&gt;="&amp;$A281,'Aceite de Oliva'!$B$6:$B$257,"&lt;="&amp;$B281)</f>
        <v>24.13</v>
      </c>
      <c r="N281" s="8">
        <f>SUMIFS('Aceite de Oliva'!N$6:N$257,'Aceite de Oliva'!$A$6:$A$257,"&gt;="&amp;$A281,'Aceite de Oliva'!$B$6:$B$257,"&lt;="&amp;$B281)</f>
        <v>14.9</v>
      </c>
      <c r="O281" s="14"/>
      <c r="P281" s="14"/>
      <c r="Q281" s="14"/>
      <c r="R281" s="8">
        <f>SUMIFS('Aceite de Oliva'!R$6:R$257,'Aceite de Oliva'!$A$6:$A$257,"&gt;="&amp;$A281,'Aceite de Oliva'!$B$6:$B$257,"&lt;="&amp;$B281)</f>
        <v>20.41</v>
      </c>
      <c r="S281" s="8">
        <f>SUMIFS('Aceite de Oliva'!S$6:S$257,'Aceite de Oliva'!$A$6:$A$257,"&gt;="&amp;$A281,'Aceite de Oliva'!$B$6:$B$257,"&lt;="&amp;$B281)</f>
        <v>8.26</v>
      </c>
      <c r="T281" s="8">
        <f>SUMIFS('Aceite de Oliva'!T$6:T$257,'Aceite de Oliva'!$A$6:$A$257,"&gt;="&amp;$A281,'Aceite de Oliva'!$B$6:$B$257,"&lt;="&amp;$B281)</f>
        <v>24.32</v>
      </c>
      <c r="U281" s="8">
        <f>SUMIFS('Aceite de Oliva'!U$6:U$257,'Aceite de Oliva'!$A$6:$A$257,"&gt;="&amp;$A281,'Aceite de Oliva'!$B$6:$B$257,"&lt;="&amp;$B281)</f>
        <v>19.87</v>
      </c>
      <c r="V281" s="14"/>
      <c r="W281" s="14"/>
      <c r="X281" s="14"/>
      <c r="Y281" s="8">
        <f>SUMIFS('Aceite de Oliva'!Y$6:Y$257,'Aceite de Oliva'!$A$6:$A$257,"&gt;="&amp;$A281,'Aceite de Oliva'!$B$6:$B$257,"&lt;="&amp;$B281)</f>
        <v>18.41</v>
      </c>
      <c r="Z281" s="8">
        <f>SUMIFS('Aceite de Oliva'!Z$6:Z$257,'Aceite de Oliva'!$A$6:$A$257,"&gt;="&amp;$A281,'Aceite de Oliva'!$B$6:$B$257,"&lt;="&amp;$B281)</f>
        <v>2.4500000000000002</v>
      </c>
      <c r="AA281" s="8">
        <f>SUMIFS('Aceite de Oliva'!AA$6:AA$257,'Aceite de Oliva'!$A$6:$A$257,"&gt;="&amp;$A281,'Aceite de Oliva'!$B$6:$B$257,"&lt;="&amp;$B281)</f>
        <v>24.209999999999997</v>
      </c>
      <c r="AB281" s="8">
        <f>SUMIFS('Aceite de Oliva'!AB$6:AB$257,'Aceite de Oliva'!$A$6:$A$257,"&gt;="&amp;$A281,'Aceite de Oliva'!$B$6:$B$257,"&lt;="&amp;$B281)</f>
        <v>16.43</v>
      </c>
      <c r="AC281" s="14"/>
      <c r="AD281" s="14"/>
      <c r="AE281" s="14"/>
      <c r="AF281" s="8">
        <f>SUMIFS('Aceite de Oliva'!AF$6:AF$257,'Aceite de Oliva'!$A$6:$A$257,"&gt;="&amp;$A281,'Aceite de Oliva'!$B$6:$B$257,"&lt;="&amp;$B281)</f>
        <v>5.17</v>
      </c>
      <c r="AG281" s="8">
        <f>SUMIFS('Aceite de Oliva'!AG$6:AG$257,'Aceite de Oliva'!$A$6:$A$257,"&gt;="&amp;$A281,'Aceite de Oliva'!$B$6:$B$257,"&lt;="&amp;$B281)</f>
        <v>3.7800000000000002</v>
      </c>
      <c r="AH281" s="8">
        <f>SUMIFS('Aceite de Oliva'!AH$6:AH$257,'Aceite de Oliva'!$A$6:$A$257,"&gt;="&amp;$A281,'Aceite de Oliva'!$B$6:$B$257,"&lt;="&amp;$B281)</f>
        <v>1.38</v>
      </c>
      <c r="AI281" s="8">
        <f>SUMIFS('Aceite de Oliva'!AI$6:AI$257,'Aceite de Oliva'!$A$6:$A$257,"&gt;="&amp;$A281,'Aceite de Oliva'!$B$6:$B$257,"&lt;="&amp;$B281)</f>
        <v>12.209999999999999</v>
      </c>
      <c r="AJ281" s="14"/>
      <c r="AK281" s="14"/>
      <c r="AL281" s="14"/>
      <c r="AM281" s="8">
        <f>SUMIFS('Aceite de Oliva'!AM$6:AM$257,'Aceite de Oliva'!$A$6:$A$257,"&gt;="&amp;$A281,'Aceite de Oliva'!$B$6:$B$257,"&lt;="&amp;$B281)</f>
        <v>6.32</v>
      </c>
      <c r="AN281" s="8">
        <f>SUMIFS('Aceite de Oliva'!AN$6:AN$257,'Aceite de Oliva'!$A$6:$A$257,"&gt;="&amp;$A281,'Aceite de Oliva'!$B$6:$B$257,"&lt;="&amp;$B281)</f>
        <v>2.0499999999999998</v>
      </c>
      <c r="AO281" s="8">
        <f>SUMIFS('Aceite de Oliva'!AO$6:AO$257,'Aceite de Oliva'!$A$6:$A$257,"&gt;="&amp;$A281,'Aceite de Oliva'!$B$6:$B$257,"&lt;="&amp;$B281)</f>
        <v>2.5599999999999996</v>
      </c>
      <c r="AP281" s="8">
        <f>SUMIFS('Aceite de Oliva'!AP$6:AP$257,'Aceite de Oliva'!$A$6:$A$257,"&gt;="&amp;$A281,'Aceite de Oliva'!$B$6:$B$257,"&lt;="&amp;$B281)</f>
        <v>15.59</v>
      </c>
      <c r="AQ281" s="14"/>
      <c r="AR281" s="14"/>
      <c r="AT281" s="8">
        <f>SUMIFS('Aceite de Oliva'!AT$6:AT$257,'Aceite de Oliva'!$A$6:$A$257,"&gt;="&amp;$A281,'Aceite de Oliva'!$B$6:$B$257,"&lt;="&amp;$B281)</f>
        <v>6.5100000000000007</v>
      </c>
      <c r="AU281" s="8">
        <f>SUMIFS('Aceite de Oliva'!AU$6:AU$257,'Aceite de Oliva'!$A$6:$A$257,"&gt;="&amp;$A281,'Aceite de Oliva'!$B$6:$B$257,"&lt;="&amp;$B281)</f>
        <v>4.3600000000000003</v>
      </c>
      <c r="AV281" s="8">
        <f>SUMIFS('Aceite de Oliva'!AV$6:AV$257,'Aceite de Oliva'!$A$6:$A$257,"&gt;="&amp;$A281,'Aceite de Oliva'!$B$6:$B$257,"&lt;="&amp;$B281)</f>
        <v>1.93</v>
      </c>
      <c r="AW281" s="8">
        <f>SUMIFS('Aceite de Oliva'!AW$6:AW$257,'Aceite de Oliva'!$A$6:$A$257,"&gt;="&amp;$A281,'Aceite de Oliva'!$B$6:$B$257,"&lt;="&amp;$B281)</f>
        <v>18.79</v>
      </c>
      <c r="BA281" s="8">
        <f>SUMIFS('Aceite de Oliva'!BA$6:BA$257,'Aceite de Oliva'!$A$6:$A$257,"&gt;="&amp;A281,'Aceite de Oliva'!$B$6:$B$257,"&lt;="&amp;B281)</f>
        <v>9.4799999999999986</v>
      </c>
      <c r="BB281" s="8">
        <f>SUMIFS('Aceite de Oliva'!BB$6:BB$257,'Aceite de Oliva'!$A$6:$A$257,"&gt;="&amp;$A281,'Aceite de Oliva'!$B$6:$B$257,"&lt;="&amp;$B281)</f>
        <v>3.27</v>
      </c>
      <c r="BC281" s="8">
        <f>SUMIFS('Aceite de Oliva'!BC$6:BC$257,'Aceite de Oliva'!$A$6:$A$257,"&gt;="&amp;$A281,'Aceite de Oliva'!$B$6:$B$257,"&lt;="&amp;$B281)</f>
        <v>3.7199999999999998</v>
      </c>
      <c r="BD281" s="8">
        <f>SUMIFS('Aceite de Oliva'!BD$6:BD$257,'Aceite de Oliva'!$A$6:$A$257,"&gt;="&amp;$A281,'Aceite de Oliva'!$B$6:$B$257,"&lt;="&amp;$B281)</f>
        <v>27.56</v>
      </c>
      <c r="BE281" s="5"/>
      <c r="BH281" s="8">
        <f>SUMIFS('Aceite de Oliva'!BH$6:BH$257,'Aceite de Oliva'!$A$6:$A$257,"&gt;="&amp;$A281,'Aceite de Oliva'!$B$6:$B$257,"&lt;="&amp;$B281)</f>
        <v>8.620000000000001</v>
      </c>
      <c r="BI281" s="8">
        <f>SUMIFS('Aceite de Oliva'!BI$6:BI$257,'Aceite de Oliva'!$A$6:$A$257,"&gt;="&amp;$A281,'Aceite de Oliva'!$B$6:$B$257,"&lt;="&amp;$B281)</f>
        <v>3.41</v>
      </c>
      <c r="BJ281" s="8">
        <f>SUMIFS('Aceite de Oliva'!BJ$6:BJ$257,'Aceite de Oliva'!$A$6:$A$257,"&gt;="&amp;$A281,'Aceite de Oliva'!$B$6:$B$257,"&lt;="&amp;$B281)</f>
        <v>2.79</v>
      </c>
      <c r="BK281" s="8">
        <f>SUMIFS('Aceite de Oliva'!BK$6:BK$257,'Aceite de Oliva'!$A$6:$A$257,"&gt;="&amp;$A281,'Aceite de Oliva'!$B$6:$B$257,"&lt;="&amp;$B281)</f>
        <v>21.400000000000002</v>
      </c>
      <c r="BO281" s="8">
        <f>SUMIFS('Aceite de Oliva'!BO$6:BO$257,'Aceite de Oliva'!$A$6:$A$257,"&gt;="&amp;$A281,'Aceite de Oliva'!$B$6:$B$257,"&lt;="&amp;$B281)</f>
        <v>8.65</v>
      </c>
      <c r="BP281" s="8">
        <f>SUMIFS('Aceite de Oliva'!BP$6:BP$257,'Aceite de Oliva'!$A$6:$A$257,"&gt;="&amp;$A281,'Aceite de Oliva'!$B$6:$B$257,"&lt;="&amp;$B281)</f>
        <v>4.1999999999999993</v>
      </c>
      <c r="BQ281" s="8">
        <f>SUMIFS('Aceite de Oliva'!BQ$6:BQ$257,'Aceite de Oliva'!$A$6:$A$257,"&gt;="&amp;$A281,'Aceite de Oliva'!$B$6:$B$257,"&lt;="&amp;$B281)</f>
        <v>5.01</v>
      </c>
      <c r="BR281" s="8">
        <f>SUMIFS('Aceite de Oliva'!BR$6:BR$257,'Aceite de Oliva'!$A$6:$A$257,"&gt;="&amp;$A281,'Aceite de Oliva'!$B$6:$B$257,"&lt;="&amp;$B281)</f>
        <v>19.62</v>
      </c>
      <c r="BV281" s="8">
        <f>SUMIFS('Aceite de Oliva'!BV$6:BV$257,'Aceite de Oliva'!$A$6:$A$257,"&gt;="&amp;$A281,'Aceite de Oliva'!$B$6:$B$257,"&lt;="&amp;$B281)</f>
        <v>10.55</v>
      </c>
      <c r="BW281" s="8">
        <f>SUMIFS('Aceite de Oliva'!BW$6:BW$257,'Aceite de Oliva'!$A$6:$A$257,"&gt;="&amp;$A281,'Aceite de Oliva'!$B$6:$B$257,"&lt;="&amp;$B281)</f>
        <v>2.85</v>
      </c>
      <c r="BX281" s="8">
        <f>SUMIFS('Aceite de Oliva'!BX$6:BX$257,'Aceite de Oliva'!$A$6:$A$257,"&gt;="&amp;$A281,'Aceite de Oliva'!$B$6:$B$257,"&lt;="&amp;$B281)</f>
        <v>10.59</v>
      </c>
      <c r="BY281" s="8">
        <f>SUMIFS('Aceite de Oliva'!BY$6:BY$257,'Aceite de Oliva'!$A$6:$A$257,"&gt;="&amp;$A281,'Aceite de Oliva'!$B$6:$B$257,"&lt;="&amp;$B281)</f>
        <v>18.240000000000002</v>
      </c>
      <c r="CC281" s="8">
        <f>SUMIFS('Aceite de Oliva'!CC$6:CC$257,'Aceite de Oliva'!$A$6:$A$257,"&gt;="&amp;$A281,'Aceite de Oliva'!$B$6:$B$257,"&lt;="&amp;$B281)</f>
        <v>6.68</v>
      </c>
      <c r="CD281" s="8">
        <f>SUMIFS('Aceite de Oliva'!CD$6:CD$257,'Aceite de Oliva'!$A$6:$A$257,"&gt;="&amp;$A281,'Aceite de Oliva'!$B$6:$B$257,"&lt;="&amp;$B281)</f>
        <v>2.25</v>
      </c>
      <c r="CE281" s="8">
        <f>SUMIFS('Aceite de Oliva'!CE$6:CE$257,'Aceite de Oliva'!$A$6:$A$257,"&gt;="&amp;$A281,'Aceite de Oliva'!$B$6:$B$257,"&lt;="&amp;$B281)</f>
        <v>5.96</v>
      </c>
      <c r="CF281" s="8">
        <f>SUMIFS('Aceite de Oliva'!CF$6:CF$257,'Aceite de Oliva'!$A$6:$A$257,"&gt;="&amp;$A281,'Aceite de Oliva'!$B$6:$B$257,"&lt;="&amp;$B281)</f>
        <v>11.27</v>
      </c>
      <c r="CJ281" s="8">
        <f>SUMIFS('Aceite de Oliva'!CJ$6:CJ$257,'Aceite de Oliva'!$A$6:$A$257,"&gt;="&amp;$A281,'Aceite de Oliva'!$B$6:$B$257,"&lt;="&amp;$B281)</f>
        <v>7.53</v>
      </c>
      <c r="CK281" s="8">
        <f>SUMIFS('Aceite de Oliva'!CK$6:CK$257,'Aceite de Oliva'!$A$6:$A$257,"&gt;="&amp;$A281,'Aceite de Oliva'!$B$6:$B$257,"&lt;="&amp;$B281)</f>
        <v>3.6300000000000003</v>
      </c>
      <c r="CL281" s="8">
        <f>SUMIFS('Aceite de Oliva'!CL$6:CL$257,'Aceite de Oliva'!$A$6:$A$257,"&gt;="&amp;$A281,'Aceite de Oliva'!$B$6:$B$257,"&lt;="&amp;$B281)</f>
        <v>2.73</v>
      </c>
      <c r="CM281" s="8">
        <f>SUMIFS('Aceite de Oliva'!CM$6:CM$257,'Aceite de Oliva'!$A$6:$A$257,"&gt;="&amp;$A281,'Aceite de Oliva'!$B$6:$B$257,"&lt;="&amp;$B281)</f>
        <v>21.93</v>
      </c>
      <c r="CQ281" s="8">
        <f>SUMIFS('Aceite de Oliva'!CQ$6:CQ$257,'Aceite de Oliva'!$A$6:$A$257,"&gt;="&amp;$A281,'Aceite de Oliva'!$B$6:$B$257,"&lt;="&amp;$B281)</f>
        <v>3.7699999999999996</v>
      </c>
      <c r="CR281" s="8">
        <f>SUMIFS('Aceite de Oliva'!CR$6:CR$257,'Aceite de Oliva'!$A$6:$A$257,"&gt;="&amp;$A281,'Aceite de Oliva'!$B$6:$B$257,"&lt;="&amp;$B281)</f>
        <v>1.2000000000000002</v>
      </c>
      <c r="CS281" s="8">
        <f>SUMIFS('Aceite de Oliva'!CS$6:CS$257,'Aceite de Oliva'!$A$6:$A$257,"&gt;="&amp;$A281,'Aceite de Oliva'!$B$6:$B$257,"&lt;="&amp;$B281)</f>
        <v>2.7600000000000002</v>
      </c>
      <c r="CT281" s="8">
        <f>SUMIFS('Aceite de Oliva'!CT$6:CT$257,'Aceite de Oliva'!$A$6:$A$257,"&gt;="&amp;$A281,'Aceite de Oliva'!$B$6:$B$257,"&lt;="&amp;$B281)</f>
        <v>10.06</v>
      </c>
      <c r="CX281" s="8">
        <f>SUMIFS('Aceite de Oliva'!CX$6:CX$257,'Aceite de Oliva'!$A$6:$A$257,"&gt;="&amp;$A281,'Aceite de Oliva'!$B$6:$B$257,"&lt;="&amp;$B281)</f>
        <v>1.8599999999999999</v>
      </c>
      <c r="CY281" s="8">
        <f>SUMIFS('Aceite de Oliva'!CY$6:CY$257,'Aceite de Oliva'!$A$6:$A$257,"&gt;="&amp;$A281,'Aceite de Oliva'!$B$6:$B$257,"&lt;="&amp;$B281)</f>
        <v>1.31</v>
      </c>
      <c r="CZ281" s="8">
        <f>SUMIFS('Aceite de Oliva'!CZ$6:CZ$257,'Aceite de Oliva'!$A$6:$A$257,"&gt;="&amp;$A281,'Aceite de Oliva'!$B$6:$B$257,"&lt;="&amp;$B281)</f>
        <v>1.92</v>
      </c>
      <c r="DA281" s="8">
        <f>SUMIFS('Aceite de Oliva'!DA$6:DA$257,'Aceite de Oliva'!$A$6:$A$257,"&gt;="&amp;$A281,'Aceite de Oliva'!$B$6:$B$257,"&lt;="&amp;$B281)</f>
        <v>0</v>
      </c>
      <c r="DE281" s="8">
        <f>SUMIFS('Aceite de Oliva'!DE$6:DE$257,'Aceite de Oliva'!$A$6:$A$257,"&gt;="&amp;$A281,'Aceite de Oliva'!$B$6:$B$257,"&lt;="&amp;$B281)</f>
        <v>1.24</v>
      </c>
      <c r="DF281" s="8">
        <f>SUMIFS('Aceite de Oliva'!DF$6:DF$257,'Aceite de Oliva'!$A$6:$A$257,"&gt;="&amp;$A281,'Aceite de Oliva'!$B$6:$B$257,"&lt;="&amp;$B281)</f>
        <v>1.7</v>
      </c>
      <c r="DG281" s="8">
        <f>SUMIFS('Aceite de Oliva'!DG$6:DG$257,'Aceite de Oliva'!$A$6:$A$257,"&gt;="&amp;$A281,'Aceite de Oliva'!$B$6:$B$257,"&lt;="&amp;$B281)</f>
        <v>0.56000000000000005</v>
      </c>
      <c r="DH281" s="8">
        <f>SUMIFS('Aceite de Oliva'!DH$6:DH$257,'Aceite de Oliva'!$A$6:$A$257,"&gt;="&amp;$A281,'Aceite de Oliva'!$B$6:$B$257,"&lt;="&amp;$B281)</f>
        <v>0.72</v>
      </c>
      <c r="DL281" s="8">
        <f>SUMIFS('Aceite de Oliva'!DL$6:DL$257,'Aceite de Oliva'!$A$6:$A$257,"&gt;="&amp;$A281,'Aceite de Oliva'!$B$6:$B$257,"&lt;="&amp;$B281)</f>
        <v>1.08</v>
      </c>
      <c r="DM281" s="8">
        <f>SUMIFS('Aceite de Oliva'!DM$6:DM$257,'Aceite de Oliva'!$A$6:$A$257,"&gt;="&amp;$A281,'Aceite de Oliva'!$B$6:$B$257,"&lt;="&amp;$B281)</f>
        <v>2.13</v>
      </c>
      <c r="DN281" s="8">
        <f>SUMIFS('Aceite de Oliva'!DN$6:DN$257,'Aceite de Oliva'!$A$6:$A$257,"&gt;="&amp;$A281,'Aceite de Oliva'!$B$6:$B$257,"&lt;="&amp;$B281)</f>
        <v>0.8600000000000001</v>
      </c>
      <c r="DO281" s="8">
        <f>SUMIFS('Aceite de Oliva'!DO$6:DO$257,'Aceite de Oliva'!$A$6:$A$257,"&gt;="&amp;$A281,'Aceite de Oliva'!$B$6:$B$257,"&lt;="&amp;$B281)</f>
        <v>0.13</v>
      </c>
      <c r="DS281" s="8">
        <f>SUMIFS('Aceite de Oliva'!DS$6:DS$257,'Aceite de Oliva'!$A$6:$A$257,"&gt;="&amp;$A281,'Aceite de Oliva'!$B$6:$B$257,"&lt;="&amp;$B281)</f>
        <v>1.7</v>
      </c>
      <c r="DT281" s="8">
        <f>SUMIFS('Aceite de Oliva'!DT$6:DT$257,'Aceite de Oliva'!$A$6:$A$257,"&gt;="&amp;$A281,'Aceite de Oliva'!$B$6:$B$257,"&lt;="&amp;$B281)</f>
        <v>1.56</v>
      </c>
      <c r="DU281" s="8">
        <f>SUMIFS('Aceite de Oliva'!DU$6:DU$257,'Aceite de Oliva'!$A$6:$A$257,"&gt;="&amp;$A281,'Aceite de Oliva'!$B$6:$B$257,"&lt;="&amp;$B281)</f>
        <v>1.66</v>
      </c>
      <c r="DV281" s="8">
        <f>SUMIFS('Aceite de Oliva'!DV$6:DV$257,'Aceite de Oliva'!$A$6:$A$257,"&gt;="&amp;$A281,'Aceite de Oliva'!$B$6:$B$257,"&lt;="&amp;$B281)</f>
        <v>0.67</v>
      </c>
      <c r="DZ281" s="8">
        <f>SUMIFS('Aceite de Oliva'!DZ$6:DZ$257,'Aceite de Oliva'!$A$6:$A$257,"&gt;="&amp;$A281,'Aceite de Oliva'!$B$6:$B$257,"&lt;="&amp;$B281)</f>
        <v>0.62</v>
      </c>
      <c r="EA281" s="8">
        <f>SUMIFS('Aceite de Oliva'!EA$6:EA$257,'Aceite de Oliva'!$A$6:$A$257,"&gt;="&amp;$A281,'Aceite de Oliva'!$B$6:$B$257,"&lt;="&amp;$B281)</f>
        <v>0.36</v>
      </c>
      <c r="EB281" s="8">
        <f>SUMIFS('Aceite de Oliva'!EB$6:EB$257,'Aceite de Oliva'!$A$6:$A$257,"&gt;="&amp;$A281,'Aceite de Oliva'!$B$6:$B$257,"&lt;="&amp;$B281)</f>
        <v>0.37</v>
      </c>
      <c r="EC281" s="8">
        <f>SUMIFS('Aceite de Oliva'!EC$6:EC$257,'Aceite de Oliva'!$A$6:$A$257,"&gt;="&amp;$A281,'Aceite de Oliva'!$B$6:$B$257,"&lt;="&amp;$B281)</f>
        <v>0.46</v>
      </c>
      <c r="EG281" s="8">
        <f>SUMIFS('Aceite de Oliva'!EG$6:EG$257,'Aceite de Oliva'!$A$6:$A$257,"&gt;="&amp;$A281,'Aceite de Oliva'!$B$6:$B$257,"&lt;="&amp;$B281)</f>
        <v>1.5</v>
      </c>
      <c r="EH281" s="8">
        <f>SUMIFS('Aceite de Oliva'!EH$6:EH$257,'Aceite de Oliva'!$A$6:$A$257,"&gt;="&amp;$A281,'Aceite de Oliva'!$B$6:$B$257,"&lt;="&amp;$B281)</f>
        <v>2.15</v>
      </c>
      <c r="EI281" s="8">
        <f>SUMIFS('Aceite de Oliva'!EI$6:EI$257,'Aceite de Oliva'!$A$6:$A$257,"&gt;="&amp;$A281,'Aceite de Oliva'!$B$6:$B$257,"&lt;="&amp;$B281)</f>
        <v>1.35</v>
      </c>
      <c r="EJ281" s="8">
        <f>SUMIFS('Aceite de Oliva'!EJ$6:EJ$257,'Aceite de Oliva'!$A$6:$A$257,"&gt;="&amp;$A281,'Aceite de Oliva'!$B$6:$B$257,"&lt;="&amp;$B281)</f>
        <v>0</v>
      </c>
      <c r="EN281" s="8">
        <f>SUMIFS('Aceite de Oliva'!EN$6:EN$257,'Aceite de Oliva'!$A$6:$A$257,"&gt;="&amp;$A281,'Aceite de Oliva'!$B$6:$B$257,"&lt;="&amp;$B281)</f>
        <v>0.58000000000000007</v>
      </c>
      <c r="EO281" s="8">
        <f>SUMIFS('Aceite de Oliva'!EO$6:EO$257,'Aceite de Oliva'!$A$6:$A$257,"&gt;="&amp;$A281,'Aceite de Oliva'!$B$6:$B$257,"&lt;="&amp;$B281)</f>
        <v>0</v>
      </c>
      <c r="EP281" s="8">
        <f>SUMIFS('Aceite de Oliva'!EP$6:EP$257,'Aceite de Oliva'!$A$6:$A$257,"&gt;="&amp;$A281,'Aceite de Oliva'!$B$6:$B$257,"&lt;="&amp;$B281)</f>
        <v>0.48</v>
      </c>
      <c r="EQ281" s="8">
        <f>SUMIFS('Aceite de Oliva'!EQ$6:EQ$257,'Aceite de Oliva'!$A$6:$A$257,"&gt;="&amp;$A281,'Aceite de Oliva'!$B$6:$B$257,"&lt;="&amp;$B281)</f>
        <v>0.19</v>
      </c>
      <c r="EU281" s="8">
        <f>SUMIFS('Aceite de Oliva'!EU$6:EU$257,'Aceite de Oliva'!$A$6:$A$257,"&gt;="&amp;$A281,'Aceite de Oliva'!$B$6:$B$257,"&lt;="&amp;$B281)</f>
        <v>0.78</v>
      </c>
      <c r="EV281" s="8">
        <f>SUMIFS('Aceite de Oliva'!EV$6:EV$257,'Aceite de Oliva'!$A$6:$A$257,"&gt;="&amp;$A281,'Aceite de Oliva'!$B$6:$B$257,"&lt;="&amp;$B281)</f>
        <v>0.36</v>
      </c>
      <c r="EW281" s="8">
        <f>SUMIFS('Aceite de Oliva'!EW$6:EW$257,'Aceite de Oliva'!$A$6:$A$257,"&gt;="&amp;$A281,'Aceite de Oliva'!$B$6:$B$257,"&lt;="&amp;$B281)</f>
        <v>0.82000000000000006</v>
      </c>
      <c r="EX281" s="8">
        <f>SUMIFS('Aceite de Oliva'!EX$6:EX$257,'Aceite de Oliva'!$A$6:$A$257,"&gt;="&amp;$A281,'Aceite de Oliva'!$B$6:$B$257,"&lt;="&amp;$B281)</f>
        <v>0</v>
      </c>
      <c r="FB281" s="8">
        <f>SUMIFS('Aceite de Oliva'!FB$6:FB$257,'Aceite de Oliva'!$A$6:$A$257,"&gt;="&amp;$A281,'Aceite de Oliva'!$B$6:$B$257,"&lt;="&amp;$B281)</f>
        <v>1.1600000000000001</v>
      </c>
      <c r="FC281" s="8">
        <f>SUMIFS('Aceite de Oliva'!FC$6:FC$257,'Aceite de Oliva'!$A$6:$A$257,"&gt;="&amp;$A281,'Aceite de Oliva'!$B$6:$B$257,"&lt;="&amp;$B281)</f>
        <v>0.27</v>
      </c>
      <c r="FD281" s="8">
        <f>SUMIFS('Aceite de Oliva'!FD$6:FD$257,'Aceite de Oliva'!$A$6:$A$257,"&gt;="&amp;$A281,'Aceite de Oliva'!$B$6:$B$257,"&lt;="&amp;$B281)</f>
        <v>0.82000000000000006</v>
      </c>
      <c r="FE281" s="8">
        <f>SUMIFS('Aceite de Oliva'!FE$6:FE$257,'Aceite de Oliva'!$A$6:$A$257,"&gt;="&amp;$A281,'Aceite de Oliva'!$B$6:$B$257,"&lt;="&amp;$B281)</f>
        <v>0</v>
      </c>
      <c r="FI281" s="8">
        <f>SUMIFS('Aceite de Oliva'!FI$6:FI$257,'Aceite de Oliva'!$A$6:$A$257,"&gt;="&amp;$A281,'Aceite de Oliva'!$B$6:$B$257,"&lt;="&amp;$B281)</f>
        <v>0.18</v>
      </c>
      <c r="FJ281" s="8">
        <f>SUMIFS('Aceite de Oliva'!FJ$6:FJ$257,'Aceite de Oliva'!$A$6:$A$257,"&gt;="&amp;$A281,'Aceite de Oliva'!$B$6:$B$257,"&lt;="&amp;$B281)</f>
        <v>0</v>
      </c>
      <c r="FK281" s="8">
        <f>SUMIFS('Aceite de Oliva'!FK$6:FK$257,'Aceite de Oliva'!$A$6:$A$257,"&gt;="&amp;$A281,'Aceite de Oliva'!$B$6:$B$257,"&lt;="&amp;$B281)</f>
        <v>0.16</v>
      </c>
      <c r="FL281" s="8">
        <f>SUMIFS('Aceite de Oliva'!FL$6:FL$257,'Aceite de Oliva'!$A$6:$A$257,"&gt;="&amp;$A281,'Aceite de Oliva'!$B$6:$B$257,"&lt;="&amp;$B281)</f>
        <v>0</v>
      </c>
      <c r="FP281" s="8">
        <f>SUMIFS('Aceite de Oliva'!FP$6:FP$257,'Aceite de Oliva'!$A$6:$A$257,"&gt;="&amp;$A281,'Aceite de Oliva'!$B$6:$B$257,"&lt;="&amp;$B281)</f>
        <v>0.43</v>
      </c>
      <c r="FQ281" s="8">
        <f>SUMIFS('Aceite de Oliva'!FQ$6:FQ$257,'Aceite de Oliva'!$A$6:$A$257,"&gt;="&amp;$A281,'Aceite de Oliva'!$B$6:$B$257,"&lt;="&amp;$B281)</f>
        <v>1.41</v>
      </c>
      <c r="FR281" s="8">
        <f>SUMIFS('Aceite de Oliva'!FR$6:FR$257,'Aceite de Oliva'!$A$6:$A$257,"&gt;="&amp;$A281,'Aceite de Oliva'!$B$6:$B$257,"&lt;="&amp;$B281)</f>
        <v>0.26</v>
      </c>
      <c r="FS281" s="8">
        <f>SUMIFS('Aceite de Oliva'!FS$6:FS$257,'Aceite de Oliva'!$A$6:$A$257,"&gt;="&amp;$A281,'Aceite de Oliva'!$B$6:$B$257,"&lt;="&amp;$B281)</f>
        <v>0</v>
      </c>
      <c r="FW281" s="8">
        <f>SUMIFS('Aceite de Oliva'!FW$6:FW$257,'Aceite de Oliva'!$A$6:$A$257,"&gt;="&amp;$A281,'Aceite de Oliva'!$B$6:$B$257,"&lt;="&amp;$B281)</f>
        <v>0.64999999999999991</v>
      </c>
      <c r="FX281" s="8">
        <f>SUMIFS('Aceite de Oliva'!FX$6:FX$257,'Aceite de Oliva'!$A$6:$A$257,"&gt;="&amp;$A281,'Aceite de Oliva'!$B$6:$B$257,"&lt;="&amp;$B281)</f>
        <v>1.45</v>
      </c>
      <c r="FY281" s="8">
        <f>SUMIFS('Aceite de Oliva'!FY$6:FY$257,'Aceite de Oliva'!$A$6:$A$257,"&gt;="&amp;$A281,'Aceite de Oliva'!$B$6:$B$257,"&lt;="&amp;$B281)</f>
        <v>0.64999999999999991</v>
      </c>
      <c r="FZ281" s="8">
        <f>SUMIFS('Aceite de Oliva'!FZ$6:FZ$257,'Aceite de Oliva'!$A$6:$A$257,"&gt;="&amp;$A281,'Aceite de Oliva'!$B$6:$B$257,"&lt;="&amp;$B281)</f>
        <v>0</v>
      </c>
      <c r="GD281" s="8">
        <f>SUMIFS('Aceite de Oliva'!GD$6:GD$257,'Aceite de Oliva'!$A$6:$A$257,"&gt;="&amp;$A281,'Aceite de Oliva'!$B$6:$B$257,"&lt;="&amp;$B281)</f>
        <v>0.1</v>
      </c>
      <c r="GE281" s="8">
        <f>SUMIFS('Aceite de Oliva'!GE$6:GE$257,'Aceite de Oliva'!$A$6:$A$257,"&gt;="&amp;$A281,'Aceite de Oliva'!$B$6:$B$257,"&lt;="&amp;$B281)</f>
        <v>0</v>
      </c>
      <c r="GF281" s="8">
        <f>SUMIFS('Aceite de Oliva'!GF$6:GF$257,'Aceite de Oliva'!$A$6:$A$257,"&gt;="&amp;$A281,'Aceite de Oliva'!$B$6:$B$257,"&lt;="&amp;$B281)</f>
        <v>0.17</v>
      </c>
      <c r="GG281" s="8">
        <f>SUMIFS('Aceite de Oliva'!GG$6:GG$257,'Aceite de Oliva'!$A$6:$A$257,"&gt;="&amp;$A281,'Aceite de Oliva'!$B$6:$B$257,"&lt;="&amp;$B281)</f>
        <v>0</v>
      </c>
      <c r="GK281" s="8">
        <f>SUMIFS('Aceite de Oliva'!GK$6:GK$257,'Aceite de Oliva'!$A$6:$A$257,"&gt;="&amp;$A281,'Aceite de Oliva'!$B$6:$B$257,"&lt;="&amp;$B281)</f>
        <v>7.0000000000000007E-2</v>
      </c>
      <c r="GL281" s="8">
        <f>SUMIFS('Aceite de Oliva'!GL$6:GL$257,'Aceite de Oliva'!$A$6:$A$257,"&gt;="&amp;$A281,'Aceite de Oliva'!$B$6:$B$257,"&lt;="&amp;$B281)</f>
        <v>0.12</v>
      </c>
      <c r="GM281" s="8">
        <f>SUMIFS('Aceite de Oliva'!GM$6:GM$257,'Aceite de Oliva'!$A$6:$A$257,"&gt;="&amp;$A281,'Aceite de Oliva'!$B$6:$B$257,"&lt;="&amp;$B281)</f>
        <v>0.09</v>
      </c>
      <c r="GN281" s="8">
        <f>SUMIFS('Aceite de Oliva'!GN$6:GN$257,'Aceite de Oliva'!$A$6:$A$257,"&gt;="&amp;$A281,'Aceite de Oliva'!$B$6:$B$257,"&lt;="&amp;$B281)</f>
        <v>0</v>
      </c>
      <c r="GR281" s="8">
        <f>SUMIFS('Aceite de Oliva'!GR$6:GR$257,'Aceite de Oliva'!$A$6:$A$257,"&gt;="&amp;$A281,'Aceite de Oliva'!$B$6:$B$257,"&lt;="&amp;$B281)</f>
        <v>0.22000000000000003</v>
      </c>
      <c r="GS281" s="8">
        <f>SUMIFS('Aceite de Oliva'!GS$6:GS$257,'Aceite de Oliva'!$A$6:$A$257,"&gt;="&amp;$A281,'Aceite de Oliva'!$B$6:$B$257,"&lt;="&amp;$B281)</f>
        <v>0</v>
      </c>
      <c r="GT281" s="8">
        <f>SUMIFS('Aceite de Oliva'!GT$6:GT$257,'Aceite de Oliva'!$A$6:$A$257,"&gt;="&amp;$A281,'Aceite de Oliva'!$B$6:$B$257,"&lt;="&amp;$B281)</f>
        <v>0.31</v>
      </c>
      <c r="GU281" s="8">
        <f>SUMIFS('Aceite de Oliva'!GU$6:GU$257,'Aceite de Oliva'!$A$6:$A$257,"&gt;="&amp;$A281,'Aceite de Oliva'!$B$6:$B$257,"&lt;="&amp;$B281)</f>
        <v>0.27</v>
      </c>
      <c r="GY281" s="8">
        <f>SUMIFS('Aceite de Oliva'!GY$6:GY$257,'Aceite de Oliva'!$A$6:$A$257,"&gt;="&amp;$A281,'Aceite de Oliva'!$B$6:$B$257,"&lt;="&amp;$B281)</f>
        <v>0.21000000000000002</v>
      </c>
      <c r="GZ281" s="8">
        <f>SUMIFS('Aceite de Oliva'!GZ$6:GZ$257,'Aceite de Oliva'!$A$6:$A$257,"&gt;="&amp;$A281,'Aceite de Oliva'!$B$6:$B$257,"&lt;="&amp;$B281)</f>
        <v>0</v>
      </c>
      <c r="HA281" s="8">
        <f>SUMIFS('Aceite de Oliva'!HA$6:HA$257,'Aceite de Oliva'!$A$6:$A$257,"&gt;="&amp;$A281,'Aceite de Oliva'!$B$6:$B$257,"&lt;="&amp;$B281)</f>
        <v>0.36</v>
      </c>
      <c r="HB281" s="8">
        <f>SUMIFS('Aceite de Oliva'!HB$6:HB$257,'Aceite de Oliva'!$A$6:$A$257,"&gt;="&amp;$A281,'Aceite de Oliva'!$B$6:$B$257,"&lt;="&amp;$B281)</f>
        <v>0</v>
      </c>
      <c r="HF281" s="8">
        <f>SUMIFS('Aceite de Oliva'!HF$6:HF$257,'Aceite de Oliva'!$A$6:$A$257,"&gt;="&amp;$A281,'Aceite de Oliva'!$B$6:$B$257,"&lt;="&amp;$B281)</f>
        <v>0.51</v>
      </c>
      <c r="HG281" s="8">
        <f>SUMIFS('Aceite de Oliva'!HG$6:HG$257,'Aceite de Oliva'!$A$6:$A$257,"&gt;="&amp;$A281,'Aceite de Oliva'!$B$6:$B$257,"&lt;="&amp;$B281)</f>
        <v>0.63</v>
      </c>
      <c r="HH281" s="8">
        <f>SUMIFS('Aceite de Oliva'!HH$6:HH$257,'Aceite de Oliva'!$A$6:$A$257,"&gt;="&amp;$A281,'Aceite de Oliva'!$B$6:$B$257,"&lt;="&amp;$B281)</f>
        <v>0.36</v>
      </c>
      <c r="HI281" s="8">
        <f>SUMIFS('Aceite de Oliva'!HI$6:HI$257,'Aceite de Oliva'!$A$6:$A$257,"&gt;="&amp;$A281,'Aceite de Oliva'!$B$6:$B$257,"&lt;="&amp;$B281)</f>
        <v>0.18</v>
      </c>
      <c r="HM281" s="8">
        <f>SUMIFS('Aceite de Oliva'!HM$6:HM$257,'Aceite de Oliva'!$A$6:$A$257,"&gt;="&amp;$A281,'Aceite de Oliva'!$B$6:$B$257,"&lt;="&amp;$B281)</f>
        <v>0.33</v>
      </c>
      <c r="HN281" s="8">
        <f>SUMIFS('Aceite de Oliva'!HN$6:HN$257,'Aceite de Oliva'!$A$6:$A$257,"&gt;="&amp;$A281,'Aceite de Oliva'!$B$6:$B$257,"&lt;="&amp;$B281)</f>
        <v>0.47</v>
      </c>
      <c r="HO281" s="8">
        <f>SUMIFS('Aceite de Oliva'!HO$6:HO$257,'Aceite de Oliva'!$A$6:$A$257,"&gt;="&amp;$A281,'Aceite de Oliva'!$B$6:$B$257,"&lt;="&amp;$B281)</f>
        <v>0.16</v>
      </c>
      <c r="HP281" s="8">
        <f>SUMIFS('Aceite de Oliva'!HP$6:HP$257,'Aceite de Oliva'!$A$6:$A$257,"&gt;="&amp;$A281,'Aceite de Oliva'!$B$6:$B$257,"&lt;="&amp;$B281)</f>
        <v>0</v>
      </c>
      <c r="HT281" s="8">
        <f>SUMIFS('Aceite de Oliva'!HT$6:HT$257,'Aceite de Oliva'!$A$6:$A$257,"&gt;="&amp;$A281,'Aceite de Oliva'!$B$6:$B$257,"&lt;="&amp;$B281)</f>
        <v>0.21</v>
      </c>
      <c r="HU281" s="8">
        <f>SUMIFS('Aceite de Oliva'!HU$6:HU$257,'Aceite de Oliva'!$A$6:$A$257,"&gt;="&amp;$A281,'Aceite de Oliva'!$B$6:$B$257,"&lt;="&amp;$B281)</f>
        <v>0.52</v>
      </c>
      <c r="HV281" s="8">
        <f>SUMIFS('Aceite de Oliva'!HV$6:HV$257,'Aceite de Oliva'!$A$6:$A$257,"&gt;="&amp;$A281,'Aceite de Oliva'!$B$6:$B$257,"&lt;="&amp;$B281)</f>
        <v>0.1</v>
      </c>
      <c r="HW281" s="8">
        <f>SUMIFS('Aceite de Oliva'!HW$6:HW$257,'Aceite de Oliva'!$A$6:$A$257,"&gt;="&amp;$A281,'Aceite de Oliva'!$B$6:$B$257,"&lt;="&amp;$B281)</f>
        <v>0</v>
      </c>
      <c r="IA281" s="8">
        <f>SUMIFS('Aceite de Oliva'!IA$6:IA$257,'Aceite de Oliva'!$A$6:$A$257,"&gt;="&amp;$A281,'Aceite de Oliva'!$B$6:$B$257,"&lt;="&amp;$B281)</f>
        <v>0.51</v>
      </c>
      <c r="IB281" s="8">
        <f>SUMIFS('Aceite de Oliva'!IB$6:IB$257,'Aceite de Oliva'!$A$6:$A$257,"&gt;="&amp;$A281,'Aceite de Oliva'!$B$6:$B$257,"&lt;="&amp;$B281)</f>
        <v>1.95</v>
      </c>
      <c r="IC281" s="8">
        <f>SUMIFS('Aceite de Oliva'!IC$6:IC$257,'Aceite de Oliva'!$A$6:$A$257,"&gt;="&amp;$A281,'Aceite de Oliva'!$B$6:$B$257,"&lt;="&amp;$B281)</f>
        <v>0.32</v>
      </c>
      <c r="ID281" s="8">
        <f>SUMIFS('Aceite de Oliva'!ID$6:ID$257,'Aceite de Oliva'!$A$6:$A$257,"&gt;="&amp;$A281,'Aceite de Oliva'!$B$6:$B$257,"&lt;="&amp;$B281)</f>
        <v>0</v>
      </c>
      <c r="IH281" s="8">
        <f>SUMIFS('Aceite de Oliva'!IH$6:IH$257,'Aceite de Oliva'!$A$6:$A$257,"&gt;="&amp;$A281,'Aceite de Oliva'!$B$6:$B$257,"&lt;="&amp;$B281)</f>
        <v>1.34</v>
      </c>
      <c r="II281" s="8">
        <f>SUMIFS('Aceite de Oliva'!II$6:II$257,'Aceite de Oliva'!$A$6:$A$257,"&gt;="&amp;$A281,'Aceite de Oliva'!$B$6:$B$257,"&lt;="&amp;$B281)</f>
        <v>1.1500000000000001</v>
      </c>
      <c r="IJ281" s="8">
        <f>SUMIFS('Aceite de Oliva'!IJ$6:IJ$257,'Aceite de Oliva'!$A$6:$A$257,"&gt;="&amp;$A281,'Aceite de Oliva'!$B$6:$B$257,"&lt;="&amp;$B281)</f>
        <v>1.47</v>
      </c>
      <c r="IK281" s="8">
        <f>SUMIFS('Aceite de Oliva'!IK$6:IK$257,'Aceite de Oliva'!$A$6:$A$257,"&gt;="&amp;$A281,'Aceite de Oliva'!$B$6:$B$257,"&lt;="&amp;$B281)</f>
        <v>0</v>
      </c>
      <c r="IO281" s="8">
        <f>SUMIFS('Aceite de Oliva'!IO$6:IO$257,'Aceite de Oliva'!$A$6:$A$257,"&gt;="&amp;$A281,'Aceite de Oliva'!$B$6:$B$257,"&lt;="&amp;$B281)</f>
        <v>3.1199999999999997</v>
      </c>
      <c r="IP281" s="8">
        <f>SUMIFS('Aceite de Oliva'!IP$6:IP$257,'Aceite de Oliva'!$A$6:$A$257,"&gt;="&amp;$A281,'Aceite de Oliva'!$B$6:$B$257,"&lt;="&amp;$B281)</f>
        <v>10.199999999999999</v>
      </c>
      <c r="IQ281" s="8">
        <f>SUMIFS('Aceite de Oliva'!IQ$6:IQ$257,'Aceite de Oliva'!$A$6:$A$257,"&gt;="&amp;$A281,'Aceite de Oliva'!$B$6:$B$257,"&lt;="&amp;$B281)</f>
        <v>1.23</v>
      </c>
      <c r="IR281" s="8">
        <f>SUMIFS('Aceite de Oliva'!IR$6:IR$257,'Aceite de Oliva'!$A$6:$A$257,"&gt;="&amp;$A281,'Aceite de Oliva'!$B$6:$B$257,"&lt;="&amp;$B281)</f>
        <v>1.1700000000000002</v>
      </c>
      <c r="IV281" s="8">
        <f>SUMIFS('Aceite de Oliva'!IV$6:IV$257,'Aceite de Oliva'!$A$6:$A$257,"&gt;="&amp;$A281,'Aceite de Oliva'!$B$6:$B$257,"&lt;="&amp;$B281)</f>
        <v>3.3600000000000003</v>
      </c>
      <c r="IW281" s="8">
        <f>SUMIFS('Aceite de Oliva'!IW$6:IW$257,'Aceite de Oliva'!$A$6:$A$257,"&gt;="&amp;$A281,'Aceite de Oliva'!$B$6:$B$257,"&lt;="&amp;$B281)</f>
        <v>6.95</v>
      </c>
      <c r="IX281" s="8">
        <f>SUMIFS('Aceite de Oliva'!IX$6:IX$257,'Aceite de Oliva'!$A$6:$A$257,"&gt;="&amp;$A281,'Aceite de Oliva'!$B$6:$B$257,"&lt;="&amp;$B281)</f>
        <v>1.17</v>
      </c>
      <c r="IY281" s="8">
        <f>SUMIFS('Aceite de Oliva'!IY$6:IY$257,'Aceite de Oliva'!$A$6:$A$257,"&gt;="&amp;$A281,'Aceite de Oliva'!$B$6:$B$257,"&lt;="&amp;$B281)</f>
        <v>4.8099999999999996</v>
      </c>
      <c r="JC281" s="8">
        <f>SUMIFS('Aceite de Oliva'!JC$6:JC$257,'Aceite de Oliva'!$A$6:$A$257,"&gt;="&amp;$A281,'Aceite de Oliva'!$B$6:$B$257,"&lt;="&amp;$B281)</f>
        <v>1.04</v>
      </c>
      <c r="JD281" s="8">
        <f>SUMIFS('Aceite de Oliva'!JD$6:JD$257,'Aceite de Oliva'!$A$6:$A$257,"&gt;="&amp;$A281,'Aceite de Oliva'!$B$6:$B$257,"&lt;="&amp;$B281)</f>
        <v>1.22</v>
      </c>
      <c r="JE281" s="8">
        <f>SUMIFS('Aceite de Oliva'!JE$6:JE$257,'Aceite de Oliva'!$A$6:$A$257,"&gt;="&amp;$A281,'Aceite de Oliva'!$B$6:$B$257,"&lt;="&amp;$B281)</f>
        <v>0.56999999999999995</v>
      </c>
      <c r="JF281" s="8">
        <f>SUMIFS('Aceite de Oliva'!JF$6:JF$257,'Aceite de Oliva'!$A$6:$A$257,"&gt;="&amp;$A281,'Aceite de Oliva'!$B$6:$B$257,"&lt;="&amp;$B281)</f>
        <v>2.91</v>
      </c>
      <c r="JJ281" s="8">
        <f>SUMIFS('Aceite de Oliva'!JJ$6:JJ$257,'Aceite de Oliva'!$A$6:$A$257,"&gt;="&amp;$A281,'Aceite de Oliva'!$B$6:$B$257,"&lt;="&amp;$B281)</f>
        <v>2.9</v>
      </c>
      <c r="JK281" s="8">
        <f>SUMIFS('Aceite de Oliva'!JK$6:JK$257,'Aceite de Oliva'!$A$6:$A$257,"&gt;="&amp;$A281,'Aceite de Oliva'!$B$6:$B$257,"&lt;="&amp;$B281)</f>
        <v>10.69</v>
      </c>
      <c r="JL281" s="8">
        <f>SUMIFS('Aceite de Oliva'!JL$6:JL$257,'Aceite de Oliva'!$A$6:$A$257,"&gt;="&amp;$A281,'Aceite de Oliva'!$B$6:$B$257,"&lt;="&amp;$B281)</f>
        <v>0.6</v>
      </c>
      <c r="JM281" s="8">
        <f>SUMIFS('Aceite de Oliva'!JM$6:JM$257,'Aceite de Oliva'!$A$6:$A$257,"&gt;="&amp;$A281,'Aceite de Oliva'!$B$6:$B$257,"&lt;="&amp;$B281)</f>
        <v>0.34</v>
      </c>
      <c r="JQ281" s="8">
        <f>SUMIFS('Aceite de Oliva'!JQ$6:JQ$257,'Aceite de Oliva'!$A$6:$A$257,"&gt;="&amp;$A281,'Aceite de Oliva'!$B$6:$B$257,"&lt;="&amp;$B281)</f>
        <v>1.76</v>
      </c>
      <c r="JR281" s="8">
        <f>SUMIFS('Aceite de Oliva'!JR$6:JR$257,'Aceite de Oliva'!$A$6:$A$257,"&gt;="&amp;$A281,'Aceite de Oliva'!$B$6:$B$257,"&lt;="&amp;$B281)</f>
        <v>4.33</v>
      </c>
      <c r="JS281" s="8">
        <f>SUMIFS('Aceite de Oliva'!JS$6:JS$257,'Aceite de Oliva'!$A$6:$A$257,"&gt;="&amp;$A281,'Aceite de Oliva'!$B$6:$B$257,"&lt;="&amp;$B281)</f>
        <v>1.19</v>
      </c>
      <c r="JT281" s="8">
        <f>SUMIFS('Aceite de Oliva'!JT$6:JT$257,'Aceite de Oliva'!$A$6:$A$257,"&gt;="&amp;$A281,'Aceite de Oliva'!$B$6:$B$257,"&lt;="&amp;$B281)</f>
        <v>0</v>
      </c>
      <c r="JX281" s="8">
        <f>SUMIFS('Aceite de Oliva'!JX$6:JX$257,'Aceite de Oliva'!$A$6:$A$257,"&gt;="&amp;$A281,'Aceite de Oliva'!$B$6:$B$257,"&lt;="&amp;$B281)</f>
        <v>1.57</v>
      </c>
      <c r="JY281" s="8">
        <f>SUMIFS('Aceite de Oliva'!JY$6:JY$257,'Aceite de Oliva'!$A$6:$A$257,"&gt;="&amp;$A281,'Aceite de Oliva'!$B$6:$B$257,"&lt;="&amp;$B281)</f>
        <v>2.2999999999999998</v>
      </c>
      <c r="JZ281" s="8">
        <f>SUMIFS('Aceite de Oliva'!JZ$6:JZ$257,'Aceite de Oliva'!$A$6:$A$257,"&gt;="&amp;$A281,'Aceite de Oliva'!$B$6:$B$257,"&lt;="&amp;$B281)</f>
        <v>1.51</v>
      </c>
      <c r="KA281" s="8">
        <f>SUMIFS('Aceite de Oliva'!KA$6:KA$257,'Aceite de Oliva'!$A$6:$A$257,"&gt;="&amp;$A281,'Aceite de Oliva'!$B$6:$B$257,"&lt;="&amp;$B281)</f>
        <v>0</v>
      </c>
      <c r="KE281" s="8">
        <f>SUMIFS('Aceite de Oliva'!KE$6:KE$257,'Aceite de Oliva'!$A$6:$A$257,"&gt;="&amp;$A281,'Aceite de Oliva'!$B$6:$B$257,"&lt;="&amp;$B281)</f>
        <v>2.1399999999999997</v>
      </c>
      <c r="KF281" s="8">
        <f>SUMIFS('Aceite de Oliva'!KF$6:KF$257,'Aceite de Oliva'!$A$6:$A$257,"&gt;="&amp;$A281,'Aceite de Oliva'!$B$6:$B$257,"&lt;="&amp;$B281)</f>
        <v>4.79</v>
      </c>
      <c r="KG281" s="8">
        <f>SUMIFS('Aceite de Oliva'!KG$6:KG$257,'Aceite de Oliva'!$A$6:$A$257,"&gt;="&amp;$A281,'Aceite de Oliva'!$B$6:$B$257,"&lt;="&amp;$B281)</f>
        <v>1.4100000000000001</v>
      </c>
      <c r="KH281" s="8">
        <f>SUMIFS('Aceite de Oliva'!KH$6:KH$257,'Aceite de Oliva'!$A$6:$A$257,"&gt;="&amp;$A281,'Aceite de Oliva'!$B$6:$B$257,"&lt;="&amp;$B281)</f>
        <v>0.43</v>
      </c>
      <c r="KL281" s="8">
        <f>SUMIFS('Aceite de Oliva'!KL$6:KL$257,'Aceite de Oliva'!$A$6:$A$257,"&gt;="&amp;$A281,'Aceite de Oliva'!$B$6:$B$257,"&lt;="&amp;$B281)</f>
        <v>0.43</v>
      </c>
      <c r="KM281" s="8">
        <f>SUMIFS('Aceite de Oliva'!KM$6:KM$257,'Aceite de Oliva'!$A$6:$A$257,"&gt;="&amp;$A281,'Aceite de Oliva'!$B$6:$B$257,"&lt;="&amp;$B281)</f>
        <v>0.46</v>
      </c>
      <c r="KN281" s="8">
        <f>SUMIFS('Aceite de Oliva'!KN$6:KN$257,'Aceite de Oliva'!$A$6:$A$257,"&gt;="&amp;$A281,'Aceite de Oliva'!$B$6:$B$257,"&lt;="&amp;$B281)</f>
        <v>0.53</v>
      </c>
      <c r="KO281" s="8">
        <f>SUMIFS('Aceite de Oliva'!KO$6:KO$257,'Aceite de Oliva'!$A$6:$A$257,"&gt;="&amp;$A281,'Aceite de Oliva'!$B$6:$B$257,"&lt;="&amp;$B281)</f>
        <v>0.26</v>
      </c>
      <c r="KS281" s="8">
        <f>SUMIFS('Aceite de Oliva'!KS$6:KS$257,'Aceite de Oliva'!$A$6:$A$257,"&gt;="&amp;$A281,'Aceite de Oliva'!$B$6:$B$257,"&lt;="&amp;$B281)</f>
        <v>0.1</v>
      </c>
      <c r="KT281" s="8">
        <f>SUMIFS('Aceite de Oliva'!KT$6:KT$257,'Aceite de Oliva'!$A$6:$A$257,"&gt;="&amp;$A281,'Aceite de Oliva'!$B$6:$B$257,"&lt;="&amp;$B281)</f>
        <v>0</v>
      </c>
      <c r="KU281" s="8">
        <f>SUMIFS('Aceite de Oliva'!KU$6:KU$257,'Aceite de Oliva'!$A$6:$A$257,"&gt;="&amp;$A281,'Aceite de Oliva'!$B$6:$B$257,"&lt;="&amp;$B281)</f>
        <v>0.12</v>
      </c>
      <c r="KV281" s="8">
        <f>SUMIFS('Aceite de Oliva'!KV$6:KV$257,'Aceite de Oliva'!$A$6:$A$257,"&gt;="&amp;$A281,'Aceite de Oliva'!$B$6:$B$257,"&lt;="&amp;$B281)</f>
        <v>0</v>
      </c>
      <c r="KZ281" s="8">
        <f>SUMIFS('Aceite de Oliva'!KZ$6:KZ$257,'Aceite de Oliva'!$A$6:$A$257,"&gt;="&amp;$A281,'Aceite de Oliva'!$B$6:$B$257,"&lt;="&amp;$B281)</f>
        <v>0.1</v>
      </c>
      <c r="LA281" s="8">
        <f>SUMIFS('Aceite de Oliva'!LA$6:LA$257,'Aceite de Oliva'!$A$6:$A$257,"&gt;="&amp;$A281,'Aceite de Oliva'!$B$6:$B$257,"&lt;="&amp;$B281)</f>
        <v>0.32</v>
      </c>
      <c r="LB281" s="8">
        <f>SUMIFS('Aceite de Oliva'!LB$6:LB$257,'Aceite de Oliva'!$A$6:$A$257,"&gt;="&amp;$A281,'Aceite de Oliva'!$B$6:$B$257,"&lt;="&amp;$B281)</f>
        <v>0</v>
      </c>
      <c r="LC281" s="8">
        <f>SUMIFS('Aceite de Oliva'!LC$6:LC$257,'Aceite de Oliva'!$A$6:$A$257,"&gt;="&amp;$A281,'Aceite de Oliva'!$B$6:$B$257,"&lt;="&amp;$B281)</f>
        <v>0</v>
      </c>
      <c r="LG281" s="8">
        <f>SUMIFS('Aceite de Oliva'!LG$6:LG$257,'Aceite de Oliva'!$A$6:$A$257,"&gt;="&amp;$A281,'Aceite de Oliva'!$B$6:$B$257,"&lt;="&amp;$B281)</f>
        <v>0.16</v>
      </c>
      <c r="LH281" s="8">
        <f>SUMIFS('Aceite de Oliva'!LH$6:LH$257,'Aceite de Oliva'!$A$6:$A$257,"&gt;="&amp;$A281,'Aceite de Oliva'!$B$6:$B$257,"&lt;="&amp;$B281)</f>
        <v>0</v>
      </c>
      <c r="LI281" s="8">
        <f>SUMIFS('Aceite de Oliva'!LI$6:LI$257,'Aceite de Oliva'!$A$6:$A$257,"&gt;="&amp;$A281,'Aceite de Oliva'!$B$6:$B$257,"&lt;="&amp;$B281)</f>
        <v>0.05</v>
      </c>
      <c r="LJ281" s="8">
        <f>SUMIFS('Aceite de Oliva'!LJ$6:LJ$257,'Aceite de Oliva'!$A$6:$A$257,"&gt;="&amp;$A281,'Aceite de Oliva'!$B$6:$B$257,"&lt;="&amp;$B281)</f>
        <v>0</v>
      </c>
      <c r="LN281" s="8">
        <f>SUMIFS('Aceite de Oliva'!LN$6:LN$257,'Aceite de Oliva'!$A$6:$A$257,"&gt;="&amp;$A281,'Aceite de Oliva'!$B$6:$B$257,"&lt;="&amp;$B281)</f>
        <v>0.2</v>
      </c>
      <c r="LO281" s="8">
        <f>SUMIFS('Aceite de Oliva'!LO$6:LO$257,'Aceite de Oliva'!$A$6:$A$257,"&gt;="&amp;$A281,'Aceite de Oliva'!$B$6:$B$257,"&lt;="&amp;$B281)</f>
        <v>0</v>
      </c>
      <c r="LP281" s="8">
        <f>SUMIFS('Aceite de Oliva'!LP$6:LP$257,'Aceite de Oliva'!$A$6:$A$257,"&gt;="&amp;$A281,'Aceite de Oliva'!$B$6:$B$257,"&lt;="&amp;$B281)</f>
        <v>0.21</v>
      </c>
      <c r="LQ281" s="8">
        <f>SUMIFS('Aceite de Oliva'!LQ$6:LQ$257,'Aceite de Oliva'!$A$6:$A$257,"&gt;="&amp;$A281,'Aceite de Oliva'!$B$6:$B$257,"&lt;="&amp;$B281)</f>
        <v>0</v>
      </c>
      <c r="LR281" s="76"/>
      <c r="LS281" s="76"/>
      <c r="LT281" s="76"/>
      <c r="LU281" s="8">
        <f>SUMIFS('Aceite de Oliva'!LU$6:LU$257,'Aceite de Oliva'!$A$6:$A$257,"&gt;="&amp;$A281,'Aceite de Oliva'!$B$6:$B$257,"&lt;="&amp;$B281)</f>
        <v>0.57000000000000006</v>
      </c>
      <c r="LV281" s="8">
        <f>SUMIFS('Aceite de Oliva'!LV$6:LV$257,'Aceite de Oliva'!$A$6:$A$257,"&gt;="&amp;$A281,'Aceite de Oliva'!$B$6:$B$257,"&lt;="&amp;$B281)</f>
        <v>0.17</v>
      </c>
      <c r="LW281" s="8">
        <f>SUMIFS('Aceite de Oliva'!LW$6:LW$257,'Aceite de Oliva'!$A$6:$A$257,"&gt;="&amp;$A281,'Aceite de Oliva'!$B$6:$B$257,"&lt;="&amp;$B281)</f>
        <v>0.78</v>
      </c>
      <c r="LX281" s="8">
        <f>SUMIFS('Aceite de Oliva'!LX$6:LX$257,'Aceite de Oliva'!$A$6:$A$257,"&gt;="&amp;$A281,'Aceite de Oliva'!$B$6:$B$257,"&lt;="&amp;$B281)</f>
        <v>0.31</v>
      </c>
      <c r="LY281" s="76"/>
      <c r="LZ281" s="76"/>
      <c r="MA281" s="76"/>
      <c r="MB281" s="8">
        <f>SUMIFS('Aceite de Oliva'!MB$6:MB$257,'Aceite de Oliva'!$A$6:$A$257,"&gt;="&amp;$A281,'Aceite de Oliva'!$B$6:$B$257,"&lt;="&amp;$B281)</f>
        <v>0.7</v>
      </c>
      <c r="MC281" s="8">
        <f>SUMIFS('Aceite de Oliva'!MC$6:MC$257,'Aceite de Oliva'!$A$6:$A$257,"&gt;="&amp;$A281,'Aceite de Oliva'!$B$6:$B$257,"&lt;="&amp;$B281)</f>
        <v>0.21</v>
      </c>
      <c r="MD281" s="8">
        <f>SUMIFS('Aceite de Oliva'!MD$6:MD$257,'Aceite de Oliva'!$A$6:$A$257,"&gt;="&amp;$A281,'Aceite de Oliva'!$B$6:$B$257,"&lt;="&amp;$B281)</f>
        <v>0.43000000000000005</v>
      </c>
      <c r="ME281" s="8">
        <f>SUMIFS('Aceite de Oliva'!ME$6:ME$257,'Aceite de Oliva'!$A$6:$A$257,"&gt;="&amp;$A281,'Aceite de Oliva'!$B$6:$B$257,"&lt;="&amp;$B281)</f>
        <v>0</v>
      </c>
    </row>
    <row r="282" spans="1:343" x14ac:dyDescent="0.3">
      <c r="A282" s="14">
        <f>'TAM Aceite de Oliva'!B30</f>
        <v>3.9000000000000017</v>
      </c>
      <c r="B282" s="14">
        <f>'TAM Aceite de Oliva'!C30</f>
        <v>4.0000000000000018</v>
      </c>
      <c r="C282" s="14"/>
      <c r="D282" s="8">
        <f>SUMIFS('Aceite de Oliva'!D$6:D$257,'Aceite de Oliva'!$A$6:$A$257,"&gt;="&amp;$A282,'Aceite de Oliva'!$B$6:$B$257,"&lt;="&amp;$B282)</f>
        <v>39.209999999999994</v>
      </c>
      <c r="E282" s="8">
        <f>SUMIFS('Aceite de Oliva'!E$6:E$257,'Aceite de Oliva'!$A$6:$A$257,"&gt;="&amp;$A282,'Aceite de Oliva'!$B$6:$B$257,"&lt;="&amp;$B282)</f>
        <v>8.94</v>
      </c>
      <c r="F282" s="8">
        <f>SUMIFS('Aceite de Oliva'!F$6:F$257,'Aceite de Oliva'!$A$6:$A$257,"&gt;="&amp;$A282,'Aceite de Oliva'!$B$6:$B$257,"&lt;="&amp;$B282)</f>
        <v>35.360000000000007</v>
      </c>
      <c r="G282" s="8">
        <f>SUMIFS('Aceite de Oliva'!G$6:G$257,'Aceite de Oliva'!$A$6:$A$257,"&gt;="&amp;$A282,'Aceite de Oliva'!$B$6:$B$257,"&lt;="&amp;$B282)</f>
        <v>71.989999999999995</v>
      </c>
      <c r="H282" s="14"/>
      <c r="I282" s="14"/>
      <c r="J282" s="14"/>
      <c r="K282" s="8">
        <f>SUMIFS('Aceite de Oliva'!K$6:K$257,'Aceite de Oliva'!$A$6:$A$257,"&gt;="&amp;$A282,'Aceite de Oliva'!$B$6:$B$257,"&lt;="&amp;$B282)</f>
        <v>10.07</v>
      </c>
      <c r="L282" s="8">
        <f>SUMIFS('Aceite de Oliva'!L$6:L$257,'Aceite de Oliva'!$A$6:$A$257,"&gt;="&amp;$A282,'Aceite de Oliva'!$B$6:$B$257,"&lt;="&amp;$B282)</f>
        <v>6.56</v>
      </c>
      <c r="M282" s="8">
        <f>SUMIFS('Aceite de Oliva'!M$6:M$257,'Aceite de Oliva'!$A$6:$A$257,"&gt;="&amp;$A282,'Aceite de Oliva'!$B$6:$B$257,"&lt;="&amp;$B282)</f>
        <v>7.22</v>
      </c>
      <c r="N282" s="8">
        <f>SUMIFS('Aceite de Oliva'!N$6:N$257,'Aceite de Oliva'!$A$6:$A$257,"&gt;="&amp;$A282,'Aceite de Oliva'!$B$6:$B$257,"&lt;="&amp;$B282)</f>
        <v>21.63</v>
      </c>
      <c r="O282" s="14"/>
      <c r="P282" s="14"/>
      <c r="Q282" s="14"/>
      <c r="R282" s="8">
        <f>SUMIFS('Aceite de Oliva'!R$6:R$257,'Aceite de Oliva'!$A$6:$A$257,"&gt;="&amp;$A282,'Aceite de Oliva'!$B$6:$B$257,"&lt;="&amp;$B282)</f>
        <v>6.43</v>
      </c>
      <c r="S282" s="8">
        <f>SUMIFS('Aceite de Oliva'!S$6:S$257,'Aceite de Oliva'!$A$6:$A$257,"&gt;="&amp;$A282,'Aceite de Oliva'!$B$6:$B$257,"&lt;="&amp;$B282)</f>
        <v>12.87</v>
      </c>
      <c r="T282" s="8">
        <f>SUMIFS('Aceite de Oliva'!T$6:T$257,'Aceite de Oliva'!$A$6:$A$257,"&gt;="&amp;$A282,'Aceite de Oliva'!$B$6:$B$257,"&lt;="&amp;$B282)</f>
        <v>6.57</v>
      </c>
      <c r="U282" s="8">
        <f>SUMIFS('Aceite de Oliva'!U$6:U$257,'Aceite de Oliva'!$A$6:$A$257,"&gt;="&amp;$A282,'Aceite de Oliva'!$B$6:$B$257,"&lt;="&amp;$B282)</f>
        <v>2.0499999999999998</v>
      </c>
      <c r="V282" s="14"/>
      <c r="W282" s="14"/>
      <c r="X282" s="14"/>
      <c r="Y282" s="8">
        <f>SUMIFS('Aceite de Oliva'!Y$6:Y$257,'Aceite de Oliva'!$A$6:$A$257,"&gt;="&amp;$A282,'Aceite de Oliva'!$B$6:$B$257,"&lt;="&amp;$B282)</f>
        <v>6.51</v>
      </c>
      <c r="Z282" s="8">
        <f>SUMIFS('Aceite de Oliva'!Z$6:Z$257,'Aceite de Oliva'!$A$6:$A$257,"&gt;="&amp;$A282,'Aceite de Oliva'!$B$6:$B$257,"&lt;="&amp;$B282)</f>
        <v>15.450000000000001</v>
      </c>
      <c r="AA282" s="8">
        <f>SUMIFS('Aceite de Oliva'!AA$6:AA$257,'Aceite de Oliva'!$A$6:$A$257,"&gt;="&amp;$A282,'Aceite de Oliva'!$B$6:$B$257,"&lt;="&amp;$B282)</f>
        <v>5.77</v>
      </c>
      <c r="AB282" s="8">
        <f>SUMIFS('Aceite de Oliva'!AB$6:AB$257,'Aceite de Oliva'!$A$6:$A$257,"&gt;="&amp;$A282,'Aceite de Oliva'!$B$6:$B$257,"&lt;="&amp;$B282)</f>
        <v>0.99</v>
      </c>
      <c r="AC282" s="14"/>
      <c r="AD282" s="14"/>
      <c r="AE282" s="14"/>
      <c r="AF282" s="8">
        <f>SUMIFS('Aceite de Oliva'!AF$6:AF$257,'Aceite de Oliva'!$A$6:$A$257,"&gt;="&amp;$A282,'Aceite de Oliva'!$B$6:$B$257,"&lt;="&amp;$B282)</f>
        <v>9.3999999999999986</v>
      </c>
      <c r="AG282" s="8">
        <f>SUMIFS('Aceite de Oliva'!AG$6:AG$257,'Aceite de Oliva'!$A$6:$A$257,"&gt;="&amp;$A282,'Aceite de Oliva'!$B$6:$B$257,"&lt;="&amp;$B282)</f>
        <v>19.3</v>
      </c>
      <c r="AH282" s="8">
        <f>SUMIFS('Aceite de Oliva'!AH$6:AH$257,'Aceite de Oliva'!$A$6:$A$257,"&gt;="&amp;$A282,'Aceite de Oliva'!$B$6:$B$257,"&lt;="&amp;$B282)</f>
        <v>9.6999999999999993</v>
      </c>
      <c r="AI282" s="8">
        <f>SUMIFS('Aceite de Oliva'!AI$6:AI$257,'Aceite de Oliva'!$A$6:$A$257,"&gt;="&amp;$A282,'Aceite de Oliva'!$B$6:$B$257,"&lt;="&amp;$B282)</f>
        <v>0.49</v>
      </c>
      <c r="AJ282" s="14"/>
      <c r="AK282" s="14"/>
      <c r="AL282" s="14"/>
      <c r="AM282" s="8">
        <f>SUMIFS('Aceite de Oliva'!AM$6:AM$257,'Aceite de Oliva'!$A$6:$A$257,"&gt;="&amp;$A282,'Aceite de Oliva'!$B$6:$B$257,"&lt;="&amp;$B282)</f>
        <v>8.43</v>
      </c>
      <c r="AN282" s="8">
        <f>SUMIFS('Aceite de Oliva'!AN$6:AN$257,'Aceite de Oliva'!$A$6:$A$257,"&gt;="&amp;$A282,'Aceite de Oliva'!$B$6:$B$257,"&lt;="&amp;$B282)</f>
        <v>13.28</v>
      </c>
      <c r="AO282" s="8">
        <f>SUMIFS('Aceite de Oliva'!AO$6:AO$257,'Aceite de Oliva'!$A$6:$A$257,"&gt;="&amp;$A282,'Aceite de Oliva'!$B$6:$B$257,"&lt;="&amp;$B282)</f>
        <v>11.31</v>
      </c>
      <c r="AP282" s="8">
        <f>SUMIFS('Aceite de Oliva'!AP$6:AP$257,'Aceite de Oliva'!$A$6:$A$257,"&gt;="&amp;$A282,'Aceite de Oliva'!$B$6:$B$257,"&lt;="&amp;$B282)</f>
        <v>0.99</v>
      </c>
      <c r="AQ282" s="14"/>
      <c r="AR282" s="14"/>
      <c r="AT282" s="8">
        <f>SUMIFS('Aceite de Oliva'!AT$6:AT$257,'Aceite de Oliva'!$A$6:$A$257,"&gt;="&amp;$A282,'Aceite de Oliva'!$B$6:$B$257,"&lt;="&amp;$B282)</f>
        <v>8.69</v>
      </c>
      <c r="AU282" s="8">
        <f>SUMIFS('Aceite de Oliva'!AU$6:AU$257,'Aceite de Oliva'!$A$6:$A$257,"&gt;="&amp;$A282,'Aceite de Oliva'!$B$6:$B$257,"&lt;="&amp;$B282)</f>
        <v>14.469999999999999</v>
      </c>
      <c r="AV282" s="8">
        <f>SUMIFS('Aceite de Oliva'!AV$6:AV$257,'Aceite de Oliva'!$A$6:$A$257,"&gt;="&amp;$A282,'Aceite de Oliva'!$B$6:$B$257,"&lt;="&amp;$B282)</f>
        <v>10.38</v>
      </c>
      <c r="AW282" s="8">
        <f>SUMIFS('Aceite de Oliva'!AW$6:AW$257,'Aceite de Oliva'!$A$6:$A$257,"&gt;="&amp;$A282,'Aceite de Oliva'!$B$6:$B$257,"&lt;="&amp;$B282)</f>
        <v>0.36</v>
      </c>
      <c r="BA282" s="8">
        <f>SUMIFS('Aceite de Oliva'!BA$6:BA$257,'Aceite de Oliva'!$A$6:$A$257,"&gt;="&amp;A282,'Aceite de Oliva'!$B$6:$B$257,"&lt;="&amp;B282)</f>
        <v>9.1100000000000012</v>
      </c>
      <c r="BB282" s="8">
        <f>SUMIFS('Aceite de Oliva'!BB$6:BB$257,'Aceite de Oliva'!$A$6:$A$257,"&gt;="&amp;$A282,'Aceite de Oliva'!$B$6:$B$257,"&lt;="&amp;$B282)</f>
        <v>9.7200000000000006</v>
      </c>
      <c r="BC282" s="8">
        <f>SUMIFS('Aceite de Oliva'!BC$6:BC$257,'Aceite de Oliva'!$A$6:$A$257,"&gt;="&amp;$A282,'Aceite de Oliva'!$B$6:$B$257,"&lt;="&amp;$B282)</f>
        <v>14.68</v>
      </c>
      <c r="BD282" s="8">
        <f>SUMIFS('Aceite de Oliva'!BD$6:BD$257,'Aceite de Oliva'!$A$6:$A$257,"&gt;="&amp;$A282,'Aceite de Oliva'!$B$6:$B$257,"&lt;="&amp;$B282)</f>
        <v>1.03</v>
      </c>
      <c r="BE282" s="5"/>
      <c r="BH282" s="8">
        <f>SUMIFS('Aceite de Oliva'!BH$6:BH$257,'Aceite de Oliva'!$A$6:$A$257,"&gt;="&amp;$A282,'Aceite de Oliva'!$B$6:$B$257,"&lt;="&amp;$B282)</f>
        <v>11.79</v>
      </c>
      <c r="BI282" s="8">
        <f>SUMIFS('Aceite de Oliva'!BI$6:BI$257,'Aceite de Oliva'!$A$6:$A$257,"&gt;="&amp;$A282,'Aceite de Oliva'!$B$6:$B$257,"&lt;="&amp;$B282)</f>
        <v>9.98</v>
      </c>
      <c r="BJ282" s="8">
        <f>SUMIFS('Aceite de Oliva'!BJ$6:BJ$257,'Aceite de Oliva'!$A$6:$A$257,"&gt;="&amp;$A282,'Aceite de Oliva'!$B$6:$B$257,"&lt;="&amp;$B282)</f>
        <v>19.029999999999998</v>
      </c>
      <c r="BK282" s="8">
        <f>SUMIFS('Aceite de Oliva'!BK$6:BK$257,'Aceite de Oliva'!$A$6:$A$257,"&gt;="&amp;$A282,'Aceite de Oliva'!$B$6:$B$257,"&lt;="&amp;$B282)</f>
        <v>3.16</v>
      </c>
      <c r="BO282" s="8">
        <f>SUMIFS('Aceite de Oliva'!BO$6:BO$257,'Aceite de Oliva'!$A$6:$A$257,"&gt;="&amp;$A282,'Aceite de Oliva'!$B$6:$B$257,"&lt;="&amp;$B282)</f>
        <v>12.64</v>
      </c>
      <c r="BP282" s="8">
        <f>SUMIFS('Aceite de Oliva'!BP$6:BP$257,'Aceite de Oliva'!$A$6:$A$257,"&gt;="&amp;$A282,'Aceite de Oliva'!$B$6:$B$257,"&lt;="&amp;$B282)</f>
        <v>20.149999999999999</v>
      </c>
      <c r="BQ282" s="8">
        <f>SUMIFS('Aceite de Oliva'!BQ$6:BQ$257,'Aceite de Oliva'!$A$6:$A$257,"&gt;="&amp;$A282,'Aceite de Oliva'!$B$6:$B$257,"&lt;="&amp;$B282)</f>
        <v>14.31</v>
      </c>
      <c r="BR282" s="8">
        <f>SUMIFS('Aceite de Oliva'!BR$6:BR$257,'Aceite de Oliva'!$A$6:$A$257,"&gt;="&amp;$A282,'Aceite de Oliva'!$B$6:$B$257,"&lt;="&amp;$B282)</f>
        <v>5.04</v>
      </c>
      <c r="BV282" s="8">
        <f>SUMIFS('Aceite de Oliva'!BV$6:BV$257,'Aceite de Oliva'!$A$6:$A$257,"&gt;="&amp;$A282,'Aceite de Oliva'!$B$6:$B$257,"&lt;="&amp;$B282)</f>
        <v>9.17</v>
      </c>
      <c r="BW282" s="8">
        <f>SUMIFS('Aceite de Oliva'!BW$6:BW$257,'Aceite de Oliva'!$A$6:$A$257,"&gt;="&amp;$A282,'Aceite de Oliva'!$B$6:$B$257,"&lt;="&amp;$B282)</f>
        <v>13.23</v>
      </c>
      <c r="BX282" s="8">
        <f>SUMIFS('Aceite de Oliva'!BX$6:BX$257,'Aceite de Oliva'!$A$6:$A$257,"&gt;="&amp;$A282,'Aceite de Oliva'!$B$6:$B$257,"&lt;="&amp;$B282)</f>
        <v>11.11</v>
      </c>
      <c r="BY282" s="8">
        <f>SUMIFS('Aceite de Oliva'!BY$6:BY$257,'Aceite de Oliva'!$A$6:$A$257,"&gt;="&amp;$A282,'Aceite de Oliva'!$B$6:$B$257,"&lt;="&amp;$B282)</f>
        <v>1.17</v>
      </c>
      <c r="CC282" s="8">
        <f>SUMIFS('Aceite de Oliva'!CC$6:CC$257,'Aceite de Oliva'!$A$6:$A$257,"&gt;="&amp;$A282,'Aceite de Oliva'!$B$6:$B$257,"&lt;="&amp;$B282)</f>
        <v>10.93</v>
      </c>
      <c r="CD282" s="8">
        <f>SUMIFS('Aceite de Oliva'!CD$6:CD$257,'Aceite de Oliva'!$A$6:$A$257,"&gt;="&amp;$A282,'Aceite de Oliva'!$B$6:$B$257,"&lt;="&amp;$B282)</f>
        <v>4.46</v>
      </c>
      <c r="CE282" s="8">
        <f>SUMIFS('Aceite de Oliva'!CE$6:CE$257,'Aceite de Oliva'!$A$6:$A$257,"&gt;="&amp;$A282,'Aceite de Oliva'!$B$6:$B$257,"&lt;="&amp;$B282)</f>
        <v>11.620000000000001</v>
      </c>
      <c r="CF282" s="8">
        <f>SUMIFS('Aceite de Oliva'!CF$6:CF$257,'Aceite de Oliva'!$A$6:$A$257,"&gt;="&amp;$A282,'Aceite de Oliva'!$B$6:$B$257,"&lt;="&amp;$B282)</f>
        <v>14.79</v>
      </c>
      <c r="CJ282" s="8">
        <f>SUMIFS('Aceite de Oliva'!CJ$6:CJ$257,'Aceite de Oliva'!$A$6:$A$257,"&gt;="&amp;$A282,'Aceite de Oliva'!$B$6:$B$257,"&lt;="&amp;$B282)</f>
        <v>11.829999999999998</v>
      </c>
      <c r="CK282" s="8">
        <f>SUMIFS('Aceite de Oliva'!CK$6:CK$257,'Aceite de Oliva'!$A$6:$A$257,"&gt;="&amp;$A282,'Aceite de Oliva'!$B$6:$B$257,"&lt;="&amp;$B282)</f>
        <v>7.65</v>
      </c>
      <c r="CL282" s="8">
        <f>SUMIFS('Aceite de Oliva'!CL$6:CL$257,'Aceite de Oliva'!$A$6:$A$257,"&gt;="&amp;$A282,'Aceite de Oliva'!$B$6:$B$257,"&lt;="&amp;$B282)</f>
        <v>15.83</v>
      </c>
      <c r="CM282" s="8">
        <f>SUMIFS('Aceite de Oliva'!CM$6:CM$257,'Aceite de Oliva'!$A$6:$A$257,"&gt;="&amp;$A282,'Aceite de Oliva'!$B$6:$B$257,"&lt;="&amp;$B282)</f>
        <v>6.6400000000000006</v>
      </c>
      <c r="CQ282" s="8">
        <f>SUMIFS('Aceite de Oliva'!CQ$6:CQ$257,'Aceite de Oliva'!$A$6:$A$257,"&gt;="&amp;$A282,'Aceite de Oliva'!$B$6:$B$257,"&lt;="&amp;$B282)</f>
        <v>9.09</v>
      </c>
      <c r="CR282" s="8">
        <f>SUMIFS('Aceite de Oliva'!CR$6:CR$257,'Aceite de Oliva'!$A$6:$A$257,"&gt;="&amp;$A282,'Aceite de Oliva'!$B$6:$B$257,"&lt;="&amp;$B282)</f>
        <v>21.31</v>
      </c>
      <c r="CS282" s="8">
        <f>SUMIFS('Aceite de Oliva'!CS$6:CS$257,'Aceite de Oliva'!$A$6:$A$257,"&gt;="&amp;$A282,'Aceite de Oliva'!$B$6:$B$257,"&lt;="&amp;$B282)</f>
        <v>7.4399999999999995</v>
      </c>
      <c r="CT282" s="8">
        <f>SUMIFS('Aceite de Oliva'!CT$6:CT$257,'Aceite de Oliva'!$A$6:$A$257,"&gt;="&amp;$A282,'Aceite de Oliva'!$B$6:$B$257,"&lt;="&amp;$B282)</f>
        <v>2.17</v>
      </c>
      <c r="CX282" s="8">
        <f>SUMIFS('Aceite de Oliva'!CX$6:CX$257,'Aceite de Oliva'!$A$6:$A$257,"&gt;="&amp;$A282,'Aceite de Oliva'!$B$6:$B$257,"&lt;="&amp;$B282)</f>
        <v>8.9599999999999991</v>
      </c>
      <c r="CY282" s="8">
        <f>SUMIFS('Aceite de Oliva'!CY$6:CY$257,'Aceite de Oliva'!$A$6:$A$257,"&gt;="&amp;$A282,'Aceite de Oliva'!$B$6:$B$257,"&lt;="&amp;$B282)</f>
        <v>20.169999999999998</v>
      </c>
      <c r="CZ282" s="8">
        <f>SUMIFS('Aceite de Oliva'!CZ$6:CZ$257,'Aceite de Oliva'!$A$6:$A$257,"&gt;="&amp;$A282,'Aceite de Oliva'!$B$6:$B$257,"&lt;="&amp;$B282)</f>
        <v>7.05</v>
      </c>
      <c r="DA282" s="8">
        <f>SUMIFS('Aceite de Oliva'!DA$6:DA$257,'Aceite de Oliva'!$A$6:$A$257,"&gt;="&amp;$A282,'Aceite de Oliva'!$B$6:$B$257,"&lt;="&amp;$B282)</f>
        <v>4.0599999999999996</v>
      </c>
      <c r="DE282" s="8">
        <f>SUMIFS('Aceite de Oliva'!DE$6:DE$257,'Aceite de Oliva'!$A$6:$A$257,"&gt;="&amp;$A282,'Aceite de Oliva'!$B$6:$B$257,"&lt;="&amp;$B282)</f>
        <v>7.26</v>
      </c>
      <c r="DF282" s="8">
        <f>SUMIFS('Aceite de Oliva'!DF$6:DF$257,'Aceite de Oliva'!$A$6:$A$257,"&gt;="&amp;$A282,'Aceite de Oliva'!$B$6:$B$257,"&lt;="&amp;$B282)</f>
        <v>13.02</v>
      </c>
      <c r="DG282" s="8">
        <f>SUMIFS('Aceite de Oliva'!DG$6:DG$257,'Aceite de Oliva'!$A$6:$A$257,"&gt;="&amp;$A282,'Aceite de Oliva'!$B$6:$B$257,"&lt;="&amp;$B282)</f>
        <v>5.8999999999999995</v>
      </c>
      <c r="DH282" s="8">
        <f>SUMIFS('Aceite de Oliva'!DH$6:DH$257,'Aceite de Oliva'!$A$6:$A$257,"&gt;="&amp;$A282,'Aceite de Oliva'!$B$6:$B$257,"&lt;="&amp;$B282)</f>
        <v>3.63</v>
      </c>
      <c r="DL282" s="8">
        <f>SUMIFS('Aceite de Oliva'!DL$6:DL$257,'Aceite de Oliva'!$A$6:$A$257,"&gt;="&amp;$A282,'Aceite de Oliva'!$B$6:$B$257,"&lt;="&amp;$B282)</f>
        <v>3.5500000000000003</v>
      </c>
      <c r="DM282" s="8">
        <f>SUMIFS('Aceite de Oliva'!DM$6:DM$257,'Aceite de Oliva'!$A$6:$A$257,"&gt;="&amp;$A282,'Aceite de Oliva'!$B$6:$B$257,"&lt;="&amp;$B282)</f>
        <v>9.09</v>
      </c>
      <c r="DN282" s="8">
        <f>SUMIFS('Aceite de Oliva'!DN$6:DN$257,'Aceite de Oliva'!$A$6:$A$257,"&gt;="&amp;$A282,'Aceite de Oliva'!$B$6:$B$257,"&lt;="&amp;$B282)</f>
        <v>2.6799999999999997</v>
      </c>
      <c r="DO282" s="8">
        <f>SUMIFS('Aceite de Oliva'!DO$6:DO$257,'Aceite de Oliva'!$A$6:$A$257,"&gt;="&amp;$A282,'Aceite de Oliva'!$B$6:$B$257,"&lt;="&amp;$B282)</f>
        <v>1.1199999999999999</v>
      </c>
      <c r="DS282" s="8">
        <f>SUMIFS('Aceite de Oliva'!DS$6:DS$257,'Aceite de Oliva'!$A$6:$A$257,"&gt;="&amp;$A282,'Aceite de Oliva'!$B$6:$B$257,"&lt;="&amp;$B282)</f>
        <v>3.33</v>
      </c>
      <c r="DT282" s="8">
        <f>SUMIFS('Aceite de Oliva'!DT$6:DT$257,'Aceite de Oliva'!$A$6:$A$257,"&gt;="&amp;$A282,'Aceite de Oliva'!$B$6:$B$257,"&lt;="&amp;$B282)</f>
        <v>7.8</v>
      </c>
      <c r="DU282" s="8">
        <f>SUMIFS('Aceite de Oliva'!DU$6:DU$257,'Aceite de Oliva'!$A$6:$A$257,"&gt;="&amp;$A282,'Aceite de Oliva'!$B$6:$B$257,"&lt;="&amp;$B282)</f>
        <v>2.04</v>
      </c>
      <c r="DV282" s="8">
        <f>SUMIFS('Aceite de Oliva'!DV$6:DV$257,'Aceite de Oliva'!$A$6:$A$257,"&gt;="&amp;$A282,'Aceite de Oliva'!$B$6:$B$257,"&lt;="&amp;$B282)</f>
        <v>2.57</v>
      </c>
      <c r="DZ282" s="8">
        <f>SUMIFS('Aceite de Oliva'!DZ$6:DZ$257,'Aceite de Oliva'!$A$6:$A$257,"&gt;="&amp;$A282,'Aceite de Oliva'!$B$6:$B$257,"&lt;="&amp;$B282)</f>
        <v>1.56</v>
      </c>
      <c r="EA282" s="8">
        <f>SUMIFS('Aceite de Oliva'!EA$6:EA$257,'Aceite de Oliva'!$A$6:$A$257,"&gt;="&amp;$A282,'Aceite de Oliva'!$B$6:$B$257,"&lt;="&amp;$B282)</f>
        <v>1.18</v>
      </c>
      <c r="EB282" s="8">
        <f>SUMIFS('Aceite de Oliva'!EB$6:EB$257,'Aceite de Oliva'!$A$6:$A$257,"&gt;="&amp;$A282,'Aceite de Oliva'!$B$6:$B$257,"&lt;="&amp;$B282)</f>
        <v>0.91</v>
      </c>
      <c r="EC282" s="8">
        <f>SUMIFS('Aceite de Oliva'!EC$6:EC$257,'Aceite de Oliva'!$A$6:$A$257,"&gt;="&amp;$A282,'Aceite de Oliva'!$B$6:$B$257,"&lt;="&amp;$B282)</f>
        <v>2.9699999999999998</v>
      </c>
      <c r="EG282" s="8">
        <f>SUMIFS('Aceite de Oliva'!EG$6:EG$257,'Aceite de Oliva'!$A$6:$A$257,"&gt;="&amp;$A282,'Aceite de Oliva'!$B$6:$B$257,"&lt;="&amp;$B282)</f>
        <v>3.25</v>
      </c>
      <c r="EH282" s="8">
        <f>SUMIFS('Aceite de Oliva'!EH$6:EH$257,'Aceite de Oliva'!$A$6:$A$257,"&gt;="&amp;$A282,'Aceite de Oliva'!$B$6:$B$257,"&lt;="&amp;$B282)</f>
        <v>6.3500000000000005</v>
      </c>
      <c r="EI282" s="8">
        <f>SUMIFS('Aceite de Oliva'!EI$6:EI$257,'Aceite de Oliva'!$A$6:$A$257,"&gt;="&amp;$A282,'Aceite de Oliva'!$B$6:$B$257,"&lt;="&amp;$B282)</f>
        <v>2.2999999999999998</v>
      </c>
      <c r="EJ282" s="8">
        <f>SUMIFS('Aceite de Oliva'!EJ$6:EJ$257,'Aceite de Oliva'!$A$6:$A$257,"&gt;="&amp;$A282,'Aceite de Oliva'!$B$6:$B$257,"&lt;="&amp;$B282)</f>
        <v>2.29</v>
      </c>
      <c r="EN282" s="8">
        <f>SUMIFS('Aceite de Oliva'!EN$6:EN$257,'Aceite de Oliva'!$A$6:$A$257,"&gt;="&amp;$A282,'Aceite de Oliva'!$B$6:$B$257,"&lt;="&amp;$B282)</f>
        <v>3.5</v>
      </c>
      <c r="EO282" s="8">
        <f>SUMIFS('Aceite de Oliva'!EO$6:EO$257,'Aceite de Oliva'!$A$6:$A$257,"&gt;="&amp;$A282,'Aceite de Oliva'!$B$6:$B$257,"&lt;="&amp;$B282)</f>
        <v>5.42</v>
      </c>
      <c r="EP282" s="8">
        <f>SUMIFS('Aceite de Oliva'!EP$6:EP$257,'Aceite de Oliva'!$A$6:$A$257,"&gt;="&amp;$A282,'Aceite de Oliva'!$B$6:$B$257,"&lt;="&amp;$B282)</f>
        <v>3.15</v>
      </c>
      <c r="EQ282" s="8">
        <f>SUMIFS('Aceite de Oliva'!EQ$6:EQ$257,'Aceite de Oliva'!$A$6:$A$257,"&gt;="&amp;$A282,'Aceite de Oliva'!$B$6:$B$257,"&lt;="&amp;$B282)</f>
        <v>2.14</v>
      </c>
      <c r="EU282" s="8">
        <f>SUMIFS('Aceite de Oliva'!EU$6:EU$257,'Aceite de Oliva'!$A$6:$A$257,"&gt;="&amp;$A282,'Aceite de Oliva'!$B$6:$B$257,"&lt;="&amp;$B282)</f>
        <v>4.3499999999999996</v>
      </c>
      <c r="EV282" s="8">
        <f>SUMIFS('Aceite de Oliva'!EV$6:EV$257,'Aceite de Oliva'!$A$6:$A$257,"&gt;="&amp;$A282,'Aceite de Oliva'!$B$6:$B$257,"&lt;="&amp;$B282)</f>
        <v>11.8</v>
      </c>
      <c r="EW282" s="8">
        <f>SUMIFS('Aceite de Oliva'!EW$6:EW$257,'Aceite de Oliva'!$A$6:$A$257,"&gt;="&amp;$A282,'Aceite de Oliva'!$B$6:$B$257,"&lt;="&amp;$B282)</f>
        <v>1.95</v>
      </c>
      <c r="EX282" s="8">
        <f>SUMIFS('Aceite de Oliva'!EX$6:EX$257,'Aceite de Oliva'!$A$6:$A$257,"&gt;="&amp;$A282,'Aceite de Oliva'!$B$6:$B$257,"&lt;="&amp;$B282)</f>
        <v>5.03</v>
      </c>
      <c r="FB282" s="8">
        <f>SUMIFS('Aceite de Oliva'!FB$6:FB$257,'Aceite de Oliva'!$A$6:$A$257,"&gt;="&amp;$A282,'Aceite de Oliva'!$B$6:$B$257,"&lt;="&amp;$B282)</f>
        <v>3.24</v>
      </c>
      <c r="FC282" s="8">
        <f>SUMIFS('Aceite de Oliva'!FC$6:FC$257,'Aceite de Oliva'!$A$6:$A$257,"&gt;="&amp;$A282,'Aceite de Oliva'!$B$6:$B$257,"&lt;="&amp;$B282)</f>
        <v>8.56</v>
      </c>
      <c r="FD282" s="8">
        <f>SUMIFS('Aceite de Oliva'!FD$6:FD$257,'Aceite de Oliva'!$A$6:$A$257,"&gt;="&amp;$A282,'Aceite de Oliva'!$B$6:$B$257,"&lt;="&amp;$B282)</f>
        <v>2.4300000000000002</v>
      </c>
      <c r="FE282" s="8">
        <f>SUMIFS('Aceite de Oliva'!FE$6:FE$257,'Aceite de Oliva'!$A$6:$A$257,"&gt;="&amp;$A282,'Aceite de Oliva'!$B$6:$B$257,"&lt;="&amp;$B282)</f>
        <v>1.79</v>
      </c>
      <c r="FI282" s="8">
        <f>SUMIFS('Aceite de Oliva'!FI$6:FI$257,'Aceite de Oliva'!$A$6:$A$257,"&gt;="&amp;$A282,'Aceite de Oliva'!$B$6:$B$257,"&lt;="&amp;$B282)</f>
        <v>6.45</v>
      </c>
      <c r="FJ282" s="8">
        <f>SUMIFS('Aceite de Oliva'!FJ$6:FJ$257,'Aceite de Oliva'!$A$6:$A$257,"&gt;="&amp;$A282,'Aceite de Oliva'!$B$6:$B$257,"&lt;="&amp;$B282)</f>
        <v>19.62</v>
      </c>
      <c r="FK282" s="8">
        <f>SUMIFS('Aceite de Oliva'!FK$6:FK$257,'Aceite de Oliva'!$A$6:$A$257,"&gt;="&amp;$A282,'Aceite de Oliva'!$B$6:$B$257,"&lt;="&amp;$B282)</f>
        <v>2.94</v>
      </c>
      <c r="FL282" s="8">
        <f>SUMIFS('Aceite de Oliva'!FL$6:FL$257,'Aceite de Oliva'!$A$6:$A$257,"&gt;="&amp;$A282,'Aceite de Oliva'!$B$6:$B$257,"&lt;="&amp;$B282)</f>
        <v>2.27</v>
      </c>
      <c r="FP282" s="8">
        <f>SUMIFS('Aceite de Oliva'!FP$6:FP$257,'Aceite de Oliva'!$A$6:$A$257,"&gt;="&amp;$A282,'Aceite de Oliva'!$B$6:$B$257,"&lt;="&amp;$B282)</f>
        <v>4.3500000000000005</v>
      </c>
      <c r="FQ282" s="8">
        <f>SUMIFS('Aceite de Oliva'!FQ$6:FQ$257,'Aceite de Oliva'!$A$6:$A$257,"&gt;="&amp;$A282,'Aceite de Oliva'!$B$6:$B$257,"&lt;="&amp;$B282)</f>
        <v>9.25</v>
      </c>
      <c r="FR282" s="8">
        <f>SUMIFS('Aceite de Oliva'!FR$6:FR$257,'Aceite de Oliva'!$A$6:$A$257,"&gt;="&amp;$A282,'Aceite de Oliva'!$B$6:$B$257,"&lt;="&amp;$B282)</f>
        <v>2.2799999999999998</v>
      </c>
      <c r="FS282" s="8">
        <f>SUMIFS('Aceite de Oliva'!FS$6:FS$257,'Aceite de Oliva'!$A$6:$A$257,"&gt;="&amp;$A282,'Aceite de Oliva'!$B$6:$B$257,"&lt;="&amp;$B282)</f>
        <v>6.14</v>
      </c>
      <c r="FW282" s="8">
        <f>SUMIFS('Aceite de Oliva'!FW$6:FW$257,'Aceite de Oliva'!$A$6:$A$257,"&gt;="&amp;$A282,'Aceite de Oliva'!$B$6:$B$257,"&lt;="&amp;$B282)</f>
        <v>4.4300000000000006</v>
      </c>
      <c r="FX282" s="8">
        <f>SUMIFS('Aceite de Oliva'!FX$6:FX$257,'Aceite de Oliva'!$A$6:$A$257,"&gt;="&amp;$A282,'Aceite de Oliva'!$B$6:$B$257,"&lt;="&amp;$B282)</f>
        <v>10.690000000000001</v>
      </c>
      <c r="FY282" s="8">
        <f>SUMIFS('Aceite de Oliva'!FY$6:FY$257,'Aceite de Oliva'!$A$6:$A$257,"&gt;="&amp;$A282,'Aceite de Oliva'!$B$6:$B$257,"&lt;="&amp;$B282)</f>
        <v>2.5299999999999998</v>
      </c>
      <c r="FZ282" s="8">
        <f>SUMIFS('Aceite de Oliva'!FZ$6:FZ$257,'Aceite de Oliva'!$A$6:$A$257,"&gt;="&amp;$A282,'Aceite de Oliva'!$B$6:$B$257,"&lt;="&amp;$B282)</f>
        <v>0.98</v>
      </c>
      <c r="GD282" s="8">
        <f>SUMIFS('Aceite de Oliva'!GD$6:GD$257,'Aceite de Oliva'!$A$6:$A$257,"&gt;="&amp;$A282,'Aceite de Oliva'!$B$6:$B$257,"&lt;="&amp;$B282)</f>
        <v>4.4000000000000004</v>
      </c>
      <c r="GE282" s="8">
        <f>SUMIFS('Aceite de Oliva'!GE$6:GE$257,'Aceite de Oliva'!$A$6:$A$257,"&gt;="&amp;$A282,'Aceite de Oliva'!$B$6:$B$257,"&lt;="&amp;$B282)</f>
        <v>8.32</v>
      </c>
      <c r="GF282" s="8">
        <f>SUMIFS('Aceite de Oliva'!GF$6:GF$257,'Aceite de Oliva'!$A$6:$A$257,"&gt;="&amp;$A282,'Aceite de Oliva'!$B$6:$B$257,"&lt;="&amp;$B282)</f>
        <v>3.47</v>
      </c>
      <c r="GG282" s="8">
        <f>SUMIFS('Aceite de Oliva'!GG$6:GG$257,'Aceite de Oliva'!$A$6:$A$257,"&gt;="&amp;$A282,'Aceite de Oliva'!$B$6:$B$257,"&lt;="&amp;$B282)</f>
        <v>0.5</v>
      </c>
      <c r="GK282" s="8">
        <f>SUMIFS('Aceite de Oliva'!GK$6:GK$257,'Aceite de Oliva'!$A$6:$A$257,"&gt;="&amp;$A282,'Aceite de Oliva'!$B$6:$B$257,"&lt;="&amp;$B282)</f>
        <v>5.38</v>
      </c>
      <c r="GL282" s="8">
        <f>SUMIFS('Aceite de Oliva'!GL$6:GL$257,'Aceite de Oliva'!$A$6:$A$257,"&gt;="&amp;$A282,'Aceite de Oliva'!$B$6:$B$257,"&lt;="&amp;$B282)</f>
        <v>7.01</v>
      </c>
      <c r="GM282" s="8">
        <f>SUMIFS('Aceite de Oliva'!GM$6:GM$257,'Aceite de Oliva'!$A$6:$A$257,"&gt;="&amp;$A282,'Aceite de Oliva'!$B$6:$B$257,"&lt;="&amp;$B282)</f>
        <v>3.42</v>
      </c>
      <c r="GN282" s="8">
        <f>SUMIFS('Aceite de Oliva'!GN$6:GN$257,'Aceite de Oliva'!$A$6:$A$257,"&gt;="&amp;$A282,'Aceite de Oliva'!$B$6:$B$257,"&lt;="&amp;$B282)</f>
        <v>10.01</v>
      </c>
      <c r="GR282" s="8">
        <f>SUMIFS('Aceite de Oliva'!GR$6:GR$257,'Aceite de Oliva'!$A$6:$A$257,"&gt;="&amp;$A282,'Aceite de Oliva'!$B$6:$B$257,"&lt;="&amp;$B282)</f>
        <v>4.5500000000000007</v>
      </c>
      <c r="GS282" s="8">
        <f>SUMIFS('Aceite de Oliva'!GS$6:GS$257,'Aceite de Oliva'!$A$6:$A$257,"&gt;="&amp;$A282,'Aceite de Oliva'!$B$6:$B$257,"&lt;="&amp;$B282)</f>
        <v>7.41</v>
      </c>
      <c r="GT282" s="8">
        <f>SUMIFS('Aceite de Oliva'!GT$6:GT$257,'Aceite de Oliva'!$A$6:$A$257,"&gt;="&amp;$A282,'Aceite de Oliva'!$B$6:$B$257,"&lt;="&amp;$B282)</f>
        <v>3.67</v>
      </c>
      <c r="GU282" s="8">
        <f>SUMIFS('Aceite de Oliva'!GU$6:GU$257,'Aceite de Oliva'!$A$6:$A$257,"&gt;="&amp;$A282,'Aceite de Oliva'!$B$6:$B$257,"&lt;="&amp;$B282)</f>
        <v>4.57</v>
      </c>
      <c r="GY282" s="8">
        <f>SUMIFS('Aceite de Oliva'!GY$6:GY$257,'Aceite de Oliva'!$A$6:$A$257,"&gt;="&amp;$A282,'Aceite de Oliva'!$B$6:$B$257,"&lt;="&amp;$B282)</f>
        <v>4.6199999999999992</v>
      </c>
      <c r="GZ282" s="8">
        <f>SUMIFS('Aceite de Oliva'!GZ$6:GZ$257,'Aceite de Oliva'!$A$6:$A$257,"&gt;="&amp;$A282,'Aceite de Oliva'!$B$6:$B$257,"&lt;="&amp;$B282)</f>
        <v>5.84</v>
      </c>
      <c r="HA282" s="8">
        <f>SUMIFS('Aceite de Oliva'!HA$6:HA$257,'Aceite de Oliva'!$A$6:$A$257,"&gt;="&amp;$A282,'Aceite de Oliva'!$B$6:$B$257,"&lt;="&amp;$B282)</f>
        <v>4.1899999999999995</v>
      </c>
      <c r="HB282" s="8">
        <f>SUMIFS('Aceite de Oliva'!HB$6:HB$257,'Aceite de Oliva'!$A$6:$A$257,"&gt;="&amp;$A282,'Aceite de Oliva'!$B$6:$B$257,"&lt;="&amp;$B282)</f>
        <v>3.08</v>
      </c>
      <c r="HF282" s="8">
        <f>SUMIFS('Aceite de Oliva'!HF$6:HF$257,'Aceite de Oliva'!$A$6:$A$257,"&gt;="&amp;$A282,'Aceite de Oliva'!$B$6:$B$257,"&lt;="&amp;$B282)</f>
        <v>3.63</v>
      </c>
      <c r="HG282" s="8">
        <f>SUMIFS('Aceite de Oliva'!HG$6:HG$257,'Aceite de Oliva'!$A$6:$A$257,"&gt;="&amp;$A282,'Aceite de Oliva'!$B$6:$B$257,"&lt;="&amp;$B282)</f>
        <v>4.43</v>
      </c>
      <c r="HH282" s="8">
        <f>SUMIFS('Aceite de Oliva'!HH$6:HH$257,'Aceite de Oliva'!$A$6:$A$257,"&gt;="&amp;$A282,'Aceite de Oliva'!$B$6:$B$257,"&lt;="&amp;$B282)</f>
        <v>4.1500000000000004</v>
      </c>
      <c r="HI282" s="8">
        <f>SUMIFS('Aceite de Oliva'!HI$6:HI$257,'Aceite de Oliva'!$A$6:$A$257,"&gt;="&amp;$A282,'Aceite de Oliva'!$B$6:$B$257,"&lt;="&amp;$B282)</f>
        <v>1.81</v>
      </c>
      <c r="HM282" s="8">
        <f>SUMIFS('Aceite de Oliva'!HM$6:HM$257,'Aceite de Oliva'!$A$6:$A$257,"&gt;="&amp;$A282,'Aceite de Oliva'!$B$6:$B$257,"&lt;="&amp;$B282)</f>
        <v>3.93</v>
      </c>
      <c r="HN282" s="8">
        <f>SUMIFS('Aceite de Oliva'!HN$6:HN$257,'Aceite de Oliva'!$A$6:$A$257,"&gt;="&amp;$A282,'Aceite de Oliva'!$B$6:$B$257,"&lt;="&amp;$B282)</f>
        <v>10.039999999999999</v>
      </c>
      <c r="HO282" s="8">
        <f>SUMIFS('Aceite de Oliva'!HO$6:HO$257,'Aceite de Oliva'!$A$6:$A$257,"&gt;="&amp;$A282,'Aceite de Oliva'!$B$6:$B$257,"&lt;="&amp;$B282)</f>
        <v>2.9</v>
      </c>
      <c r="HP282" s="8">
        <f>SUMIFS('Aceite de Oliva'!HP$6:HP$257,'Aceite de Oliva'!$A$6:$A$257,"&gt;="&amp;$A282,'Aceite de Oliva'!$B$6:$B$257,"&lt;="&amp;$B282)</f>
        <v>0.65</v>
      </c>
      <c r="HT282" s="8">
        <f>SUMIFS('Aceite de Oliva'!HT$6:HT$257,'Aceite de Oliva'!$A$6:$A$257,"&gt;="&amp;$A282,'Aceite de Oliva'!$B$6:$B$257,"&lt;="&amp;$B282)</f>
        <v>2.96</v>
      </c>
      <c r="HU282" s="8">
        <f>SUMIFS('Aceite de Oliva'!HU$6:HU$257,'Aceite de Oliva'!$A$6:$A$257,"&gt;="&amp;$A282,'Aceite de Oliva'!$B$6:$B$257,"&lt;="&amp;$B282)</f>
        <v>3.24</v>
      </c>
      <c r="HV282" s="8">
        <f>SUMIFS('Aceite de Oliva'!HV$6:HV$257,'Aceite de Oliva'!$A$6:$A$257,"&gt;="&amp;$A282,'Aceite de Oliva'!$B$6:$B$257,"&lt;="&amp;$B282)</f>
        <v>3.65</v>
      </c>
      <c r="HW282" s="8">
        <f>SUMIFS('Aceite de Oliva'!HW$6:HW$257,'Aceite de Oliva'!$A$6:$A$257,"&gt;="&amp;$A282,'Aceite de Oliva'!$B$6:$B$257,"&lt;="&amp;$B282)</f>
        <v>0.8</v>
      </c>
      <c r="IA282" s="8">
        <f>SUMIFS('Aceite de Oliva'!IA$6:IA$257,'Aceite de Oliva'!$A$6:$A$257,"&gt;="&amp;$A282,'Aceite de Oliva'!$B$6:$B$257,"&lt;="&amp;$B282)</f>
        <v>3.33</v>
      </c>
      <c r="IB282" s="8">
        <f>SUMIFS('Aceite de Oliva'!IB$6:IB$257,'Aceite de Oliva'!$A$6:$A$257,"&gt;="&amp;$A282,'Aceite de Oliva'!$B$6:$B$257,"&lt;="&amp;$B282)</f>
        <v>5.7</v>
      </c>
      <c r="IC282" s="8">
        <f>SUMIFS('Aceite de Oliva'!IC$6:IC$257,'Aceite de Oliva'!$A$6:$A$257,"&gt;="&amp;$A282,'Aceite de Oliva'!$B$6:$B$257,"&lt;="&amp;$B282)</f>
        <v>3.44</v>
      </c>
      <c r="ID282" s="8">
        <f>SUMIFS('Aceite de Oliva'!ID$6:ID$257,'Aceite de Oliva'!$A$6:$A$257,"&gt;="&amp;$A282,'Aceite de Oliva'!$B$6:$B$257,"&lt;="&amp;$B282)</f>
        <v>0.73</v>
      </c>
      <c r="IH282" s="8">
        <f>SUMIFS('Aceite de Oliva'!IH$6:IH$257,'Aceite de Oliva'!$A$6:$A$257,"&gt;="&amp;$A282,'Aceite de Oliva'!$B$6:$B$257,"&lt;="&amp;$B282)</f>
        <v>3.21</v>
      </c>
      <c r="II282" s="8">
        <f>SUMIFS('Aceite de Oliva'!II$6:II$257,'Aceite de Oliva'!$A$6:$A$257,"&gt;="&amp;$A282,'Aceite de Oliva'!$B$6:$B$257,"&lt;="&amp;$B282)</f>
        <v>2.46</v>
      </c>
      <c r="IJ282" s="8">
        <f>SUMIFS('Aceite de Oliva'!IJ$6:IJ$257,'Aceite de Oliva'!$A$6:$A$257,"&gt;="&amp;$A282,'Aceite de Oliva'!$B$6:$B$257,"&lt;="&amp;$B282)</f>
        <v>4.1500000000000004</v>
      </c>
      <c r="IK282" s="8">
        <f>SUMIFS('Aceite de Oliva'!IK$6:IK$257,'Aceite de Oliva'!$A$6:$A$257,"&gt;="&amp;$A282,'Aceite de Oliva'!$B$6:$B$257,"&lt;="&amp;$B282)</f>
        <v>0.59</v>
      </c>
      <c r="IO282" s="8">
        <f>SUMIFS('Aceite de Oliva'!IO$6:IO$257,'Aceite de Oliva'!$A$6:$A$257,"&gt;="&amp;$A282,'Aceite de Oliva'!$B$6:$B$257,"&lt;="&amp;$B282)</f>
        <v>2.79</v>
      </c>
      <c r="IP282" s="8">
        <f>SUMIFS('Aceite de Oliva'!IP$6:IP$257,'Aceite de Oliva'!$A$6:$A$257,"&gt;="&amp;$A282,'Aceite de Oliva'!$B$6:$B$257,"&lt;="&amp;$B282)</f>
        <v>1.94</v>
      </c>
      <c r="IQ282" s="8">
        <f>SUMIFS('Aceite de Oliva'!IQ$6:IQ$257,'Aceite de Oliva'!$A$6:$A$257,"&gt;="&amp;$A282,'Aceite de Oliva'!$B$6:$B$257,"&lt;="&amp;$B282)</f>
        <v>3.23</v>
      </c>
      <c r="IR282" s="8">
        <f>SUMIFS('Aceite de Oliva'!IR$6:IR$257,'Aceite de Oliva'!$A$6:$A$257,"&gt;="&amp;$A282,'Aceite de Oliva'!$B$6:$B$257,"&lt;="&amp;$B282)</f>
        <v>0.24</v>
      </c>
      <c r="IV282" s="8">
        <f>SUMIFS('Aceite de Oliva'!IV$6:IV$257,'Aceite de Oliva'!$A$6:$A$257,"&gt;="&amp;$A282,'Aceite de Oliva'!$B$6:$B$257,"&lt;="&amp;$B282)</f>
        <v>2.3199999999999998</v>
      </c>
      <c r="IW282" s="8">
        <f>SUMIFS('Aceite de Oliva'!IW$6:IW$257,'Aceite de Oliva'!$A$6:$A$257,"&gt;="&amp;$A282,'Aceite de Oliva'!$B$6:$B$257,"&lt;="&amp;$B282)</f>
        <v>2.87</v>
      </c>
      <c r="IX282" s="8">
        <f>SUMIFS('Aceite de Oliva'!IX$6:IX$257,'Aceite de Oliva'!$A$6:$A$257,"&gt;="&amp;$A282,'Aceite de Oliva'!$B$6:$B$257,"&lt;="&amp;$B282)</f>
        <v>2.15</v>
      </c>
      <c r="IY282" s="8">
        <f>SUMIFS('Aceite de Oliva'!IY$6:IY$257,'Aceite de Oliva'!$A$6:$A$257,"&gt;="&amp;$A282,'Aceite de Oliva'!$B$6:$B$257,"&lt;="&amp;$B282)</f>
        <v>0.99</v>
      </c>
      <c r="JC282" s="8">
        <f>SUMIFS('Aceite de Oliva'!JC$6:JC$257,'Aceite de Oliva'!$A$6:$A$257,"&gt;="&amp;$A282,'Aceite de Oliva'!$B$6:$B$257,"&lt;="&amp;$B282)</f>
        <v>2.36</v>
      </c>
      <c r="JD282" s="8">
        <f>SUMIFS('Aceite de Oliva'!JD$6:JD$257,'Aceite de Oliva'!$A$6:$A$257,"&gt;="&amp;$A282,'Aceite de Oliva'!$B$6:$B$257,"&lt;="&amp;$B282)</f>
        <v>2.58</v>
      </c>
      <c r="JE282" s="8">
        <f>SUMIFS('Aceite de Oliva'!JE$6:JE$257,'Aceite de Oliva'!$A$6:$A$257,"&gt;="&amp;$A282,'Aceite de Oliva'!$B$6:$B$257,"&lt;="&amp;$B282)</f>
        <v>2.38</v>
      </c>
      <c r="JF282" s="8">
        <f>SUMIFS('Aceite de Oliva'!JF$6:JF$257,'Aceite de Oliva'!$A$6:$A$257,"&gt;="&amp;$A282,'Aceite de Oliva'!$B$6:$B$257,"&lt;="&amp;$B282)</f>
        <v>2.2400000000000002</v>
      </c>
      <c r="JJ282" s="8">
        <f>SUMIFS('Aceite de Oliva'!JJ$6:JJ$257,'Aceite de Oliva'!$A$6:$A$257,"&gt;="&amp;$A282,'Aceite de Oliva'!$B$6:$B$257,"&lt;="&amp;$B282)</f>
        <v>2.19</v>
      </c>
      <c r="JK282" s="8">
        <f>SUMIFS('Aceite de Oliva'!JK$6:JK$257,'Aceite de Oliva'!$A$6:$A$257,"&gt;="&amp;$A282,'Aceite de Oliva'!$B$6:$B$257,"&lt;="&amp;$B282)</f>
        <v>3.37</v>
      </c>
      <c r="JL282" s="8">
        <f>SUMIFS('Aceite de Oliva'!JL$6:JL$257,'Aceite de Oliva'!$A$6:$A$257,"&gt;="&amp;$A282,'Aceite de Oliva'!$B$6:$B$257,"&lt;="&amp;$B282)</f>
        <v>2.2000000000000002</v>
      </c>
      <c r="JM282" s="8">
        <f>SUMIFS('Aceite de Oliva'!JM$6:JM$257,'Aceite de Oliva'!$A$6:$A$257,"&gt;="&amp;$A282,'Aceite de Oliva'!$B$6:$B$257,"&lt;="&amp;$B282)</f>
        <v>1.1399999999999999</v>
      </c>
      <c r="JQ282" s="8">
        <f>SUMIFS('Aceite de Oliva'!JQ$6:JQ$257,'Aceite de Oliva'!$A$6:$A$257,"&gt;="&amp;$A282,'Aceite de Oliva'!$B$6:$B$257,"&lt;="&amp;$B282)</f>
        <v>2.2400000000000002</v>
      </c>
      <c r="JR282" s="8">
        <f>SUMIFS('Aceite de Oliva'!JR$6:JR$257,'Aceite de Oliva'!$A$6:$A$257,"&gt;="&amp;$A282,'Aceite de Oliva'!$B$6:$B$257,"&lt;="&amp;$B282)</f>
        <v>3.2199999999999998</v>
      </c>
      <c r="JS282" s="8">
        <f>SUMIFS('Aceite de Oliva'!JS$6:JS$257,'Aceite de Oliva'!$A$6:$A$257,"&gt;="&amp;$A282,'Aceite de Oliva'!$B$6:$B$257,"&lt;="&amp;$B282)</f>
        <v>1.72</v>
      </c>
      <c r="JT282" s="8">
        <f>SUMIFS('Aceite de Oliva'!JT$6:JT$257,'Aceite de Oliva'!$A$6:$A$257,"&gt;="&amp;$A282,'Aceite de Oliva'!$B$6:$B$257,"&lt;="&amp;$B282)</f>
        <v>2.4500000000000002</v>
      </c>
      <c r="JX282" s="8">
        <f>SUMIFS('Aceite de Oliva'!JX$6:JX$257,'Aceite de Oliva'!$A$6:$A$257,"&gt;="&amp;$A282,'Aceite de Oliva'!$B$6:$B$257,"&lt;="&amp;$B282)</f>
        <v>1.3599999999999999</v>
      </c>
      <c r="JY282" s="8">
        <f>SUMIFS('Aceite de Oliva'!JY$6:JY$257,'Aceite de Oliva'!$A$6:$A$257,"&gt;="&amp;$A282,'Aceite de Oliva'!$B$6:$B$257,"&lt;="&amp;$B282)</f>
        <v>1.03</v>
      </c>
      <c r="JZ282" s="8">
        <f>SUMIFS('Aceite de Oliva'!JZ$6:JZ$257,'Aceite de Oliva'!$A$6:$A$257,"&gt;="&amp;$A282,'Aceite de Oliva'!$B$6:$B$257,"&lt;="&amp;$B282)</f>
        <v>1.3299999999999998</v>
      </c>
      <c r="KA282" s="8">
        <f>SUMIFS('Aceite de Oliva'!KA$6:KA$257,'Aceite de Oliva'!$A$6:$A$257,"&gt;="&amp;$A282,'Aceite de Oliva'!$B$6:$B$257,"&lt;="&amp;$B282)</f>
        <v>1.51</v>
      </c>
      <c r="KE282" s="8">
        <f>SUMIFS('Aceite de Oliva'!KE$6:KE$257,'Aceite de Oliva'!$A$6:$A$257,"&gt;="&amp;$A282,'Aceite de Oliva'!$B$6:$B$257,"&lt;="&amp;$B282)</f>
        <v>3.04</v>
      </c>
      <c r="KF282" s="8">
        <f>SUMIFS('Aceite de Oliva'!KF$6:KF$257,'Aceite de Oliva'!$A$6:$A$257,"&gt;="&amp;$A282,'Aceite de Oliva'!$B$6:$B$257,"&lt;="&amp;$B282)</f>
        <v>2.1</v>
      </c>
      <c r="KG282" s="8">
        <f>SUMIFS('Aceite de Oliva'!KG$6:KG$257,'Aceite de Oliva'!$A$6:$A$257,"&gt;="&amp;$A282,'Aceite de Oliva'!$B$6:$B$257,"&lt;="&amp;$B282)</f>
        <v>3.39</v>
      </c>
      <c r="KH282" s="8">
        <f>SUMIFS('Aceite de Oliva'!KH$6:KH$257,'Aceite de Oliva'!$A$6:$A$257,"&gt;="&amp;$A282,'Aceite de Oliva'!$B$6:$B$257,"&lt;="&amp;$B282)</f>
        <v>1.19</v>
      </c>
      <c r="KL282" s="8">
        <f>SUMIFS('Aceite de Oliva'!KL$6:KL$257,'Aceite de Oliva'!$A$6:$A$257,"&gt;="&amp;$A282,'Aceite de Oliva'!$B$6:$B$257,"&lt;="&amp;$B282)</f>
        <v>2.08</v>
      </c>
      <c r="KM282" s="8">
        <f>SUMIFS('Aceite de Oliva'!KM$6:KM$257,'Aceite de Oliva'!$A$6:$A$257,"&gt;="&amp;$A282,'Aceite de Oliva'!$B$6:$B$257,"&lt;="&amp;$B282)</f>
        <v>2.63</v>
      </c>
      <c r="KN282" s="8">
        <f>SUMIFS('Aceite de Oliva'!KN$6:KN$257,'Aceite de Oliva'!$A$6:$A$257,"&gt;="&amp;$A282,'Aceite de Oliva'!$B$6:$B$257,"&lt;="&amp;$B282)</f>
        <v>1.91</v>
      </c>
      <c r="KO282" s="8">
        <f>SUMIFS('Aceite de Oliva'!KO$6:KO$257,'Aceite de Oliva'!$A$6:$A$257,"&gt;="&amp;$A282,'Aceite de Oliva'!$B$6:$B$257,"&lt;="&amp;$B282)</f>
        <v>1.22</v>
      </c>
      <c r="KS282" s="8">
        <f>SUMIFS('Aceite de Oliva'!KS$6:KS$257,'Aceite de Oliva'!$A$6:$A$257,"&gt;="&amp;$A282,'Aceite de Oliva'!$B$6:$B$257,"&lt;="&amp;$B282)</f>
        <v>3.25</v>
      </c>
      <c r="KT282" s="8">
        <f>SUMIFS('Aceite de Oliva'!KT$6:KT$257,'Aceite de Oliva'!$A$6:$A$257,"&gt;="&amp;$A282,'Aceite de Oliva'!$B$6:$B$257,"&lt;="&amp;$B282)</f>
        <v>7.04</v>
      </c>
      <c r="KU282" s="8">
        <f>SUMIFS('Aceite de Oliva'!KU$6:KU$257,'Aceite de Oliva'!$A$6:$A$257,"&gt;="&amp;$A282,'Aceite de Oliva'!$B$6:$B$257,"&lt;="&amp;$B282)</f>
        <v>2.39</v>
      </c>
      <c r="KV282" s="8">
        <f>SUMIFS('Aceite de Oliva'!KV$6:KV$257,'Aceite de Oliva'!$A$6:$A$257,"&gt;="&amp;$A282,'Aceite de Oliva'!$B$6:$B$257,"&lt;="&amp;$B282)</f>
        <v>1.29</v>
      </c>
      <c r="KZ282" s="8">
        <f>SUMIFS('Aceite de Oliva'!KZ$6:KZ$257,'Aceite de Oliva'!$A$6:$A$257,"&gt;="&amp;$A282,'Aceite de Oliva'!$B$6:$B$257,"&lt;="&amp;$B282)</f>
        <v>3.95</v>
      </c>
      <c r="LA282" s="8">
        <f>SUMIFS('Aceite de Oliva'!LA$6:LA$257,'Aceite de Oliva'!$A$6:$A$257,"&gt;="&amp;$A282,'Aceite de Oliva'!$B$6:$B$257,"&lt;="&amp;$B282)</f>
        <v>6.48</v>
      </c>
      <c r="LB282" s="8">
        <f>SUMIFS('Aceite de Oliva'!LB$6:LB$257,'Aceite de Oliva'!$A$6:$A$257,"&gt;="&amp;$A282,'Aceite de Oliva'!$B$6:$B$257,"&lt;="&amp;$B282)</f>
        <v>2.5499999999999998</v>
      </c>
      <c r="LC282" s="8">
        <f>SUMIFS('Aceite de Oliva'!LC$6:LC$257,'Aceite de Oliva'!$A$6:$A$257,"&gt;="&amp;$A282,'Aceite de Oliva'!$B$6:$B$257,"&lt;="&amp;$B282)</f>
        <v>3.8</v>
      </c>
      <c r="LG282" s="8">
        <f>SUMIFS('Aceite de Oliva'!LG$6:LG$257,'Aceite de Oliva'!$A$6:$A$257,"&gt;="&amp;$A282,'Aceite de Oliva'!$B$6:$B$257,"&lt;="&amp;$B282)</f>
        <v>3.9499999999999997</v>
      </c>
      <c r="LH282" s="8">
        <f>SUMIFS('Aceite de Oliva'!LH$6:LH$257,'Aceite de Oliva'!$A$6:$A$257,"&gt;="&amp;$A282,'Aceite de Oliva'!$B$6:$B$257,"&lt;="&amp;$B282)</f>
        <v>8.7800000000000011</v>
      </c>
      <c r="LI282" s="8">
        <f>SUMIFS('Aceite de Oliva'!LI$6:LI$257,'Aceite de Oliva'!$A$6:$A$257,"&gt;="&amp;$A282,'Aceite de Oliva'!$B$6:$B$257,"&lt;="&amp;$B282)</f>
        <v>2.2400000000000002</v>
      </c>
      <c r="LJ282" s="8">
        <f>SUMIFS('Aceite de Oliva'!LJ$6:LJ$257,'Aceite de Oliva'!$A$6:$A$257,"&gt;="&amp;$A282,'Aceite de Oliva'!$B$6:$B$257,"&lt;="&amp;$B282)</f>
        <v>1.74</v>
      </c>
      <c r="LN282" s="8">
        <f>SUMIFS('Aceite de Oliva'!LN$6:LN$257,'Aceite de Oliva'!$A$6:$A$257,"&gt;="&amp;$A282,'Aceite de Oliva'!$B$6:$B$257,"&lt;="&amp;$B282)</f>
        <v>1.97</v>
      </c>
      <c r="LO282" s="8">
        <f>SUMIFS('Aceite de Oliva'!LO$6:LO$257,'Aceite de Oliva'!$A$6:$A$257,"&gt;="&amp;$A282,'Aceite de Oliva'!$B$6:$B$257,"&lt;="&amp;$B282)</f>
        <v>2.0299999999999998</v>
      </c>
      <c r="LP282" s="8">
        <f>SUMIFS('Aceite de Oliva'!LP$6:LP$257,'Aceite de Oliva'!$A$6:$A$257,"&gt;="&amp;$A282,'Aceite de Oliva'!$B$6:$B$257,"&lt;="&amp;$B282)</f>
        <v>1.6</v>
      </c>
      <c r="LQ282" s="8">
        <f>SUMIFS('Aceite de Oliva'!LQ$6:LQ$257,'Aceite de Oliva'!$A$6:$A$257,"&gt;="&amp;$A282,'Aceite de Oliva'!$B$6:$B$257,"&lt;="&amp;$B282)</f>
        <v>1.9500000000000002</v>
      </c>
      <c r="LR282" s="76"/>
      <c r="LS282" s="76"/>
      <c r="LT282" s="76"/>
      <c r="LU282" s="8">
        <f>SUMIFS('Aceite de Oliva'!LU$6:LU$257,'Aceite de Oliva'!$A$6:$A$257,"&gt;="&amp;$A282,'Aceite de Oliva'!$B$6:$B$257,"&lt;="&amp;$B282)</f>
        <v>2.23</v>
      </c>
      <c r="LV282" s="8">
        <f>SUMIFS('Aceite de Oliva'!LV$6:LV$257,'Aceite de Oliva'!$A$6:$A$257,"&gt;="&amp;$A282,'Aceite de Oliva'!$B$6:$B$257,"&lt;="&amp;$B282)</f>
        <v>2.4</v>
      </c>
      <c r="LW282" s="8">
        <f>SUMIFS('Aceite de Oliva'!LW$6:LW$257,'Aceite de Oliva'!$A$6:$A$257,"&gt;="&amp;$A282,'Aceite de Oliva'!$B$6:$B$257,"&lt;="&amp;$B282)</f>
        <v>2.1599999999999997</v>
      </c>
      <c r="LX282" s="8">
        <f>SUMIFS('Aceite de Oliva'!LX$6:LX$257,'Aceite de Oliva'!$A$6:$A$257,"&gt;="&amp;$A282,'Aceite de Oliva'!$B$6:$B$257,"&lt;="&amp;$B282)</f>
        <v>1.1000000000000001</v>
      </c>
      <c r="LY282" s="76"/>
      <c r="LZ282" s="76"/>
      <c r="MA282" s="76"/>
      <c r="MB282" s="8">
        <f>SUMIFS('Aceite de Oliva'!MB$6:MB$257,'Aceite de Oliva'!$A$6:$A$257,"&gt;="&amp;$A282,'Aceite de Oliva'!$B$6:$B$257,"&lt;="&amp;$B282)</f>
        <v>2.72</v>
      </c>
      <c r="MC282" s="8">
        <f>SUMIFS('Aceite de Oliva'!MC$6:MC$257,'Aceite de Oliva'!$A$6:$A$257,"&gt;="&amp;$A282,'Aceite de Oliva'!$B$6:$B$257,"&lt;="&amp;$B282)</f>
        <v>3.9</v>
      </c>
      <c r="MD282" s="8">
        <f>SUMIFS('Aceite de Oliva'!MD$6:MD$257,'Aceite de Oliva'!$A$6:$A$257,"&gt;="&amp;$A282,'Aceite de Oliva'!$B$6:$B$257,"&lt;="&amp;$B282)</f>
        <v>1.8399999999999999</v>
      </c>
      <c r="ME282" s="8">
        <f>SUMIFS('Aceite de Oliva'!ME$6:ME$257,'Aceite de Oliva'!$A$6:$A$257,"&gt;="&amp;$A282,'Aceite de Oliva'!$B$6:$B$257,"&lt;="&amp;$B282)</f>
        <v>3.39</v>
      </c>
    </row>
    <row r="283" spans="1:343" x14ac:dyDescent="0.3">
      <c r="A283" s="14">
        <f>'TAM Aceite de Oliva'!B31</f>
        <v>4.0000000000000018</v>
      </c>
      <c r="B283" s="14">
        <f>'TAM Aceite de Oliva'!C31</f>
        <v>4.1000000000000014</v>
      </c>
      <c r="C283" s="14"/>
      <c r="D283" s="8">
        <f>SUMIFS('Aceite de Oliva'!D$6:D$257,'Aceite de Oliva'!$A$6:$A$257,"&gt;="&amp;$A283,'Aceite de Oliva'!$B$6:$B$257,"&lt;="&amp;$B283)</f>
        <v>2.5299999999999998</v>
      </c>
      <c r="E283" s="8">
        <f>SUMIFS('Aceite de Oliva'!E$6:E$257,'Aceite de Oliva'!$A$6:$A$257,"&gt;="&amp;$A283,'Aceite de Oliva'!$B$6:$B$257,"&lt;="&amp;$B283)</f>
        <v>2.16</v>
      </c>
      <c r="F283" s="8">
        <f>SUMIFS('Aceite de Oliva'!F$6:F$257,'Aceite de Oliva'!$A$6:$A$257,"&gt;="&amp;$A283,'Aceite de Oliva'!$B$6:$B$257,"&lt;="&amp;$B283)</f>
        <v>2.84</v>
      </c>
      <c r="G283" s="8">
        <f>SUMIFS('Aceite de Oliva'!G$6:G$257,'Aceite de Oliva'!$A$6:$A$257,"&gt;="&amp;$A283,'Aceite de Oliva'!$B$6:$B$257,"&lt;="&amp;$B283)</f>
        <v>0.42</v>
      </c>
      <c r="H283" s="14"/>
      <c r="I283" s="14"/>
      <c r="J283" s="14"/>
      <c r="K283" s="8">
        <f>SUMIFS('Aceite de Oliva'!K$6:K$257,'Aceite de Oliva'!$A$6:$A$257,"&gt;="&amp;$A283,'Aceite de Oliva'!$B$6:$B$257,"&lt;="&amp;$B283)</f>
        <v>10.379999999999999</v>
      </c>
      <c r="L283" s="8">
        <f>SUMIFS('Aceite de Oliva'!L$6:L$257,'Aceite de Oliva'!$A$6:$A$257,"&gt;="&amp;$A283,'Aceite de Oliva'!$B$6:$B$257,"&lt;="&amp;$B283)</f>
        <v>2.21</v>
      </c>
      <c r="M283" s="8">
        <f>SUMIFS('Aceite de Oliva'!M$6:M$257,'Aceite de Oliva'!$A$6:$A$257,"&gt;="&amp;$A283,'Aceite de Oliva'!$B$6:$B$257,"&lt;="&amp;$B283)</f>
        <v>1.5899999999999999</v>
      </c>
      <c r="N283" s="8">
        <f>SUMIFS('Aceite de Oliva'!N$6:N$257,'Aceite de Oliva'!$A$6:$A$257,"&gt;="&amp;$A283,'Aceite de Oliva'!$B$6:$B$257,"&lt;="&amp;$B283)</f>
        <v>43.17</v>
      </c>
      <c r="O283" s="14"/>
      <c r="P283" s="14"/>
      <c r="Q283" s="14"/>
      <c r="R283" s="8">
        <f>SUMIFS('Aceite de Oliva'!R$6:R$257,'Aceite de Oliva'!$A$6:$A$257,"&gt;="&amp;$A283,'Aceite de Oliva'!$B$6:$B$257,"&lt;="&amp;$B283)</f>
        <v>26.1</v>
      </c>
      <c r="S283" s="8">
        <f>SUMIFS('Aceite de Oliva'!S$6:S$257,'Aceite de Oliva'!$A$6:$A$257,"&gt;="&amp;$A283,'Aceite de Oliva'!$B$6:$B$257,"&lt;="&amp;$B283)</f>
        <v>8.0500000000000007</v>
      </c>
      <c r="T283" s="8">
        <f>SUMIFS('Aceite de Oliva'!T$6:T$257,'Aceite de Oliva'!$A$6:$A$257,"&gt;="&amp;$A283,'Aceite de Oliva'!$B$6:$B$257,"&lt;="&amp;$B283)</f>
        <v>16.66</v>
      </c>
      <c r="U283" s="8">
        <f>SUMIFS('Aceite de Oliva'!U$6:U$257,'Aceite de Oliva'!$A$6:$A$257,"&gt;="&amp;$A283,'Aceite de Oliva'!$B$6:$B$257,"&lt;="&amp;$B283)</f>
        <v>64.89</v>
      </c>
      <c r="V283" s="14"/>
      <c r="W283" s="14"/>
      <c r="X283" s="14"/>
      <c r="Y283" s="8">
        <f>SUMIFS('Aceite de Oliva'!Y$6:Y$257,'Aceite de Oliva'!$A$6:$A$257,"&gt;="&amp;$A283,'Aceite de Oliva'!$B$6:$B$257,"&lt;="&amp;$B283)</f>
        <v>41.610000000000007</v>
      </c>
      <c r="Z283" s="8">
        <f>SUMIFS('Aceite de Oliva'!Z$6:Z$257,'Aceite de Oliva'!$A$6:$A$257,"&gt;="&amp;$A283,'Aceite de Oliva'!$B$6:$B$257,"&lt;="&amp;$B283)</f>
        <v>27.709999999999997</v>
      </c>
      <c r="AA283" s="8">
        <f>SUMIFS('Aceite de Oliva'!AA$6:AA$257,'Aceite de Oliva'!$A$6:$A$257,"&gt;="&amp;$A283,'Aceite de Oliva'!$B$6:$B$257,"&lt;="&amp;$B283)</f>
        <v>38.56</v>
      </c>
      <c r="AB283" s="8">
        <f>SUMIFS('Aceite de Oliva'!AB$6:AB$257,'Aceite de Oliva'!$A$6:$A$257,"&gt;="&amp;$A283,'Aceite de Oliva'!$B$6:$B$257,"&lt;="&amp;$B283)</f>
        <v>66.14</v>
      </c>
      <c r="AC283" s="14"/>
      <c r="AD283" s="14"/>
      <c r="AE283" s="14"/>
      <c r="AF283" s="8">
        <f>SUMIFS('Aceite de Oliva'!AF$6:AF$257,'Aceite de Oliva'!$A$6:$A$257,"&gt;="&amp;$A283,'Aceite de Oliva'!$B$6:$B$257,"&lt;="&amp;$B283)</f>
        <v>36.949999999999996</v>
      </c>
      <c r="AG283" s="8">
        <f>SUMIFS('Aceite de Oliva'!AG$6:AG$257,'Aceite de Oliva'!$A$6:$A$257,"&gt;="&amp;$A283,'Aceite de Oliva'!$B$6:$B$257,"&lt;="&amp;$B283)</f>
        <v>16.7</v>
      </c>
      <c r="AH283" s="8">
        <f>SUMIFS('Aceite de Oliva'!AH$6:AH$257,'Aceite de Oliva'!$A$6:$A$257,"&gt;="&amp;$A283,'Aceite de Oliva'!$B$6:$B$257,"&lt;="&amp;$B283)</f>
        <v>30.54</v>
      </c>
      <c r="AI283" s="8">
        <f>SUMIFS('Aceite de Oliva'!AI$6:AI$257,'Aceite de Oliva'!$A$6:$A$257,"&gt;="&amp;$A283,'Aceite de Oliva'!$B$6:$B$257,"&lt;="&amp;$B283)</f>
        <v>67.739999999999995</v>
      </c>
      <c r="AJ283" s="14"/>
      <c r="AK283" s="14"/>
      <c r="AL283" s="14"/>
      <c r="AM283" s="8">
        <f>SUMIFS('Aceite de Oliva'!AM$6:AM$257,'Aceite de Oliva'!$A$6:$A$257,"&gt;="&amp;$A283,'Aceite de Oliva'!$B$6:$B$257,"&lt;="&amp;$B283)</f>
        <v>37.61</v>
      </c>
      <c r="AN283" s="8">
        <f>SUMIFS('Aceite de Oliva'!AN$6:AN$257,'Aceite de Oliva'!$A$6:$A$257,"&gt;="&amp;$A283,'Aceite de Oliva'!$B$6:$B$257,"&lt;="&amp;$B283)</f>
        <v>23.060000000000002</v>
      </c>
      <c r="AO283" s="8">
        <f>SUMIFS('Aceite de Oliva'!AO$6:AO$257,'Aceite de Oliva'!$A$6:$A$257,"&gt;="&amp;$A283,'Aceite de Oliva'!$B$6:$B$257,"&lt;="&amp;$B283)</f>
        <v>28.13</v>
      </c>
      <c r="AP283" s="8">
        <f>SUMIFS('Aceite de Oliva'!AP$6:AP$257,'Aceite de Oliva'!$A$6:$A$257,"&gt;="&amp;$A283,'Aceite de Oliva'!$B$6:$B$257,"&lt;="&amp;$B283)</f>
        <v>65.34</v>
      </c>
      <c r="AQ283" s="14"/>
      <c r="AR283" s="14"/>
      <c r="AT283" s="8">
        <f>SUMIFS('Aceite de Oliva'!AT$6:AT$257,'Aceite de Oliva'!$A$6:$A$257,"&gt;="&amp;$A283,'Aceite de Oliva'!$B$6:$B$257,"&lt;="&amp;$B283)</f>
        <v>34.82</v>
      </c>
      <c r="AU283" s="8">
        <f>SUMIFS('Aceite de Oliva'!AU$6:AU$257,'Aceite de Oliva'!$A$6:$A$257,"&gt;="&amp;$A283,'Aceite de Oliva'!$B$6:$B$257,"&lt;="&amp;$B283)</f>
        <v>24.810000000000002</v>
      </c>
      <c r="AV283" s="8">
        <f>SUMIFS('Aceite de Oliva'!AV$6:AV$257,'Aceite de Oliva'!$A$6:$A$257,"&gt;="&amp;$A283,'Aceite de Oliva'!$B$6:$B$257,"&lt;="&amp;$B283)</f>
        <v>27.83</v>
      </c>
      <c r="AW283" s="8">
        <f>SUMIFS('Aceite de Oliva'!AW$6:AW$257,'Aceite de Oliva'!$A$6:$A$257,"&gt;="&amp;$A283,'Aceite de Oliva'!$B$6:$B$257,"&lt;="&amp;$B283)</f>
        <v>68.05</v>
      </c>
      <c r="BA283" s="8">
        <f>SUMIFS('Aceite de Oliva'!BA$6:BA$257,'Aceite de Oliva'!$A$6:$A$257,"&gt;="&amp;A283,'Aceite de Oliva'!$B$6:$B$257,"&lt;="&amp;B283)</f>
        <v>30.220000000000002</v>
      </c>
      <c r="BB283" s="8">
        <f>SUMIFS('Aceite de Oliva'!BB$6:BB$257,'Aceite de Oliva'!$A$6:$A$257,"&gt;="&amp;$A283,'Aceite de Oliva'!$B$6:$B$257,"&lt;="&amp;$B283)</f>
        <v>16.649999999999999</v>
      </c>
      <c r="BC283" s="8">
        <f>SUMIFS('Aceite de Oliva'!BC$6:BC$257,'Aceite de Oliva'!$A$6:$A$257,"&gt;="&amp;$A283,'Aceite de Oliva'!$B$6:$B$257,"&lt;="&amp;$B283)</f>
        <v>28.47</v>
      </c>
      <c r="BD283" s="8">
        <f>SUMIFS('Aceite de Oliva'!BD$6:BD$257,'Aceite de Oliva'!$A$6:$A$257,"&gt;="&amp;$A283,'Aceite de Oliva'!$B$6:$B$257,"&lt;="&amp;$B283)</f>
        <v>56.87</v>
      </c>
      <c r="BE283" s="5"/>
      <c r="BH283" s="8">
        <f>SUMIFS('Aceite de Oliva'!BH$6:BH$257,'Aceite de Oliva'!$A$6:$A$257,"&gt;="&amp;$A283,'Aceite de Oliva'!$B$6:$B$257,"&lt;="&amp;$B283)</f>
        <v>34.940000000000005</v>
      </c>
      <c r="BI283" s="8">
        <f>SUMIFS('Aceite de Oliva'!BI$6:BI$257,'Aceite de Oliva'!$A$6:$A$257,"&gt;="&amp;$A283,'Aceite de Oliva'!$B$6:$B$257,"&lt;="&amp;$B283)</f>
        <v>24.939999999999998</v>
      </c>
      <c r="BJ283" s="8">
        <f>SUMIFS('Aceite de Oliva'!BJ$6:BJ$257,'Aceite de Oliva'!$A$6:$A$257,"&gt;="&amp;$A283,'Aceite de Oliva'!$B$6:$B$257,"&lt;="&amp;$B283)</f>
        <v>31.76</v>
      </c>
      <c r="BK283" s="8">
        <f>SUMIFS('Aceite de Oliva'!BK$6:BK$257,'Aceite de Oliva'!$A$6:$A$257,"&gt;="&amp;$A283,'Aceite de Oliva'!$B$6:$B$257,"&lt;="&amp;$B283)</f>
        <v>52.65</v>
      </c>
      <c r="BO283" s="8">
        <f>SUMIFS('Aceite de Oliva'!BO$6:BO$257,'Aceite de Oliva'!$A$6:$A$257,"&gt;="&amp;$A283,'Aceite de Oliva'!$B$6:$B$257,"&lt;="&amp;$B283)</f>
        <v>34.82</v>
      </c>
      <c r="BP283" s="8">
        <f>SUMIFS('Aceite de Oliva'!BP$6:BP$257,'Aceite de Oliva'!$A$6:$A$257,"&gt;="&amp;$A283,'Aceite de Oliva'!$B$6:$B$257,"&lt;="&amp;$B283)</f>
        <v>16.52</v>
      </c>
      <c r="BQ283" s="8">
        <f>SUMIFS('Aceite de Oliva'!BQ$6:BQ$257,'Aceite de Oliva'!$A$6:$A$257,"&gt;="&amp;$A283,'Aceite de Oliva'!$B$6:$B$257,"&lt;="&amp;$B283)</f>
        <v>30.540000000000003</v>
      </c>
      <c r="BR283" s="8">
        <f>SUMIFS('Aceite de Oliva'!BR$6:BR$257,'Aceite de Oliva'!$A$6:$A$257,"&gt;="&amp;$A283,'Aceite de Oliva'!$B$6:$B$257,"&lt;="&amp;$B283)</f>
        <v>60.4</v>
      </c>
      <c r="BV283" s="8">
        <f>SUMIFS('Aceite de Oliva'!BV$6:BV$257,'Aceite de Oliva'!$A$6:$A$257,"&gt;="&amp;$A283,'Aceite de Oliva'!$B$6:$B$257,"&lt;="&amp;$B283)</f>
        <v>25.87</v>
      </c>
      <c r="BW283" s="8">
        <f>SUMIFS('Aceite de Oliva'!BW$6:BW$257,'Aceite de Oliva'!$A$6:$A$257,"&gt;="&amp;$A283,'Aceite de Oliva'!$B$6:$B$257,"&lt;="&amp;$B283)</f>
        <v>7.3900000000000006</v>
      </c>
      <c r="BX283" s="8">
        <f>SUMIFS('Aceite de Oliva'!BX$6:BX$257,'Aceite de Oliva'!$A$6:$A$257,"&gt;="&amp;$A283,'Aceite de Oliva'!$B$6:$B$257,"&lt;="&amp;$B283)</f>
        <v>19.12</v>
      </c>
      <c r="BY283" s="8">
        <f>SUMIFS('Aceite de Oliva'!BY$6:BY$257,'Aceite de Oliva'!$A$6:$A$257,"&gt;="&amp;$A283,'Aceite de Oliva'!$B$6:$B$257,"&lt;="&amp;$B283)</f>
        <v>58.96</v>
      </c>
      <c r="CC283" s="8">
        <f>SUMIFS('Aceite de Oliva'!CC$6:CC$257,'Aceite de Oliva'!$A$6:$A$257,"&gt;="&amp;$A283,'Aceite de Oliva'!$B$6:$B$257,"&lt;="&amp;$B283)</f>
        <v>15.530000000000001</v>
      </c>
      <c r="CD283" s="8">
        <f>SUMIFS('Aceite de Oliva'!CD$6:CD$257,'Aceite de Oliva'!$A$6:$A$257,"&gt;="&amp;$A283,'Aceite de Oliva'!$B$6:$B$257,"&lt;="&amp;$B283)</f>
        <v>3.65</v>
      </c>
      <c r="CE283" s="8">
        <f>SUMIFS('Aceite de Oliva'!CE$6:CE$257,'Aceite de Oliva'!$A$6:$A$257,"&gt;="&amp;$A283,'Aceite de Oliva'!$B$6:$B$257,"&lt;="&amp;$B283)</f>
        <v>10.219999999999999</v>
      </c>
      <c r="CF283" s="8">
        <f>SUMIFS('Aceite de Oliva'!CF$6:CF$257,'Aceite de Oliva'!$A$6:$A$257,"&gt;="&amp;$A283,'Aceite de Oliva'!$B$6:$B$257,"&lt;="&amp;$B283)</f>
        <v>38.14</v>
      </c>
      <c r="CJ283" s="8">
        <f>SUMIFS('Aceite de Oliva'!CJ$6:CJ$257,'Aceite de Oliva'!$A$6:$A$257,"&gt;="&amp;$A283,'Aceite de Oliva'!$B$6:$B$257,"&lt;="&amp;$B283)</f>
        <v>1.49</v>
      </c>
      <c r="CK283" s="8">
        <f>SUMIFS('Aceite de Oliva'!CK$6:CK$257,'Aceite de Oliva'!$A$6:$A$257,"&gt;="&amp;$A283,'Aceite de Oliva'!$B$6:$B$257,"&lt;="&amp;$B283)</f>
        <v>0.65</v>
      </c>
      <c r="CL283" s="8">
        <f>SUMIFS('Aceite de Oliva'!CL$6:CL$257,'Aceite de Oliva'!$A$6:$A$257,"&gt;="&amp;$A283,'Aceite de Oliva'!$B$6:$B$257,"&lt;="&amp;$B283)</f>
        <v>1.52</v>
      </c>
      <c r="CM283" s="8">
        <f>SUMIFS('Aceite de Oliva'!CM$6:CM$257,'Aceite de Oliva'!$A$6:$A$257,"&gt;="&amp;$A283,'Aceite de Oliva'!$B$6:$B$257,"&lt;="&amp;$B283)</f>
        <v>1.3</v>
      </c>
      <c r="CQ283" s="8">
        <f>SUMIFS('Aceite de Oliva'!CQ$6:CQ$257,'Aceite de Oliva'!$A$6:$A$257,"&gt;="&amp;$A283,'Aceite de Oliva'!$B$6:$B$257,"&lt;="&amp;$B283)</f>
        <v>1.2</v>
      </c>
      <c r="CR283" s="8">
        <f>SUMIFS('Aceite de Oliva'!CR$6:CR$257,'Aceite de Oliva'!$A$6:$A$257,"&gt;="&amp;$A283,'Aceite de Oliva'!$B$6:$B$257,"&lt;="&amp;$B283)</f>
        <v>0.76</v>
      </c>
      <c r="CS283" s="8">
        <f>SUMIFS('Aceite de Oliva'!CS$6:CS$257,'Aceite de Oliva'!$A$6:$A$257,"&gt;="&amp;$A283,'Aceite de Oliva'!$B$6:$B$257,"&lt;="&amp;$B283)</f>
        <v>1.28</v>
      </c>
      <c r="CT283" s="8">
        <f>SUMIFS('Aceite de Oliva'!CT$6:CT$257,'Aceite de Oliva'!$A$6:$A$257,"&gt;="&amp;$A283,'Aceite de Oliva'!$B$6:$B$257,"&lt;="&amp;$B283)</f>
        <v>0.23</v>
      </c>
      <c r="CX283" s="8">
        <f>SUMIFS('Aceite de Oliva'!CX$6:CX$257,'Aceite de Oliva'!$A$6:$A$257,"&gt;="&amp;$A283,'Aceite de Oliva'!$B$6:$B$257,"&lt;="&amp;$B283)</f>
        <v>0.65999999999999992</v>
      </c>
      <c r="CY283" s="8">
        <f>SUMIFS('Aceite de Oliva'!CY$6:CY$257,'Aceite de Oliva'!$A$6:$A$257,"&gt;="&amp;$A283,'Aceite de Oliva'!$B$6:$B$257,"&lt;="&amp;$B283)</f>
        <v>0.17</v>
      </c>
      <c r="CZ283" s="8">
        <f>SUMIFS('Aceite de Oliva'!CZ$6:CZ$257,'Aceite de Oliva'!$A$6:$A$257,"&gt;="&amp;$A283,'Aceite de Oliva'!$B$6:$B$257,"&lt;="&amp;$B283)</f>
        <v>0.93</v>
      </c>
      <c r="DA283" s="8">
        <f>SUMIFS('Aceite de Oliva'!DA$6:DA$257,'Aceite de Oliva'!$A$6:$A$257,"&gt;="&amp;$A283,'Aceite de Oliva'!$B$6:$B$257,"&lt;="&amp;$B283)</f>
        <v>0</v>
      </c>
      <c r="DE283" s="8">
        <f>SUMIFS('Aceite de Oliva'!DE$6:DE$257,'Aceite de Oliva'!$A$6:$A$257,"&gt;="&amp;$A283,'Aceite de Oliva'!$B$6:$B$257,"&lt;="&amp;$B283)</f>
        <v>0.85</v>
      </c>
      <c r="DF283" s="8">
        <f>SUMIFS('Aceite de Oliva'!DF$6:DF$257,'Aceite de Oliva'!$A$6:$A$257,"&gt;="&amp;$A283,'Aceite de Oliva'!$B$6:$B$257,"&lt;="&amp;$B283)</f>
        <v>0</v>
      </c>
      <c r="DG283" s="8">
        <f>SUMIFS('Aceite de Oliva'!DG$6:DG$257,'Aceite de Oliva'!$A$6:$A$257,"&gt;="&amp;$A283,'Aceite de Oliva'!$B$6:$B$257,"&lt;="&amp;$B283)</f>
        <v>1.28</v>
      </c>
      <c r="DH283" s="8">
        <f>SUMIFS('Aceite de Oliva'!DH$6:DH$257,'Aceite de Oliva'!$A$6:$A$257,"&gt;="&amp;$A283,'Aceite de Oliva'!$B$6:$B$257,"&lt;="&amp;$B283)</f>
        <v>0</v>
      </c>
      <c r="DL283" s="8">
        <f>SUMIFS('Aceite de Oliva'!DL$6:DL$257,'Aceite de Oliva'!$A$6:$A$257,"&gt;="&amp;$A283,'Aceite de Oliva'!$B$6:$B$257,"&lt;="&amp;$B283)</f>
        <v>0.34</v>
      </c>
      <c r="DM283" s="8">
        <f>SUMIFS('Aceite de Oliva'!DM$6:DM$257,'Aceite de Oliva'!$A$6:$A$257,"&gt;="&amp;$A283,'Aceite de Oliva'!$B$6:$B$257,"&lt;="&amp;$B283)</f>
        <v>0.18</v>
      </c>
      <c r="DN283" s="8">
        <f>SUMIFS('Aceite de Oliva'!DN$6:DN$257,'Aceite de Oliva'!$A$6:$A$257,"&gt;="&amp;$A283,'Aceite de Oliva'!$B$6:$B$257,"&lt;="&amp;$B283)</f>
        <v>0.2</v>
      </c>
      <c r="DO283" s="8">
        <f>SUMIFS('Aceite de Oliva'!DO$6:DO$257,'Aceite de Oliva'!$A$6:$A$257,"&gt;="&amp;$A283,'Aceite de Oliva'!$B$6:$B$257,"&lt;="&amp;$B283)</f>
        <v>0</v>
      </c>
      <c r="DS283" s="8">
        <f>SUMIFS('Aceite de Oliva'!DS$6:DS$257,'Aceite de Oliva'!$A$6:$A$257,"&gt;="&amp;$A283,'Aceite de Oliva'!$B$6:$B$257,"&lt;="&amp;$B283)</f>
        <v>0.51</v>
      </c>
      <c r="DT283" s="8">
        <f>SUMIFS('Aceite de Oliva'!DT$6:DT$257,'Aceite de Oliva'!$A$6:$A$257,"&gt;="&amp;$A283,'Aceite de Oliva'!$B$6:$B$257,"&lt;="&amp;$B283)</f>
        <v>0</v>
      </c>
      <c r="DU283" s="8">
        <f>SUMIFS('Aceite de Oliva'!DU$6:DU$257,'Aceite de Oliva'!$A$6:$A$257,"&gt;="&amp;$A283,'Aceite de Oliva'!$B$6:$B$257,"&lt;="&amp;$B283)</f>
        <v>0.27</v>
      </c>
      <c r="DV283" s="8">
        <f>SUMIFS('Aceite de Oliva'!DV$6:DV$257,'Aceite de Oliva'!$A$6:$A$257,"&gt;="&amp;$A283,'Aceite de Oliva'!$B$6:$B$257,"&lt;="&amp;$B283)</f>
        <v>0</v>
      </c>
      <c r="DZ283" s="8">
        <f>SUMIFS('Aceite de Oliva'!DZ$6:DZ$257,'Aceite de Oliva'!$A$6:$A$257,"&gt;="&amp;$A283,'Aceite de Oliva'!$B$6:$B$257,"&lt;="&amp;$B283)</f>
        <v>0.31999999999999995</v>
      </c>
      <c r="EA283" s="8">
        <f>SUMIFS('Aceite de Oliva'!EA$6:EA$257,'Aceite de Oliva'!$A$6:$A$257,"&gt;="&amp;$A283,'Aceite de Oliva'!$B$6:$B$257,"&lt;="&amp;$B283)</f>
        <v>0</v>
      </c>
      <c r="EB283" s="8">
        <f>SUMIFS('Aceite de Oliva'!EB$6:EB$257,'Aceite de Oliva'!$A$6:$A$257,"&gt;="&amp;$A283,'Aceite de Oliva'!$B$6:$B$257,"&lt;="&amp;$B283)</f>
        <v>0.3</v>
      </c>
      <c r="EC283" s="8">
        <f>SUMIFS('Aceite de Oliva'!EC$6:EC$257,'Aceite de Oliva'!$A$6:$A$257,"&gt;="&amp;$A283,'Aceite de Oliva'!$B$6:$B$257,"&lt;="&amp;$B283)</f>
        <v>0</v>
      </c>
      <c r="EG283" s="8">
        <f>SUMIFS('Aceite de Oliva'!EG$6:EG$257,'Aceite de Oliva'!$A$6:$A$257,"&gt;="&amp;$A283,'Aceite de Oliva'!$B$6:$B$257,"&lt;="&amp;$B283)</f>
        <v>0.67999999999999994</v>
      </c>
      <c r="EH283" s="8">
        <f>SUMIFS('Aceite de Oliva'!EH$6:EH$257,'Aceite de Oliva'!$A$6:$A$257,"&gt;="&amp;$A283,'Aceite de Oliva'!$B$6:$B$257,"&lt;="&amp;$B283)</f>
        <v>0</v>
      </c>
      <c r="EI283" s="8">
        <f>SUMIFS('Aceite de Oliva'!EI$6:EI$257,'Aceite de Oliva'!$A$6:$A$257,"&gt;="&amp;$A283,'Aceite de Oliva'!$B$6:$B$257,"&lt;="&amp;$B283)</f>
        <v>0.53</v>
      </c>
      <c r="EJ283" s="8">
        <f>SUMIFS('Aceite de Oliva'!EJ$6:EJ$257,'Aceite de Oliva'!$A$6:$A$257,"&gt;="&amp;$A283,'Aceite de Oliva'!$B$6:$B$257,"&lt;="&amp;$B283)</f>
        <v>0</v>
      </c>
      <c r="EN283" s="8">
        <f>SUMIFS('Aceite de Oliva'!EN$6:EN$257,'Aceite de Oliva'!$A$6:$A$257,"&gt;="&amp;$A283,'Aceite de Oliva'!$B$6:$B$257,"&lt;="&amp;$B283)</f>
        <v>0.4</v>
      </c>
      <c r="EO283" s="8">
        <f>SUMIFS('Aceite de Oliva'!EO$6:EO$257,'Aceite de Oliva'!$A$6:$A$257,"&gt;="&amp;$A283,'Aceite de Oliva'!$B$6:$B$257,"&lt;="&amp;$B283)</f>
        <v>0</v>
      </c>
      <c r="EP283" s="8">
        <f>SUMIFS('Aceite de Oliva'!EP$6:EP$257,'Aceite de Oliva'!$A$6:$A$257,"&gt;="&amp;$A283,'Aceite de Oliva'!$B$6:$B$257,"&lt;="&amp;$B283)</f>
        <v>0.25</v>
      </c>
      <c r="EQ283" s="8">
        <f>SUMIFS('Aceite de Oliva'!EQ$6:EQ$257,'Aceite de Oliva'!$A$6:$A$257,"&gt;="&amp;$A283,'Aceite de Oliva'!$B$6:$B$257,"&lt;="&amp;$B283)</f>
        <v>0</v>
      </c>
      <c r="EU283" s="8">
        <f>SUMIFS('Aceite de Oliva'!EU$6:EU$257,'Aceite de Oliva'!$A$6:$A$257,"&gt;="&amp;$A283,'Aceite de Oliva'!$B$6:$B$257,"&lt;="&amp;$B283)</f>
        <v>0.78</v>
      </c>
      <c r="EV283" s="8">
        <f>SUMIFS('Aceite de Oliva'!EV$6:EV$257,'Aceite de Oliva'!$A$6:$A$257,"&gt;="&amp;$A283,'Aceite de Oliva'!$B$6:$B$257,"&lt;="&amp;$B283)</f>
        <v>0.16</v>
      </c>
      <c r="EW283" s="8">
        <f>SUMIFS('Aceite de Oliva'!EW$6:EW$257,'Aceite de Oliva'!$A$6:$A$257,"&gt;="&amp;$A283,'Aceite de Oliva'!$B$6:$B$257,"&lt;="&amp;$B283)</f>
        <v>0.72</v>
      </c>
      <c r="EX283" s="8">
        <f>SUMIFS('Aceite de Oliva'!EX$6:EX$257,'Aceite de Oliva'!$A$6:$A$257,"&gt;="&amp;$A283,'Aceite de Oliva'!$B$6:$B$257,"&lt;="&amp;$B283)</f>
        <v>0</v>
      </c>
      <c r="FB283" s="8">
        <f>SUMIFS('Aceite de Oliva'!FB$6:FB$257,'Aceite de Oliva'!$A$6:$A$257,"&gt;="&amp;$A283,'Aceite de Oliva'!$B$6:$B$257,"&lt;="&amp;$B283)</f>
        <v>0.32</v>
      </c>
      <c r="FC283" s="8">
        <f>SUMIFS('Aceite de Oliva'!FC$6:FC$257,'Aceite de Oliva'!$A$6:$A$257,"&gt;="&amp;$A283,'Aceite de Oliva'!$B$6:$B$257,"&lt;="&amp;$B283)</f>
        <v>0</v>
      </c>
      <c r="FD283" s="8">
        <f>SUMIFS('Aceite de Oliva'!FD$6:FD$257,'Aceite de Oliva'!$A$6:$A$257,"&gt;="&amp;$A283,'Aceite de Oliva'!$B$6:$B$257,"&lt;="&amp;$B283)</f>
        <v>0.22</v>
      </c>
      <c r="FE283" s="8">
        <f>SUMIFS('Aceite de Oliva'!FE$6:FE$257,'Aceite de Oliva'!$A$6:$A$257,"&gt;="&amp;$A283,'Aceite de Oliva'!$B$6:$B$257,"&lt;="&amp;$B283)</f>
        <v>0</v>
      </c>
      <c r="FI283" s="8">
        <f>SUMIFS('Aceite de Oliva'!FI$6:FI$257,'Aceite de Oliva'!$A$6:$A$257,"&gt;="&amp;$A283,'Aceite de Oliva'!$B$6:$B$257,"&lt;="&amp;$B283)</f>
        <v>1.21</v>
      </c>
      <c r="FJ283" s="8">
        <f>SUMIFS('Aceite de Oliva'!FJ$6:FJ$257,'Aceite de Oliva'!$A$6:$A$257,"&gt;="&amp;$A283,'Aceite de Oliva'!$B$6:$B$257,"&lt;="&amp;$B283)</f>
        <v>0</v>
      </c>
      <c r="FK283" s="8">
        <f>SUMIFS('Aceite de Oliva'!FK$6:FK$257,'Aceite de Oliva'!$A$6:$A$257,"&gt;="&amp;$A283,'Aceite de Oliva'!$B$6:$B$257,"&lt;="&amp;$B283)</f>
        <v>0.97</v>
      </c>
      <c r="FL283" s="8">
        <f>SUMIFS('Aceite de Oliva'!FL$6:FL$257,'Aceite de Oliva'!$A$6:$A$257,"&gt;="&amp;$A283,'Aceite de Oliva'!$B$6:$B$257,"&lt;="&amp;$B283)</f>
        <v>0</v>
      </c>
      <c r="FP283" s="8">
        <f>SUMIFS('Aceite de Oliva'!FP$6:FP$257,'Aceite de Oliva'!$A$6:$A$257,"&gt;="&amp;$A283,'Aceite de Oliva'!$B$6:$B$257,"&lt;="&amp;$B283)</f>
        <v>0.77999999999999992</v>
      </c>
      <c r="FQ283" s="8">
        <f>SUMIFS('Aceite de Oliva'!FQ$6:FQ$257,'Aceite de Oliva'!$A$6:$A$257,"&gt;="&amp;$A283,'Aceite de Oliva'!$B$6:$B$257,"&lt;="&amp;$B283)</f>
        <v>0</v>
      </c>
      <c r="FR283" s="8">
        <f>SUMIFS('Aceite de Oliva'!FR$6:FR$257,'Aceite de Oliva'!$A$6:$A$257,"&gt;="&amp;$A283,'Aceite de Oliva'!$B$6:$B$257,"&lt;="&amp;$B283)</f>
        <v>0.65</v>
      </c>
      <c r="FS283" s="8">
        <f>SUMIFS('Aceite de Oliva'!FS$6:FS$257,'Aceite de Oliva'!$A$6:$A$257,"&gt;="&amp;$A283,'Aceite de Oliva'!$B$6:$B$257,"&lt;="&amp;$B283)</f>
        <v>0</v>
      </c>
      <c r="FW283" s="8">
        <f>SUMIFS('Aceite de Oliva'!FW$6:FW$257,'Aceite de Oliva'!$A$6:$A$257,"&gt;="&amp;$A283,'Aceite de Oliva'!$B$6:$B$257,"&lt;="&amp;$B283)</f>
        <v>0.46</v>
      </c>
      <c r="FX283" s="8">
        <f>SUMIFS('Aceite de Oliva'!FX$6:FX$257,'Aceite de Oliva'!$A$6:$A$257,"&gt;="&amp;$A283,'Aceite de Oliva'!$B$6:$B$257,"&lt;="&amp;$B283)</f>
        <v>0</v>
      </c>
      <c r="FY283" s="8">
        <f>SUMIFS('Aceite de Oliva'!FY$6:FY$257,'Aceite de Oliva'!$A$6:$A$257,"&gt;="&amp;$A283,'Aceite de Oliva'!$B$6:$B$257,"&lt;="&amp;$B283)</f>
        <v>0.41</v>
      </c>
      <c r="FZ283" s="8">
        <f>SUMIFS('Aceite de Oliva'!FZ$6:FZ$257,'Aceite de Oliva'!$A$6:$A$257,"&gt;="&amp;$A283,'Aceite de Oliva'!$B$6:$B$257,"&lt;="&amp;$B283)</f>
        <v>0</v>
      </c>
      <c r="GD283" s="8">
        <f>SUMIFS('Aceite de Oliva'!GD$6:GD$257,'Aceite de Oliva'!$A$6:$A$257,"&gt;="&amp;$A283,'Aceite de Oliva'!$B$6:$B$257,"&lt;="&amp;$B283)</f>
        <v>0.31</v>
      </c>
      <c r="GE283" s="8">
        <f>SUMIFS('Aceite de Oliva'!GE$6:GE$257,'Aceite de Oliva'!$A$6:$A$257,"&gt;="&amp;$A283,'Aceite de Oliva'!$B$6:$B$257,"&lt;="&amp;$B283)</f>
        <v>0</v>
      </c>
      <c r="GF283" s="8">
        <f>SUMIFS('Aceite de Oliva'!GF$6:GF$257,'Aceite de Oliva'!$A$6:$A$257,"&gt;="&amp;$A283,'Aceite de Oliva'!$B$6:$B$257,"&lt;="&amp;$B283)</f>
        <v>0.52</v>
      </c>
      <c r="GG283" s="8">
        <f>SUMIFS('Aceite de Oliva'!GG$6:GG$257,'Aceite de Oliva'!$A$6:$A$257,"&gt;="&amp;$A283,'Aceite de Oliva'!$B$6:$B$257,"&lt;="&amp;$B283)</f>
        <v>0</v>
      </c>
      <c r="GK283" s="8">
        <f>SUMIFS('Aceite de Oliva'!GK$6:GK$257,'Aceite de Oliva'!$A$6:$A$257,"&gt;="&amp;$A283,'Aceite de Oliva'!$B$6:$B$257,"&lt;="&amp;$B283)</f>
        <v>0.81</v>
      </c>
      <c r="GL283" s="8">
        <f>SUMIFS('Aceite de Oliva'!GL$6:GL$257,'Aceite de Oliva'!$A$6:$A$257,"&gt;="&amp;$A283,'Aceite de Oliva'!$B$6:$B$257,"&lt;="&amp;$B283)</f>
        <v>0</v>
      </c>
      <c r="GM283" s="8">
        <f>SUMIFS('Aceite de Oliva'!GM$6:GM$257,'Aceite de Oliva'!$A$6:$A$257,"&gt;="&amp;$A283,'Aceite de Oliva'!$B$6:$B$257,"&lt;="&amp;$B283)</f>
        <v>0.64</v>
      </c>
      <c r="GN283" s="8">
        <f>SUMIFS('Aceite de Oliva'!GN$6:GN$257,'Aceite de Oliva'!$A$6:$A$257,"&gt;="&amp;$A283,'Aceite de Oliva'!$B$6:$B$257,"&lt;="&amp;$B283)</f>
        <v>0</v>
      </c>
      <c r="GR283" s="8">
        <f>SUMIFS('Aceite de Oliva'!GR$6:GR$257,'Aceite de Oliva'!$A$6:$A$257,"&gt;="&amp;$A283,'Aceite de Oliva'!$B$6:$B$257,"&lt;="&amp;$B283)</f>
        <v>0.46</v>
      </c>
      <c r="GS283" s="8">
        <f>SUMIFS('Aceite de Oliva'!GS$6:GS$257,'Aceite de Oliva'!$A$6:$A$257,"&gt;="&amp;$A283,'Aceite de Oliva'!$B$6:$B$257,"&lt;="&amp;$B283)</f>
        <v>0</v>
      </c>
      <c r="GT283" s="8">
        <f>SUMIFS('Aceite de Oliva'!GT$6:GT$257,'Aceite de Oliva'!$A$6:$A$257,"&gt;="&amp;$A283,'Aceite de Oliva'!$B$6:$B$257,"&lt;="&amp;$B283)</f>
        <v>0.19</v>
      </c>
      <c r="GU283" s="8">
        <f>SUMIFS('Aceite de Oliva'!GU$6:GU$257,'Aceite de Oliva'!$A$6:$A$257,"&gt;="&amp;$A283,'Aceite de Oliva'!$B$6:$B$257,"&lt;="&amp;$B283)</f>
        <v>0.2</v>
      </c>
      <c r="GY283" s="8">
        <f>SUMIFS('Aceite de Oliva'!GY$6:GY$257,'Aceite de Oliva'!$A$6:$A$257,"&gt;="&amp;$A283,'Aceite de Oliva'!$B$6:$B$257,"&lt;="&amp;$B283)</f>
        <v>0.21</v>
      </c>
      <c r="GZ283" s="8">
        <f>SUMIFS('Aceite de Oliva'!GZ$6:GZ$257,'Aceite de Oliva'!$A$6:$A$257,"&gt;="&amp;$A283,'Aceite de Oliva'!$B$6:$B$257,"&lt;="&amp;$B283)</f>
        <v>0.22</v>
      </c>
      <c r="HA283" s="8">
        <f>SUMIFS('Aceite de Oliva'!HA$6:HA$257,'Aceite de Oliva'!$A$6:$A$257,"&gt;="&amp;$A283,'Aceite de Oliva'!$B$6:$B$257,"&lt;="&amp;$B283)</f>
        <v>0.11</v>
      </c>
      <c r="HB283" s="8">
        <f>SUMIFS('Aceite de Oliva'!HB$6:HB$257,'Aceite de Oliva'!$A$6:$A$257,"&gt;="&amp;$A283,'Aceite de Oliva'!$B$6:$B$257,"&lt;="&amp;$B283)</f>
        <v>0</v>
      </c>
      <c r="HF283" s="8">
        <f>SUMIFS('Aceite de Oliva'!HF$6:HF$257,'Aceite de Oliva'!$A$6:$A$257,"&gt;="&amp;$A283,'Aceite de Oliva'!$B$6:$B$257,"&lt;="&amp;$B283)</f>
        <v>0.52</v>
      </c>
      <c r="HG283" s="8">
        <f>SUMIFS('Aceite de Oliva'!HG$6:HG$257,'Aceite de Oliva'!$A$6:$A$257,"&gt;="&amp;$A283,'Aceite de Oliva'!$B$6:$B$257,"&lt;="&amp;$B283)</f>
        <v>0</v>
      </c>
      <c r="HH283" s="8">
        <f>SUMIFS('Aceite de Oliva'!HH$6:HH$257,'Aceite de Oliva'!$A$6:$A$257,"&gt;="&amp;$A283,'Aceite de Oliva'!$B$6:$B$257,"&lt;="&amp;$B283)</f>
        <v>0.73</v>
      </c>
      <c r="HI283" s="8">
        <f>SUMIFS('Aceite de Oliva'!HI$6:HI$257,'Aceite de Oliva'!$A$6:$A$257,"&gt;="&amp;$A283,'Aceite de Oliva'!$B$6:$B$257,"&lt;="&amp;$B283)</f>
        <v>0</v>
      </c>
      <c r="HM283" s="8">
        <f>SUMIFS('Aceite de Oliva'!HM$6:HM$257,'Aceite de Oliva'!$A$6:$A$257,"&gt;="&amp;$A283,'Aceite de Oliva'!$B$6:$B$257,"&lt;="&amp;$B283)</f>
        <v>0.16</v>
      </c>
      <c r="HN283" s="8">
        <f>SUMIFS('Aceite de Oliva'!HN$6:HN$257,'Aceite de Oliva'!$A$6:$A$257,"&gt;="&amp;$A283,'Aceite de Oliva'!$B$6:$B$257,"&lt;="&amp;$B283)</f>
        <v>0</v>
      </c>
      <c r="HO283" s="8">
        <f>SUMIFS('Aceite de Oliva'!HO$6:HO$257,'Aceite de Oliva'!$A$6:$A$257,"&gt;="&amp;$A283,'Aceite de Oliva'!$B$6:$B$257,"&lt;="&amp;$B283)</f>
        <v>0.30000000000000004</v>
      </c>
      <c r="HP283" s="8">
        <f>SUMIFS('Aceite de Oliva'!HP$6:HP$257,'Aceite de Oliva'!$A$6:$A$257,"&gt;="&amp;$A283,'Aceite de Oliva'!$B$6:$B$257,"&lt;="&amp;$B283)</f>
        <v>0</v>
      </c>
      <c r="HT283" s="8">
        <f>SUMIFS('Aceite de Oliva'!HT$6:HT$257,'Aceite de Oliva'!$A$6:$A$257,"&gt;="&amp;$A283,'Aceite de Oliva'!$B$6:$B$257,"&lt;="&amp;$B283)</f>
        <v>0.72</v>
      </c>
      <c r="HU283" s="8">
        <f>SUMIFS('Aceite de Oliva'!HU$6:HU$257,'Aceite de Oliva'!$A$6:$A$257,"&gt;="&amp;$A283,'Aceite de Oliva'!$B$6:$B$257,"&lt;="&amp;$B283)</f>
        <v>0.62</v>
      </c>
      <c r="HV283" s="8">
        <f>SUMIFS('Aceite de Oliva'!HV$6:HV$257,'Aceite de Oliva'!$A$6:$A$257,"&gt;="&amp;$A283,'Aceite de Oliva'!$B$6:$B$257,"&lt;="&amp;$B283)</f>
        <v>0.65</v>
      </c>
      <c r="HW283" s="8">
        <f>SUMIFS('Aceite de Oliva'!HW$6:HW$257,'Aceite de Oliva'!$A$6:$A$257,"&gt;="&amp;$A283,'Aceite de Oliva'!$B$6:$B$257,"&lt;="&amp;$B283)</f>
        <v>0.93</v>
      </c>
      <c r="IA283" s="8">
        <f>SUMIFS('Aceite de Oliva'!IA$6:IA$257,'Aceite de Oliva'!$A$6:$A$257,"&gt;="&amp;$A283,'Aceite de Oliva'!$B$6:$B$257,"&lt;="&amp;$B283)</f>
        <v>1.25</v>
      </c>
      <c r="IB283" s="8">
        <f>SUMIFS('Aceite de Oliva'!IB$6:IB$257,'Aceite de Oliva'!$A$6:$A$257,"&gt;="&amp;$A283,'Aceite de Oliva'!$B$6:$B$257,"&lt;="&amp;$B283)</f>
        <v>0</v>
      </c>
      <c r="IC283" s="8">
        <f>SUMIFS('Aceite de Oliva'!IC$6:IC$257,'Aceite de Oliva'!$A$6:$A$257,"&gt;="&amp;$A283,'Aceite de Oliva'!$B$6:$B$257,"&lt;="&amp;$B283)</f>
        <v>1.52</v>
      </c>
      <c r="ID283" s="8">
        <f>SUMIFS('Aceite de Oliva'!ID$6:ID$257,'Aceite de Oliva'!$A$6:$A$257,"&gt;="&amp;$A283,'Aceite de Oliva'!$B$6:$B$257,"&lt;="&amp;$B283)</f>
        <v>0</v>
      </c>
      <c r="IH283" s="8">
        <f>SUMIFS('Aceite de Oliva'!IH$6:IH$257,'Aceite de Oliva'!$A$6:$A$257,"&gt;="&amp;$A283,'Aceite de Oliva'!$B$6:$B$257,"&lt;="&amp;$B283)</f>
        <v>0.48</v>
      </c>
      <c r="II283" s="8">
        <f>SUMIFS('Aceite de Oliva'!II$6:II$257,'Aceite de Oliva'!$A$6:$A$257,"&gt;="&amp;$A283,'Aceite de Oliva'!$B$6:$B$257,"&lt;="&amp;$B283)</f>
        <v>0</v>
      </c>
      <c r="IJ283" s="8">
        <f>SUMIFS('Aceite de Oliva'!IJ$6:IJ$257,'Aceite de Oliva'!$A$6:$A$257,"&gt;="&amp;$A283,'Aceite de Oliva'!$B$6:$B$257,"&lt;="&amp;$B283)</f>
        <v>0.55000000000000004</v>
      </c>
      <c r="IK283" s="8">
        <f>SUMIFS('Aceite de Oliva'!IK$6:IK$257,'Aceite de Oliva'!$A$6:$A$257,"&gt;="&amp;$A283,'Aceite de Oliva'!$B$6:$B$257,"&lt;="&amp;$B283)</f>
        <v>0</v>
      </c>
      <c r="IO283" s="8">
        <f>SUMIFS('Aceite de Oliva'!IO$6:IO$257,'Aceite de Oliva'!$A$6:$A$257,"&gt;="&amp;$A283,'Aceite de Oliva'!$B$6:$B$257,"&lt;="&amp;$B283)</f>
        <v>0.61</v>
      </c>
      <c r="IP283" s="8">
        <f>SUMIFS('Aceite de Oliva'!IP$6:IP$257,'Aceite de Oliva'!$A$6:$A$257,"&gt;="&amp;$A283,'Aceite de Oliva'!$B$6:$B$257,"&lt;="&amp;$B283)</f>
        <v>0</v>
      </c>
      <c r="IQ283" s="8">
        <f>SUMIFS('Aceite de Oliva'!IQ$6:IQ$257,'Aceite de Oliva'!$A$6:$A$257,"&gt;="&amp;$A283,'Aceite de Oliva'!$B$6:$B$257,"&lt;="&amp;$B283)</f>
        <v>0.11</v>
      </c>
      <c r="IR283" s="8">
        <f>SUMIFS('Aceite de Oliva'!IR$6:IR$257,'Aceite de Oliva'!$A$6:$A$257,"&gt;="&amp;$A283,'Aceite de Oliva'!$B$6:$B$257,"&lt;="&amp;$B283)</f>
        <v>0</v>
      </c>
      <c r="IV283" s="8">
        <f>SUMIFS('Aceite de Oliva'!IV$6:IV$257,'Aceite de Oliva'!$A$6:$A$257,"&gt;="&amp;$A283,'Aceite de Oliva'!$B$6:$B$257,"&lt;="&amp;$B283)</f>
        <v>0.56000000000000005</v>
      </c>
      <c r="IW283" s="8">
        <f>SUMIFS('Aceite de Oliva'!IW$6:IW$257,'Aceite de Oliva'!$A$6:$A$257,"&gt;="&amp;$A283,'Aceite de Oliva'!$B$6:$B$257,"&lt;="&amp;$B283)</f>
        <v>0</v>
      </c>
      <c r="IX283" s="8">
        <f>SUMIFS('Aceite de Oliva'!IX$6:IX$257,'Aceite de Oliva'!$A$6:$A$257,"&gt;="&amp;$A283,'Aceite de Oliva'!$B$6:$B$257,"&lt;="&amp;$B283)</f>
        <v>0.88</v>
      </c>
      <c r="IY283" s="8">
        <f>SUMIFS('Aceite de Oliva'!IY$6:IY$257,'Aceite de Oliva'!$A$6:$A$257,"&gt;="&amp;$A283,'Aceite de Oliva'!$B$6:$B$257,"&lt;="&amp;$B283)</f>
        <v>0</v>
      </c>
      <c r="JC283" s="8">
        <f>SUMIFS('Aceite de Oliva'!JC$6:JC$257,'Aceite de Oliva'!$A$6:$A$257,"&gt;="&amp;$A283,'Aceite de Oliva'!$B$6:$B$257,"&lt;="&amp;$B283)</f>
        <v>0.39</v>
      </c>
      <c r="JD283" s="8">
        <f>SUMIFS('Aceite de Oliva'!JD$6:JD$257,'Aceite de Oliva'!$A$6:$A$257,"&gt;="&amp;$A283,'Aceite de Oliva'!$B$6:$B$257,"&lt;="&amp;$B283)</f>
        <v>0.2</v>
      </c>
      <c r="JE283" s="8">
        <f>SUMIFS('Aceite de Oliva'!JE$6:JE$257,'Aceite de Oliva'!$A$6:$A$257,"&gt;="&amp;$A283,'Aceite de Oliva'!$B$6:$B$257,"&lt;="&amp;$B283)</f>
        <v>0.46</v>
      </c>
      <c r="JF283" s="8">
        <f>SUMIFS('Aceite de Oliva'!JF$6:JF$257,'Aceite de Oliva'!$A$6:$A$257,"&gt;="&amp;$A283,'Aceite de Oliva'!$B$6:$B$257,"&lt;="&amp;$B283)</f>
        <v>0</v>
      </c>
      <c r="JJ283" s="8">
        <f>SUMIFS('Aceite de Oliva'!JJ$6:JJ$257,'Aceite de Oliva'!$A$6:$A$257,"&gt;="&amp;$A283,'Aceite de Oliva'!$B$6:$B$257,"&lt;="&amp;$B283)</f>
        <v>0.81</v>
      </c>
      <c r="JK283" s="8">
        <f>SUMIFS('Aceite de Oliva'!JK$6:JK$257,'Aceite de Oliva'!$A$6:$A$257,"&gt;="&amp;$A283,'Aceite de Oliva'!$B$6:$B$257,"&lt;="&amp;$B283)</f>
        <v>0</v>
      </c>
      <c r="JL283" s="8">
        <f>SUMIFS('Aceite de Oliva'!JL$6:JL$257,'Aceite de Oliva'!$A$6:$A$257,"&gt;="&amp;$A283,'Aceite de Oliva'!$B$6:$B$257,"&lt;="&amp;$B283)</f>
        <v>1.26</v>
      </c>
      <c r="JM283" s="8">
        <f>SUMIFS('Aceite de Oliva'!JM$6:JM$257,'Aceite de Oliva'!$A$6:$A$257,"&gt;="&amp;$A283,'Aceite de Oliva'!$B$6:$B$257,"&lt;="&amp;$B283)</f>
        <v>0</v>
      </c>
      <c r="JQ283" s="8">
        <f>SUMIFS('Aceite de Oliva'!JQ$6:JQ$257,'Aceite de Oliva'!$A$6:$A$257,"&gt;="&amp;$A283,'Aceite de Oliva'!$B$6:$B$257,"&lt;="&amp;$B283)</f>
        <v>0.94</v>
      </c>
      <c r="JR283" s="8">
        <f>SUMIFS('Aceite de Oliva'!JR$6:JR$257,'Aceite de Oliva'!$A$6:$A$257,"&gt;="&amp;$A283,'Aceite de Oliva'!$B$6:$B$257,"&lt;="&amp;$B283)</f>
        <v>0</v>
      </c>
      <c r="JS283" s="8">
        <f>SUMIFS('Aceite de Oliva'!JS$6:JS$257,'Aceite de Oliva'!$A$6:$A$257,"&gt;="&amp;$A283,'Aceite de Oliva'!$B$6:$B$257,"&lt;="&amp;$B283)</f>
        <v>1.3599999999999999</v>
      </c>
      <c r="JT283" s="8">
        <f>SUMIFS('Aceite de Oliva'!JT$6:JT$257,'Aceite de Oliva'!$A$6:$A$257,"&gt;="&amp;$A283,'Aceite de Oliva'!$B$6:$B$257,"&lt;="&amp;$B283)</f>
        <v>0.23</v>
      </c>
      <c r="JX283" s="8">
        <f>SUMIFS('Aceite de Oliva'!JX$6:JX$257,'Aceite de Oliva'!$A$6:$A$257,"&gt;="&amp;$A283,'Aceite de Oliva'!$B$6:$B$257,"&lt;="&amp;$B283)</f>
        <v>0.41000000000000003</v>
      </c>
      <c r="JY283" s="8">
        <f>SUMIFS('Aceite de Oliva'!JY$6:JY$257,'Aceite de Oliva'!$A$6:$A$257,"&gt;="&amp;$A283,'Aceite de Oliva'!$B$6:$B$257,"&lt;="&amp;$B283)</f>
        <v>0</v>
      </c>
      <c r="JZ283" s="8">
        <f>SUMIFS('Aceite de Oliva'!JZ$6:JZ$257,'Aceite de Oliva'!$A$6:$A$257,"&gt;="&amp;$A283,'Aceite de Oliva'!$B$6:$B$257,"&lt;="&amp;$B283)</f>
        <v>0.36</v>
      </c>
      <c r="KA283" s="8">
        <f>SUMIFS('Aceite de Oliva'!KA$6:KA$257,'Aceite de Oliva'!$A$6:$A$257,"&gt;="&amp;$A283,'Aceite de Oliva'!$B$6:$B$257,"&lt;="&amp;$B283)</f>
        <v>0.2</v>
      </c>
      <c r="KE283" s="8">
        <f>SUMIFS('Aceite de Oliva'!KE$6:KE$257,'Aceite de Oliva'!$A$6:$A$257,"&gt;="&amp;$A283,'Aceite de Oliva'!$B$6:$B$257,"&lt;="&amp;$B283)</f>
        <v>0.31</v>
      </c>
      <c r="KF283" s="8">
        <f>SUMIFS('Aceite de Oliva'!KF$6:KF$257,'Aceite de Oliva'!$A$6:$A$257,"&gt;="&amp;$A283,'Aceite de Oliva'!$B$6:$B$257,"&lt;="&amp;$B283)</f>
        <v>0</v>
      </c>
      <c r="KG283" s="8">
        <f>SUMIFS('Aceite de Oliva'!KG$6:KG$257,'Aceite de Oliva'!$A$6:$A$257,"&gt;="&amp;$A283,'Aceite de Oliva'!$B$6:$B$257,"&lt;="&amp;$B283)</f>
        <v>0.36</v>
      </c>
      <c r="KH283" s="8">
        <f>SUMIFS('Aceite de Oliva'!KH$6:KH$257,'Aceite de Oliva'!$A$6:$A$257,"&gt;="&amp;$A283,'Aceite de Oliva'!$B$6:$B$257,"&lt;="&amp;$B283)</f>
        <v>0.1</v>
      </c>
      <c r="KL283" s="8">
        <f>SUMIFS('Aceite de Oliva'!KL$6:KL$257,'Aceite de Oliva'!$A$6:$A$257,"&gt;="&amp;$A283,'Aceite de Oliva'!$B$6:$B$257,"&lt;="&amp;$B283)</f>
        <v>0.68</v>
      </c>
      <c r="KM283" s="8">
        <f>SUMIFS('Aceite de Oliva'!KM$6:KM$257,'Aceite de Oliva'!$A$6:$A$257,"&gt;="&amp;$A283,'Aceite de Oliva'!$B$6:$B$257,"&lt;="&amp;$B283)</f>
        <v>0</v>
      </c>
      <c r="KN283" s="8">
        <f>SUMIFS('Aceite de Oliva'!KN$6:KN$257,'Aceite de Oliva'!$A$6:$A$257,"&gt;="&amp;$A283,'Aceite de Oliva'!$B$6:$B$257,"&lt;="&amp;$B283)</f>
        <v>0.16</v>
      </c>
      <c r="KO283" s="8">
        <f>SUMIFS('Aceite de Oliva'!KO$6:KO$257,'Aceite de Oliva'!$A$6:$A$257,"&gt;="&amp;$A283,'Aceite de Oliva'!$B$6:$B$257,"&lt;="&amp;$B283)</f>
        <v>2.4500000000000002</v>
      </c>
      <c r="KS283" s="8">
        <f>SUMIFS('Aceite de Oliva'!KS$6:KS$257,'Aceite de Oliva'!$A$6:$A$257,"&gt;="&amp;$A283,'Aceite de Oliva'!$B$6:$B$257,"&lt;="&amp;$B283)</f>
        <v>0.27</v>
      </c>
      <c r="KT283" s="8">
        <f>SUMIFS('Aceite de Oliva'!KT$6:KT$257,'Aceite de Oliva'!$A$6:$A$257,"&gt;="&amp;$A283,'Aceite de Oliva'!$B$6:$B$257,"&lt;="&amp;$B283)</f>
        <v>0</v>
      </c>
      <c r="KU283" s="8">
        <f>SUMIFS('Aceite de Oliva'!KU$6:KU$257,'Aceite de Oliva'!$A$6:$A$257,"&gt;="&amp;$A283,'Aceite de Oliva'!$B$6:$B$257,"&lt;="&amp;$B283)</f>
        <v>0.4</v>
      </c>
      <c r="KV283" s="8">
        <f>SUMIFS('Aceite de Oliva'!KV$6:KV$257,'Aceite de Oliva'!$A$6:$A$257,"&gt;="&amp;$A283,'Aceite de Oliva'!$B$6:$B$257,"&lt;="&amp;$B283)</f>
        <v>0.31</v>
      </c>
      <c r="KZ283" s="8">
        <f>SUMIFS('Aceite de Oliva'!KZ$6:KZ$257,'Aceite de Oliva'!$A$6:$A$257,"&gt;="&amp;$A283,'Aceite de Oliva'!$B$6:$B$257,"&lt;="&amp;$B283)</f>
        <v>0.22999999999999998</v>
      </c>
      <c r="LA283" s="8">
        <f>SUMIFS('Aceite de Oliva'!LA$6:LA$257,'Aceite de Oliva'!$A$6:$A$257,"&gt;="&amp;$A283,'Aceite de Oliva'!$B$6:$B$257,"&lt;="&amp;$B283)</f>
        <v>0</v>
      </c>
      <c r="LB283" s="8">
        <f>SUMIFS('Aceite de Oliva'!LB$6:LB$257,'Aceite de Oliva'!$A$6:$A$257,"&gt;="&amp;$A283,'Aceite de Oliva'!$B$6:$B$257,"&lt;="&amp;$B283)</f>
        <v>0.3</v>
      </c>
      <c r="LC283" s="8">
        <f>SUMIFS('Aceite de Oliva'!LC$6:LC$257,'Aceite de Oliva'!$A$6:$A$257,"&gt;="&amp;$A283,'Aceite de Oliva'!$B$6:$B$257,"&lt;="&amp;$B283)</f>
        <v>0</v>
      </c>
      <c r="LG283" s="8">
        <f>SUMIFS('Aceite de Oliva'!LG$6:LG$257,'Aceite de Oliva'!$A$6:$A$257,"&gt;="&amp;$A283,'Aceite de Oliva'!$B$6:$B$257,"&lt;="&amp;$B283)</f>
        <v>0.25</v>
      </c>
      <c r="LH283" s="8">
        <f>SUMIFS('Aceite de Oliva'!LH$6:LH$257,'Aceite de Oliva'!$A$6:$A$257,"&gt;="&amp;$A283,'Aceite de Oliva'!$B$6:$B$257,"&lt;="&amp;$B283)</f>
        <v>0</v>
      </c>
      <c r="LI283" s="8">
        <f>SUMIFS('Aceite de Oliva'!LI$6:LI$257,'Aceite de Oliva'!$A$6:$A$257,"&gt;="&amp;$A283,'Aceite de Oliva'!$B$6:$B$257,"&lt;="&amp;$B283)</f>
        <v>0.34</v>
      </c>
      <c r="LJ283" s="8">
        <f>SUMIFS('Aceite de Oliva'!LJ$6:LJ$257,'Aceite de Oliva'!$A$6:$A$257,"&gt;="&amp;$A283,'Aceite de Oliva'!$B$6:$B$257,"&lt;="&amp;$B283)</f>
        <v>0.37</v>
      </c>
      <c r="LN283" s="8">
        <f>SUMIFS('Aceite de Oliva'!LN$6:LN$257,'Aceite de Oliva'!$A$6:$A$257,"&gt;="&amp;$A283,'Aceite de Oliva'!$B$6:$B$257,"&lt;="&amp;$B283)</f>
        <v>0.38</v>
      </c>
      <c r="LO283" s="8">
        <f>SUMIFS('Aceite de Oliva'!LO$6:LO$257,'Aceite de Oliva'!$A$6:$A$257,"&gt;="&amp;$A283,'Aceite de Oliva'!$B$6:$B$257,"&lt;="&amp;$B283)</f>
        <v>0</v>
      </c>
      <c r="LP283" s="8">
        <f>SUMIFS('Aceite de Oliva'!LP$6:LP$257,'Aceite de Oliva'!$A$6:$A$257,"&gt;="&amp;$A283,'Aceite de Oliva'!$B$6:$B$257,"&lt;="&amp;$B283)</f>
        <v>0.21</v>
      </c>
      <c r="LQ283" s="8">
        <f>SUMIFS('Aceite de Oliva'!LQ$6:LQ$257,'Aceite de Oliva'!$A$6:$A$257,"&gt;="&amp;$A283,'Aceite de Oliva'!$B$6:$B$257,"&lt;="&amp;$B283)</f>
        <v>0</v>
      </c>
      <c r="LR283" s="76"/>
      <c r="LS283" s="76"/>
      <c r="LT283" s="76"/>
      <c r="LU283" s="8">
        <f>SUMIFS('Aceite de Oliva'!LU$6:LU$257,'Aceite de Oliva'!$A$6:$A$257,"&gt;="&amp;$A283,'Aceite de Oliva'!$B$6:$B$257,"&lt;="&amp;$B283)</f>
        <v>0.03</v>
      </c>
      <c r="LV283" s="8">
        <f>SUMIFS('Aceite de Oliva'!LV$6:LV$257,'Aceite de Oliva'!$A$6:$A$257,"&gt;="&amp;$A283,'Aceite de Oliva'!$B$6:$B$257,"&lt;="&amp;$B283)</f>
        <v>0</v>
      </c>
      <c r="LW283" s="8">
        <f>SUMIFS('Aceite de Oliva'!LW$6:LW$257,'Aceite de Oliva'!$A$6:$A$257,"&gt;="&amp;$A283,'Aceite de Oliva'!$B$6:$B$257,"&lt;="&amp;$B283)</f>
        <v>0.05</v>
      </c>
      <c r="LX283" s="8">
        <f>SUMIFS('Aceite de Oliva'!LX$6:LX$257,'Aceite de Oliva'!$A$6:$A$257,"&gt;="&amp;$A283,'Aceite de Oliva'!$B$6:$B$257,"&lt;="&amp;$B283)</f>
        <v>0</v>
      </c>
      <c r="LY283" s="76"/>
      <c r="LZ283" s="76"/>
      <c r="MA283" s="76"/>
      <c r="MB283" s="8">
        <f>SUMIFS('Aceite de Oliva'!MB$6:MB$257,'Aceite de Oliva'!$A$6:$A$257,"&gt;="&amp;$A283,'Aceite de Oliva'!$B$6:$B$257,"&lt;="&amp;$B283)</f>
        <v>0.6</v>
      </c>
      <c r="MC283" s="8">
        <f>SUMIFS('Aceite de Oliva'!MC$6:MC$257,'Aceite de Oliva'!$A$6:$A$257,"&gt;="&amp;$A283,'Aceite de Oliva'!$B$6:$B$257,"&lt;="&amp;$B283)</f>
        <v>0.32</v>
      </c>
      <c r="MD283" s="8">
        <f>SUMIFS('Aceite de Oliva'!MD$6:MD$257,'Aceite de Oliva'!$A$6:$A$257,"&gt;="&amp;$A283,'Aceite de Oliva'!$B$6:$B$257,"&lt;="&amp;$B283)</f>
        <v>0.57000000000000006</v>
      </c>
      <c r="ME283" s="8">
        <f>SUMIFS('Aceite de Oliva'!ME$6:ME$257,'Aceite de Oliva'!$A$6:$A$257,"&gt;="&amp;$A283,'Aceite de Oliva'!$B$6:$B$257,"&lt;="&amp;$B283)</f>
        <v>0</v>
      </c>
    </row>
    <row r="284" spans="1:343" x14ac:dyDescent="0.3">
      <c r="A284" s="14">
        <f>'TAM Aceite de Oliva'!B32</f>
        <v>4.1000000000000014</v>
      </c>
      <c r="B284" s="14">
        <f>'TAM Aceite de Oliva'!C32</f>
        <v>4.2000000000000011</v>
      </c>
      <c r="C284" s="14"/>
      <c r="D284" s="8">
        <f>SUMIFS('Aceite de Oliva'!D$6:D$257,'Aceite de Oliva'!$A$6:$A$257,"&gt;="&amp;$A284,'Aceite de Oliva'!$B$6:$B$257,"&lt;="&amp;$B284)</f>
        <v>4.09</v>
      </c>
      <c r="E284" s="8">
        <f>SUMIFS('Aceite de Oliva'!E$6:E$257,'Aceite de Oliva'!$A$6:$A$257,"&gt;="&amp;$A284,'Aceite de Oliva'!$B$6:$B$257,"&lt;="&amp;$B284)</f>
        <v>4.84</v>
      </c>
      <c r="F284" s="8">
        <f>SUMIFS('Aceite de Oliva'!F$6:F$257,'Aceite de Oliva'!$A$6:$A$257,"&gt;="&amp;$A284,'Aceite de Oliva'!$B$6:$B$257,"&lt;="&amp;$B284)</f>
        <v>5.35</v>
      </c>
      <c r="G284" s="8">
        <f>SUMIFS('Aceite de Oliva'!G$6:G$257,'Aceite de Oliva'!$A$6:$A$257,"&gt;="&amp;$A284,'Aceite de Oliva'!$B$6:$B$257,"&lt;="&amp;$B284)</f>
        <v>0</v>
      </c>
      <c r="H284" s="14"/>
      <c r="I284" s="14"/>
      <c r="J284" s="14"/>
      <c r="K284" s="8">
        <f>SUMIFS('Aceite de Oliva'!K$6:K$257,'Aceite de Oliva'!$A$6:$A$257,"&gt;="&amp;$A284,'Aceite de Oliva'!$B$6:$B$257,"&lt;="&amp;$B284)</f>
        <v>24.669999999999998</v>
      </c>
      <c r="L284" s="8">
        <f>SUMIFS('Aceite de Oliva'!L$6:L$257,'Aceite de Oliva'!$A$6:$A$257,"&gt;="&amp;$A284,'Aceite de Oliva'!$B$6:$B$257,"&lt;="&amp;$B284)</f>
        <v>13.16</v>
      </c>
      <c r="M284" s="8">
        <f>SUMIFS('Aceite de Oliva'!M$6:M$257,'Aceite de Oliva'!$A$6:$A$257,"&gt;="&amp;$A284,'Aceite de Oliva'!$B$6:$B$257,"&lt;="&amp;$B284)</f>
        <v>35.56</v>
      </c>
      <c r="N284" s="8">
        <f>SUMIFS('Aceite de Oliva'!N$6:N$257,'Aceite de Oliva'!$A$6:$A$257,"&gt;="&amp;$A284,'Aceite de Oliva'!$B$6:$B$257,"&lt;="&amp;$B284)</f>
        <v>3.71</v>
      </c>
      <c r="O284" s="14"/>
      <c r="P284" s="14"/>
      <c r="Q284" s="14"/>
      <c r="R284" s="8">
        <f>SUMIFS('Aceite de Oliva'!R$6:R$257,'Aceite de Oliva'!$A$6:$A$257,"&gt;="&amp;$A284,'Aceite de Oliva'!$B$6:$B$257,"&lt;="&amp;$B284)</f>
        <v>16.68</v>
      </c>
      <c r="S284" s="8">
        <f>SUMIFS('Aceite de Oliva'!S$6:S$257,'Aceite de Oliva'!$A$6:$A$257,"&gt;="&amp;$A284,'Aceite de Oliva'!$B$6:$B$257,"&lt;="&amp;$B284)</f>
        <v>12.489999999999998</v>
      </c>
      <c r="T284" s="8">
        <f>SUMIFS('Aceite de Oliva'!T$6:T$257,'Aceite de Oliva'!$A$6:$A$257,"&gt;="&amp;$A284,'Aceite de Oliva'!$B$6:$B$257,"&lt;="&amp;$B284)</f>
        <v>24.57</v>
      </c>
      <c r="U284" s="8">
        <f>SUMIFS('Aceite de Oliva'!U$6:U$257,'Aceite de Oliva'!$A$6:$A$257,"&gt;="&amp;$A284,'Aceite de Oliva'!$B$6:$B$257,"&lt;="&amp;$B284)</f>
        <v>0.3</v>
      </c>
      <c r="V284" s="14"/>
      <c r="W284" s="14"/>
      <c r="X284" s="14"/>
      <c r="Y284" s="8">
        <f>SUMIFS('Aceite de Oliva'!Y$6:Y$257,'Aceite de Oliva'!$A$6:$A$257,"&gt;="&amp;$A284,'Aceite de Oliva'!$B$6:$B$257,"&lt;="&amp;$B284)</f>
        <v>5.78</v>
      </c>
      <c r="Z284" s="8">
        <f>SUMIFS('Aceite de Oliva'!Z$6:Z$257,'Aceite de Oliva'!$A$6:$A$257,"&gt;="&amp;$A284,'Aceite de Oliva'!$B$6:$B$257,"&lt;="&amp;$B284)</f>
        <v>3.83</v>
      </c>
      <c r="AA284" s="8">
        <f>SUMIFS('Aceite de Oliva'!AA$6:AA$257,'Aceite de Oliva'!$A$6:$A$257,"&gt;="&amp;$A284,'Aceite de Oliva'!$B$6:$B$257,"&lt;="&amp;$B284)</f>
        <v>8.41</v>
      </c>
      <c r="AB284" s="8">
        <f>SUMIFS('Aceite de Oliva'!AB$6:AB$257,'Aceite de Oliva'!$A$6:$A$257,"&gt;="&amp;$A284,'Aceite de Oliva'!$B$6:$B$257,"&lt;="&amp;$B284)</f>
        <v>0.35</v>
      </c>
      <c r="AC284" s="14"/>
      <c r="AD284" s="14"/>
      <c r="AE284" s="14"/>
      <c r="AF284" s="8">
        <f>SUMIFS('Aceite de Oliva'!AF$6:AF$257,'Aceite de Oliva'!$A$6:$A$257,"&gt;="&amp;$A284,'Aceite de Oliva'!$B$6:$B$257,"&lt;="&amp;$B284)</f>
        <v>7.3900000000000006</v>
      </c>
      <c r="AG284" s="8">
        <f>SUMIFS('Aceite de Oliva'!AG$6:AG$257,'Aceite de Oliva'!$A$6:$A$257,"&gt;="&amp;$A284,'Aceite de Oliva'!$B$6:$B$257,"&lt;="&amp;$B284)</f>
        <v>1.83</v>
      </c>
      <c r="AH284" s="8">
        <f>SUMIFS('Aceite de Oliva'!AH$6:AH$257,'Aceite de Oliva'!$A$6:$A$257,"&gt;="&amp;$A284,'Aceite de Oliva'!$B$6:$B$257,"&lt;="&amp;$B284)</f>
        <v>14.15</v>
      </c>
      <c r="AI284" s="8">
        <f>SUMIFS('Aceite de Oliva'!AI$6:AI$257,'Aceite de Oliva'!$A$6:$A$257,"&gt;="&amp;$A284,'Aceite de Oliva'!$B$6:$B$257,"&lt;="&amp;$B284)</f>
        <v>0</v>
      </c>
      <c r="AJ284" s="14"/>
      <c r="AK284" s="14"/>
      <c r="AL284" s="14"/>
      <c r="AM284" s="8">
        <f>SUMIFS('Aceite de Oliva'!AM$6:AM$257,'Aceite de Oliva'!$A$6:$A$257,"&gt;="&amp;$A284,'Aceite de Oliva'!$B$6:$B$257,"&lt;="&amp;$B284)</f>
        <v>10.43</v>
      </c>
      <c r="AN284" s="8">
        <f>SUMIFS('Aceite de Oliva'!AN$6:AN$257,'Aceite de Oliva'!$A$6:$A$257,"&gt;="&amp;$A284,'Aceite de Oliva'!$B$6:$B$257,"&lt;="&amp;$B284)</f>
        <v>1.54</v>
      </c>
      <c r="AO284" s="8">
        <f>SUMIFS('Aceite de Oliva'!AO$6:AO$257,'Aceite de Oliva'!$A$6:$A$257,"&gt;="&amp;$A284,'Aceite de Oliva'!$B$6:$B$257,"&lt;="&amp;$B284)</f>
        <v>21.349999999999998</v>
      </c>
      <c r="AP284" s="8">
        <f>SUMIFS('Aceite de Oliva'!AP$6:AP$257,'Aceite de Oliva'!$A$6:$A$257,"&gt;="&amp;$A284,'Aceite de Oliva'!$B$6:$B$257,"&lt;="&amp;$B284)</f>
        <v>0.37</v>
      </c>
      <c r="AQ284" s="14"/>
      <c r="AR284" s="14"/>
      <c r="AT284" s="8">
        <f>SUMIFS('Aceite de Oliva'!AT$6:AT$257,'Aceite de Oliva'!$A$6:$A$257,"&gt;="&amp;$A284,'Aceite de Oliva'!$B$6:$B$257,"&lt;="&amp;$B284)</f>
        <v>9.0300000000000011</v>
      </c>
      <c r="AU284" s="8">
        <f>SUMIFS('Aceite de Oliva'!AU$6:AU$257,'Aceite de Oliva'!$A$6:$A$257,"&gt;="&amp;$A284,'Aceite de Oliva'!$B$6:$B$257,"&lt;="&amp;$B284)</f>
        <v>2.9299999999999997</v>
      </c>
      <c r="AV284" s="8">
        <f>SUMIFS('Aceite de Oliva'!AV$6:AV$257,'Aceite de Oliva'!$A$6:$A$257,"&gt;="&amp;$A284,'Aceite de Oliva'!$B$6:$B$257,"&lt;="&amp;$B284)</f>
        <v>16.04</v>
      </c>
      <c r="AW284" s="8">
        <f>SUMIFS('Aceite de Oliva'!AW$6:AW$257,'Aceite de Oliva'!$A$6:$A$257,"&gt;="&amp;$A284,'Aceite de Oliva'!$B$6:$B$257,"&lt;="&amp;$B284)</f>
        <v>1.43</v>
      </c>
      <c r="BA284" s="8">
        <f>SUMIFS('Aceite de Oliva'!BA$6:BA$257,'Aceite de Oliva'!$A$6:$A$257,"&gt;="&amp;A284,'Aceite de Oliva'!$B$6:$B$257,"&lt;="&amp;B284)</f>
        <v>7.89</v>
      </c>
      <c r="BB284" s="8">
        <f>SUMIFS('Aceite de Oliva'!BB$6:BB$257,'Aceite de Oliva'!$A$6:$A$257,"&gt;="&amp;$A284,'Aceite de Oliva'!$B$6:$B$257,"&lt;="&amp;$B284)</f>
        <v>2.66</v>
      </c>
      <c r="BC284" s="8">
        <f>SUMIFS('Aceite de Oliva'!BC$6:BC$257,'Aceite de Oliva'!$A$6:$A$257,"&gt;="&amp;$A284,'Aceite de Oliva'!$B$6:$B$257,"&lt;="&amp;$B284)</f>
        <v>15.27</v>
      </c>
      <c r="BD284" s="8">
        <f>SUMIFS('Aceite de Oliva'!BD$6:BD$257,'Aceite de Oliva'!$A$6:$A$257,"&gt;="&amp;$A284,'Aceite de Oliva'!$B$6:$B$257,"&lt;="&amp;$B284)</f>
        <v>0.51</v>
      </c>
      <c r="BE284" s="5"/>
      <c r="BH284" s="8">
        <f>SUMIFS('Aceite de Oliva'!BH$6:BH$257,'Aceite de Oliva'!$A$6:$A$257,"&gt;="&amp;$A284,'Aceite de Oliva'!$B$6:$B$257,"&lt;="&amp;$B284)</f>
        <v>5.8599999999999994</v>
      </c>
      <c r="BI284" s="8">
        <f>SUMIFS('Aceite de Oliva'!BI$6:BI$257,'Aceite de Oliva'!$A$6:$A$257,"&gt;="&amp;$A284,'Aceite de Oliva'!$B$6:$B$257,"&lt;="&amp;$B284)</f>
        <v>2.5</v>
      </c>
      <c r="BJ284" s="8">
        <f>SUMIFS('Aceite de Oliva'!BJ$6:BJ$257,'Aceite de Oliva'!$A$6:$A$257,"&gt;="&amp;$A284,'Aceite de Oliva'!$B$6:$B$257,"&lt;="&amp;$B284)</f>
        <v>11.42</v>
      </c>
      <c r="BK284" s="8">
        <f>SUMIFS('Aceite de Oliva'!BK$6:BK$257,'Aceite de Oliva'!$A$6:$A$257,"&gt;="&amp;$A284,'Aceite de Oliva'!$B$6:$B$257,"&lt;="&amp;$B284)</f>
        <v>0</v>
      </c>
      <c r="BO284" s="8">
        <f>SUMIFS('Aceite de Oliva'!BO$6:BO$257,'Aceite de Oliva'!$A$6:$A$257,"&gt;="&amp;$A284,'Aceite de Oliva'!$B$6:$B$257,"&lt;="&amp;$B284)</f>
        <v>5.6</v>
      </c>
      <c r="BP284" s="8">
        <f>SUMIFS('Aceite de Oliva'!BP$6:BP$257,'Aceite de Oliva'!$A$6:$A$257,"&gt;="&amp;$A284,'Aceite de Oliva'!$B$6:$B$257,"&lt;="&amp;$B284)</f>
        <v>2.44</v>
      </c>
      <c r="BQ284" s="8">
        <f>SUMIFS('Aceite de Oliva'!BQ$6:BQ$257,'Aceite de Oliva'!$A$6:$A$257,"&gt;="&amp;$A284,'Aceite de Oliva'!$B$6:$B$257,"&lt;="&amp;$B284)</f>
        <v>9.3800000000000008</v>
      </c>
      <c r="BR284" s="8">
        <f>SUMIFS('Aceite de Oliva'!BR$6:BR$257,'Aceite de Oliva'!$A$6:$A$257,"&gt;="&amp;$A284,'Aceite de Oliva'!$B$6:$B$257,"&lt;="&amp;$B284)</f>
        <v>0.44000000000000006</v>
      </c>
      <c r="BV284" s="8">
        <f>SUMIFS('Aceite de Oliva'!BV$6:BV$257,'Aceite de Oliva'!$A$6:$A$257,"&gt;="&amp;$A284,'Aceite de Oliva'!$B$6:$B$257,"&lt;="&amp;$B284)</f>
        <v>3.6</v>
      </c>
      <c r="BW284" s="8">
        <f>SUMIFS('Aceite de Oliva'!BW$6:BW$257,'Aceite de Oliva'!$A$6:$A$257,"&gt;="&amp;$A284,'Aceite de Oliva'!$B$6:$B$257,"&lt;="&amp;$B284)</f>
        <v>2.54</v>
      </c>
      <c r="BX284" s="8">
        <f>SUMIFS('Aceite de Oliva'!BX$6:BX$257,'Aceite de Oliva'!$A$6:$A$257,"&gt;="&amp;$A284,'Aceite de Oliva'!$B$6:$B$257,"&lt;="&amp;$B284)</f>
        <v>5.6499999999999995</v>
      </c>
      <c r="BY284" s="8">
        <f>SUMIFS('Aceite de Oliva'!BY$6:BY$257,'Aceite de Oliva'!$A$6:$A$257,"&gt;="&amp;$A284,'Aceite de Oliva'!$B$6:$B$257,"&lt;="&amp;$B284)</f>
        <v>0.59</v>
      </c>
      <c r="CC284" s="8">
        <f>SUMIFS('Aceite de Oliva'!CC$6:CC$257,'Aceite de Oliva'!$A$6:$A$257,"&gt;="&amp;$A284,'Aceite de Oliva'!$B$6:$B$257,"&lt;="&amp;$B284)</f>
        <v>2.54</v>
      </c>
      <c r="CD284" s="8">
        <f>SUMIFS('Aceite de Oliva'!CD$6:CD$257,'Aceite de Oliva'!$A$6:$A$257,"&gt;="&amp;$A284,'Aceite de Oliva'!$B$6:$B$257,"&lt;="&amp;$B284)</f>
        <v>2.56</v>
      </c>
      <c r="CE284" s="8">
        <f>SUMIFS('Aceite de Oliva'!CE$6:CE$257,'Aceite de Oliva'!$A$6:$A$257,"&gt;="&amp;$A284,'Aceite de Oliva'!$B$6:$B$257,"&lt;="&amp;$B284)</f>
        <v>4.08</v>
      </c>
      <c r="CF284" s="8">
        <f>SUMIFS('Aceite de Oliva'!CF$6:CF$257,'Aceite de Oliva'!$A$6:$A$257,"&gt;="&amp;$A284,'Aceite de Oliva'!$B$6:$B$257,"&lt;="&amp;$B284)</f>
        <v>0</v>
      </c>
      <c r="CJ284" s="8">
        <f>SUMIFS('Aceite de Oliva'!CJ$6:CJ$257,'Aceite de Oliva'!$A$6:$A$257,"&gt;="&amp;$A284,'Aceite de Oliva'!$B$6:$B$257,"&lt;="&amp;$B284)</f>
        <v>1.2999999999999998</v>
      </c>
      <c r="CK284" s="8">
        <f>SUMIFS('Aceite de Oliva'!CK$6:CK$257,'Aceite de Oliva'!$A$6:$A$257,"&gt;="&amp;$A284,'Aceite de Oliva'!$B$6:$B$257,"&lt;="&amp;$B284)</f>
        <v>2.5100000000000002</v>
      </c>
      <c r="CL284" s="8">
        <f>SUMIFS('Aceite de Oliva'!CL$6:CL$257,'Aceite de Oliva'!$A$6:$A$257,"&gt;="&amp;$A284,'Aceite de Oliva'!$B$6:$B$257,"&lt;="&amp;$B284)</f>
        <v>1.24</v>
      </c>
      <c r="CM284" s="8">
        <f>SUMIFS('Aceite de Oliva'!CM$6:CM$257,'Aceite de Oliva'!$A$6:$A$257,"&gt;="&amp;$A284,'Aceite de Oliva'!$B$6:$B$257,"&lt;="&amp;$B284)</f>
        <v>0</v>
      </c>
      <c r="CQ284" s="8">
        <f>SUMIFS('Aceite de Oliva'!CQ$6:CQ$257,'Aceite de Oliva'!$A$6:$A$257,"&gt;="&amp;$A284,'Aceite de Oliva'!$B$6:$B$257,"&lt;="&amp;$B284)</f>
        <v>1.0699999999999998</v>
      </c>
      <c r="CR284" s="8">
        <f>SUMIFS('Aceite de Oliva'!CR$6:CR$257,'Aceite de Oliva'!$A$6:$A$257,"&gt;="&amp;$A284,'Aceite de Oliva'!$B$6:$B$257,"&lt;="&amp;$B284)</f>
        <v>1</v>
      </c>
      <c r="CS284" s="8">
        <f>SUMIFS('Aceite de Oliva'!CS$6:CS$257,'Aceite de Oliva'!$A$6:$A$257,"&gt;="&amp;$A284,'Aceite de Oliva'!$B$6:$B$257,"&lt;="&amp;$B284)</f>
        <v>1.4000000000000001</v>
      </c>
      <c r="CT284" s="8">
        <f>SUMIFS('Aceite de Oliva'!CT$6:CT$257,'Aceite de Oliva'!$A$6:$A$257,"&gt;="&amp;$A284,'Aceite de Oliva'!$B$6:$B$257,"&lt;="&amp;$B284)</f>
        <v>0</v>
      </c>
      <c r="CX284" s="8">
        <f>SUMIFS('Aceite de Oliva'!CX$6:CX$257,'Aceite de Oliva'!$A$6:$A$257,"&gt;="&amp;$A284,'Aceite de Oliva'!$B$6:$B$257,"&lt;="&amp;$B284)</f>
        <v>0.47</v>
      </c>
      <c r="CY284" s="8">
        <f>SUMIFS('Aceite de Oliva'!CY$6:CY$257,'Aceite de Oliva'!$A$6:$A$257,"&gt;="&amp;$A284,'Aceite de Oliva'!$B$6:$B$257,"&lt;="&amp;$B284)</f>
        <v>0</v>
      </c>
      <c r="CZ284" s="8">
        <f>SUMIFS('Aceite de Oliva'!CZ$6:CZ$257,'Aceite de Oliva'!$A$6:$A$257,"&gt;="&amp;$A284,'Aceite de Oliva'!$B$6:$B$257,"&lt;="&amp;$B284)</f>
        <v>0.65999999999999992</v>
      </c>
      <c r="DA284" s="8">
        <f>SUMIFS('Aceite de Oliva'!DA$6:DA$257,'Aceite de Oliva'!$A$6:$A$257,"&gt;="&amp;$A284,'Aceite de Oliva'!$B$6:$B$257,"&lt;="&amp;$B284)</f>
        <v>0</v>
      </c>
      <c r="DE284" s="8">
        <f>SUMIFS('Aceite de Oliva'!DE$6:DE$257,'Aceite de Oliva'!$A$6:$A$257,"&gt;="&amp;$A284,'Aceite de Oliva'!$B$6:$B$257,"&lt;="&amp;$B284)</f>
        <v>0.55000000000000004</v>
      </c>
      <c r="DF284" s="8">
        <f>SUMIFS('Aceite de Oliva'!DF$6:DF$257,'Aceite de Oliva'!$A$6:$A$257,"&gt;="&amp;$A284,'Aceite de Oliva'!$B$6:$B$257,"&lt;="&amp;$B284)</f>
        <v>0.33</v>
      </c>
      <c r="DG284" s="8">
        <f>SUMIFS('Aceite de Oliva'!DG$6:DG$257,'Aceite de Oliva'!$A$6:$A$257,"&gt;="&amp;$A284,'Aceite de Oliva'!$B$6:$B$257,"&lt;="&amp;$B284)</f>
        <v>0.86</v>
      </c>
      <c r="DH284" s="8">
        <f>SUMIFS('Aceite de Oliva'!DH$6:DH$257,'Aceite de Oliva'!$A$6:$A$257,"&gt;="&amp;$A284,'Aceite de Oliva'!$B$6:$B$257,"&lt;="&amp;$B284)</f>
        <v>0</v>
      </c>
      <c r="DL284" s="8">
        <f>SUMIFS('Aceite de Oliva'!DL$6:DL$257,'Aceite de Oliva'!$A$6:$A$257,"&gt;="&amp;$A284,'Aceite de Oliva'!$B$6:$B$257,"&lt;="&amp;$B284)</f>
        <v>0.28000000000000003</v>
      </c>
      <c r="DM284" s="8">
        <f>SUMIFS('Aceite de Oliva'!DM$6:DM$257,'Aceite de Oliva'!$A$6:$A$257,"&gt;="&amp;$A284,'Aceite de Oliva'!$B$6:$B$257,"&lt;="&amp;$B284)</f>
        <v>0.11</v>
      </c>
      <c r="DN284" s="8">
        <f>SUMIFS('Aceite de Oliva'!DN$6:DN$257,'Aceite de Oliva'!$A$6:$A$257,"&gt;="&amp;$A284,'Aceite de Oliva'!$B$6:$B$257,"&lt;="&amp;$B284)</f>
        <v>0.32999999999999996</v>
      </c>
      <c r="DO284" s="8">
        <f>SUMIFS('Aceite de Oliva'!DO$6:DO$257,'Aceite de Oliva'!$A$6:$A$257,"&gt;="&amp;$A284,'Aceite de Oliva'!$B$6:$B$257,"&lt;="&amp;$B284)</f>
        <v>0</v>
      </c>
      <c r="DS284" s="8">
        <f>SUMIFS('Aceite de Oliva'!DS$6:DS$257,'Aceite de Oliva'!$A$6:$A$257,"&gt;="&amp;$A284,'Aceite de Oliva'!$B$6:$B$257,"&lt;="&amp;$B284)</f>
        <v>0.83</v>
      </c>
      <c r="DT284" s="8">
        <f>SUMIFS('Aceite de Oliva'!DT$6:DT$257,'Aceite de Oliva'!$A$6:$A$257,"&gt;="&amp;$A284,'Aceite de Oliva'!$B$6:$B$257,"&lt;="&amp;$B284)</f>
        <v>0</v>
      </c>
      <c r="DU284" s="8">
        <f>SUMIFS('Aceite de Oliva'!DU$6:DU$257,'Aceite de Oliva'!$A$6:$A$257,"&gt;="&amp;$A284,'Aceite de Oliva'!$B$6:$B$257,"&lt;="&amp;$B284)</f>
        <v>1.35</v>
      </c>
      <c r="DV284" s="8">
        <f>SUMIFS('Aceite de Oliva'!DV$6:DV$257,'Aceite de Oliva'!$A$6:$A$257,"&gt;="&amp;$A284,'Aceite de Oliva'!$B$6:$B$257,"&lt;="&amp;$B284)</f>
        <v>0.26</v>
      </c>
      <c r="DZ284" s="8">
        <f>SUMIFS('Aceite de Oliva'!DZ$6:DZ$257,'Aceite de Oliva'!$A$6:$A$257,"&gt;="&amp;$A284,'Aceite de Oliva'!$B$6:$B$257,"&lt;="&amp;$B284)</f>
        <v>0.73</v>
      </c>
      <c r="EA284" s="8">
        <f>SUMIFS('Aceite de Oliva'!EA$6:EA$257,'Aceite de Oliva'!$A$6:$A$257,"&gt;="&amp;$A284,'Aceite de Oliva'!$B$6:$B$257,"&lt;="&amp;$B284)</f>
        <v>0</v>
      </c>
      <c r="EB284" s="8">
        <f>SUMIFS('Aceite de Oliva'!EB$6:EB$257,'Aceite de Oliva'!$A$6:$A$257,"&gt;="&amp;$A284,'Aceite de Oliva'!$B$6:$B$257,"&lt;="&amp;$B284)</f>
        <v>1.19</v>
      </c>
      <c r="EC284" s="8">
        <f>SUMIFS('Aceite de Oliva'!EC$6:EC$257,'Aceite de Oliva'!$A$6:$A$257,"&gt;="&amp;$A284,'Aceite de Oliva'!$B$6:$B$257,"&lt;="&amp;$B284)</f>
        <v>0.16</v>
      </c>
      <c r="EG284" s="8">
        <f>SUMIFS('Aceite de Oliva'!EG$6:EG$257,'Aceite de Oliva'!$A$6:$A$257,"&gt;="&amp;$A284,'Aceite de Oliva'!$B$6:$B$257,"&lt;="&amp;$B284)</f>
        <v>0.47</v>
      </c>
      <c r="EH284" s="8">
        <f>SUMIFS('Aceite de Oliva'!EH$6:EH$257,'Aceite de Oliva'!$A$6:$A$257,"&gt;="&amp;$A284,'Aceite de Oliva'!$B$6:$B$257,"&lt;="&amp;$B284)</f>
        <v>0.22</v>
      </c>
      <c r="EI284" s="8">
        <f>SUMIFS('Aceite de Oliva'!EI$6:EI$257,'Aceite de Oliva'!$A$6:$A$257,"&gt;="&amp;$A284,'Aceite de Oliva'!$B$6:$B$257,"&lt;="&amp;$B284)</f>
        <v>0.75</v>
      </c>
      <c r="EJ284" s="8">
        <f>SUMIFS('Aceite de Oliva'!EJ$6:EJ$257,'Aceite de Oliva'!$A$6:$A$257,"&gt;="&amp;$A284,'Aceite de Oliva'!$B$6:$B$257,"&lt;="&amp;$B284)</f>
        <v>0</v>
      </c>
      <c r="EN284" s="8">
        <f>SUMIFS('Aceite de Oliva'!EN$6:EN$257,'Aceite de Oliva'!$A$6:$A$257,"&gt;="&amp;$A284,'Aceite de Oliva'!$B$6:$B$257,"&lt;="&amp;$B284)</f>
        <v>0.28000000000000003</v>
      </c>
      <c r="EO284" s="8">
        <f>SUMIFS('Aceite de Oliva'!EO$6:EO$257,'Aceite de Oliva'!$A$6:$A$257,"&gt;="&amp;$A284,'Aceite de Oliva'!$B$6:$B$257,"&lt;="&amp;$B284)</f>
        <v>0</v>
      </c>
      <c r="EP284" s="8">
        <f>SUMIFS('Aceite de Oliva'!EP$6:EP$257,'Aceite de Oliva'!$A$6:$A$257,"&gt;="&amp;$A284,'Aceite de Oliva'!$B$6:$B$257,"&lt;="&amp;$B284)</f>
        <v>0.33999999999999997</v>
      </c>
      <c r="EQ284" s="8">
        <f>SUMIFS('Aceite de Oliva'!EQ$6:EQ$257,'Aceite de Oliva'!$A$6:$A$257,"&gt;="&amp;$A284,'Aceite de Oliva'!$B$6:$B$257,"&lt;="&amp;$B284)</f>
        <v>0</v>
      </c>
      <c r="EU284" s="8">
        <f>SUMIFS('Aceite de Oliva'!EU$6:EU$257,'Aceite de Oliva'!$A$6:$A$257,"&gt;="&amp;$A284,'Aceite de Oliva'!$B$6:$B$257,"&lt;="&amp;$B284)</f>
        <v>0.56000000000000005</v>
      </c>
      <c r="EV284" s="8">
        <f>SUMIFS('Aceite de Oliva'!EV$6:EV$257,'Aceite de Oliva'!$A$6:$A$257,"&gt;="&amp;$A284,'Aceite de Oliva'!$B$6:$B$257,"&lt;="&amp;$B284)</f>
        <v>0</v>
      </c>
      <c r="EW284" s="8">
        <f>SUMIFS('Aceite de Oliva'!EW$6:EW$257,'Aceite de Oliva'!$A$6:$A$257,"&gt;="&amp;$A284,'Aceite de Oliva'!$B$6:$B$257,"&lt;="&amp;$B284)</f>
        <v>0.87999999999999989</v>
      </c>
      <c r="EX284" s="8">
        <f>SUMIFS('Aceite de Oliva'!EX$6:EX$257,'Aceite de Oliva'!$A$6:$A$257,"&gt;="&amp;$A284,'Aceite de Oliva'!$B$6:$B$257,"&lt;="&amp;$B284)</f>
        <v>0.12</v>
      </c>
      <c r="FB284" s="8">
        <f>SUMIFS('Aceite de Oliva'!FB$6:FB$257,'Aceite de Oliva'!$A$6:$A$257,"&gt;="&amp;$A284,'Aceite de Oliva'!$B$6:$B$257,"&lt;="&amp;$B284)</f>
        <v>0.46</v>
      </c>
      <c r="FC284" s="8">
        <f>SUMIFS('Aceite de Oliva'!FC$6:FC$257,'Aceite de Oliva'!$A$6:$A$257,"&gt;="&amp;$A284,'Aceite de Oliva'!$B$6:$B$257,"&lt;="&amp;$B284)</f>
        <v>0.22</v>
      </c>
      <c r="FD284" s="8">
        <f>SUMIFS('Aceite de Oliva'!FD$6:FD$257,'Aceite de Oliva'!$A$6:$A$257,"&gt;="&amp;$A284,'Aceite de Oliva'!$B$6:$B$257,"&lt;="&amp;$B284)</f>
        <v>0.71</v>
      </c>
      <c r="FE284" s="8">
        <f>SUMIFS('Aceite de Oliva'!FE$6:FE$257,'Aceite de Oliva'!$A$6:$A$257,"&gt;="&amp;$A284,'Aceite de Oliva'!$B$6:$B$257,"&lt;="&amp;$B284)</f>
        <v>0</v>
      </c>
      <c r="FI284" s="8">
        <f>SUMIFS('Aceite de Oliva'!FI$6:FI$257,'Aceite de Oliva'!$A$6:$A$257,"&gt;="&amp;$A284,'Aceite de Oliva'!$B$6:$B$257,"&lt;="&amp;$B284)</f>
        <v>0.04</v>
      </c>
      <c r="FJ284" s="8">
        <f>SUMIFS('Aceite de Oliva'!FJ$6:FJ$257,'Aceite de Oliva'!$A$6:$A$257,"&gt;="&amp;$A284,'Aceite de Oliva'!$B$6:$B$257,"&lt;="&amp;$B284)</f>
        <v>0</v>
      </c>
      <c r="FK284" s="8">
        <f>SUMIFS('Aceite de Oliva'!FK$6:FK$257,'Aceite de Oliva'!$A$6:$A$257,"&gt;="&amp;$A284,'Aceite de Oliva'!$B$6:$B$257,"&lt;="&amp;$B284)</f>
        <v>0.04</v>
      </c>
      <c r="FL284" s="8">
        <f>SUMIFS('Aceite de Oliva'!FL$6:FL$257,'Aceite de Oliva'!$A$6:$A$257,"&gt;="&amp;$A284,'Aceite de Oliva'!$B$6:$B$257,"&lt;="&amp;$B284)</f>
        <v>0</v>
      </c>
      <c r="FP284" s="8">
        <f>SUMIFS('Aceite de Oliva'!FP$6:FP$257,'Aceite de Oliva'!$A$6:$A$257,"&gt;="&amp;$A284,'Aceite de Oliva'!$B$6:$B$257,"&lt;="&amp;$B284)</f>
        <v>0.46</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0.28999999999999998</v>
      </c>
      <c r="FW284" s="8">
        <f>SUMIFS('Aceite de Oliva'!FW$6:FW$257,'Aceite de Oliva'!$A$6:$A$257,"&gt;="&amp;$A284,'Aceite de Oliva'!$B$6:$B$257,"&lt;="&amp;$B284)</f>
        <v>0.38</v>
      </c>
      <c r="FX284" s="8">
        <f>SUMIFS('Aceite de Oliva'!FX$6:FX$257,'Aceite de Oliva'!$A$6:$A$257,"&gt;="&amp;$A284,'Aceite de Oliva'!$B$6:$B$257,"&lt;="&amp;$B284)</f>
        <v>0</v>
      </c>
      <c r="FY284" s="8">
        <f>SUMIFS('Aceite de Oliva'!FY$6:FY$257,'Aceite de Oliva'!$A$6:$A$257,"&gt;="&amp;$A284,'Aceite de Oliva'!$B$6:$B$257,"&lt;="&amp;$B284)</f>
        <v>0.59000000000000008</v>
      </c>
      <c r="FZ284" s="8">
        <f>SUMIFS('Aceite de Oliva'!FZ$6:FZ$257,'Aceite de Oliva'!$A$6:$A$257,"&gt;="&amp;$A284,'Aceite de Oliva'!$B$6:$B$257,"&lt;="&amp;$B284)</f>
        <v>0</v>
      </c>
      <c r="GD284" s="8">
        <f>SUMIFS('Aceite de Oliva'!GD$6:GD$257,'Aceite de Oliva'!$A$6:$A$257,"&gt;="&amp;$A284,'Aceite de Oliva'!$B$6:$B$257,"&lt;="&amp;$B284)</f>
        <v>0.44</v>
      </c>
      <c r="GE284" s="8">
        <f>SUMIFS('Aceite de Oliva'!GE$6:GE$257,'Aceite de Oliva'!$A$6:$A$257,"&gt;="&amp;$A284,'Aceite de Oliva'!$B$6:$B$257,"&lt;="&amp;$B284)</f>
        <v>0.74</v>
      </c>
      <c r="GF284" s="8">
        <f>SUMIFS('Aceite de Oliva'!GF$6:GF$257,'Aceite de Oliva'!$A$6:$A$257,"&gt;="&amp;$A284,'Aceite de Oliva'!$B$6:$B$257,"&lt;="&amp;$B284)</f>
        <v>0.51</v>
      </c>
      <c r="GG284" s="8">
        <f>SUMIFS('Aceite de Oliva'!GG$6:GG$257,'Aceite de Oliva'!$A$6:$A$257,"&gt;="&amp;$A284,'Aceite de Oliva'!$B$6:$B$257,"&lt;="&amp;$B284)</f>
        <v>0</v>
      </c>
      <c r="GK284" s="8">
        <f>SUMIFS('Aceite de Oliva'!GK$6:GK$257,'Aceite de Oliva'!$A$6:$A$257,"&gt;="&amp;$A284,'Aceite de Oliva'!$B$6:$B$257,"&lt;="&amp;$B284)</f>
        <v>0.39</v>
      </c>
      <c r="GL284" s="8">
        <f>SUMIFS('Aceite de Oliva'!GL$6:GL$257,'Aceite de Oliva'!$A$6:$A$257,"&gt;="&amp;$A284,'Aceite de Oliva'!$B$6:$B$257,"&lt;="&amp;$B284)</f>
        <v>0.4</v>
      </c>
      <c r="GM284" s="8">
        <f>SUMIFS('Aceite de Oliva'!GM$6:GM$257,'Aceite de Oliva'!$A$6:$A$257,"&gt;="&amp;$A284,'Aceite de Oliva'!$B$6:$B$257,"&lt;="&amp;$B284)</f>
        <v>0.55000000000000004</v>
      </c>
      <c r="GN284" s="8">
        <f>SUMIFS('Aceite de Oliva'!GN$6:GN$257,'Aceite de Oliva'!$A$6:$A$257,"&gt;="&amp;$A284,'Aceite de Oliva'!$B$6:$B$257,"&lt;="&amp;$B284)</f>
        <v>0</v>
      </c>
      <c r="GR284" s="8">
        <f>SUMIFS('Aceite de Oliva'!GR$6:GR$257,'Aceite de Oliva'!$A$6:$A$257,"&gt;="&amp;$A284,'Aceite de Oliva'!$B$6:$B$257,"&lt;="&amp;$B284)</f>
        <v>0.2</v>
      </c>
      <c r="GS284" s="8">
        <f>SUMIFS('Aceite de Oliva'!GS$6:GS$257,'Aceite de Oliva'!$A$6:$A$257,"&gt;="&amp;$A284,'Aceite de Oliva'!$B$6:$B$257,"&lt;="&amp;$B284)</f>
        <v>0</v>
      </c>
      <c r="GT284" s="8">
        <f>SUMIFS('Aceite de Oliva'!GT$6:GT$257,'Aceite de Oliva'!$A$6:$A$257,"&gt;="&amp;$A284,'Aceite de Oliva'!$B$6:$B$257,"&lt;="&amp;$B284)</f>
        <v>0.21</v>
      </c>
      <c r="GU284" s="8">
        <f>SUMIFS('Aceite de Oliva'!GU$6:GU$257,'Aceite de Oliva'!$A$6:$A$257,"&gt;="&amp;$A284,'Aceite de Oliva'!$B$6:$B$257,"&lt;="&amp;$B284)</f>
        <v>0</v>
      </c>
      <c r="GY284" s="8">
        <f>SUMIFS('Aceite de Oliva'!GY$6:GY$257,'Aceite de Oliva'!$A$6:$A$257,"&gt;="&amp;$A284,'Aceite de Oliva'!$B$6:$B$257,"&lt;="&amp;$B284)</f>
        <v>0.5</v>
      </c>
      <c r="GZ284" s="8">
        <f>SUMIFS('Aceite de Oliva'!GZ$6:GZ$257,'Aceite de Oliva'!$A$6:$A$257,"&gt;="&amp;$A284,'Aceite de Oliva'!$B$6:$B$257,"&lt;="&amp;$B284)</f>
        <v>0.75</v>
      </c>
      <c r="HA284" s="8">
        <f>SUMIFS('Aceite de Oliva'!HA$6:HA$257,'Aceite de Oliva'!$A$6:$A$257,"&gt;="&amp;$A284,'Aceite de Oliva'!$B$6:$B$257,"&lt;="&amp;$B284)</f>
        <v>0.54</v>
      </c>
      <c r="HB284" s="8">
        <f>SUMIFS('Aceite de Oliva'!HB$6:HB$257,'Aceite de Oliva'!$A$6:$A$257,"&gt;="&amp;$A284,'Aceite de Oliva'!$B$6:$B$257,"&lt;="&amp;$B284)</f>
        <v>0</v>
      </c>
      <c r="HF284" s="8">
        <f>SUMIFS('Aceite de Oliva'!HF$6:HF$257,'Aceite de Oliva'!$A$6:$A$257,"&gt;="&amp;$A284,'Aceite de Oliva'!$B$6:$B$257,"&lt;="&amp;$B284)</f>
        <v>0.26</v>
      </c>
      <c r="HG284" s="8">
        <f>SUMIFS('Aceite de Oliva'!HG$6:HG$257,'Aceite de Oliva'!$A$6:$A$257,"&gt;="&amp;$A284,'Aceite de Oliva'!$B$6:$B$257,"&lt;="&amp;$B284)</f>
        <v>0.35</v>
      </c>
      <c r="HH284" s="8">
        <f>SUMIFS('Aceite de Oliva'!HH$6:HH$257,'Aceite de Oliva'!$A$6:$A$257,"&gt;="&amp;$A284,'Aceite de Oliva'!$B$6:$B$257,"&lt;="&amp;$B284)</f>
        <v>0.34</v>
      </c>
      <c r="HI284" s="8">
        <f>SUMIFS('Aceite de Oliva'!HI$6:HI$257,'Aceite de Oliva'!$A$6:$A$257,"&gt;="&amp;$A284,'Aceite de Oliva'!$B$6:$B$257,"&lt;="&amp;$B284)</f>
        <v>0</v>
      </c>
      <c r="HM284" s="8">
        <f>SUMIFS('Aceite de Oliva'!HM$6:HM$257,'Aceite de Oliva'!$A$6:$A$257,"&gt;="&amp;$A284,'Aceite de Oliva'!$B$6:$B$257,"&lt;="&amp;$B284)</f>
        <v>0.31000000000000005</v>
      </c>
      <c r="HN284" s="8">
        <f>SUMIFS('Aceite de Oliva'!HN$6:HN$257,'Aceite de Oliva'!$A$6:$A$257,"&gt;="&amp;$A284,'Aceite de Oliva'!$B$6:$B$257,"&lt;="&amp;$B284)</f>
        <v>0.28000000000000003</v>
      </c>
      <c r="HO284" s="8">
        <f>SUMIFS('Aceite de Oliva'!HO$6:HO$257,'Aceite de Oliva'!$A$6:$A$257,"&gt;="&amp;$A284,'Aceite de Oliva'!$B$6:$B$257,"&lt;="&amp;$B284)</f>
        <v>0.47</v>
      </c>
      <c r="HP284" s="8">
        <f>SUMIFS('Aceite de Oliva'!HP$6:HP$257,'Aceite de Oliva'!$A$6:$A$257,"&gt;="&amp;$A284,'Aceite de Oliva'!$B$6:$B$257,"&lt;="&amp;$B284)</f>
        <v>0</v>
      </c>
      <c r="HT284" s="8">
        <f>SUMIFS('Aceite de Oliva'!HT$6:HT$257,'Aceite de Oliva'!$A$6:$A$257,"&gt;="&amp;$A284,'Aceite de Oliva'!$B$6:$B$257,"&lt;="&amp;$B284)</f>
        <v>0.24</v>
      </c>
      <c r="HU284" s="8">
        <f>SUMIFS('Aceite de Oliva'!HU$6:HU$257,'Aceite de Oliva'!$A$6:$A$257,"&gt;="&amp;$A284,'Aceite de Oliva'!$B$6:$B$257,"&lt;="&amp;$B284)</f>
        <v>0</v>
      </c>
      <c r="HV284" s="8">
        <f>SUMIFS('Aceite de Oliva'!HV$6:HV$257,'Aceite de Oliva'!$A$6:$A$257,"&gt;="&amp;$A284,'Aceite de Oliva'!$B$6:$B$257,"&lt;="&amp;$B284)</f>
        <v>0.35</v>
      </c>
      <c r="HW284" s="8">
        <f>SUMIFS('Aceite de Oliva'!HW$6:HW$257,'Aceite de Oliva'!$A$6:$A$257,"&gt;="&amp;$A284,'Aceite de Oliva'!$B$6:$B$257,"&lt;="&amp;$B284)</f>
        <v>0</v>
      </c>
      <c r="IA284" s="8">
        <f>SUMIFS('Aceite de Oliva'!IA$6:IA$257,'Aceite de Oliva'!$A$6:$A$257,"&gt;="&amp;$A284,'Aceite de Oliva'!$B$6:$B$257,"&lt;="&amp;$B284)</f>
        <v>0.22</v>
      </c>
      <c r="IB284" s="8">
        <f>SUMIFS('Aceite de Oliva'!IB$6:IB$257,'Aceite de Oliva'!$A$6:$A$257,"&gt;="&amp;$A284,'Aceite de Oliva'!$B$6:$B$257,"&lt;="&amp;$B284)</f>
        <v>0</v>
      </c>
      <c r="IC284" s="8">
        <f>SUMIFS('Aceite de Oliva'!IC$6:IC$257,'Aceite de Oliva'!$A$6:$A$257,"&gt;="&amp;$A284,'Aceite de Oliva'!$B$6:$B$257,"&lt;="&amp;$B284)</f>
        <v>0.24000000000000002</v>
      </c>
      <c r="ID284" s="8">
        <f>SUMIFS('Aceite de Oliva'!ID$6:ID$257,'Aceite de Oliva'!$A$6:$A$257,"&gt;="&amp;$A284,'Aceite de Oliva'!$B$6:$B$257,"&lt;="&amp;$B284)</f>
        <v>0</v>
      </c>
      <c r="IH284" s="8">
        <f>SUMIFS('Aceite de Oliva'!IH$6:IH$257,'Aceite de Oliva'!$A$6:$A$257,"&gt;="&amp;$A284,'Aceite de Oliva'!$B$6:$B$257,"&lt;="&amp;$B284)</f>
        <v>0.54</v>
      </c>
      <c r="II284" s="8">
        <f>SUMIFS('Aceite de Oliva'!II$6:II$257,'Aceite de Oliva'!$A$6:$A$257,"&gt;="&amp;$A284,'Aceite de Oliva'!$B$6:$B$257,"&lt;="&amp;$B284)</f>
        <v>0</v>
      </c>
      <c r="IJ284" s="8">
        <f>SUMIFS('Aceite de Oliva'!IJ$6:IJ$257,'Aceite de Oliva'!$A$6:$A$257,"&gt;="&amp;$A284,'Aceite de Oliva'!$B$6:$B$257,"&lt;="&amp;$B284)</f>
        <v>0.85000000000000009</v>
      </c>
      <c r="IK284" s="8">
        <f>SUMIFS('Aceite de Oliva'!IK$6:IK$257,'Aceite de Oliva'!$A$6:$A$257,"&gt;="&amp;$A284,'Aceite de Oliva'!$B$6:$B$257,"&lt;="&amp;$B284)</f>
        <v>0</v>
      </c>
      <c r="IO284" s="8">
        <f>SUMIFS('Aceite de Oliva'!IO$6:IO$257,'Aceite de Oliva'!$A$6:$A$257,"&gt;="&amp;$A284,'Aceite de Oliva'!$B$6:$B$257,"&lt;="&amp;$B284)</f>
        <v>0.03</v>
      </c>
      <c r="IP284" s="8">
        <f>SUMIFS('Aceite de Oliva'!IP$6:IP$257,'Aceite de Oliva'!$A$6:$A$257,"&gt;="&amp;$A284,'Aceite de Oliva'!$B$6:$B$257,"&lt;="&amp;$B284)</f>
        <v>0</v>
      </c>
      <c r="IQ284" s="8">
        <f>SUMIFS('Aceite de Oliva'!IQ$6:IQ$257,'Aceite de Oliva'!$A$6:$A$257,"&gt;="&amp;$A284,'Aceite de Oliva'!$B$6:$B$257,"&lt;="&amp;$B284)</f>
        <v>0.04</v>
      </c>
      <c r="IR284" s="8">
        <f>SUMIFS('Aceite de Oliva'!IR$6:IR$257,'Aceite de Oliva'!$A$6:$A$257,"&gt;="&amp;$A284,'Aceite de Oliva'!$B$6:$B$257,"&lt;="&amp;$B284)</f>
        <v>0</v>
      </c>
      <c r="IV284" s="8">
        <f>SUMIFS('Aceite de Oliva'!IV$6:IV$257,'Aceite de Oliva'!$A$6:$A$257,"&gt;="&amp;$A284,'Aceite de Oliva'!$B$6:$B$257,"&lt;="&amp;$B284)</f>
        <v>0.21</v>
      </c>
      <c r="IW284" s="8">
        <f>SUMIFS('Aceite de Oliva'!IW$6:IW$257,'Aceite de Oliva'!$A$6:$A$257,"&gt;="&amp;$A284,'Aceite de Oliva'!$B$6:$B$257,"&lt;="&amp;$B284)</f>
        <v>0</v>
      </c>
      <c r="IX284" s="8">
        <f>SUMIFS('Aceite de Oliva'!IX$6:IX$257,'Aceite de Oliva'!$A$6:$A$257,"&gt;="&amp;$A284,'Aceite de Oliva'!$B$6:$B$257,"&lt;="&amp;$B284)</f>
        <v>0.28000000000000003</v>
      </c>
      <c r="IY284" s="8">
        <f>SUMIFS('Aceite de Oliva'!IY$6:IY$257,'Aceite de Oliva'!$A$6:$A$257,"&gt;="&amp;$A284,'Aceite de Oliva'!$B$6:$B$257,"&lt;="&amp;$B284)</f>
        <v>0</v>
      </c>
      <c r="JC284" s="8">
        <f>SUMIFS('Aceite de Oliva'!JC$6:JC$257,'Aceite de Oliva'!$A$6:$A$257,"&gt;="&amp;$A284,'Aceite de Oliva'!$B$6:$B$257,"&lt;="&amp;$B284)</f>
        <v>0.31</v>
      </c>
      <c r="JD284" s="8">
        <f>SUMIFS('Aceite de Oliva'!JD$6:JD$257,'Aceite de Oliva'!$A$6:$A$257,"&gt;="&amp;$A284,'Aceite de Oliva'!$B$6:$B$257,"&lt;="&amp;$B284)</f>
        <v>0</v>
      </c>
      <c r="JE284" s="8">
        <f>SUMIFS('Aceite de Oliva'!JE$6:JE$257,'Aceite de Oliva'!$A$6:$A$257,"&gt;="&amp;$A284,'Aceite de Oliva'!$B$6:$B$257,"&lt;="&amp;$B284)</f>
        <v>0.44</v>
      </c>
      <c r="JF284" s="8">
        <f>SUMIFS('Aceite de Oliva'!JF$6:JF$257,'Aceite de Oliva'!$A$6:$A$257,"&gt;="&amp;$A284,'Aceite de Oliva'!$B$6:$B$257,"&lt;="&amp;$B284)</f>
        <v>0</v>
      </c>
      <c r="JJ284" s="8">
        <f>SUMIFS('Aceite de Oliva'!JJ$6:JJ$257,'Aceite de Oliva'!$A$6:$A$257,"&gt;="&amp;$A284,'Aceite de Oliva'!$B$6:$B$257,"&lt;="&amp;$B284)</f>
        <v>0.08</v>
      </c>
      <c r="JK284" s="8">
        <f>SUMIFS('Aceite de Oliva'!JK$6:JK$257,'Aceite de Oliva'!$A$6:$A$257,"&gt;="&amp;$A284,'Aceite de Oliva'!$B$6:$B$257,"&lt;="&amp;$B284)</f>
        <v>0</v>
      </c>
      <c r="JL284" s="8">
        <f>SUMIFS('Aceite de Oliva'!JL$6:JL$257,'Aceite de Oliva'!$A$6:$A$257,"&gt;="&amp;$A284,'Aceite de Oliva'!$B$6:$B$257,"&lt;="&amp;$B284)</f>
        <v>0.14000000000000001</v>
      </c>
      <c r="JM284" s="8">
        <f>SUMIFS('Aceite de Oliva'!JM$6:JM$257,'Aceite de Oliva'!$A$6:$A$257,"&gt;="&amp;$A284,'Aceite de Oliva'!$B$6:$B$257,"&lt;="&amp;$B284)</f>
        <v>0</v>
      </c>
      <c r="JQ284" s="8">
        <f>SUMIFS('Aceite de Oliva'!JQ$6:JQ$257,'Aceite de Oliva'!$A$6:$A$257,"&gt;="&amp;$A284,'Aceite de Oliva'!$B$6:$B$257,"&lt;="&amp;$B284)</f>
        <v>0.42</v>
      </c>
      <c r="JR284" s="8">
        <f>SUMIFS('Aceite de Oliva'!JR$6:JR$257,'Aceite de Oliva'!$A$6:$A$257,"&gt;="&amp;$A284,'Aceite de Oliva'!$B$6:$B$257,"&lt;="&amp;$B284)</f>
        <v>0.55000000000000004</v>
      </c>
      <c r="JS284" s="8">
        <f>SUMIFS('Aceite de Oliva'!JS$6:JS$257,'Aceite de Oliva'!$A$6:$A$257,"&gt;="&amp;$A284,'Aceite de Oliva'!$B$6:$B$257,"&lt;="&amp;$B284)</f>
        <v>0.55000000000000004</v>
      </c>
      <c r="JT284" s="8">
        <f>SUMIFS('Aceite de Oliva'!JT$6:JT$257,'Aceite de Oliva'!$A$6:$A$257,"&gt;="&amp;$A284,'Aceite de Oliva'!$B$6:$B$257,"&lt;="&amp;$B284)</f>
        <v>0</v>
      </c>
      <c r="JX284" s="8">
        <f>SUMIFS('Aceite de Oliva'!JX$6:JX$257,'Aceite de Oliva'!$A$6:$A$257,"&gt;="&amp;$A284,'Aceite de Oliva'!$B$6:$B$257,"&lt;="&amp;$B284)</f>
        <v>0.36</v>
      </c>
      <c r="JY284" s="8">
        <f>SUMIFS('Aceite de Oliva'!JY$6:JY$257,'Aceite de Oliva'!$A$6:$A$257,"&gt;="&amp;$A284,'Aceite de Oliva'!$B$6:$B$257,"&lt;="&amp;$B284)</f>
        <v>0.28999999999999998</v>
      </c>
      <c r="JZ284" s="8">
        <f>SUMIFS('Aceite de Oliva'!JZ$6:JZ$257,'Aceite de Oliva'!$A$6:$A$257,"&gt;="&amp;$A284,'Aceite de Oliva'!$B$6:$B$257,"&lt;="&amp;$B284)</f>
        <v>0.48</v>
      </c>
      <c r="KA284" s="8">
        <f>SUMIFS('Aceite de Oliva'!KA$6:KA$257,'Aceite de Oliva'!$A$6:$A$257,"&gt;="&amp;$A284,'Aceite de Oliva'!$B$6:$B$257,"&lt;="&amp;$B284)</f>
        <v>0</v>
      </c>
      <c r="KE284" s="8">
        <f>SUMIFS('Aceite de Oliva'!KE$6:KE$257,'Aceite de Oliva'!$A$6:$A$257,"&gt;="&amp;$A284,'Aceite de Oliva'!$B$6:$B$257,"&lt;="&amp;$B284)</f>
        <v>0.12</v>
      </c>
      <c r="KF284" s="8">
        <f>SUMIFS('Aceite de Oliva'!KF$6:KF$257,'Aceite de Oliva'!$A$6:$A$257,"&gt;="&amp;$A284,'Aceite de Oliva'!$B$6:$B$257,"&lt;="&amp;$B284)</f>
        <v>0</v>
      </c>
      <c r="KG284" s="8">
        <f>SUMIFS('Aceite de Oliva'!KG$6:KG$257,'Aceite de Oliva'!$A$6:$A$257,"&gt;="&amp;$A284,'Aceite de Oliva'!$B$6:$B$257,"&lt;="&amp;$B284)</f>
        <v>0.09</v>
      </c>
      <c r="KH284" s="8">
        <f>SUMIFS('Aceite de Oliva'!KH$6:KH$257,'Aceite de Oliva'!$A$6:$A$257,"&gt;="&amp;$A284,'Aceite de Oliva'!$B$6:$B$257,"&lt;="&amp;$B284)</f>
        <v>0</v>
      </c>
      <c r="KL284" s="8">
        <f>SUMIFS('Aceite de Oliva'!KL$6:KL$257,'Aceite de Oliva'!$A$6:$A$257,"&gt;="&amp;$A284,'Aceite de Oliva'!$B$6:$B$257,"&lt;="&amp;$B284)</f>
        <v>0.26</v>
      </c>
      <c r="KM284" s="8">
        <f>SUMIFS('Aceite de Oliva'!KM$6:KM$257,'Aceite de Oliva'!$A$6:$A$257,"&gt;="&amp;$A284,'Aceite de Oliva'!$B$6:$B$257,"&lt;="&amp;$B284)</f>
        <v>0</v>
      </c>
      <c r="KN284" s="8">
        <f>SUMIFS('Aceite de Oliva'!KN$6:KN$257,'Aceite de Oliva'!$A$6:$A$257,"&gt;="&amp;$A284,'Aceite de Oliva'!$B$6:$B$257,"&lt;="&amp;$B284)</f>
        <v>0.33</v>
      </c>
      <c r="KO284" s="8">
        <f>SUMIFS('Aceite de Oliva'!KO$6:KO$257,'Aceite de Oliva'!$A$6:$A$257,"&gt;="&amp;$A284,'Aceite de Oliva'!$B$6:$B$257,"&lt;="&amp;$B284)</f>
        <v>0</v>
      </c>
      <c r="KS284" s="8">
        <f>SUMIFS('Aceite de Oliva'!KS$6:KS$257,'Aceite de Oliva'!$A$6:$A$257,"&gt;="&amp;$A284,'Aceite de Oliva'!$B$6:$B$257,"&lt;="&amp;$B284)</f>
        <v>0.19</v>
      </c>
      <c r="KT284" s="8">
        <f>SUMIFS('Aceite de Oliva'!KT$6:KT$257,'Aceite de Oliva'!$A$6:$A$257,"&gt;="&amp;$A284,'Aceite de Oliva'!$B$6:$B$257,"&lt;="&amp;$B284)</f>
        <v>0</v>
      </c>
      <c r="KU284" s="8">
        <f>SUMIFS('Aceite de Oliva'!KU$6:KU$257,'Aceite de Oliva'!$A$6:$A$257,"&gt;="&amp;$A284,'Aceite de Oliva'!$B$6:$B$257,"&lt;="&amp;$B284)</f>
        <v>0.25</v>
      </c>
      <c r="KV284" s="8">
        <f>SUMIFS('Aceite de Oliva'!KV$6:KV$257,'Aceite de Oliva'!$A$6:$A$257,"&gt;="&amp;$A284,'Aceite de Oliva'!$B$6:$B$257,"&lt;="&amp;$B284)</f>
        <v>0</v>
      </c>
      <c r="KZ284" s="8">
        <f>SUMIFS('Aceite de Oliva'!KZ$6:KZ$257,'Aceite de Oliva'!$A$6:$A$257,"&gt;="&amp;$A284,'Aceite de Oliva'!$B$6:$B$257,"&lt;="&amp;$B284)</f>
        <v>0.31</v>
      </c>
      <c r="LA284" s="8">
        <f>SUMIFS('Aceite de Oliva'!LA$6:LA$257,'Aceite de Oliva'!$A$6:$A$257,"&gt;="&amp;$A284,'Aceite de Oliva'!$B$6:$B$257,"&lt;="&amp;$B284)</f>
        <v>0.36</v>
      </c>
      <c r="LB284" s="8">
        <f>SUMIFS('Aceite de Oliva'!LB$6:LB$257,'Aceite de Oliva'!$A$6:$A$257,"&gt;="&amp;$A284,'Aceite de Oliva'!$B$6:$B$257,"&lt;="&amp;$B284)</f>
        <v>0.41000000000000003</v>
      </c>
      <c r="LC284" s="8">
        <f>SUMIFS('Aceite de Oliva'!LC$6:LC$257,'Aceite de Oliva'!$A$6:$A$257,"&gt;="&amp;$A284,'Aceite de Oliva'!$B$6:$B$257,"&lt;="&amp;$B284)</f>
        <v>0</v>
      </c>
      <c r="LG284" s="8">
        <f>SUMIFS('Aceite de Oliva'!LG$6:LG$257,'Aceite de Oliva'!$A$6:$A$257,"&gt;="&amp;$A284,'Aceite de Oliva'!$B$6:$B$257,"&lt;="&amp;$B284)</f>
        <v>0.32999999999999996</v>
      </c>
      <c r="LH284" s="8">
        <f>SUMIFS('Aceite de Oliva'!LH$6:LH$257,'Aceite de Oliva'!$A$6:$A$257,"&gt;="&amp;$A284,'Aceite de Oliva'!$B$6:$B$257,"&lt;="&amp;$B284)</f>
        <v>0.83</v>
      </c>
      <c r="LI284" s="8">
        <f>SUMIFS('Aceite de Oliva'!LI$6:LI$257,'Aceite de Oliva'!$A$6:$A$257,"&gt;="&amp;$A284,'Aceite de Oliva'!$B$6:$B$257,"&lt;="&amp;$B284)</f>
        <v>0.06</v>
      </c>
      <c r="LJ284" s="8">
        <f>SUMIFS('Aceite de Oliva'!LJ$6:LJ$257,'Aceite de Oliva'!$A$6:$A$257,"&gt;="&amp;$A284,'Aceite de Oliva'!$B$6:$B$257,"&lt;="&amp;$B284)</f>
        <v>0</v>
      </c>
      <c r="LN284" s="8">
        <f>SUMIFS('Aceite de Oliva'!LN$6:LN$257,'Aceite de Oliva'!$A$6:$A$257,"&gt;="&amp;$A284,'Aceite de Oliva'!$B$6:$B$257,"&lt;="&amp;$B284)</f>
        <v>0.4</v>
      </c>
      <c r="LO284" s="8">
        <f>SUMIFS('Aceite de Oliva'!LO$6:LO$257,'Aceite de Oliva'!$A$6:$A$257,"&gt;="&amp;$A284,'Aceite de Oliva'!$B$6:$B$257,"&lt;="&amp;$B284)</f>
        <v>0</v>
      </c>
      <c r="LP284" s="8">
        <f>SUMIFS('Aceite de Oliva'!LP$6:LP$257,'Aceite de Oliva'!$A$6:$A$257,"&gt;="&amp;$A284,'Aceite de Oliva'!$B$6:$B$257,"&lt;="&amp;$B284)</f>
        <v>0.54</v>
      </c>
      <c r="LQ284" s="8">
        <f>SUMIFS('Aceite de Oliva'!LQ$6:LQ$257,'Aceite de Oliva'!$A$6:$A$257,"&gt;="&amp;$A284,'Aceite de Oliva'!$B$6:$B$257,"&lt;="&amp;$B284)</f>
        <v>0</v>
      </c>
      <c r="LR284" s="76"/>
      <c r="LS284" s="76"/>
      <c r="LT284" s="76"/>
      <c r="LU284" s="8">
        <f>SUMIFS('Aceite de Oliva'!LU$6:LU$257,'Aceite de Oliva'!$A$6:$A$257,"&gt;="&amp;$A284,'Aceite de Oliva'!$B$6:$B$257,"&lt;="&amp;$B284)</f>
        <v>0.16</v>
      </c>
      <c r="LV284" s="8">
        <f>SUMIFS('Aceite de Oliva'!LV$6:LV$257,'Aceite de Oliva'!$A$6:$A$257,"&gt;="&amp;$A284,'Aceite de Oliva'!$B$6:$B$257,"&lt;="&amp;$B284)</f>
        <v>0</v>
      </c>
      <c r="LW284" s="8">
        <f>SUMIFS('Aceite de Oliva'!LW$6:LW$257,'Aceite de Oliva'!$A$6:$A$257,"&gt;="&amp;$A284,'Aceite de Oliva'!$B$6:$B$257,"&lt;="&amp;$B284)</f>
        <v>0.27</v>
      </c>
      <c r="LX284" s="8">
        <f>SUMIFS('Aceite de Oliva'!LX$6:LX$257,'Aceite de Oliva'!$A$6:$A$257,"&gt;="&amp;$A284,'Aceite de Oliva'!$B$6:$B$257,"&lt;="&amp;$B284)</f>
        <v>0</v>
      </c>
      <c r="LY284" s="76"/>
      <c r="LZ284" s="76"/>
      <c r="MA284" s="76"/>
      <c r="MB284" s="8">
        <f>SUMIFS('Aceite de Oliva'!MB$6:MB$257,'Aceite de Oliva'!$A$6:$A$257,"&gt;="&amp;$A284,'Aceite de Oliva'!$B$6:$B$257,"&lt;="&amp;$B284)</f>
        <v>0</v>
      </c>
      <c r="MC284" s="8">
        <f>SUMIFS('Aceite de Oliva'!MC$6:MC$257,'Aceite de Oliva'!$A$6:$A$257,"&gt;="&amp;$A284,'Aceite de Oliva'!$B$6:$B$257,"&lt;="&amp;$B284)</f>
        <v>0</v>
      </c>
      <c r="MD284" s="8">
        <f>SUMIFS('Aceite de Oliva'!MD$6:MD$257,'Aceite de Oliva'!$A$6:$A$257,"&gt;="&amp;$A284,'Aceite de Oliva'!$B$6:$B$257,"&lt;="&amp;$B284)</f>
        <v>0</v>
      </c>
      <c r="ME284" s="8">
        <f>SUMIFS('Aceite de Oliva'!ME$6:ME$257,'Aceite de Oliva'!$A$6:$A$257,"&gt;="&amp;$A284,'Aceite de Oliva'!$B$6:$B$257,"&lt;="&amp;$B284)</f>
        <v>0</v>
      </c>
    </row>
    <row r="285" spans="1:343" x14ac:dyDescent="0.3">
      <c r="A285" s="14">
        <f>'TAM Aceite de Oliva'!B33</f>
        <v>4.2000000000000011</v>
      </c>
      <c r="B285" s="14">
        <f>'TAM Aceite de Oliva'!C33</f>
        <v>0</v>
      </c>
      <c r="C285" s="14"/>
      <c r="D285" s="8">
        <f>SUMIF('Aceite de Oliva'!$A$6:$A$257,"&gt;="&amp;$A285,'Aceite de Oliva'!D$6:D$257)</f>
        <v>17.939999999999998</v>
      </c>
      <c r="E285" s="8">
        <f>SUMIF('Aceite de Oliva'!$A$6:$A$257,"&gt;="&amp;$A285,'Aceite de Oliva'!E$6:E$257)</f>
        <v>23.87</v>
      </c>
      <c r="F285" s="8">
        <f>SUMIF('Aceite de Oliva'!$A$6:$A$257,"&gt;="&amp;$A285,'Aceite de Oliva'!F$6:F$257)</f>
        <v>18.909999999999993</v>
      </c>
      <c r="G285" s="8">
        <f>SUMIF('Aceite de Oliva'!$A$6:$A$257,"&gt;="&amp;$A285,'Aceite de Oliva'!G$6:G$257)</f>
        <v>11.020000000000001</v>
      </c>
      <c r="H285" s="14"/>
      <c r="I285" s="14"/>
      <c r="J285" s="14"/>
      <c r="K285" s="8">
        <f>SUMIF('Aceite de Oliva'!$A$6:$A$257,"&gt;="&amp;$A285,'Aceite de Oliva'!K$6:K$257)</f>
        <v>21.509999999999998</v>
      </c>
      <c r="L285" s="8">
        <f>SUMIF('Aceite de Oliva'!$A$6:$A$257,"&gt;="&amp;$A285,'Aceite de Oliva'!L$6:L$257)</f>
        <v>25.06</v>
      </c>
      <c r="M285" s="8">
        <f>SUMIF('Aceite de Oliva'!$A$6:$A$257,"&gt;="&amp;$A285,'Aceite de Oliva'!M$6:M$257)</f>
        <v>23.140000000000004</v>
      </c>
      <c r="N285" s="8">
        <f>SUMIF('Aceite de Oliva'!$A$6:$A$257,"&gt;="&amp;$A285,'Aceite de Oliva'!N$6:N$257)</f>
        <v>10.95</v>
      </c>
      <c r="O285" s="14"/>
      <c r="P285" s="14"/>
      <c r="Q285" s="14"/>
      <c r="R285" s="8">
        <f>SUMIF('Aceite de Oliva'!$A$6:$A$257,"&gt;="&amp;$A285,'Aceite de Oliva'!R$6:R$257)</f>
        <v>21.689999999999994</v>
      </c>
      <c r="S285" s="8">
        <f>SUMIF('Aceite de Oliva'!$A$6:$A$257,"&gt;="&amp;$A285,'Aceite de Oliva'!S$6:S$257)</f>
        <v>36.36999999999999</v>
      </c>
      <c r="T285" s="8">
        <f>SUMIF('Aceite de Oliva'!$A$6:$A$257,"&gt;="&amp;$A285,'Aceite de Oliva'!T$6:T$257)</f>
        <v>21.119999999999994</v>
      </c>
      <c r="U285" s="8">
        <f>SUMIF('Aceite de Oliva'!$A$6:$A$257,"&gt;="&amp;$A285,'Aceite de Oliva'!U$6:U$257)</f>
        <v>9.4099999999999984</v>
      </c>
      <c r="V285" s="14"/>
      <c r="W285" s="14"/>
      <c r="X285" s="14"/>
      <c r="Y285" s="8">
        <f>SUMIF('Aceite de Oliva'!$A$6:$A$257,"&gt;="&amp;$A285,'Aceite de Oliva'!Y$6:Y$257)</f>
        <v>16.209999999999994</v>
      </c>
      <c r="Z285" s="8">
        <f>SUMIF('Aceite de Oliva'!$A$6:$A$257,"&gt;="&amp;$A285,'Aceite de Oliva'!Z$6:Z$257)</f>
        <v>20.690000000000005</v>
      </c>
      <c r="AA285" s="8">
        <f>SUMIF('Aceite de Oliva'!$A$6:$A$257,"&gt;="&amp;$A285,'Aceite de Oliva'!AA$6:AA$257)</f>
        <v>15.909999999999995</v>
      </c>
      <c r="AB285" s="8">
        <f>SUMIF('Aceite de Oliva'!$A$6:$A$257,"&gt;="&amp;$A285,'Aceite de Oliva'!AB$6:AB$257)</f>
        <v>9.42</v>
      </c>
      <c r="AC285" s="14"/>
      <c r="AD285" s="14"/>
      <c r="AE285" s="14"/>
      <c r="AF285" s="8">
        <f>SUMIF('Aceite de Oliva'!$A$6:$A$257,"&gt;="&amp;$A285,'Aceite de Oliva'!AF$6:AF$257)</f>
        <v>29.079999999999991</v>
      </c>
      <c r="AG285" s="8">
        <f>SUMIF('Aceite de Oliva'!$A$6:$A$257,"&gt;="&amp;$A285,'Aceite de Oliva'!AG$6:AG$257)</f>
        <v>29.45</v>
      </c>
      <c r="AH285" s="8">
        <f>SUMIF('Aceite de Oliva'!$A$6:$A$257,"&gt;="&amp;$A285,'Aceite de Oliva'!AH$6:AH$257)</f>
        <v>37.290000000000013</v>
      </c>
      <c r="AI285" s="8">
        <f>SUMIF('Aceite de Oliva'!$A$6:$A$257,"&gt;="&amp;$A285,'Aceite de Oliva'!AI$6:AI$257)</f>
        <v>14.44</v>
      </c>
      <c r="AJ285" s="14"/>
      <c r="AK285" s="14"/>
      <c r="AL285" s="14"/>
      <c r="AM285" s="8">
        <f>SUMIF('Aceite de Oliva'!$A$6:$A$257,"&gt;="&amp;$A285,'Aceite de Oliva'!AM$6:AM$257)</f>
        <v>21.139999999999997</v>
      </c>
      <c r="AN285" s="8">
        <f>SUMIF('Aceite de Oliva'!$A$6:$A$257,"&gt;="&amp;$A285,'Aceite de Oliva'!AN$6:AN$257)</f>
        <v>18.259999999999998</v>
      </c>
      <c r="AO285" s="8">
        <f>SUMIF('Aceite de Oliva'!$A$6:$A$257,"&gt;="&amp;$A285,'Aceite de Oliva'!AO$6:AO$257)</f>
        <v>29.13</v>
      </c>
      <c r="AP285" s="8">
        <f>SUMIF('Aceite de Oliva'!$A$6:$A$257,"&gt;="&amp;$A285,'Aceite de Oliva'!AP$6:AP$257)</f>
        <v>11.040000000000001</v>
      </c>
      <c r="AQ285" s="14"/>
      <c r="AR285" s="14"/>
      <c r="AT285" s="8">
        <f>SUMIF('Aceite de Oliva'!$A$6:$A$257,"&gt;="&amp;$A285,'Aceite de Oliva'!AT$6:AT$257)</f>
        <v>24.690000000000008</v>
      </c>
      <c r="AU285" s="8">
        <f>SUMIF('Aceite de Oliva'!$A$6:$A$257,"&gt;="&amp;$A285,'Aceite de Oliva'!AU$6:AU$257)</f>
        <v>25.650000000000002</v>
      </c>
      <c r="AV285" s="8">
        <f>SUMIF('Aceite de Oliva'!$A$6:$A$257,"&gt;="&amp;$A285,'Aceite de Oliva'!AV$6:AV$257)</f>
        <v>30.43</v>
      </c>
      <c r="AW285" s="8">
        <f>SUMIF('Aceite de Oliva'!$A$6:$A$257,"&gt;="&amp;$A285,'Aceite de Oliva'!AW$6:AW$257)</f>
        <v>5.75</v>
      </c>
      <c r="BA285" s="8">
        <f>SUMIF('Aceite de Oliva'!$A$6:$A$257,"&gt;="&amp;$A285,'Aceite de Oliva'!BA$6:BA$257)</f>
        <v>22.700000000000003</v>
      </c>
      <c r="BB285" s="8">
        <f>SUMIF('Aceite de Oliva'!$A$6:$A$257,"&gt;="&amp;$A285,'Aceite de Oliva'!BB$6:BB$257)</f>
        <v>20.920000000000005</v>
      </c>
      <c r="BC285" s="8">
        <f>SUMIF('Aceite de Oliva'!$A$6:$A$257,"&gt;="&amp;$A285,'Aceite de Oliva'!BC$6:BC$257)</f>
        <v>29.550000000000008</v>
      </c>
      <c r="BD285" s="8">
        <f>SUMIF('Aceite de Oliva'!$A$6:$A$257,"&gt;="&amp;$A285,'Aceite de Oliva'!BD$6:BD$257)</f>
        <v>10.15</v>
      </c>
      <c r="BE285" s="5"/>
      <c r="BH285" s="8">
        <f>SUMIF('Aceite de Oliva'!$A$6:$A$257,"&gt;="&amp;$A285,'Aceite de Oliva'!BH$6:BH$257)</f>
        <v>21.17</v>
      </c>
      <c r="BI285" s="8">
        <f>SUMIF('Aceite de Oliva'!$A$6:$A$257,"&gt;="&amp;$A285,'Aceite de Oliva'!BI$6:BI$257)</f>
        <v>19.18</v>
      </c>
      <c r="BJ285" s="8">
        <f>SUMIF('Aceite de Oliva'!$A$6:$A$257,"&gt;="&amp;$A285,'Aceite de Oliva'!BJ$6:BJ$257)</f>
        <v>24.06</v>
      </c>
      <c r="BK285" s="8">
        <f>SUMIF('Aceite de Oliva'!$A$6:$A$257,"&gt;="&amp;$A285,'Aceite de Oliva'!BK$6:BK$257)</f>
        <v>13.68</v>
      </c>
      <c r="BO285" s="8">
        <f>SUMIF('Aceite de Oliva'!$A$6:$A$257,"&gt;="&amp;$A285,'Aceite de Oliva'!BO$6:BO$257)</f>
        <v>23.79</v>
      </c>
      <c r="BP285" s="8">
        <f>SUMIF('Aceite de Oliva'!$A$6:$A$257,"&gt;="&amp;$A285,'Aceite de Oliva'!BP$6:BP$257)</f>
        <v>30.25</v>
      </c>
      <c r="BQ285" s="8">
        <f>SUMIF('Aceite de Oliva'!$A$6:$A$257,"&gt;="&amp;$A285,'Aceite de Oliva'!BQ$6:BQ$257)</f>
        <v>28.029999999999998</v>
      </c>
      <c r="BR285" s="8">
        <f>SUMIF('Aceite de Oliva'!$A$6:$A$257,"&gt;="&amp;$A285,'Aceite de Oliva'!BR$6:BR$257)</f>
        <v>7.5500000000000007</v>
      </c>
      <c r="BV285" s="8">
        <f>SUMIF('Aceite de Oliva'!$A$6:$A$257,"&gt;="&amp;$A285,'Aceite de Oliva'!BV$6:BV$257)</f>
        <v>15.66</v>
      </c>
      <c r="BW285" s="8">
        <f>SUMIF('Aceite de Oliva'!$A$6:$A$257,"&gt;="&amp;$A285,'Aceite de Oliva'!BW$6:BW$257)</f>
        <v>14.879999999999999</v>
      </c>
      <c r="BX285" s="8">
        <f>SUMIF('Aceite de Oliva'!$A$6:$A$257,"&gt;="&amp;$A285,'Aceite de Oliva'!BX$6:BX$257)</f>
        <v>18.32</v>
      </c>
      <c r="BY285" s="8">
        <f>SUMIF('Aceite de Oliva'!$A$6:$A$257,"&gt;="&amp;$A285,'Aceite de Oliva'!BY$6:BY$257)</f>
        <v>4.25</v>
      </c>
      <c r="CC285" s="8">
        <f>SUMIF('Aceite de Oliva'!$A$6:$A$257,"&gt;="&amp;$A285,'Aceite de Oliva'!CC$6:CC$257)</f>
        <v>11.809999999999999</v>
      </c>
      <c r="CD285" s="8">
        <f>SUMIF('Aceite de Oliva'!$A$6:$A$257,"&gt;="&amp;$A285,'Aceite de Oliva'!CD$6:CD$257)</f>
        <v>9.5</v>
      </c>
      <c r="CE285" s="8">
        <f>SUMIF('Aceite de Oliva'!$A$6:$A$257,"&gt;="&amp;$A285,'Aceite de Oliva'!CE$6:CE$257)</f>
        <v>14.840000000000002</v>
      </c>
      <c r="CF285" s="8">
        <f>SUMIF('Aceite de Oliva'!$A$6:$A$257,"&gt;="&amp;$A285,'Aceite de Oliva'!CF$6:CF$257)</f>
        <v>3.5999999999999996</v>
      </c>
      <c r="CJ285" s="8">
        <f>SUMIF('Aceite de Oliva'!$A$6:$A$257,"&gt;="&amp;$A285,'Aceite de Oliva'!CJ$6:CJ$257)</f>
        <v>14.229999999999997</v>
      </c>
      <c r="CK285" s="8">
        <f>SUMIF('Aceite de Oliva'!$A$6:$A$257,"&gt;="&amp;$A285,'Aceite de Oliva'!CK$6:CK$257)</f>
        <v>14.969999999999999</v>
      </c>
      <c r="CL285" s="8">
        <f>SUMIF('Aceite de Oliva'!$A$6:$A$257,"&gt;="&amp;$A285,'Aceite de Oliva'!CL$6:CL$257)</f>
        <v>16.489999999999995</v>
      </c>
      <c r="CM285" s="8">
        <f>SUMIF('Aceite de Oliva'!$A$6:$A$257,"&gt;="&amp;$A285,'Aceite de Oliva'!CM$6:CM$257)</f>
        <v>5.7</v>
      </c>
      <c r="CQ285" s="8">
        <f>SUMIF('Aceite de Oliva'!$A$6:$A$257,"&gt;="&amp;$A285,'Aceite de Oliva'!CQ$6:CQ$257)</f>
        <v>7.38</v>
      </c>
      <c r="CR285" s="8">
        <f>SUMIF('Aceite de Oliva'!$A$6:$A$257,"&gt;="&amp;$A285,'Aceite de Oliva'!CR$6:CR$257)</f>
        <v>6.3800000000000008</v>
      </c>
      <c r="CS285" s="8">
        <f>SUMIF('Aceite de Oliva'!$A$6:$A$257,"&gt;="&amp;$A285,'Aceite de Oliva'!CS$6:CS$257)</f>
        <v>5.29</v>
      </c>
      <c r="CT285" s="8">
        <f>SUMIF('Aceite de Oliva'!$A$6:$A$257,"&gt;="&amp;$A285,'Aceite de Oliva'!CT$6:CT$257)</f>
        <v>11.649999999999999</v>
      </c>
      <c r="CX285" s="8">
        <f>SUMIF('Aceite de Oliva'!$A$6:$A$257,"&gt;="&amp;$A285,'Aceite de Oliva'!CX$6:CX$257)</f>
        <v>6.9099999999999975</v>
      </c>
      <c r="CY285" s="8">
        <f>SUMIF('Aceite de Oliva'!$A$6:$A$257,"&gt;="&amp;$A285,'Aceite de Oliva'!CY$6:CY$257)</f>
        <v>14.46</v>
      </c>
      <c r="CZ285" s="8">
        <f>SUMIF('Aceite de Oliva'!$A$6:$A$257,"&gt;="&amp;$A285,'Aceite de Oliva'!CZ$6:CZ$257)</f>
        <v>5.51</v>
      </c>
      <c r="DA285" s="8">
        <f>SUMIF('Aceite de Oliva'!$A$6:$A$257,"&gt;="&amp;$A285,'Aceite de Oliva'!DA$6:DA$257)</f>
        <v>3.5800000000000005</v>
      </c>
      <c r="DE285" s="8">
        <f>SUMIF('Aceite de Oliva'!$A$6:$A$257,"&gt;="&amp;$A285,'Aceite de Oliva'!DE$6:DE$257)</f>
        <v>5.05</v>
      </c>
      <c r="DF285" s="8">
        <f>SUMIF('Aceite de Oliva'!$A$6:$A$257,"&gt;="&amp;$A285,'Aceite de Oliva'!DF$6:DF$257)</f>
        <v>5.95</v>
      </c>
      <c r="DG285" s="8">
        <f>SUMIF('Aceite de Oliva'!$A$6:$A$257,"&gt;="&amp;$A285,'Aceite de Oliva'!DG$6:DG$257)</f>
        <v>4.49</v>
      </c>
      <c r="DH285" s="8">
        <f>SUMIF('Aceite de Oliva'!$A$6:$A$257,"&gt;="&amp;$A285,'Aceite de Oliva'!DH$6:DH$257)</f>
        <v>3.9299999999999997</v>
      </c>
      <c r="DL285" s="8">
        <f>SUMIF('Aceite de Oliva'!$A$6:$A$257,"&gt;="&amp;$A285,'Aceite de Oliva'!DL$6:DL$257)</f>
        <v>5.1999999999999984</v>
      </c>
      <c r="DM285" s="8">
        <f>SUMIF('Aceite de Oliva'!$A$6:$A$257,"&gt;="&amp;$A285,'Aceite de Oliva'!DM$6:DM$257)</f>
        <v>3.2</v>
      </c>
      <c r="DN285" s="8">
        <f>SUMIF('Aceite de Oliva'!$A$6:$A$257,"&gt;="&amp;$A285,'Aceite de Oliva'!DN$6:DN$257)</f>
        <v>5.330000000000001</v>
      </c>
      <c r="DO285" s="8">
        <f>SUMIF('Aceite de Oliva'!$A$6:$A$257,"&gt;="&amp;$A285,'Aceite de Oliva'!DO$6:DO$257)</f>
        <v>3.85</v>
      </c>
      <c r="DS285" s="8">
        <f>SUMIF('Aceite de Oliva'!$A$6:$A$257,"&gt;="&amp;$A285,'Aceite de Oliva'!DS$6:DS$257)</f>
        <v>6.6099999999999985</v>
      </c>
      <c r="DT285" s="8">
        <f>SUMIF('Aceite de Oliva'!$A$6:$A$257,"&gt;="&amp;$A285,'Aceite de Oliva'!DT$6:DT$257)</f>
        <v>3.59</v>
      </c>
      <c r="DU285" s="8">
        <f>SUMIF('Aceite de Oliva'!$A$6:$A$257,"&gt;="&amp;$A285,'Aceite de Oliva'!DU$6:DU$257)</f>
        <v>6.910000000000001</v>
      </c>
      <c r="DV285" s="8">
        <f>SUMIF('Aceite de Oliva'!$A$6:$A$257,"&gt;="&amp;$A285,'Aceite de Oliva'!DV$6:DV$257)</f>
        <v>3.04</v>
      </c>
      <c r="DZ285" s="8">
        <f>SUMIF('Aceite de Oliva'!$A$6:$A$257,"&gt;="&amp;$A285,'Aceite de Oliva'!DZ$6:DZ$257)</f>
        <v>6.02</v>
      </c>
      <c r="EA285" s="8">
        <f>SUMIF('Aceite de Oliva'!$A$6:$A$257,"&gt;="&amp;$A285,'Aceite de Oliva'!EA$6:EA$257)</f>
        <v>5.3299999999999992</v>
      </c>
      <c r="EB285" s="8">
        <f>SUMIF('Aceite de Oliva'!$A$6:$A$257,"&gt;="&amp;$A285,'Aceite de Oliva'!EB$6:EB$257)</f>
        <v>5.4699999999999989</v>
      </c>
      <c r="EC285" s="8">
        <f>SUMIF('Aceite de Oliva'!$A$6:$A$257,"&gt;="&amp;$A285,'Aceite de Oliva'!EC$6:EC$257)</f>
        <v>2.17</v>
      </c>
      <c r="EG285" s="8">
        <f>SUMIF('Aceite de Oliva'!$A$6:$A$257,"&gt;="&amp;$A285,'Aceite de Oliva'!EG$6:EG$257)</f>
        <v>4.8499999999999996</v>
      </c>
      <c r="EH285" s="8">
        <f>SUMIF('Aceite de Oliva'!$A$6:$A$257,"&gt;="&amp;$A285,'Aceite de Oliva'!EH$6:EH$257)</f>
        <v>4.22</v>
      </c>
      <c r="EI285" s="8">
        <f>SUMIF('Aceite de Oliva'!$A$6:$A$257,"&gt;="&amp;$A285,'Aceite de Oliva'!EI$6:EI$257)</f>
        <v>5.3199999999999985</v>
      </c>
      <c r="EJ285" s="8">
        <f>SUMIF('Aceite de Oliva'!$A$6:$A$257,"&gt;="&amp;$A285,'Aceite de Oliva'!EJ$6:EJ$257)</f>
        <v>1.6300000000000001</v>
      </c>
      <c r="EN285" s="8">
        <f>SUMIF('Aceite de Oliva'!$A$6:$A$257,"&gt;="&amp;$A285,'Aceite de Oliva'!EN$6:EN$257)</f>
        <v>4.75</v>
      </c>
      <c r="EO285" s="8">
        <f>SUMIF('Aceite de Oliva'!$A$6:$A$257,"&gt;="&amp;$A285,'Aceite de Oliva'!EO$6:EO$257)</f>
        <v>3.42</v>
      </c>
      <c r="EP285" s="8">
        <f>SUMIF('Aceite de Oliva'!$A$6:$A$257,"&gt;="&amp;$A285,'Aceite de Oliva'!EP$6:EP$257)</f>
        <v>4.6499999999999995</v>
      </c>
      <c r="EQ285" s="8">
        <f>SUMIF('Aceite de Oliva'!$A$6:$A$257,"&gt;="&amp;$A285,'Aceite de Oliva'!EQ$6:EQ$257)</f>
        <v>0.89</v>
      </c>
      <c r="EU285" s="8">
        <f>SUMIF('Aceite de Oliva'!$A$6:$A$257,"&gt;="&amp;$A285,'Aceite de Oliva'!EU$6:EU$257)</f>
        <v>4.6099999999999985</v>
      </c>
      <c r="EV285" s="8">
        <f>SUMIF('Aceite de Oliva'!$A$6:$A$257,"&gt;="&amp;$A285,'Aceite de Oliva'!EV$6:EV$257)</f>
        <v>4.4600000000000009</v>
      </c>
      <c r="EW285" s="8">
        <f>SUMIF('Aceite de Oliva'!$A$6:$A$257,"&gt;="&amp;$A285,'Aceite de Oliva'!EW$6:EW$257)</f>
        <v>4.67</v>
      </c>
      <c r="EX285" s="8">
        <f>SUMIF('Aceite de Oliva'!$A$6:$A$257,"&gt;="&amp;$A285,'Aceite de Oliva'!EX$6:EX$257)</f>
        <v>0.51</v>
      </c>
      <c r="FB285" s="8">
        <f>SUMIF('Aceite de Oliva'!$A$6:$A$257,"&gt;="&amp;$A285,'Aceite de Oliva'!FB$6:FB$257)</f>
        <v>2.7499999999999996</v>
      </c>
      <c r="FC285" s="8">
        <f>SUMIF('Aceite de Oliva'!$A$6:$A$257,"&gt;="&amp;$A285,'Aceite de Oliva'!FC$6:FC$257)</f>
        <v>2.3200000000000003</v>
      </c>
      <c r="FD285" s="8">
        <f>SUMIF('Aceite de Oliva'!$A$6:$A$257,"&gt;="&amp;$A285,'Aceite de Oliva'!FD$6:FD$257)</f>
        <v>2.2800000000000002</v>
      </c>
      <c r="FE285" s="8">
        <f>SUMIF('Aceite de Oliva'!$A$6:$A$257,"&gt;="&amp;$A285,'Aceite de Oliva'!FE$6:FE$257)</f>
        <v>3.76</v>
      </c>
      <c r="FI285" s="8">
        <f>SUMIF('Aceite de Oliva'!$A$6:$A$257,"&gt;="&amp;$A285,'Aceite de Oliva'!FI$6:FI$257)</f>
        <v>3.1199999999999997</v>
      </c>
      <c r="FJ285" s="8">
        <f>SUMIF('Aceite de Oliva'!$A$6:$A$257,"&gt;="&amp;$A285,'Aceite de Oliva'!FJ$6:FJ$257)</f>
        <v>1.9899999999999998</v>
      </c>
      <c r="FK285" s="8">
        <f>SUMIF('Aceite de Oliva'!$A$6:$A$257,"&gt;="&amp;$A285,'Aceite de Oliva'!FK$6:FK$257)</f>
        <v>2.48</v>
      </c>
      <c r="FL285" s="8">
        <f>SUMIF('Aceite de Oliva'!$A$6:$A$257,"&gt;="&amp;$A285,'Aceite de Oliva'!FL$6:FL$257)</f>
        <v>2.91</v>
      </c>
      <c r="FP285" s="8">
        <f>SUMIF('Aceite de Oliva'!$A$6:$A$257,"&gt;="&amp;$A285,'Aceite de Oliva'!FP$6:FP$257)</f>
        <v>2.8499999999999996</v>
      </c>
      <c r="FQ285" s="8">
        <f>SUMIF('Aceite de Oliva'!$A$6:$A$257,"&gt;="&amp;$A285,'Aceite de Oliva'!FQ$6:FQ$257)</f>
        <v>2.2800000000000002</v>
      </c>
      <c r="FR285" s="8">
        <f>SUMIF('Aceite de Oliva'!$A$6:$A$257,"&gt;="&amp;$A285,'Aceite de Oliva'!FR$6:FR$257)</f>
        <v>3.3699999999999997</v>
      </c>
      <c r="FS285" s="8">
        <f>SUMIF('Aceite de Oliva'!$A$6:$A$257,"&gt;="&amp;$A285,'Aceite de Oliva'!FS$6:FS$257)</f>
        <v>1.04</v>
      </c>
      <c r="FW285" s="8">
        <f>SUMIF('Aceite de Oliva'!$A$6:$A$257,"&gt;="&amp;$A285,'Aceite de Oliva'!FW$6:FW$257)</f>
        <v>2.5099999999999998</v>
      </c>
      <c r="FX285" s="8">
        <f>SUMIF('Aceite de Oliva'!$A$6:$A$257,"&gt;="&amp;$A285,'Aceite de Oliva'!FX$6:FX$257)</f>
        <v>6.2799999999999994</v>
      </c>
      <c r="FY285" s="8">
        <f>SUMIF('Aceite de Oliva'!$A$6:$A$257,"&gt;="&amp;$A285,'Aceite de Oliva'!FY$6:FY$257)</f>
        <v>1.5399999999999998</v>
      </c>
      <c r="FZ285" s="8">
        <f>SUMIF('Aceite de Oliva'!$A$6:$A$257,"&gt;="&amp;$A285,'Aceite de Oliva'!FZ$6:FZ$257)</f>
        <v>0.28999999999999998</v>
      </c>
      <c r="GD285" s="8">
        <f>SUMIF('Aceite de Oliva'!$A$6:$A$257,"&gt;="&amp;$A285,'Aceite de Oliva'!GD$6:GD$257)</f>
        <v>1.8900000000000001</v>
      </c>
      <c r="GE285" s="8">
        <f>SUMIF('Aceite de Oliva'!$A$6:$A$257,"&gt;="&amp;$A285,'Aceite de Oliva'!GE$6:GE$257)</f>
        <v>1.73</v>
      </c>
      <c r="GF285" s="8">
        <f>SUMIF('Aceite de Oliva'!$A$6:$A$257,"&gt;="&amp;$A285,'Aceite de Oliva'!GF$6:GF$257)</f>
        <v>1.7800000000000002</v>
      </c>
      <c r="GG285" s="8">
        <f>SUMIF('Aceite de Oliva'!$A$6:$A$257,"&gt;="&amp;$A285,'Aceite de Oliva'!GG$6:GG$257)</f>
        <v>0.67999999999999994</v>
      </c>
      <c r="GK285" s="8">
        <f>SUMIF('Aceite de Oliva'!$A$6:$A$257,"&gt;="&amp;$A285,'Aceite de Oliva'!GK$6:GK$257)</f>
        <v>1.81</v>
      </c>
      <c r="GL285" s="8">
        <f>SUMIF('Aceite de Oliva'!$A$6:$A$257,"&gt;="&amp;$A285,'Aceite de Oliva'!GL$6:GL$257)</f>
        <v>3.27</v>
      </c>
      <c r="GM285" s="8">
        <f>SUMIF('Aceite de Oliva'!$A$6:$A$257,"&gt;="&amp;$A285,'Aceite de Oliva'!GM$6:GM$257)</f>
        <v>1.7300000000000002</v>
      </c>
      <c r="GN285" s="8">
        <f>SUMIF('Aceite de Oliva'!$A$6:$A$257,"&gt;="&amp;$A285,'Aceite de Oliva'!GN$6:GN$257)</f>
        <v>0</v>
      </c>
      <c r="GR285" s="8">
        <f>SUMIF('Aceite de Oliva'!$A$6:$A$257,"&gt;="&amp;$A285,'Aceite de Oliva'!GR$6:GR$257)</f>
        <v>2.21</v>
      </c>
      <c r="GS285" s="8">
        <f>SUMIF('Aceite de Oliva'!$A$6:$A$257,"&gt;="&amp;$A285,'Aceite de Oliva'!GS$6:GS$257)</f>
        <v>2.62</v>
      </c>
      <c r="GT285" s="8">
        <f>SUMIF('Aceite de Oliva'!$A$6:$A$257,"&gt;="&amp;$A285,'Aceite de Oliva'!GT$6:GT$257)</f>
        <v>1.9300000000000002</v>
      </c>
      <c r="GU285" s="8">
        <f>SUMIF('Aceite de Oliva'!$A$6:$A$257,"&gt;="&amp;$A285,'Aceite de Oliva'!GU$6:GU$257)</f>
        <v>1.61</v>
      </c>
      <c r="GY285" s="8">
        <f>SUMIF('Aceite de Oliva'!$A$6:$A$257,"&gt;="&amp;$A285,'Aceite de Oliva'!GY$6:GY$257)</f>
        <v>1.77</v>
      </c>
      <c r="GZ285" s="8">
        <f>SUMIF('Aceite de Oliva'!$A$6:$A$257,"&gt;="&amp;$A285,'Aceite de Oliva'!GZ$6:GZ$257)</f>
        <v>2.63</v>
      </c>
      <c r="HA285" s="8">
        <f>SUMIF('Aceite de Oliva'!$A$6:$A$257,"&gt;="&amp;$A285,'Aceite de Oliva'!HA$6:HA$257)</f>
        <v>1.3800000000000001</v>
      </c>
      <c r="HB285" s="8">
        <f>SUMIF('Aceite de Oliva'!$A$6:$A$257,"&gt;="&amp;$A285,'Aceite de Oliva'!HB$6:HB$257)</f>
        <v>0.26</v>
      </c>
      <c r="HF285" s="8">
        <f>SUMIF('Aceite de Oliva'!$A$6:$A$257,"&gt;="&amp;$A285,'Aceite de Oliva'!HF$6:HF$257)</f>
        <v>2.09</v>
      </c>
      <c r="HG285" s="8">
        <f>SUMIF('Aceite de Oliva'!$A$6:$A$257,"&gt;="&amp;$A285,'Aceite de Oliva'!HG$6:HG$257)</f>
        <v>2.76</v>
      </c>
      <c r="HH285" s="8">
        <f>SUMIF('Aceite de Oliva'!$A$6:$A$257,"&gt;="&amp;$A285,'Aceite de Oliva'!HH$6:HH$257)</f>
        <v>1.42</v>
      </c>
      <c r="HI285" s="8">
        <f>SUMIF('Aceite de Oliva'!$A$6:$A$257,"&gt;="&amp;$A285,'Aceite de Oliva'!HI$6:HI$257)</f>
        <v>0</v>
      </c>
      <c r="HM285" s="8">
        <f>SUMIF('Aceite de Oliva'!$A$6:$A$257,"&gt;="&amp;$A285,'Aceite de Oliva'!HM$6:HM$257)</f>
        <v>1.2000000000000002</v>
      </c>
      <c r="HN285" s="8">
        <f>SUMIF('Aceite de Oliva'!$A$6:$A$257,"&gt;="&amp;$A285,'Aceite de Oliva'!HN$6:HN$257)</f>
        <v>1.3199999999999998</v>
      </c>
      <c r="HO285" s="8">
        <f>SUMIF('Aceite de Oliva'!$A$6:$A$257,"&gt;="&amp;$A285,'Aceite de Oliva'!HO$6:HO$257)</f>
        <v>0.87999999999999989</v>
      </c>
      <c r="HP285" s="8">
        <f>SUMIF('Aceite de Oliva'!$A$6:$A$257,"&gt;="&amp;$A285,'Aceite de Oliva'!HP$6:HP$257)</f>
        <v>0.67999999999999994</v>
      </c>
      <c r="HT285" s="8">
        <f>SUMIF('Aceite de Oliva'!$A$6:$A$257,"&gt;="&amp;$A285,'Aceite de Oliva'!HT$6:HT$257)</f>
        <v>1.54</v>
      </c>
      <c r="HU285" s="8">
        <f>SUMIF('Aceite de Oliva'!$A$6:$A$257,"&gt;="&amp;$A285,'Aceite de Oliva'!HU$6:HU$257)</f>
        <v>2.3200000000000003</v>
      </c>
      <c r="HV285" s="8">
        <f>SUMIF('Aceite de Oliva'!$A$6:$A$257,"&gt;="&amp;$A285,'Aceite de Oliva'!HV$6:HV$257)</f>
        <v>1.05</v>
      </c>
      <c r="HW285" s="8">
        <f>SUMIF('Aceite de Oliva'!$A$6:$A$257,"&gt;="&amp;$A285,'Aceite de Oliva'!HW$6:HW$257)</f>
        <v>0</v>
      </c>
      <c r="IA285" s="8">
        <f>SUMIF('Aceite de Oliva'!$A$6:$A$257,"&gt;="&amp;$A285,'Aceite de Oliva'!IA$6:IA$257)</f>
        <v>1.82</v>
      </c>
      <c r="IB285" s="8">
        <f>SUMIF('Aceite de Oliva'!$A$6:$A$257,"&gt;="&amp;$A285,'Aceite de Oliva'!IB$6:IB$257)</f>
        <v>2.52</v>
      </c>
      <c r="IC285" s="8">
        <f>SUMIF('Aceite de Oliva'!$A$6:$A$257,"&gt;="&amp;$A285,'Aceite de Oliva'!IC$6:IC$257)</f>
        <v>1.46</v>
      </c>
      <c r="ID285" s="8">
        <f>SUMIF('Aceite de Oliva'!$A$6:$A$257,"&gt;="&amp;$A285,'Aceite de Oliva'!ID$6:ID$257)</f>
        <v>0.5</v>
      </c>
      <c r="IH285" s="8">
        <f>SUMIF('Aceite de Oliva'!$A$6:$A$257,"&gt;="&amp;$A285,'Aceite de Oliva'!IH$6:IH$257)</f>
        <v>1.5999999999999999</v>
      </c>
      <c r="II285" s="8">
        <f>SUMIF('Aceite de Oliva'!$A$6:$A$257,"&gt;="&amp;$A285,'Aceite de Oliva'!II$6:II$257)</f>
        <v>4.26</v>
      </c>
      <c r="IJ285" s="8">
        <f>SUMIF('Aceite de Oliva'!$A$6:$A$257,"&gt;="&amp;$A285,'Aceite de Oliva'!IJ$6:IJ$257)</f>
        <v>1.1500000000000001</v>
      </c>
      <c r="IK285" s="8">
        <f>SUMIF('Aceite de Oliva'!$A$6:$A$257,"&gt;="&amp;$A285,'Aceite de Oliva'!IK$6:IK$257)</f>
        <v>0</v>
      </c>
      <c r="IO285" s="8">
        <f>SUMIF('Aceite de Oliva'!$A$6:$A$257,"&gt;="&amp;$A285,'Aceite de Oliva'!IO$6:IO$257)</f>
        <v>1.46</v>
      </c>
      <c r="IP285" s="8">
        <f>SUMIF('Aceite de Oliva'!$A$6:$A$257,"&gt;="&amp;$A285,'Aceite de Oliva'!IP$6:IP$257)</f>
        <v>1.8900000000000001</v>
      </c>
      <c r="IQ285" s="8">
        <f>SUMIF('Aceite de Oliva'!$A$6:$A$257,"&gt;="&amp;$A285,'Aceite de Oliva'!IQ$6:IQ$257)</f>
        <v>1.1300000000000001</v>
      </c>
      <c r="IR285" s="8">
        <f>SUMIF('Aceite de Oliva'!$A$6:$A$257,"&gt;="&amp;$A285,'Aceite de Oliva'!IR$6:IR$257)</f>
        <v>0</v>
      </c>
      <c r="IV285" s="8">
        <f>SUMIF('Aceite de Oliva'!$A$6:$A$257,"&gt;="&amp;$A285,'Aceite de Oliva'!IV$6:IV$257)</f>
        <v>2.2600000000000002</v>
      </c>
      <c r="IW285" s="8">
        <f>SUMIF('Aceite de Oliva'!$A$6:$A$257,"&gt;="&amp;$A285,'Aceite de Oliva'!IW$6:IW$257)</f>
        <v>4.9599999999999991</v>
      </c>
      <c r="IX285" s="8">
        <f>SUMIF('Aceite de Oliva'!$A$6:$A$257,"&gt;="&amp;$A285,'Aceite de Oliva'!IX$6:IX$257)</f>
        <v>0.83</v>
      </c>
      <c r="IY285" s="8">
        <f>SUMIF('Aceite de Oliva'!$A$6:$A$257,"&gt;="&amp;$A285,'Aceite de Oliva'!IY$6:IY$257)</f>
        <v>0</v>
      </c>
      <c r="JC285" s="8">
        <f>SUMIF('Aceite de Oliva'!$A$6:$A$257,"&gt;="&amp;$A285,'Aceite de Oliva'!JC$6:JC$257)</f>
        <v>2.15</v>
      </c>
      <c r="JD285" s="8">
        <f>SUMIF('Aceite de Oliva'!$A$6:$A$257,"&gt;="&amp;$A285,'Aceite de Oliva'!JD$6:JD$257)</f>
        <v>6.3000000000000007</v>
      </c>
      <c r="JE285" s="8">
        <f>SUMIF('Aceite de Oliva'!$A$6:$A$257,"&gt;="&amp;$A285,'Aceite de Oliva'!JE$6:JE$257)</f>
        <v>0.57999999999999996</v>
      </c>
      <c r="JF285" s="8">
        <f>SUMIF('Aceite de Oliva'!$A$6:$A$257,"&gt;="&amp;$A285,'Aceite de Oliva'!JF$6:JF$257)</f>
        <v>0</v>
      </c>
      <c r="JJ285" s="8">
        <f>SUMIF('Aceite de Oliva'!$A$6:$A$257,"&gt;="&amp;$A285,'Aceite de Oliva'!JJ$6:JJ$257)</f>
        <v>1.81</v>
      </c>
      <c r="JK285" s="8">
        <f>SUMIF('Aceite de Oliva'!$A$6:$A$257,"&gt;="&amp;$A285,'Aceite de Oliva'!JK$6:JK$257)</f>
        <v>3.02</v>
      </c>
      <c r="JL285" s="8">
        <f>SUMIF('Aceite de Oliva'!$A$6:$A$257,"&gt;="&amp;$A285,'Aceite de Oliva'!JL$6:JL$257)</f>
        <v>1.1200000000000001</v>
      </c>
      <c r="JM285" s="8">
        <f>SUMIF('Aceite de Oliva'!$A$6:$A$257,"&gt;="&amp;$A285,'Aceite de Oliva'!JM$6:JM$257)</f>
        <v>0</v>
      </c>
      <c r="JQ285" s="8">
        <f>SUMIF('Aceite de Oliva'!$A$6:$A$257,"&gt;="&amp;$A285,'Aceite de Oliva'!JQ$6:JQ$257)</f>
        <v>2.4799999999999995</v>
      </c>
      <c r="JR285" s="8">
        <f>SUMIF('Aceite de Oliva'!$A$6:$A$257,"&gt;="&amp;$A285,'Aceite de Oliva'!JR$6:JR$257)</f>
        <v>5.620000000000001</v>
      </c>
      <c r="JS285" s="8">
        <f>SUMIF('Aceite de Oliva'!$A$6:$A$257,"&gt;="&amp;$A285,'Aceite de Oliva'!JS$6:JS$257)</f>
        <v>1.5800000000000005</v>
      </c>
      <c r="JT285" s="8">
        <f>SUMIF('Aceite de Oliva'!$A$6:$A$257,"&gt;="&amp;$A285,'Aceite de Oliva'!JT$6:JT$257)</f>
        <v>0</v>
      </c>
      <c r="JX285" s="8">
        <f>SUMIF('Aceite de Oliva'!$A$6:$A$257,"&gt;="&amp;$A285,'Aceite de Oliva'!JX$6:JX$257)</f>
        <v>1.6800000000000002</v>
      </c>
      <c r="JY285" s="8">
        <f>SUMIF('Aceite de Oliva'!$A$6:$A$257,"&gt;="&amp;$A285,'Aceite de Oliva'!JY$6:JY$257)</f>
        <v>1.93</v>
      </c>
      <c r="JZ285" s="8">
        <f>SUMIF('Aceite de Oliva'!$A$6:$A$257,"&gt;="&amp;$A285,'Aceite de Oliva'!JZ$6:JZ$257)</f>
        <v>1.0900000000000001</v>
      </c>
      <c r="KA285" s="8">
        <f>SUMIF('Aceite de Oliva'!$A$6:$A$257,"&gt;="&amp;$A285,'Aceite de Oliva'!KA$6:KA$257)</f>
        <v>0.19</v>
      </c>
      <c r="KE285" s="8">
        <f>SUMIF('Aceite de Oliva'!$A$6:$A$257,"&gt;="&amp;$A285,'Aceite de Oliva'!KE$6:KE$257)</f>
        <v>0.98</v>
      </c>
      <c r="KF285" s="8">
        <f>SUMIF('Aceite de Oliva'!$A$6:$A$257,"&gt;="&amp;$A285,'Aceite de Oliva'!KF$6:KF$257)</f>
        <v>1.66</v>
      </c>
      <c r="KG285" s="8">
        <f>SUMIF('Aceite de Oliva'!$A$6:$A$257,"&gt;="&amp;$A285,'Aceite de Oliva'!KG$6:KG$257)</f>
        <v>0.57999999999999996</v>
      </c>
      <c r="KH285" s="8">
        <f>SUMIF('Aceite de Oliva'!$A$6:$A$257,"&gt;="&amp;$A285,'Aceite de Oliva'!KH$6:KH$257)</f>
        <v>0</v>
      </c>
      <c r="KL285" s="8">
        <f>SUMIF('Aceite de Oliva'!$A$6:$A$257,"&gt;="&amp;$A285,'Aceite de Oliva'!KL$6:KL$257)</f>
        <v>2.4500000000000006</v>
      </c>
      <c r="KM285" s="8">
        <f>SUMIF('Aceite de Oliva'!$A$6:$A$257,"&gt;="&amp;$A285,'Aceite de Oliva'!KM$6:KM$257)</f>
        <v>2.8699999999999997</v>
      </c>
      <c r="KN285" s="8">
        <f>SUMIF('Aceite de Oliva'!$A$6:$A$257,"&gt;="&amp;$A285,'Aceite de Oliva'!KN$6:KN$257)</f>
        <v>0.90000000000000013</v>
      </c>
      <c r="KO285" s="8">
        <f>SUMIF('Aceite de Oliva'!$A$6:$A$257,"&gt;="&amp;$A285,'Aceite de Oliva'!KO$6:KO$257)</f>
        <v>0</v>
      </c>
      <c r="KS285" s="8">
        <f>SUMIF('Aceite de Oliva'!$A$6:$A$257,"&gt;="&amp;$A285,'Aceite de Oliva'!KS$6:KS$257)</f>
        <v>1.4899999999999998</v>
      </c>
      <c r="KT285" s="8">
        <f>SUMIF('Aceite de Oliva'!$A$6:$A$257,"&gt;="&amp;$A285,'Aceite de Oliva'!KT$6:KT$257)</f>
        <v>2.17</v>
      </c>
      <c r="KU285" s="8">
        <f>SUMIF('Aceite de Oliva'!$A$6:$A$257,"&gt;="&amp;$A285,'Aceite de Oliva'!KU$6:KU$257)</f>
        <v>0.91</v>
      </c>
      <c r="KV285" s="8">
        <f>SUMIF('Aceite de Oliva'!$A$6:$A$257,"&gt;="&amp;$A285,'Aceite de Oliva'!KV$6:KV$257)</f>
        <v>0.43</v>
      </c>
      <c r="KZ285" s="8">
        <f>SUMIF('Aceite de Oliva'!$A$6:$A$257,"&gt;="&amp;$A285,'Aceite de Oliva'!KZ$6:KZ$257)</f>
        <v>2.02</v>
      </c>
      <c r="LA285" s="8">
        <f>SUMIF('Aceite de Oliva'!$A$6:$A$257,"&gt;="&amp;$A285,'Aceite de Oliva'!LA$6:LA$257)</f>
        <v>3.49</v>
      </c>
      <c r="LB285" s="8">
        <f>SUMIF('Aceite de Oliva'!$A$6:$A$257,"&gt;="&amp;$A285,'Aceite de Oliva'!LB$6:LB$257)</f>
        <v>1.5</v>
      </c>
      <c r="LC285" s="8">
        <f>SUMIF('Aceite de Oliva'!$A$6:$A$257,"&gt;="&amp;$A285,'Aceite de Oliva'!LC$6:LC$257)</f>
        <v>0.14000000000000001</v>
      </c>
      <c r="LG285" s="8">
        <f>SUMIF('Aceite de Oliva'!$A$6:$A$257,"&gt;="&amp;$A285,'Aceite de Oliva'!LG$6:LG$257)</f>
        <v>2.11</v>
      </c>
      <c r="LH285" s="8">
        <f>SUMIF('Aceite de Oliva'!$A$6:$A$257,"&gt;="&amp;$A285,'Aceite de Oliva'!LH$6:LH$257)</f>
        <v>3.7700000000000005</v>
      </c>
      <c r="LI285" s="8">
        <f>SUMIF('Aceite de Oliva'!$A$6:$A$257,"&gt;="&amp;$A285,'Aceite de Oliva'!LI$6:LI$257)</f>
        <v>1.08</v>
      </c>
      <c r="LJ285" s="8">
        <f>SUMIF('Aceite de Oliva'!$A$6:$A$257,"&gt;="&amp;$A285,'Aceite de Oliva'!LJ$6:LJ$257)</f>
        <v>0</v>
      </c>
      <c r="LN285" s="8">
        <f>SUMIF('Aceite de Oliva'!$A$6:$A$257,"&gt;="&amp;$A285,'Aceite de Oliva'!LN$6:LN$257)</f>
        <v>1.8800000000000003</v>
      </c>
      <c r="LO285" s="8">
        <f>SUMIF('Aceite de Oliva'!$A$6:$A$257,"&gt;="&amp;$A285,'Aceite de Oliva'!LO$6:LO$257)</f>
        <v>3.31</v>
      </c>
      <c r="LP285" s="8">
        <f>SUMIF('Aceite de Oliva'!$A$6:$A$257,"&gt;="&amp;$A285,'Aceite de Oliva'!LP$6:LP$257)</f>
        <v>1.33</v>
      </c>
      <c r="LQ285" s="8">
        <f>SUMIF('Aceite de Oliva'!$A$6:$A$257,"&gt;="&amp;$A285,'Aceite de Oliva'!LQ$6:LQ$257)</f>
        <v>0</v>
      </c>
      <c r="LR285" s="76"/>
      <c r="LS285" s="76"/>
      <c r="LT285" s="76"/>
      <c r="LU285" s="8">
        <f>SUMIF('Aceite de Oliva'!$A$6:$A$257,"&gt;="&amp;$A285,'Aceite de Oliva'!LU$6:LU$257)</f>
        <v>4.4099999999999984</v>
      </c>
      <c r="LV285" s="8">
        <f>SUMIF('Aceite de Oliva'!$A$6:$A$257,"&gt;="&amp;$A285,'Aceite de Oliva'!LV$6:LV$257)</f>
        <v>10.779999999999998</v>
      </c>
      <c r="LW285" s="8">
        <f>SUMIF('Aceite de Oliva'!$A$6:$A$257,"&gt;="&amp;$A285,'Aceite de Oliva'!LW$6:LW$257)</f>
        <v>1.71</v>
      </c>
      <c r="LX285" s="8">
        <f>SUMIF('Aceite de Oliva'!$A$6:$A$257,"&gt;="&amp;$A285,'Aceite de Oliva'!LX$6:LX$257)</f>
        <v>3.2700000000000005</v>
      </c>
      <c r="LY285" s="76"/>
      <c r="LZ285" s="76"/>
      <c r="MA285" s="76"/>
      <c r="MB285" s="8">
        <f>SUMIF('Aceite de Oliva'!$A$6:$A$257,"&gt;="&amp;$A285,'Aceite de Oliva'!MB$6:MB$257)</f>
        <v>5.1099999999999994</v>
      </c>
      <c r="MC285" s="8">
        <f>SUMIF('Aceite de Oliva'!$A$6:$A$257,"&gt;="&amp;$A285,'Aceite de Oliva'!MC$6:MC$257)</f>
        <v>14.100000000000001</v>
      </c>
      <c r="MD285" s="8">
        <f>SUMIF('Aceite de Oliva'!$A$6:$A$257,"&gt;="&amp;$A285,'Aceite de Oliva'!MD$6:MD$257)</f>
        <v>2.89</v>
      </c>
      <c r="ME285" s="8">
        <f>SUMIF('Aceite de Oliva'!$A$6:$A$257,"&gt;="&amp;$A285,'Aceite de Oliva'!ME$6:ME$257)</f>
        <v>1.88</v>
      </c>
    </row>
    <row r="286" spans="1:343"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c r="IV286" s="64"/>
      <c r="IW286" s="64"/>
      <c r="IX286" s="64"/>
      <c r="IY286" s="64"/>
      <c r="JC286" s="64"/>
      <c r="JD286" s="64"/>
      <c r="JE286" s="64"/>
      <c r="JF286" s="64"/>
      <c r="KZ286" s="76"/>
      <c r="LA286" s="76"/>
      <c r="LB286" s="76"/>
      <c r="LC286" s="76"/>
      <c r="LR286" s="76"/>
      <c r="LS286" s="76"/>
      <c r="LT286" s="76"/>
      <c r="LU286" s="76"/>
      <c r="LV286" s="76"/>
      <c r="LW286" s="76"/>
      <c r="LX286" s="76"/>
      <c r="LY286" s="76"/>
      <c r="LZ286" s="76"/>
      <c r="MA286" s="76"/>
      <c r="MB286" s="76"/>
      <c r="MC286" s="76"/>
      <c r="MD286" s="76"/>
      <c r="ME286" s="76"/>
    </row>
    <row r="287" spans="1:343" x14ac:dyDescent="0.3">
      <c r="D287" s="11">
        <f>SUM(D262:D285)</f>
        <v>100.00999999999999</v>
      </c>
      <c r="E287" s="11">
        <f>SUM(E262:E285)</f>
        <v>100.01</v>
      </c>
      <c r="F287" s="11">
        <f>SUM(F262:F285)</f>
        <v>99.990000000000009</v>
      </c>
      <c r="G287" s="11">
        <f>SUM(G262:G285)</f>
        <v>100</v>
      </c>
      <c r="K287" s="11">
        <f>SUM(K262:K285)</f>
        <v>100.02000000000001</v>
      </c>
      <c r="L287" s="11">
        <f>SUM(L262:L285)</f>
        <v>100.03</v>
      </c>
      <c r="M287" s="11">
        <f>SUM(M262:M285)</f>
        <v>100.01</v>
      </c>
      <c r="N287" s="11">
        <f>SUM(N262:N285)</f>
        <v>100</v>
      </c>
      <c r="R287" s="11">
        <f>SUM(R262:R285)</f>
        <v>100.02</v>
      </c>
      <c r="S287" s="11">
        <f>SUM(S262:S285)</f>
        <v>100.01999999999998</v>
      </c>
      <c r="T287" s="11">
        <f>SUM(T262:T285)</f>
        <v>99.98</v>
      </c>
      <c r="U287" s="11">
        <f>SUM(U262:U285)</f>
        <v>100</v>
      </c>
      <c r="Y287" s="11">
        <f>SUM(Y262:Y285)</f>
        <v>99.99</v>
      </c>
      <c r="Z287" s="11">
        <f>SUM(Z262:Z285)</f>
        <v>100.02000000000001</v>
      </c>
      <c r="AA287" s="11">
        <f>SUM(AA262:AA285)</f>
        <v>100.02</v>
      </c>
      <c r="AB287" s="11">
        <f>SUM(AB262:AB285)</f>
        <v>99.98</v>
      </c>
      <c r="AF287" s="11">
        <f>SUM(AF262:AF285)</f>
        <v>99.989999999999981</v>
      </c>
      <c r="AG287" s="11">
        <f>SUM(AG262:AG285)</f>
        <v>99.98</v>
      </c>
      <c r="AH287" s="11">
        <f>SUM(AH262:AH285)</f>
        <v>100.00000000000001</v>
      </c>
      <c r="AI287" s="11">
        <f>SUM(AI262:AI285)</f>
        <v>100.00999999999999</v>
      </c>
      <c r="AM287" s="11">
        <f>SUM(AM262:AM285)</f>
        <v>100.02</v>
      </c>
      <c r="AN287" s="11">
        <f>SUM(AN262:AN285)</f>
        <v>100</v>
      </c>
      <c r="AO287" s="11">
        <f>SUM(AO262:AO285)</f>
        <v>99.969999999999985</v>
      </c>
      <c r="AP287" s="11">
        <f>SUM(AP262:AP285)</f>
        <v>99.980000000000018</v>
      </c>
      <c r="AT287" s="11">
        <f>SUM(AT262:AT285)</f>
        <v>100.00000000000001</v>
      </c>
      <c r="AU287" s="11">
        <f>SUM(AU262:AU285)</f>
        <v>100.02000000000001</v>
      </c>
      <c r="AV287" s="11">
        <f>SUM(AV262:AV285)</f>
        <v>100</v>
      </c>
      <c r="AW287" s="11">
        <f>SUM(AW262:AW285)</f>
        <v>100</v>
      </c>
      <c r="BA287" s="11">
        <f>SUM(BA262:BA285)</f>
        <v>99.98</v>
      </c>
      <c r="BB287" s="11">
        <f>SUM(BB262:BB285)</f>
        <v>99.98</v>
      </c>
      <c r="BC287" s="11">
        <f>SUM(BC262:BC285)</f>
        <v>99.970000000000013</v>
      </c>
      <c r="BD287" s="11">
        <f>SUM(BD262:BD285)</f>
        <v>100.00000000000001</v>
      </c>
      <c r="BE287" s="5"/>
      <c r="BH287" s="11">
        <f>SUM(BH262:BH285)</f>
        <v>100.03</v>
      </c>
      <c r="BI287" s="11">
        <f>SUM(BI262:BI285)</f>
        <v>99.990000000000009</v>
      </c>
      <c r="BJ287" s="11">
        <f>SUM(BJ262:BJ285)</f>
        <v>99.990000000000009</v>
      </c>
      <c r="BK287" s="11">
        <f>SUM(BK262:BK285)</f>
        <v>99.990000000000009</v>
      </c>
      <c r="BO287" s="11">
        <f>SUM(BO262:BO285)</f>
        <v>100.03999999999999</v>
      </c>
      <c r="BP287" s="11">
        <f>SUM(BP262:BP285)</f>
        <v>99.97</v>
      </c>
      <c r="BQ287" s="11">
        <f>SUM(BQ262:BQ285)</f>
        <v>100.02</v>
      </c>
      <c r="BR287" s="11">
        <f>SUM(BR262:BR285)</f>
        <v>100.02</v>
      </c>
      <c r="BV287" s="11">
        <f>SUM(BV262:BV285)</f>
        <v>99.97999999999999</v>
      </c>
      <c r="BW287" s="11">
        <f>SUM(BW262:BW285)</f>
        <v>100</v>
      </c>
      <c r="BX287" s="11">
        <f>SUM(BX262:BX285)</f>
        <v>100.01000000000002</v>
      </c>
      <c r="BY287" s="11">
        <f>SUM(BY262:BY285)</f>
        <v>99.990000000000009</v>
      </c>
      <c r="CC287" s="11">
        <f>SUM(CC262:CC285)</f>
        <v>99.98</v>
      </c>
      <c r="CD287" s="11">
        <f>SUM(CD262:CD285)</f>
        <v>99.97999999999999</v>
      </c>
      <c r="CE287" s="11">
        <f>SUM(CE262:CE285)</f>
        <v>99.97</v>
      </c>
      <c r="CF287" s="11">
        <f>SUM(CF262:CF285)</f>
        <v>100.00999999999999</v>
      </c>
      <c r="CJ287" s="11">
        <f>SUM(CJ262:CJ285)</f>
        <v>100.00999999999999</v>
      </c>
      <c r="CK287" s="11">
        <f>SUM(CK262:CK285)</f>
        <v>100.00000000000001</v>
      </c>
      <c r="CL287" s="11">
        <f>SUM(CL262:CL285)</f>
        <v>99.989999999999981</v>
      </c>
      <c r="CM287" s="11">
        <f>SUM(CM262:CM285)</f>
        <v>100.02</v>
      </c>
      <c r="CQ287" s="11">
        <f>SUM(CQ262:CQ285)</f>
        <v>99.979999999999976</v>
      </c>
      <c r="CR287" s="11">
        <f>SUM(CR262:CR285)</f>
        <v>99.990000000000009</v>
      </c>
      <c r="CS287" s="11">
        <f>SUM(CS262:CS285)</f>
        <v>99.970000000000013</v>
      </c>
      <c r="CT287" s="11">
        <f>SUM(CT262:CT285)</f>
        <v>100.02000000000001</v>
      </c>
      <c r="CX287" s="11">
        <f>SUM(CX262:CX285)</f>
        <v>100.00999999999998</v>
      </c>
      <c r="CY287" s="11">
        <f>SUM(CY262:CY285)</f>
        <v>100.00999999999999</v>
      </c>
      <c r="CZ287" s="11">
        <f>SUM(CZ262:CZ285)</f>
        <v>100.02</v>
      </c>
      <c r="DA287" s="11">
        <f>SUM(DA262:DA285)</f>
        <v>100.01</v>
      </c>
      <c r="DE287" s="11">
        <f>SUM(DE262:DE285)</f>
        <v>99.969999999999985</v>
      </c>
      <c r="DF287" s="11">
        <f>SUM(DF262:DF285)</f>
        <v>100.00999999999999</v>
      </c>
      <c r="DG287" s="11">
        <f>SUM(DG262:DG285)</f>
        <v>99.98</v>
      </c>
      <c r="DH287" s="11">
        <f>SUM(DH262:DH285)</f>
        <v>100.00999999999999</v>
      </c>
      <c r="DL287" s="11">
        <f>SUM(DL262:DL285)</f>
        <v>100.00000000000001</v>
      </c>
      <c r="DM287" s="11">
        <f>SUM(DM262:DM285)</f>
        <v>99.97</v>
      </c>
      <c r="DN287" s="11">
        <f>SUM(DN262:DN285)</f>
        <v>100.05</v>
      </c>
      <c r="DO287" s="11">
        <f>SUM(DO262:DO285)</f>
        <v>99.999999999999986</v>
      </c>
      <c r="DS287" s="11">
        <f>SUM(DS262:DS285)</f>
        <v>100.00999999999999</v>
      </c>
      <c r="DT287" s="11">
        <f>SUM(DT262:DT285)</f>
        <v>100.02</v>
      </c>
      <c r="DU287" s="11">
        <f>SUM(DU262:DU285)</f>
        <v>100.01999999999998</v>
      </c>
      <c r="DV287" s="11">
        <f>SUM(DV262:DV285)</f>
        <v>99.990000000000023</v>
      </c>
      <c r="DZ287" s="11">
        <f>SUM(DZ262:DZ285)</f>
        <v>100.02</v>
      </c>
      <c r="EA287" s="11">
        <f>SUM(EA262:EA285)</f>
        <v>100.01000000000002</v>
      </c>
      <c r="EB287" s="11">
        <f>SUM(EB262:EB285)</f>
        <v>99.979999999999976</v>
      </c>
      <c r="EC287" s="11">
        <f>SUM(EC262:EC285)</f>
        <v>99.99</v>
      </c>
      <c r="EG287" s="11">
        <f>SUM(EG262:EG285)</f>
        <v>100.01</v>
      </c>
      <c r="EH287" s="11">
        <f>SUM(EH262:EH285)</f>
        <v>99.999999999999972</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100</v>
      </c>
      <c r="FB287" s="11">
        <f>SUM(FB262:FB285)</f>
        <v>99.999999999999986</v>
      </c>
      <c r="FC287" s="11">
        <f>SUM(FC262:FC285)</f>
        <v>99.97999999999999</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99.99</v>
      </c>
      <c r="FR287" s="11">
        <f>SUM(FR262:FR285)</f>
        <v>100.03000000000003</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100.02000000000002</v>
      </c>
      <c r="GN287" s="11">
        <f>SUM(GN262:GN285)</f>
        <v>99.99</v>
      </c>
      <c r="GR287" s="11">
        <f>SUM(GR262:GR285)</f>
        <v>99.989999999999966</v>
      </c>
      <c r="GS287" s="11">
        <f>SUM(GS262:GS285)</f>
        <v>100.01</v>
      </c>
      <c r="GT287" s="11">
        <f>SUM(GT262:GT285)</f>
        <v>99.970000000000013</v>
      </c>
      <c r="GU287" s="11">
        <f>SUM(GU262:GU285)</f>
        <v>100.01000000000002</v>
      </c>
      <c r="GY287" s="11">
        <f>SUM(GY262:GY285)</f>
        <v>99.97</v>
      </c>
      <c r="GZ287" s="11">
        <f>SUM(GZ262:GZ285)</f>
        <v>99.97999999999999</v>
      </c>
      <c r="HA287" s="11">
        <f>SUM(HA262:HA285)</f>
        <v>100.01000000000002</v>
      </c>
      <c r="HB287" s="11">
        <f>SUM(HB262:HB285)</f>
        <v>99.989999999999981</v>
      </c>
      <c r="HF287" s="11">
        <f>SUM(HF262:HF285)</f>
        <v>99.989999999999981</v>
      </c>
      <c r="HG287" s="11">
        <f>SUM(HG262:HG285)</f>
        <v>100.02999999999999</v>
      </c>
      <c r="HH287" s="11">
        <f>SUM(HH262:HH285)</f>
        <v>100.01000000000002</v>
      </c>
      <c r="HI287" s="11">
        <f>SUM(HI262:HI285)</f>
        <v>99.990000000000023</v>
      </c>
      <c r="HM287" s="11">
        <f>SUM(HM262:HM285)</f>
        <v>99.999999999999986</v>
      </c>
      <c r="HN287" s="11">
        <f>SUM(HN262:HN285)</f>
        <v>100</v>
      </c>
      <c r="HO287" s="11">
        <f>SUM(HO262:HO285)</f>
        <v>100.00000000000001</v>
      </c>
      <c r="HP287" s="11">
        <f>SUM(HP262:HP285)</f>
        <v>100.00999999999999</v>
      </c>
      <c r="HT287" s="11">
        <f>SUM(HT262:HT285)</f>
        <v>99.979999999999976</v>
      </c>
      <c r="HU287" s="11">
        <f>SUM(HU262:HU285)</f>
        <v>100</v>
      </c>
      <c r="HV287" s="11">
        <f>SUM(HV262:HV285)</f>
        <v>100.01999999999998</v>
      </c>
      <c r="HW287" s="11">
        <f>SUM(HW262:HW285)</f>
        <v>99.98</v>
      </c>
      <c r="IA287" s="11">
        <f>SUM(IA262:IA285)</f>
        <v>99.979999999999976</v>
      </c>
      <c r="IB287" s="11">
        <f>SUM(IB262:IB285)</f>
        <v>100</v>
      </c>
      <c r="IC287" s="11">
        <f>SUM(IC262:IC285)</f>
        <v>100.00999999999998</v>
      </c>
      <c r="ID287" s="11">
        <f>SUM(ID262:ID285)</f>
        <v>100</v>
      </c>
      <c r="IH287" s="11">
        <f>SUM(IH262:IH285)</f>
        <v>100.00000000000001</v>
      </c>
      <c r="II287" s="11">
        <f>SUM(II262:II285)</f>
        <v>100.01000000000002</v>
      </c>
      <c r="IJ287" s="11">
        <f>SUM(IJ262:IJ285)</f>
        <v>100.01000000000002</v>
      </c>
      <c r="IK287" s="11">
        <f>SUM(IK262:IK285)</f>
        <v>99.960000000000008</v>
      </c>
      <c r="IO287" s="11">
        <f>SUM(IO262:IO285)</f>
        <v>99.97999999999999</v>
      </c>
      <c r="IP287" s="11">
        <f>SUM(IP262:IP285)</f>
        <v>99.980000000000018</v>
      </c>
      <c r="IQ287" s="11">
        <f>SUM(IQ262:IQ285)</f>
        <v>100.02000000000001</v>
      </c>
      <c r="IR287" s="11">
        <f>SUM(IR262:IR285)</f>
        <v>99.999999999999986</v>
      </c>
      <c r="IV287" s="11">
        <f>SUM(IV262:IV285)</f>
        <v>100.00999999999996</v>
      </c>
      <c r="IW287" s="11">
        <f>SUM(IW262:IW285)</f>
        <v>100</v>
      </c>
      <c r="IX287" s="11">
        <f>SUM(IX262:IX285)</f>
        <v>100.00000000000001</v>
      </c>
      <c r="IY287" s="11">
        <f>SUM(IY262:IY285)</f>
        <v>100.00999999999999</v>
      </c>
      <c r="JC287" s="11">
        <f>SUM(JC262:JC285)</f>
        <v>100.02000000000001</v>
      </c>
      <c r="JD287" s="11">
        <f>SUM(JD262:JD285)</f>
        <v>100.01999999999998</v>
      </c>
      <c r="JE287" s="11">
        <f>SUM(JE262:JE285)</f>
        <v>100.01</v>
      </c>
      <c r="JF287" s="11">
        <f>SUM(JF262:JF285)</f>
        <v>100.00999999999998</v>
      </c>
      <c r="JJ287" s="11">
        <f>SUM(JJ262:JJ285)</f>
        <v>100.00999999999999</v>
      </c>
      <c r="JK287" s="11">
        <f>SUM(JK262:JK285)</f>
        <v>100.02999999999999</v>
      </c>
      <c r="JL287" s="11">
        <f>SUM(JL262:JL285)</f>
        <v>100.00999999999999</v>
      </c>
      <c r="JM287" s="11">
        <f>SUM(JM262:JM285)</f>
        <v>100.03</v>
      </c>
      <c r="JQ287" s="11">
        <f>SUM(JQ262:JQ285)</f>
        <v>100.03000000000003</v>
      </c>
      <c r="JR287" s="11">
        <f>SUM(JR262:JR285)</f>
        <v>100.00999999999999</v>
      </c>
      <c r="JS287" s="11">
        <f>SUM(JS262:JS285)</f>
        <v>100.03000000000002</v>
      </c>
      <c r="JT287" s="11">
        <f>SUM(JT262:JT285)</f>
        <v>99.999999999999986</v>
      </c>
      <c r="JX287" s="11">
        <f>SUM(JX262:JX285)</f>
        <v>99.99</v>
      </c>
      <c r="JY287" s="11">
        <f>SUM(JY262:JY285)</f>
        <v>100.03</v>
      </c>
      <c r="JZ287" s="11">
        <f>SUM(JZ262:JZ285)</f>
        <v>99.999999999999986</v>
      </c>
      <c r="KA287" s="11">
        <f>SUM(KA262:KA285)</f>
        <v>99.969999999999985</v>
      </c>
      <c r="KE287" s="77">
        <f>SUM(KE262:KE285)</f>
        <v>99.97999999999999</v>
      </c>
      <c r="KF287" s="77">
        <f>SUM(KF262:KF285)</f>
        <v>99.980000000000018</v>
      </c>
      <c r="KG287" s="77">
        <f>SUM(KG262:KG285)</f>
        <v>100.02000000000001</v>
      </c>
      <c r="KH287" s="77">
        <f>SUM(KH262:KH285)</f>
        <v>99.990000000000009</v>
      </c>
      <c r="KL287" s="77">
        <f>SUM(KL262:KL285)</f>
        <v>99.930000000000035</v>
      </c>
      <c r="KM287" s="77">
        <f>SUM(KM262:KM285)</f>
        <v>100.01999999999998</v>
      </c>
      <c r="KN287" s="77">
        <f>SUM(KN262:KN285)</f>
        <v>99.979999999999976</v>
      </c>
      <c r="KO287" s="77">
        <f>SUM(KO262:KO285)</f>
        <v>99.969999999999985</v>
      </c>
      <c r="KS287" s="77">
        <f>SUM(KS262:KS285)</f>
        <v>99.999999999999986</v>
      </c>
      <c r="KT287" s="77">
        <f>SUM(KT262:KT285)</f>
        <v>100.03</v>
      </c>
      <c r="KU287" s="77">
        <f>SUM(KU262:KU285)</f>
        <v>100.03000000000002</v>
      </c>
      <c r="KV287" s="77">
        <f>SUM(KV262:KV285)</f>
        <v>99.990000000000023</v>
      </c>
      <c r="KZ287" s="77">
        <f>SUM(KZ262:KZ285)</f>
        <v>99.990000000000009</v>
      </c>
      <c r="LA287" s="77">
        <f>SUM(LA262:LA285)</f>
        <v>100.03999999999998</v>
      </c>
      <c r="LB287" s="77">
        <f>SUM(LB262:LB285)</f>
        <v>100.02000000000001</v>
      </c>
      <c r="LC287" s="77">
        <f>SUM(LC262:LC285)</f>
        <v>100</v>
      </c>
      <c r="LG287" s="77">
        <f>SUM(LG262:LG285)</f>
        <v>100.01</v>
      </c>
      <c r="LH287" s="77">
        <f>SUM(LH262:LH285)</f>
        <v>99.970000000000013</v>
      </c>
      <c r="LI287" s="77">
        <f>SUM(LI262:LI285)</f>
        <v>100.01</v>
      </c>
      <c r="LJ287" s="77">
        <f>SUM(LJ262:LJ285)</f>
        <v>100.02999999999999</v>
      </c>
      <c r="LN287" s="77">
        <f>SUM(LN262:LN285)</f>
        <v>100.01000000000002</v>
      </c>
      <c r="LO287" s="77">
        <f>SUM(LO262:LO285)</f>
        <v>99.979999999999976</v>
      </c>
      <c r="LP287" s="77">
        <f>SUM(LP262:LP285)</f>
        <v>99.960000000000008</v>
      </c>
      <c r="LQ287" s="77">
        <f>SUM(LQ262:LQ285)</f>
        <v>99.990000000000009</v>
      </c>
      <c r="LR287" s="76"/>
      <c r="LS287" s="76"/>
      <c r="LT287" s="76"/>
      <c r="LU287" s="77">
        <f>SUM(LU262:LU285)</f>
        <v>100.03000000000002</v>
      </c>
      <c r="LV287" s="77">
        <f>SUM(LV262:LV285)</f>
        <v>99.990000000000009</v>
      </c>
      <c r="LW287" s="77">
        <f>SUM(LW262:LW285)</f>
        <v>99.979999999999976</v>
      </c>
      <c r="LX287" s="77">
        <f>SUM(LX262:LX285)</f>
        <v>99.990000000000009</v>
      </c>
      <c r="LY287" s="76"/>
      <c r="LZ287" s="76"/>
      <c r="MA287" s="76"/>
      <c r="MB287" s="77">
        <f>SUM(MB262:MB285)</f>
        <v>99.99</v>
      </c>
      <c r="MC287" s="77">
        <f>SUM(MC262:MC285)</f>
        <v>100.01000000000002</v>
      </c>
      <c r="MD287" s="77">
        <f>SUM(MD262:MD285)</f>
        <v>99.980000000000032</v>
      </c>
      <c r="ME287" s="77">
        <f>SUM(ME262:ME285)</f>
        <v>100</v>
      </c>
    </row>
    <row r="288" spans="1:343" x14ac:dyDescent="0.3">
      <c r="AZ288" s="6"/>
      <c r="BA288" s="6"/>
      <c r="BB288" s="6"/>
      <c r="BC288" s="6"/>
      <c r="BD288" s="6"/>
      <c r="CC288" s="6"/>
      <c r="CD288" s="6"/>
      <c r="CE288" s="6"/>
      <c r="CF288" s="6"/>
      <c r="IV288" s="64"/>
      <c r="IW288" s="64"/>
      <c r="IX288" s="64"/>
      <c r="IY288" s="64"/>
    </row>
    <row r="289" spans="52:56" x14ac:dyDescent="0.3">
      <c r="AZ289" s="6"/>
      <c r="BA289" s="6"/>
      <c r="BB289" s="6"/>
      <c r="BC289" s="6"/>
      <c r="BD289" s="6"/>
    </row>
  </sheetData>
  <mergeCells count="1">
    <mergeCell ref="A260:B260"/>
  </mergeCells>
  <conditionalFormatting sqref="BA287:BD287">
    <cfRule type="cellIs" dxfId="438" priority="157" operator="greaterThan">
      <formula>100.1</formula>
    </cfRule>
    <cfRule type="cellIs" dxfId="437" priority="158" operator="greaterThan">
      <formula>99.8</formula>
    </cfRule>
    <cfRule type="cellIs" dxfId="436" priority="159" operator="lessThan">
      <formula>99.8</formula>
    </cfRule>
  </conditionalFormatting>
  <conditionalFormatting sqref="BH287:BK287">
    <cfRule type="cellIs" dxfId="435" priority="154" operator="greaterThan">
      <formula>100.1</formula>
    </cfRule>
    <cfRule type="cellIs" dxfId="434" priority="155" operator="greaterThan">
      <formula>99.8</formula>
    </cfRule>
    <cfRule type="cellIs" dxfId="433" priority="156" operator="lessThan">
      <formula>99.8</formula>
    </cfRule>
  </conditionalFormatting>
  <conditionalFormatting sqref="BO287:BR287">
    <cfRule type="cellIs" dxfId="432" priority="151" operator="greaterThan">
      <formula>100.1</formula>
    </cfRule>
    <cfRule type="cellIs" dxfId="431" priority="152" operator="greaterThan">
      <formula>99.8</formula>
    </cfRule>
    <cfRule type="cellIs" dxfId="430" priority="153" operator="lessThan">
      <formula>99.8</formula>
    </cfRule>
  </conditionalFormatting>
  <conditionalFormatting sqref="BV287:BY287">
    <cfRule type="cellIs" dxfId="429" priority="148" operator="greaterThan">
      <formula>100.1</formula>
    </cfRule>
    <cfRule type="cellIs" dxfId="428" priority="149" operator="greaterThan">
      <formula>99.8</formula>
    </cfRule>
    <cfRule type="cellIs" dxfId="427" priority="150" operator="lessThan">
      <formula>99.8</formula>
    </cfRule>
  </conditionalFormatting>
  <conditionalFormatting sqref="AT287:AW287">
    <cfRule type="cellIs" dxfId="426" priority="145" operator="greaterThan">
      <formula>100.1</formula>
    </cfRule>
    <cfRule type="cellIs" dxfId="425" priority="146" operator="greaterThan">
      <formula>99.8</formula>
    </cfRule>
    <cfRule type="cellIs" dxfId="424" priority="147" operator="lessThan">
      <formula>99.8</formula>
    </cfRule>
  </conditionalFormatting>
  <conditionalFormatting sqref="AM287:AP287">
    <cfRule type="cellIs" dxfId="423" priority="142" operator="greaterThan">
      <formula>100.1</formula>
    </cfRule>
    <cfRule type="cellIs" dxfId="422" priority="143" operator="greaterThan">
      <formula>99.8</formula>
    </cfRule>
    <cfRule type="cellIs" dxfId="421" priority="144" operator="lessThan">
      <formula>99.8</formula>
    </cfRule>
  </conditionalFormatting>
  <conditionalFormatting sqref="AF287:AI287">
    <cfRule type="cellIs" dxfId="420" priority="139" operator="greaterThan">
      <formula>100.1</formula>
    </cfRule>
    <cfRule type="cellIs" dxfId="419" priority="140" operator="greaterThan">
      <formula>99.8</formula>
    </cfRule>
    <cfRule type="cellIs" dxfId="418" priority="141" operator="lessThan">
      <formula>99.8</formula>
    </cfRule>
  </conditionalFormatting>
  <conditionalFormatting sqref="Y287:AB287">
    <cfRule type="cellIs" dxfId="417" priority="136" operator="greaterThan">
      <formula>100.1</formula>
    </cfRule>
    <cfRule type="cellIs" dxfId="416" priority="137" operator="greaterThan">
      <formula>99.8</formula>
    </cfRule>
    <cfRule type="cellIs" dxfId="415" priority="138" operator="lessThan">
      <formula>99.8</formula>
    </cfRule>
  </conditionalFormatting>
  <conditionalFormatting sqref="R287:U287">
    <cfRule type="cellIs" dxfId="414" priority="133" operator="greaterThan">
      <formula>100.1</formula>
    </cfRule>
    <cfRule type="cellIs" dxfId="413" priority="134" operator="greaterThan">
      <formula>99.8</formula>
    </cfRule>
    <cfRule type="cellIs" dxfId="412" priority="135" operator="lessThan">
      <formula>99.8</formula>
    </cfRule>
  </conditionalFormatting>
  <conditionalFormatting sqref="K287:N287">
    <cfRule type="cellIs" dxfId="411" priority="130" operator="greaterThan">
      <formula>100.1</formula>
    </cfRule>
    <cfRule type="cellIs" dxfId="410" priority="131" operator="greaterThan">
      <formula>99.8</formula>
    </cfRule>
    <cfRule type="cellIs" dxfId="409" priority="132" operator="lessThan">
      <formula>99.8</formula>
    </cfRule>
  </conditionalFormatting>
  <conditionalFormatting sqref="D287:G287">
    <cfRule type="cellIs" dxfId="408" priority="127" operator="greaterThan">
      <formula>100.1</formula>
    </cfRule>
    <cfRule type="cellIs" dxfId="407" priority="128" operator="greaterThan">
      <formula>99.8</formula>
    </cfRule>
    <cfRule type="cellIs" dxfId="406" priority="129" operator="lessThan">
      <formula>99.8</formula>
    </cfRule>
  </conditionalFormatting>
  <conditionalFormatting sqref="CC287:CF287">
    <cfRule type="cellIs" dxfId="405" priority="124" operator="greaterThan">
      <formula>100.1</formula>
    </cfRule>
    <cfRule type="cellIs" dxfId="404" priority="125" operator="greaterThan">
      <formula>99.8</formula>
    </cfRule>
    <cfRule type="cellIs" dxfId="403" priority="126" operator="lessThan">
      <formula>99.8</formula>
    </cfRule>
  </conditionalFormatting>
  <conditionalFormatting sqref="CJ287:CM287">
    <cfRule type="cellIs" dxfId="402" priority="121" operator="greaterThan">
      <formula>100.1</formula>
    </cfRule>
    <cfRule type="cellIs" dxfId="401" priority="122" operator="greaterThan">
      <formula>99.8</formula>
    </cfRule>
    <cfRule type="cellIs" dxfId="400" priority="123" operator="lessThan">
      <formula>99.8</formula>
    </cfRule>
  </conditionalFormatting>
  <conditionalFormatting sqref="CQ287:CT287">
    <cfRule type="cellIs" dxfId="399" priority="118" operator="greaterThan">
      <formula>100.1</formula>
    </cfRule>
    <cfRule type="cellIs" dxfId="398" priority="119" operator="greaterThan">
      <formula>99.8</formula>
    </cfRule>
    <cfRule type="cellIs" dxfId="397" priority="120" operator="lessThan">
      <formula>99.8</formula>
    </cfRule>
  </conditionalFormatting>
  <conditionalFormatting sqref="CX287:DA287">
    <cfRule type="cellIs" dxfId="396" priority="115" operator="greaterThan">
      <formula>100.1</formula>
    </cfRule>
    <cfRule type="cellIs" dxfId="395" priority="116" operator="greaterThan">
      <formula>99.8</formula>
    </cfRule>
    <cfRule type="cellIs" dxfId="394" priority="117" operator="lessThan">
      <formula>99.8</formula>
    </cfRule>
  </conditionalFormatting>
  <conditionalFormatting sqref="DE287:DH287">
    <cfRule type="cellIs" dxfId="393" priority="112" operator="greaterThan">
      <formula>100.1</formula>
    </cfRule>
    <cfRule type="cellIs" dxfId="392" priority="113" operator="greaterThan">
      <formula>99.8</formula>
    </cfRule>
    <cfRule type="cellIs" dxfId="391" priority="114" operator="lessThan">
      <formula>99.8</formula>
    </cfRule>
  </conditionalFormatting>
  <conditionalFormatting sqref="DL287:DO287">
    <cfRule type="cellIs" dxfId="390" priority="109" operator="greaterThan">
      <formula>100.1</formula>
    </cfRule>
    <cfRule type="cellIs" dxfId="389" priority="110" operator="greaterThan">
      <formula>99.8</formula>
    </cfRule>
    <cfRule type="cellIs" dxfId="388" priority="111" operator="lessThan">
      <formula>99.8</formula>
    </cfRule>
  </conditionalFormatting>
  <conditionalFormatting sqref="DS287:DV287">
    <cfRule type="cellIs" dxfId="387" priority="106" operator="greaterThan">
      <formula>100.1</formula>
    </cfRule>
    <cfRule type="cellIs" dxfId="386" priority="107" operator="greaterThan">
      <formula>99.8</formula>
    </cfRule>
    <cfRule type="cellIs" dxfId="385" priority="108" operator="lessThan">
      <formula>99.8</formula>
    </cfRule>
  </conditionalFormatting>
  <conditionalFormatting sqref="DZ287:EC287">
    <cfRule type="cellIs" dxfId="384" priority="103" operator="greaterThan">
      <formula>100.1</formula>
    </cfRule>
    <cfRule type="cellIs" dxfId="383" priority="104" operator="greaterThan">
      <formula>99.8</formula>
    </cfRule>
    <cfRule type="cellIs" dxfId="382" priority="105" operator="lessThan">
      <formula>99.8</formula>
    </cfRule>
  </conditionalFormatting>
  <conditionalFormatting sqref="EG287:EJ287">
    <cfRule type="cellIs" dxfId="381" priority="100" operator="greaterThan">
      <formula>100.1</formula>
    </cfRule>
    <cfRule type="cellIs" dxfId="380" priority="101" operator="greaterThan">
      <formula>99.8</formula>
    </cfRule>
    <cfRule type="cellIs" dxfId="379" priority="102" operator="lessThan">
      <formula>99.8</formula>
    </cfRule>
  </conditionalFormatting>
  <conditionalFormatting sqref="EN287:EQ287">
    <cfRule type="cellIs" dxfId="378" priority="97" operator="greaterThan">
      <formula>100.1</formula>
    </cfRule>
    <cfRule type="cellIs" dxfId="377" priority="98" operator="greaterThan">
      <formula>99.8</formula>
    </cfRule>
    <cfRule type="cellIs" dxfId="376" priority="99" operator="lessThan">
      <formula>99.8</formula>
    </cfRule>
  </conditionalFormatting>
  <conditionalFormatting sqref="EU287:EX287">
    <cfRule type="cellIs" dxfId="375" priority="94" operator="greaterThan">
      <formula>100.1</formula>
    </cfRule>
    <cfRule type="cellIs" dxfId="374" priority="95" operator="greaterThan">
      <formula>99.8</formula>
    </cfRule>
    <cfRule type="cellIs" dxfId="373" priority="96" operator="lessThan">
      <formula>99.8</formula>
    </cfRule>
  </conditionalFormatting>
  <conditionalFormatting sqref="FB287:FE287">
    <cfRule type="cellIs" dxfId="372" priority="88" operator="greaterThan">
      <formula>100.1</formula>
    </cfRule>
    <cfRule type="cellIs" dxfId="371" priority="89" operator="greaterThan">
      <formula>99.8</formula>
    </cfRule>
    <cfRule type="cellIs" dxfId="370" priority="90" operator="lessThan">
      <formula>99.8</formula>
    </cfRule>
  </conditionalFormatting>
  <conditionalFormatting sqref="FI287:FL287">
    <cfRule type="cellIs" dxfId="369" priority="85" operator="greaterThan">
      <formula>100.1</formula>
    </cfRule>
    <cfRule type="cellIs" dxfId="368" priority="86" operator="greaterThan">
      <formula>99.8</formula>
    </cfRule>
    <cfRule type="cellIs" dxfId="367" priority="87" operator="lessThan">
      <formula>99.8</formula>
    </cfRule>
  </conditionalFormatting>
  <conditionalFormatting sqref="FP287:FS287">
    <cfRule type="cellIs" dxfId="366" priority="82" operator="greaterThan">
      <formula>100.1</formula>
    </cfRule>
    <cfRule type="cellIs" dxfId="365" priority="83" operator="greaterThan">
      <formula>99.8</formula>
    </cfRule>
    <cfRule type="cellIs" dxfId="364" priority="84" operator="lessThan">
      <formula>99.8</formula>
    </cfRule>
  </conditionalFormatting>
  <conditionalFormatting sqref="FW287:FZ287">
    <cfRule type="cellIs" dxfId="363" priority="79" operator="greaterThan">
      <formula>100.1</formula>
    </cfRule>
    <cfRule type="cellIs" dxfId="362" priority="80" operator="greaterThan">
      <formula>99.8</formula>
    </cfRule>
    <cfRule type="cellIs" dxfId="361" priority="81" operator="lessThan">
      <formula>99.8</formula>
    </cfRule>
  </conditionalFormatting>
  <conditionalFormatting sqref="GD287:GG287">
    <cfRule type="cellIs" dxfId="360" priority="76" operator="greaterThan">
      <formula>100.1</formula>
    </cfRule>
    <cfRule type="cellIs" dxfId="359" priority="77" operator="greaterThan">
      <formula>99.8</formula>
    </cfRule>
    <cfRule type="cellIs" dxfId="358" priority="78" operator="lessThan">
      <formula>99.8</formula>
    </cfRule>
  </conditionalFormatting>
  <conditionalFormatting sqref="GK287:GN287">
    <cfRule type="cellIs" dxfId="357" priority="67" operator="greaterThan">
      <formula>100.1</formula>
    </cfRule>
    <cfRule type="cellIs" dxfId="356" priority="68" operator="greaterThan">
      <formula>99.8</formula>
    </cfRule>
    <cfRule type="cellIs" dxfId="355" priority="69" operator="lessThan">
      <formula>99.8</formula>
    </cfRule>
  </conditionalFormatting>
  <conditionalFormatting sqref="GR287:GU287">
    <cfRule type="cellIs" dxfId="354" priority="64" operator="greaterThan">
      <formula>100.1</formula>
    </cfRule>
    <cfRule type="cellIs" dxfId="353" priority="65" operator="greaterThan">
      <formula>99.8</formula>
    </cfRule>
    <cfRule type="cellIs" dxfId="352" priority="66" operator="lessThan">
      <formula>99.8</formula>
    </cfRule>
  </conditionalFormatting>
  <conditionalFormatting sqref="GY287:HB287">
    <cfRule type="cellIs" dxfId="351" priority="61" operator="greaterThan">
      <formula>100.1</formula>
    </cfRule>
    <cfRule type="cellIs" dxfId="350" priority="62" operator="greaterThan">
      <formula>99.8</formula>
    </cfRule>
    <cfRule type="cellIs" dxfId="349" priority="63" operator="lessThan">
      <formula>99.8</formula>
    </cfRule>
  </conditionalFormatting>
  <conditionalFormatting sqref="HF287:HI287">
    <cfRule type="cellIs" dxfId="348" priority="58" operator="greaterThan">
      <formula>100.1</formula>
    </cfRule>
    <cfRule type="cellIs" dxfId="347" priority="59" operator="greaterThan">
      <formula>99.8</formula>
    </cfRule>
    <cfRule type="cellIs" dxfId="346" priority="60" operator="lessThan">
      <formula>99.8</formula>
    </cfRule>
  </conditionalFormatting>
  <conditionalFormatting sqref="HM287:HP287">
    <cfRule type="cellIs" dxfId="345" priority="55" operator="greaterThan">
      <formula>100.1</formula>
    </cfRule>
    <cfRule type="cellIs" dxfId="344" priority="56" operator="greaterThan">
      <formula>99.8</formula>
    </cfRule>
    <cfRule type="cellIs" dxfId="343" priority="57" operator="lessThan">
      <formula>99.8</formula>
    </cfRule>
  </conditionalFormatting>
  <conditionalFormatting sqref="HT287:HW287">
    <cfRule type="cellIs" dxfId="342" priority="52" operator="greaterThan">
      <formula>100.1</formula>
    </cfRule>
    <cfRule type="cellIs" dxfId="341" priority="53" operator="greaterThan">
      <formula>99.8</formula>
    </cfRule>
    <cfRule type="cellIs" dxfId="340" priority="54" operator="lessThan">
      <formula>99.8</formula>
    </cfRule>
  </conditionalFormatting>
  <conditionalFormatting sqref="IA287:ID287">
    <cfRule type="cellIs" dxfId="339" priority="49" operator="greaterThan">
      <formula>100.1</formula>
    </cfRule>
    <cfRule type="cellIs" dxfId="338" priority="50" operator="greaterThan">
      <formula>99.8</formula>
    </cfRule>
    <cfRule type="cellIs" dxfId="337" priority="51" operator="lessThan">
      <formula>99.8</formula>
    </cfRule>
  </conditionalFormatting>
  <conditionalFormatting sqref="IH287:IK287">
    <cfRule type="cellIs" dxfId="336" priority="46" operator="greaterThan">
      <formula>100.1</formula>
    </cfRule>
    <cfRule type="cellIs" dxfId="335" priority="47" operator="greaterThan">
      <formula>99.8</formula>
    </cfRule>
    <cfRule type="cellIs" dxfId="334" priority="48" operator="lessThan">
      <formula>99.8</formula>
    </cfRule>
  </conditionalFormatting>
  <conditionalFormatting sqref="IO287:IR287">
    <cfRule type="cellIs" dxfId="333" priority="43" operator="greaterThan">
      <formula>100.1</formula>
    </cfRule>
    <cfRule type="cellIs" dxfId="332" priority="44" operator="greaterThan">
      <formula>99.8</formula>
    </cfRule>
    <cfRule type="cellIs" dxfId="331" priority="45" operator="lessThan">
      <formula>99.8</formula>
    </cfRule>
  </conditionalFormatting>
  <conditionalFormatting sqref="IV287:IY287">
    <cfRule type="cellIs" dxfId="330" priority="37" operator="greaterThan">
      <formula>100.1</formula>
    </cfRule>
    <cfRule type="cellIs" dxfId="329" priority="38" operator="greaterThan">
      <formula>99.8</formula>
    </cfRule>
    <cfRule type="cellIs" dxfId="328" priority="39" operator="lessThan">
      <formula>99.8</formula>
    </cfRule>
  </conditionalFormatting>
  <conditionalFormatting sqref="JC287:JF287">
    <cfRule type="cellIs" dxfId="327" priority="34" operator="greaterThan">
      <formula>100.1</formula>
    </cfRule>
    <cfRule type="cellIs" dxfId="326" priority="35" operator="greaterThan">
      <formula>99.8</formula>
    </cfRule>
    <cfRule type="cellIs" dxfId="325" priority="36" operator="lessThan">
      <formula>99.8</formula>
    </cfRule>
  </conditionalFormatting>
  <conditionalFormatting sqref="JJ287:JM287">
    <cfRule type="cellIs" dxfId="324" priority="31" operator="greaterThan">
      <formula>100.1</formula>
    </cfRule>
    <cfRule type="cellIs" dxfId="323" priority="32" operator="greaterThan">
      <formula>99.8</formula>
    </cfRule>
    <cfRule type="cellIs" dxfId="322" priority="33" operator="lessThan">
      <formula>99.8</formula>
    </cfRule>
  </conditionalFormatting>
  <conditionalFormatting sqref="JQ287:JT287">
    <cfRule type="cellIs" dxfId="321" priority="28" operator="greaterThan">
      <formula>100.1</formula>
    </cfRule>
    <cfRule type="cellIs" dxfId="320" priority="29" operator="greaterThan">
      <formula>99.8</formula>
    </cfRule>
    <cfRule type="cellIs" dxfId="319" priority="30" operator="lessThan">
      <formula>99.8</formula>
    </cfRule>
  </conditionalFormatting>
  <conditionalFormatting sqref="JX287:KA287">
    <cfRule type="cellIs" dxfId="318" priority="25" operator="greaterThan">
      <formula>100.1</formula>
    </cfRule>
    <cfRule type="cellIs" dxfId="317" priority="26" operator="greaterThan">
      <formula>99.8</formula>
    </cfRule>
    <cfRule type="cellIs" dxfId="316" priority="27" operator="lessThan">
      <formula>99.8</formula>
    </cfRule>
  </conditionalFormatting>
  <conditionalFormatting sqref="KE287:KH287">
    <cfRule type="cellIs" dxfId="315" priority="22" operator="greaterThan">
      <formula>100.1</formula>
    </cfRule>
    <cfRule type="cellIs" dxfId="314" priority="23" operator="greaterThan">
      <formula>99.8</formula>
    </cfRule>
    <cfRule type="cellIs" dxfId="313" priority="24" operator="lessThan">
      <formula>99.8</formula>
    </cfRule>
  </conditionalFormatting>
  <conditionalFormatting sqref="KL287:KO287">
    <cfRule type="cellIs" dxfId="312" priority="19" operator="greaterThan">
      <formula>100.1</formula>
    </cfRule>
    <cfRule type="cellIs" dxfId="311" priority="20" operator="greaterThan">
      <formula>99.8</formula>
    </cfRule>
    <cfRule type="cellIs" dxfId="310" priority="21" operator="lessThan">
      <formula>99.8</formula>
    </cfRule>
  </conditionalFormatting>
  <conditionalFormatting sqref="KS287:KV287">
    <cfRule type="cellIs" dxfId="309" priority="16" operator="greaterThan">
      <formula>100.1</formula>
    </cfRule>
    <cfRule type="cellIs" dxfId="308" priority="17" operator="greaterThan">
      <formula>99.8</formula>
    </cfRule>
    <cfRule type="cellIs" dxfId="307" priority="18" operator="lessThan">
      <formula>99.8</formula>
    </cfRule>
  </conditionalFormatting>
  <conditionalFormatting sqref="KZ287:LC287">
    <cfRule type="cellIs" dxfId="306" priority="13" operator="greaterThan">
      <formula>100.1</formula>
    </cfRule>
    <cfRule type="cellIs" dxfId="305" priority="14" operator="greaterThan">
      <formula>99.8</formula>
    </cfRule>
    <cfRule type="cellIs" dxfId="304" priority="15" operator="lessThan">
      <formula>99.8</formula>
    </cfRule>
  </conditionalFormatting>
  <conditionalFormatting sqref="LG287:LJ287">
    <cfRule type="cellIs" dxfId="303" priority="10" operator="greaterThan">
      <formula>100.1</formula>
    </cfRule>
    <cfRule type="cellIs" dxfId="302" priority="11" operator="greaterThan">
      <formula>99.8</formula>
    </cfRule>
    <cfRule type="cellIs" dxfId="301" priority="12" operator="lessThan">
      <formula>99.8</formula>
    </cfRule>
  </conditionalFormatting>
  <conditionalFormatting sqref="LN287:LQ287">
    <cfRule type="cellIs" dxfId="300" priority="7" operator="greaterThan">
      <formula>100.1</formula>
    </cfRule>
    <cfRule type="cellIs" dxfId="299" priority="8" operator="greaterThan">
      <formula>99.8</formula>
    </cfRule>
    <cfRule type="cellIs" dxfId="298" priority="9" operator="lessThan">
      <formula>99.8</formula>
    </cfRule>
  </conditionalFormatting>
  <conditionalFormatting sqref="LU287:LX287">
    <cfRule type="cellIs" dxfId="297" priority="4" operator="greaterThan">
      <formula>100.1</formula>
    </cfRule>
    <cfRule type="cellIs" dxfId="296" priority="5" operator="greaterThan">
      <formula>99.8</formula>
    </cfRule>
    <cfRule type="cellIs" dxfId="295" priority="6" operator="lessThan">
      <formula>99.8</formula>
    </cfRule>
  </conditionalFormatting>
  <conditionalFormatting sqref="MB287:ME287">
    <cfRule type="cellIs" dxfId="294" priority="1" operator="greaterThan">
      <formula>100.1</formula>
    </cfRule>
    <cfRule type="cellIs" dxfId="293" priority="2" operator="greaterThan">
      <formula>99.8</formula>
    </cfRule>
    <cfRule type="cellIs" dxfId="292"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ME287"/>
  <sheetViews>
    <sheetView showGridLines="0" topLeftCell="KV218" zoomScale="60" zoomScaleNormal="60" workbookViewId="0">
      <selection activeCell="MB269" sqref="MB269:ME269"/>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77734375" style="6" customWidth="1"/>
    <col min="51" max="51" width="11.77734375" style="6" customWidth="1"/>
    <col min="52" max="52" width="9" style="6" customWidth="1"/>
    <col min="53" max="54" width="18" style="6" customWidth="1"/>
    <col min="55" max="56" width="11.44140625" style="6"/>
    <col min="57" max="57" width="17.21875" style="6" customWidth="1"/>
    <col min="58" max="58" width="15.44140625" style="6" customWidth="1"/>
    <col min="59" max="191" width="11.44140625" style="6"/>
    <col min="192" max="192" width="35.21875" style="58" bestFit="1" customWidth="1"/>
    <col min="193" max="193" width="9.77734375" style="58" bestFit="1" customWidth="1"/>
    <col min="194" max="194" width="16.21875" style="58" bestFit="1" customWidth="1"/>
    <col min="195" max="195" width="13.5546875" style="58" bestFit="1" customWidth="1"/>
    <col min="196" max="196" width="11.21875" style="58" bestFit="1" customWidth="1"/>
    <col min="197" max="205" width="11.44140625" style="6"/>
    <col min="206" max="210" width="11.44140625" style="62"/>
    <col min="211" max="212" width="11.44140625" style="6"/>
    <col min="213" max="224" width="11.44140625" style="64"/>
    <col min="225" max="226" width="11.44140625" style="6"/>
    <col min="227" max="231" width="11.44140625" style="64"/>
    <col min="232" max="233" width="11.44140625" style="6"/>
    <col min="234" max="234" width="35.21875" style="64" bestFit="1" customWidth="1"/>
    <col min="235" max="235" width="9.77734375" style="64" bestFit="1" customWidth="1"/>
    <col min="236" max="236" width="16.21875" style="64" bestFit="1" customWidth="1"/>
    <col min="237" max="237" width="13.5546875" style="64" bestFit="1" customWidth="1"/>
    <col min="238" max="238" width="11.21875" style="64" bestFit="1" customWidth="1"/>
    <col min="239" max="240" width="11.44140625" style="6"/>
    <col min="241" max="241" width="35.21875" style="64" bestFit="1" customWidth="1"/>
    <col min="242" max="242" width="9.77734375" style="64" bestFit="1" customWidth="1"/>
    <col min="243" max="243" width="16.21875" style="64" bestFit="1" customWidth="1"/>
    <col min="244" max="244" width="13.5546875" style="64" bestFit="1" customWidth="1"/>
    <col min="245" max="245" width="11.21875" style="64" bestFit="1" customWidth="1"/>
    <col min="246" max="247" width="11.44140625" style="64"/>
    <col min="248" max="248" width="35.21875" style="64" bestFit="1" customWidth="1"/>
    <col min="249" max="249" width="9.77734375" style="64" bestFit="1" customWidth="1"/>
    <col min="250" max="250" width="16.21875" style="64" bestFit="1" customWidth="1"/>
    <col min="251" max="251" width="13.5546875" style="64" bestFit="1" customWidth="1"/>
    <col min="252" max="252" width="11.21875" style="64" bestFit="1" customWidth="1"/>
    <col min="253" max="254" width="11.44140625" style="6"/>
    <col min="255" max="255" width="35.21875" style="64" bestFit="1" customWidth="1"/>
    <col min="256" max="256" width="9.77734375" style="64" bestFit="1" customWidth="1"/>
    <col min="257" max="257" width="16.21875" style="64" bestFit="1" customWidth="1"/>
    <col min="258" max="258" width="13.5546875" style="64" bestFit="1" customWidth="1"/>
    <col min="259" max="259" width="11.21875" style="64" bestFit="1" customWidth="1"/>
    <col min="260" max="268" width="11.44140625" style="6"/>
    <col min="269" max="273" width="11.44140625" style="64"/>
    <col min="274" max="280" width="11.44140625" style="69"/>
    <col min="281" max="282" width="11.44140625" style="6"/>
    <col min="283" max="294" width="11.44140625" style="76"/>
    <col min="295" max="301" width="11.44140625" style="6"/>
    <col min="302" max="308" width="11.44140625" style="76"/>
    <col min="309" max="315" width="11.44140625" style="6"/>
    <col min="316" max="329" width="11.44140625" style="76"/>
    <col min="330" max="16384" width="11.44140625" style="6"/>
  </cols>
  <sheetData>
    <row r="1" spans="1:343"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c r="GX1" s="64" t="s">
        <v>300</v>
      </c>
      <c r="GY1" s="64"/>
      <c r="GZ1" s="64"/>
      <c r="HA1" s="64"/>
      <c r="HB1" s="64"/>
      <c r="HE1" s="64" t="s">
        <v>300</v>
      </c>
      <c r="HL1" s="64" t="s">
        <v>300</v>
      </c>
      <c r="HS1" s="64" t="s">
        <v>300</v>
      </c>
      <c r="HZ1" s="64" t="s">
        <v>300</v>
      </c>
      <c r="IG1" s="64" t="s">
        <v>300</v>
      </c>
      <c r="IN1" s="64" t="s">
        <v>300</v>
      </c>
      <c r="IU1" s="64" t="s">
        <v>300</v>
      </c>
      <c r="JB1" s="6" t="s">
        <v>300</v>
      </c>
      <c r="JI1" s="64" t="s">
        <v>300</v>
      </c>
      <c r="JP1" s="70" t="s">
        <v>300</v>
      </c>
      <c r="JQ1" s="70"/>
      <c r="JR1" s="70"/>
      <c r="JS1" s="70"/>
      <c r="JT1" s="70"/>
      <c r="JW1" s="76" t="s">
        <v>300</v>
      </c>
      <c r="KD1" s="76" t="s">
        <v>300</v>
      </c>
      <c r="KK1" s="76" t="s">
        <v>300</v>
      </c>
      <c r="KL1" s="76"/>
      <c r="KM1" s="76"/>
      <c r="KN1" s="76"/>
      <c r="KO1" s="76"/>
      <c r="KR1" s="76" t="s">
        <v>300</v>
      </c>
      <c r="KY1" s="76" t="s">
        <v>300</v>
      </c>
      <c r="KZ1" s="76"/>
      <c r="LA1" s="76"/>
      <c r="LB1" s="76"/>
      <c r="LC1" s="76"/>
      <c r="LF1" s="76" t="s">
        <v>300</v>
      </c>
      <c r="LM1" s="76" t="s">
        <v>300</v>
      </c>
      <c r="LR1" s="76"/>
      <c r="LS1" s="76"/>
      <c r="LT1" s="76" t="s">
        <v>300</v>
      </c>
      <c r="LU1" s="76"/>
      <c r="LV1" s="76"/>
      <c r="LW1" s="76"/>
      <c r="LX1" s="76"/>
      <c r="LY1" s="76"/>
      <c r="LZ1" s="76"/>
      <c r="MA1" s="76" t="s">
        <v>300</v>
      </c>
      <c r="MB1" s="76"/>
      <c r="MC1" s="76"/>
      <c r="MD1" s="76"/>
      <c r="ME1" s="76"/>
    </row>
    <row r="2" spans="1:343"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4" t="s">
        <v>0</v>
      </c>
      <c r="GY2" s="64"/>
      <c r="GZ2" s="64"/>
      <c r="HA2" s="64"/>
      <c r="HB2" s="64"/>
      <c r="HE2" s="64" t="s">
        <v>0</v>
      </c>
      <c r="HL2" s="64" t="s">
        <v>0</v>
      </c>
      <c r="HS2" s="64" t="s">
        <v>0</v>
      </c>
      <c r="HZ2" s="64" t="s">
        <v>0</v>
      </c>
      <c r="IG2" s="64" t="s">
        <v>0</v>
      </c>
      <c r="IN2" s="64" t="s">
        <v>0</v>
      </c>
      <c r="IU2" s="64" t="s">
        <v>0</v>
      </c>
      <c r="JB2" s="6" t="s">
        <v>0</v>
      </c>
      <c r="JI2" s="64" t="s">
        <v>0</v>
      </c>
      <c r="JP2" s="70" t="s">
        <v>0</v>
      </c>
      <c r="JQ2" s="70"/>
      <c r="JR2" s="70"/>
      <c r="JS2" s="70"/>
      <c r="JT2" s="70"/>
      <c r="JW2" s="76" t="s">
        <v>0</v>
      </c>
      <c r="KD2" s="76" t="s">
        <v>0</v>
      </c>
      <c r="KK2" s="76" t="s">
        <v>0</v>
      </c>
      <c r="KL2" s="76"/>
      <c r="KM2" s="76"/>
      <c r="KN2" s="76"/>
      <c r="KO2" s="76"/>
      <c r="KR2" s="76" t="s">
        <v>0</v>
      </c>
      <c r="KY2" s="76" t="s">
        <v>0</v>
      </c>
      <c r="KZ2" s="76"/>
      <c r="LA2" s="76"/>
      <c r="LB2" s="76"/>
      <c r="LC2" s="76"/>
      <c r="LF2" s="76" t="s">
        <v>0</v>
      </c>
      <c r="LM2" s="76" t="s">
        <v>0</v>
      </c>
      <c r="LR2" s="76"/>
      <c r="LS2" s="76"/>
      <c r="LT2" s="76" t="s">
        <v>0</v>
      </c>
      <c r="LU2" s="76"/>
      <c r="LV2" s="76"/>
      <c r="LW2" s="76"/>
      <c r="LX2" s="76"/>
      <c r="LY2" s="76"/>
      <c r="LZ2" s="76"/>
      <c r="MA2" s="76" t="s">
        <v>0</v>
      </c>
      <c r="MB2" s="76"/>
      <c r="MC2" s="76"/>
      <c r="MD2" s="76"/>
      <c r="ME2" s="76"/>
    </row>
    <row r="3" spans="1:343"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5" t="s">
        <v>375</v>
      </c>
      <c r="GY3" s="64"/>
      <c r="GZ3" s="64"/>
      <c r="HA3" s="64"/>
      <c r="HB3" s="64"/>
      <c r="HE3" s="65" t="s">
        <v>377</v>
      </c>
      <c r="HL3" s="65" t="s">
        <v>379</v>
      </c>
      <c r="HS3" s="65" t="s">
        <v>381</v>
      </c>
      <c r="HZ3" s="65" t="s">
        <v>383</v>
      </c>
      <c r="IG3" s="65" t="s">
        <v>385</v>
      </c>
      <c r="IN3" s="65" t="s">
        <v>387</v>
      </c>
      <c r="IU3" s="65" t="s">
        <v>389</v>
      </c>
      <c r="JB3" s="6" t="s">
        <v>391</v>
      </c>
      <c r="JI3" s="64" t="s">
        <v>393</v>
      </c>
      <c r="JP3" s="71" t="s">
        <v>395</v>
      </c>
      <c r="JQ3" s="70"/>
      <c r="JR3" s="70"/>
      <c r="JS3" s="70"/>
      <c r="JT3" s="70"/>
      <c r="JW3" s="73" t="s">
        <v>397</v>
      </c>
      <c r="KD3" s="73" t="s">
        <v>399</v>
      </c>
      <c r="KK3" s="73" t="s">
        <v>401</v>
      </c>
      <c r="KL3" s="76"/>
      <c r="KM3" s="76"/>
      <c r="KN3" s="76"/>
      <c r="KO3" s="76"/>
      <c r="KR3" s="73" t="s">
        <v>403</v>
      </c>
      <c r="KY3" s="73" t="s">
        <v>406</v>
      </c>
      <c r="KZ3" s="76"/>
      <c r="LA3" s="76"/>
      <c r="LB3" s="76"/>
      <c r="LC3" s="76"/>
      <c r="LF3" s="73" t="s">
        <v>407</v>
      </c>
      <c r="LM3" s="73" t="s">
        <v>409</v>
      </c>
      <c r="LR3" s="76"/>
      <c r="LS3" s="76"/>
      <c r="LT3" s="73" t="s">
        <v>411</v>
      </c>
      <c r="LU3" s="76"/>
      <c r="LV3" s="76"/>
      <c r="LW3" s="76"/>
      <c r="LX3" s="76"/>
      <c r="LY3" s="76"/>
      <c r="LZ3" s="76"/>
      <c r="MA3" s="73" t="s">
        <v>413</v>
      </c>
      <c r="MB3" s="76"/>
      <c r="MC3" s="76"/>
      <c r="MD3" s="76"/>
      <c r="ME3" s="76"/>
    </row>
    <row r="4" spans="1:343"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4" t="s">
        <v>376</v>
      </c>
      <c r="GY4" s="64" t="s">
        <v>3</v>
      </c>
      <c r="GZ4" s="64" t="s">
        <v>4</v>
      </c>
      <c r="HA4" s="64" t="s">
        <v>5</v>
      </c>
      <c r="HB4" s="64"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s="64" t="s">
        <v>390</v>
      </c>
      <c r="IV4" s="64" t="s">
        <v>3</v>
      </c>
      <c r="IW4" s="64" t="s">
        <v>4</v>
      </c>
      <c r="IX4" s="64" t="s">
        <v>5</v>
      </c>
      <c r="IY4" s="64" t="s">
        <v>6</v>
      </c>
      <c r="JB4" s="6" t="s">
        <v>392</v>
      </c>
      <c r="JC4" s="6" t="s">
        <v>3</v>
      </c>
      <c r="JD4" s="6" t="s">
        <v>4</v>
      </c>
      <c r="JE4" s="6" t="s">
        <v>5</v>
      </c>
      <c r="JF4" s="6" t="s">
        <v>6</v>
      </c>
      <c r="JI4" s="64" t="s">
        <v>394</v>
      </c>
      <c r="JJ4" s="64" t="s">
        <v>3</v>
      </c>
      <c r="JK4" s="64" t="s">
        <v>4</v>
      </c>
      <c r="JL4" s="64" t="s">
        <v>5</v>
      </c>
      <c r="JM4" s="64" t="s">
        <v>6</v>
      </c>
      <c r="JP4" s="70" t="s">
        <v>396</v>
      </c>
      <c r="JQ4" s="70" t="s">
        <v>3</v>
      </c>
      <c r="JR4" s="70" t="s">
        <v>4</v>
      </c>
      <c r="JS4" s="70" t="s">
        <v>5</v>
      </c>
      <c r="JT4" s="70" t="s">
        <v>6</v>
      </c>
      <c r="JW4" s="76" t="s">
        <v>398</v>
      </c>
      <c r="JX4" s="76" t="s">
        <v>3</v>
      </c>
      <c r="JY4" s="76" t="s">
        <v>4</v>
      </c>
      <c r="JZ4" s="76" t="s">
        <v>5</v>
      </c>
      <c r="KA4" s="76" t="s">
        <v>6</v>
      </c>
      <c r="KD4" s="76" t="s">
        <v>400</v>
      </c>
      <c r="KE4" s="76" t="s">
        <v>3</v>
      </c>
      <c r="KF4" s="76" t="s">
        <v>4</v>
      </c>
      <c r="KG4" s="76" t="s">
        <v>5</v>
      </c>
      <c r="KH4" s="76" t="s">
        <v>6</v>
      </c>
      <c r="KK4" s="76" t="s">
        <v>402</v>
      </c>
      <c r="KL4" s="76" t="s">
        <v>3</v>
      </c>
      <c r="KM4" s="76" t="s">
        <v>4</v>
      </c>
      <c r="KN4" s="76" t="s">
        <v>5</v>
      </c>
      <c r="KO4" s="76" t="s">
        <v>6</v>
      </c>
      <c r="KR4" s="76" t="s">
        <v>404</v>
      </c>
      <c r="KS4" s="76" t="s">
        <v>3</v>
      </c>
      <c r="KT4" s="76" t="s">
        <v>4</v>
      </c>
      <c r="KU4" s="76" t="s">
        <v>5</v>
      </c>
      <c r="KV4" s="76" t="s">
        <v>6</v>
      </c>
      <c r="KY4" s="76" t="s">
        <v>405</v>
      </c>
      <c r="KZ4" s="76" t="s">
        <v>3</v>
      </c>
      <c r="LA4" s="76" t="s">
        <v>4</v>
      </c>
      <c r="LB4" s="76" t="s">
        <v>5</v>
      </c>
      <c r="LC4" s="76" t="s">
        <v>6</v>
      </c>
      <c r="LF4" s="76" t="s">
        <v>408</v>
      </c>
      <c r="LG4" s="76" t="s">
        <v>3</v>
      </c>
      <c r="LH4" s="76" t="s">
        <v>4</v>
      </c>
      <c r="LI4" s="76" t="s">
        <v>5</v>
      </c>
      <c r="LJ4" s="76" t="s">
        <v>6</v>
      </c>
      <c r="LM4" s="76" t="s">
        <v>410</v>
      </c>
      <c r="LN4" s="76" t="s">
        <v>3</v>
      </c>
      <c r="LO4" s="76" t="s">
        <v>4</v>
      </c>
      <c r="LP4" s="76" t="s">
        <v>5</v>
      </c>
      <c r="LQ4" s="76" t="s">
        <v>6</v>
      </c>
      <c r="LR4" s="76"/>
      <c r="LS4" s="76"/>
      <c r="LT4" s="76" t="s">
        <v>412</v>
      </c>
      <c r="LU4" s="76" t="s">
        <v>3</v>
      </c>
      <c r="LV4" s="76" t="s">
        <v>4</v>
      </c>
      <c r="LW4" s="76" t="s">
        <v>5</v>
      </c>
      <c r="LX4" s="76" t="s">
        <v>6</v>
      </c>
      <c r="LY4" s="76"/>
      <c r="LZ4" s="76"/>
      <c r="MA4" s="76" t="s">
        <v>414</v>
      </c>
      <c r="MB4" s="76" t="s">
        <v>3</v>
      </c>
      <c r="MC4" s="76" t="s">
        <v>4</v>
      </c>
      <c r="MD4" s="76" t="s">
        <v>5</v>
      </c>
      <c r="ME4" s="76" t="s">
        <v>6</v>
      </c>
    </row>
    <row r="5" spans="1:343"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4" t="s">
        <v>7</v>
      </c>
      <c r="GY5" s="64">
        <v>100</v>
      </c>
      <c r="GZ5" s="64">
        <v>100</v>
      </c>
      <c r="HA5" s="64">
        <v>100</v>
      </c>
      <c r="HB5" s="64">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s="64" t="s">
        <v>7</v>
      </c>
      <c r="IV5" s="64">
        <v>100</v>
      </c>
      <c r="IW5" s="64">
        <v>100</v>
      </c>
      <c r="IX5" s="64">
        <v>100</v>
      </c>
      <c r="IY5" s="64">
        <v>100</v>
      </c>
      <c r="JB5" s="6" t="s">
        <v>7</v>
      </c>
      <c r="JC5" s="6">
        <v>100</v>
      </c>
      <c r="JD5" s="6">
        <v>100</v>
      </c>
      <c r="JE5" s="6">
        <v>100</v>
      </c>
      <c r="JF5" s="6">
        <v>100</v>
      </c>
      <c r="JI5" s="64" t="s">
        <v>7</v>
      </c>
      <c r="JJ5" s="64">
        <v>100</v>
      </c>
      <c r="JK5" s="64">
        <v>100</v>
      </c>
      <c r="JL5" s="64">
        <v>100</v>
      </c>
      <c r="JM5" s="64">
        <v>100</v>
      </c>
      <c r="JP5" s="70" t="s">
        <v>7</v>
      </c>
      <c r="JQ5" s="70">
        <v>100</v>
      </c>
      <c r="JR5" s="70">
        <v>100</v>
      </c>
      <c r="JS5" s="70">
        <v>100</v>
      </c>
      <c r="JT5" s="70">
        <v>100</v>
      </c>
      <c r="JW5" s="76" t="s">
        <v>7</v>
      </c>
      <c r="JX5" s="76">
        <v>100</v>
      </c>
      <c r="JY5" s="76">
        <v>100</v>
      </c>
      <c r="JZ5" s="76">
        <v>100</v>
      </c>
      <c r="KA5" s="76">
        <v>100</v>
      </c>
      <c r="KD5" s="76" t="s">
        <v>7</v>
      </c>
      <c r="KE5" s="76">
        <v>100</v>
      </c>
      <c r="KF5" s="76">
        <v>100</v>
      </c>
      <c r="KG5" s="76">
        <v>100</v>
      </c>
      <c r="KH5" s="76">
        <v>100</v>
      </c>
      <c r="KK5" s="76" t="s">
        <v>7</v>
      </c>
      <c r="KL5" s="76">
        <v>100</v>
      </c>
      <c r="KM5" s="76">
        <v>100</v>
      </c>
      <c r="KN5" s="76">
        <v>100</v>
      </c>
      <c r="KO5" s="76">
        <v>100</v>
      </c>
      <c r="KR5" s="76" t="s">
        <v>7</v>
      </c>
      <c r="KS5" s="76">
        <v>100</v>
      </c>
      <c r="KT5" s="76">
        <v>100</v>
      </c>
      <c r="KU5" s="76">
        <v>100</v>
      </c>
      <c r="KV5" s="76">
        <v>100</v>
      </c>
      <c r="KY5" s="76" t="s">
        <v>7</v>
      </c>
      <c r="KZ5" s="76">
        <v>100</v>
      </c>
      <c r="LA5" s="76">
        <v>100</v>
      </c>
      <c r="LB5" s="76">
        <v>100</v>
      </c>
      <c r="LC5" s="76">
        <v>100</v>
      </c>
      <c r="LF5" s="76" t="s">
        <v>7</v>
      </c>
      <c r="LG5" s="76">
        <v>100</v>
      </c>
      <c r="LH5" s="76">
        <v>100</v>
      </c>
      <c r="LI5" s="76">
        <v>100</v>
      </c>
      <c r="LJ5" s="76">
        <v>100</v>
      </c>
      <c r="LM5" s="76" t="s">
        <v>7</v>
      </c>
      <c r="LN5" s="76">
        <v>100</v>
      </c>
      <c r="LO5" s="76">
        <v>100</v>
      </c>
      <c r="LP5" s="76">
        <v>100</v>
      </c>
      <c r="LQ5" s="76">
        <v>100</v>
      </c>
      <c r="LR5" s="76"/>
      <c r="LS5" s="76"/>
      <c r="LT5" s="76" t="s">
        <v>7</v>
      </c>
      <c r="LU5" s="76">
        <v>100</v>
      </c>
      <c r="LV5" s="76">
        <v>100</v>
      </c>
      <c r="LW5" s="76">
        <v>100</v>
      </c>
      <c r="LX5" s="76">
        <v>100</v>
      </c>
      <c r="LY5" s="76"/>
      <c r="LZ5" s="76"/>
      <c r="MA5" s="76" t="s">
        <v>7</v>
      </c>
      <c r="MB5" s="76">
        <v>100</v>
      </c>
      <c r="MC5" s="76">
        <v>100</v>
      </c>
      <c r="MD5" s="76">
        <v>100</v>
      </c>
      <c r="ME5" s="76">
        <v>100</v>
      </c>
    </row>
    <row r="6" spans="1:343"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4" t="s">
        <v>8</v>
      </c>
      <c r="GY6" s="64">
        <v>0</v>
      </c>
      <c r="GZ6" s="64">
        <v>0</v>
      </c>
      <c r="HA6" s="64">
        <v>0</v>
      </c>
      <c r="HB6" s="64">
        <v>0</v>
      </c>
      <c r="HE6" s="64" t="s">
        <v>8</v>
      </c>
      <c r="HF6" s="64">
        <v>0</v>
      </c>
      <c r="HG6" s="64">
        <v>0</v>
      </c>
      <c r="HH6" s="64">
        <v>0</v>
      </c>
      <c r="HI6" s="64">
        <v>0</v>
      </c>
      <c r="HL6" s="64" t="s">
        <v>8</v>
      </c>
      <c r="HM6" s="64">
        <v>0</v>
      </c>
      <c r="HN6" s="64">
        <v>0</v>
      </c>
      <c r="HO6" s="64">
        <v>0</v>
      </c>
      <c r="HP6" s="64">
        <v>0</v>
      </c>
      <c r="HS6" s="64" t="s">
        <v>8</v>
      </c>
      <c r="HT6" s="64">
        <v>0</v>
      </c>
      <c r="HU6" s="64">
        <v>0</v>
      </c>
      <c r="HV6" s="64">
        <v>0</v>
      </c>
      <c r="HW6" s="64">
        <v>0</v>
      </c>
      <c r="HZ6" s="64" t="s">
        <v>8</v>
      </c>
      <c r="IA6" s="64">
        <v>0</v>
      </c>
      <c r="IB6" s="64">
        <v>0</v>
      </c>
      <c r="IC6" s="64">
        <v>0</v>
      </c>
      <c r="ID6" s="64">
        <v>0</v>
      </c>
      <c r="IG6" s="64" t="s">
        <v>8</v>
      </c>
      <c r="IH6" s="64">
        <v>0.85</v>
      </c>
      <c r="II6" s="64">
        <v>1.21</v>
      </c>
      <c r="IJ6" s="64">
        <v>0.98</v>
      </c>
      <c r="IK6" s="64">
        <v>0</v>
      </c>
      <c r="IN6" s="64" t="s">
        <v>8</v>
      </c>
      <c r="IO6" s="64">
        <v>0</v>
      </c>
      <c r="IP6" s="64">
        <v>0</v>
      </c>
      <c r="IQ6" s="64">
        <v>0</v>
      </c>
      <c r="IR6" s="64">
        <v>0</v>
      </c>
      <c r="IU6" s="64" t="s">
        <v>8</v>
      </c>
      <c r="IV6" s="64">
        <v>0</v>
      </c>
      <c r="IW6" s="64">
        <v>0</v>
      </c>
      <c r="IX6" s="64">
        <v>0</v>
      </c>
      <c r="IY6" s="64">
        <v>0</v>
      </c>
      <c r="JB6" s="6" t="s">
        <v>8</v>
      </c>
      <c r="JC6" s="6">
        <v>0.47</v>
      </c>
      <c r="JD6" s="6">
        <v>0</v>
      </c>
      <c r="JE6" s="6">
        <v>0.73</v>
      </c>
      <c r="JF6" s="6">
        <v>0</v>
      </c>
      <c r="JI6" s="64" t="s">
        <v>8</v>
      </c>
      <c r="JJ6" s="64">
        <v>0</v>
      </c>
      <c r="JK6" s="64">
        <v>0</v>
      </c>
      <c r="JL6" s="64">
        <v>0</v>
      </c>
      <c r="JM6" s="64">
        <v>0</v>
      </c>
      <c r="JP6" s="70" t="s">
        <v>8</v>
      </c>
      <c r="JQ6" s="70">
        <v>0</v>
      </c>
      <c r="JR6" s="70">
        <v>0</v>
      </c>
      <c r="JS6" s="70">
        <v>0</v>
      </c>
      <c r="JT6" s="70">
        <v>0</v>
      </c>
      <c r="JW6" s="76" t="s">
        <v>8</v>
      </c>
      <c r="JX6" s="76">
        <v>0</v>
      </c>
      <c r="JY6" s="76">
        <v>0</v>
      </c>
      <c r="JZ6" s="76">
        <v>0</v>
      </c>
      <c r="KA6" s="76">
        <v>0</v>
      </c>
      <c r="KD6" s="76" t="s">
        <v>8</v>
      </c>
      <c r="KE6" s="76">
        <v>0</v>
      </c>
      <c r="KF6" s="76">
        <v>0</v>
      </c>
      <c r="KG6" s="76">
        <v>0</v>
      </c>
      <c r="KH6" s="76">
        <v>0</v>
      </c>
      <c r="KK6" s="76" t="s">
        <v>8</v>
      </c>
      <c r="KL6" s="76">
        <v>0</v>
      </c>
      <c r="KM6" s="76">
        <v>0</v>
      </c>
      <c r="KN6" s="76">
        <v>0</v>
      </c>
      <c r="KO6" s="76">
        <v>0</v>
      </c>
      <c r="KR6" s="76" t="s">
        <v>8</v>
      </c>
      <c r="KS6" s="76">
        <v>0</v>
      </c>
      <c r="KT6" s="76">
        <v>0</v>
      </c>
      <c r="KU6" s="76">
        <v>0</v>
      </c>
      <c r="KV6" s="76">
        <v>0</v>
      </c>
      <c r="KY6" s="76" t="s">
        <v>8</v>
      </c>
      <c r="KZ6" s="76">
        <v>0</v>
      </c>
      <c r="LA6" s="76">
        <v>0</v>
      </c>
      <c r="LB6" s="76">
        <v>0</v>
      </c>
      <c r="LC6" s="76">
        <v>0</v>
      </c>
      <c r="LF6" s="76" t="s">
        <v>8</v>
      </c>
      <c r="LG6" s="76">
        <v>0</v>
      </c>
      <c r="LH6" s="76">
        <v>0</v>
      </c>
      <c r="LI6" s="76">
        <v>0</v>
      </c>
      <c r="LJ6" s="76">
        <v>0</v>
      </c>
      <c r="LM6" s="76" t="s">
        <v>8</v>
      </c>
      <c r="LN6" s="76">
        <v>0</v>
      </c>
      <c r="LO6" s="76">
        <v>0</v>
      </c>
      <c r="LP6" s="76">
        <v>0</v>
      </c>
      <c r="LQ6" s="76">
        <v>0</v>
      </c>
      <c r="LR6" s="76"/>
      <c r="LS6" s="76"/>
      <c r="LT6" s="76" t="s">
        <v>8</v>
      </c>
      <c r="LU6" s="76">
        <v>0</v>
      </c>
      <c r="LV6" s="76">
        <v>0</v>
      </c>
      <c r="LW6" s="76">
        <v>0</v>
      </c>
      <c r="LX6" s="76">
        <v>0</v>
      </c>
      <c r="LY6" s="76"/>
      <c r="LZ6" s="76"/>
      <c r="MA6" s="76" t="s">
        <v>8</v>
      </c>
      <c r="MB6" s="76">
        <v>0</v>
      </c>
      <c r="MC6" s="76">
        <v>0</v>
      </c>
      <c r="MD6" s="76">
        <v>0</v>
      </c>
      <c r="ME6" s="76">
        <v>0</v>
      </c>
    </row>
    <row r="7" spans="1:343"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4" t="s">
        <v>9</v>
      </c>
      <c r="GY7" s="64">
        <v>0</v>
      </c>
      <c r="GZ7" s="64">
        <v>0</v>
      </c>
      <c r="HA7" s="64">
        <v>0</v>
      </c>
      <c r="HB7" s="64">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s="64" t="s">
        <v>9</v>
      </c>
      <c r="IV7" s="64">
        <v>0</v>
      </c>
      <c r="IW7" s="64">
        <v>0</v>
      </c>
      <c r="IX7" s="64">
        <v>0</v>
      </c>
      <c r="IY7" s="64">
        <v>0</v>
      </c>
      <c r="JB7" s="6" t="s">
        <v>9</v>
      </c>
      <c r="JC7" s="6">
        <v>0</v>
      </c>
      <c r="JD7" s="6">
        <v>0</v>
      </c>
      <c r="JE7" s="6">
        <v>0</v>
      </c>
      <c r="JF7" s="6">
        <v>0</v>
      </c>
      <c r="JI7" s="64" t="s">
        <v>9</v>
      </c>
      <c r="JJ7" s="64">
        <v>0</v>
      </c>
      <c r="JK7" s="64">
        <v>0</v>
      </c>
      <c r="JL7" s="64">
        <v>0</v>
      </c>
      <c r="JM7" s="64">
        <v>0</v>
      </c>
      <c r="JP7" s="70" t="s">
        <v>9</v>
      </c>
      <c r="JQ7" s="70">
        <v>0</v>
      </c>
      <c r="JR7" s="70">
        <v>0</v>
      </c>
      <c r="JS7" s="70">
        <v>0</v>
      </c>
      <c r="JT7" s="70">
        <v>0</v>
      </c>
      <c r="JW7" s="76" t="s">
        <v>9</v>
      </c>
      <c r="JX7" s="76">
        <v>0</v>
      </c>
      <c r="JY7" s="76">
        <v>0</v>
      </c>
      <c r="JZ7" s="76">
        <v>0</v>
      </c>
      <c r="KA7" s="76">
        <v>0</v>
      </c>
      <c r="KD7" s="76" t="s">
        <v>9</v>
      </c>
      <c r="KE7" s="76">
        <v>0</v>
      </c>
      <c r="KF7" s="76">
        <v>0</v>
      </c>
      <c r="KG7" s="76">
        <v>0</v>
      </c>
      <c r="KH7" s="76">
        <v>0</v>
      </c>
      <c r="KK7" s="76" t="s">
        <v>9</v>
      </c>
      <c r="KL7" s="76">
        <v>0</v>
      </c>
      <c r="KM7" s="76">
        <v>0</v>
      </c>
      <c r="KN7" s="76">
        <v>0</v>
      </c>
      <c r="KO7" s="76">
        <v>0</v>
      </c>
      <c r="KR7" s="76" t="s">
        <v>9</v>
      </c>
      <c r="KS7" s="76">
        <v>0</v>
      </c>
      <c r="KT7" s="76">
        <v>0</v>
      </c>
      <c r="KU7" s="76">
        <v>0</v>
      </c>
      <c r="KV7" s="76">
        <v>0</v>
      </c>
      <c r="KY7" s="76" t="s">
        <v>9</v>
      </c>
      <c r="KZ7" s="76">
        <v>0</v>
      </c>
      <c r="LA7" s="76">
        <v>0</v>
      </c>
      <c r="LB7" s="76">
        <v>0</v>
      </c>
      <c r="LC7" s="76">
        <v>0</v>
      </c>
      <c r="LF7" s="76" t="s">
        <v>9</v>
      </c>
      <c r="LG7" s="76">
        <v>0</v>
      </c>
      <c r="LH7" s="76">
        <v>0</v>
      </c>
      <c r="LI7" s="76">
        <v>0</v>
      </c>
      <c r="LJ7" s="76">
        <v>0</v>
      </c>
      <c r="LM7" s="76" t="s">
        <v>9</v>
      </c>
      <c r="LN7" s="76">
        <v>0</v>
      </c>
      <c r="LO7" s="76">
        <v>0</v>
      </c>
      <c r="LP7" s="76">
        <v>0</v>
      </c>
      <c r="LQ7" s="76">
        <v>0</v>
      </c>
      <c r="LR7" s="76"/>
      <c r="LS7" s="76"/>
      <c r="LT7" s="76" t="s">
        <v>9</v>
      </c>
      <c r="LU7" s="76">
        <v>0</v>
      </c>
      <c r="LV7" s="76">
        <v>0</v>
      </c>
      <c r="LW7" s="76">
        <v>0</v>
      </c>
      <c r="LX7" s="76">
        <v>0</v>
      </c>
      <c r="LY7" s="76"/>
      <c r="LZ7" s="76"/>
      <c r="MA7" s="76" t="s">
        <v>9</v>
      </c>
      <c r="MB7" s="76">
        <v>0</v>
      </c>
      <c r="MC7" s="76">
        <v>0</v>
      </c>
      <c r="MD7" s="76">
        <v>0</v>
      </c>
      <c r="ME7" s="76">
        <v>0</v>
      </c>
    </row>
    <row r="8" spans="1:343"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4" t="s">
        <v>10</v>
      </c>
      <c r="GY8" s="64">
        <v>0</v>
      </c>
      <c r="GZ8" s="64">
        <v>0</v>
      </c>
      <c r="HA8" s="64">
        <v>0</v>
      </c>
      <c r="HB8" s="64">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s="64" t="s">
        <v>10</v>
      </c>
      <c r="IV8" s="64">
        <v>0</v>
      </c>
      <c r="IW8" s="64">
        <v>0</v>
      </c>
      <c r="IX8" s="64">
        <v>0</v>
      </c>
      <c r="IY8" s="64">
        <v>0</v>
      </c>
      <c r="JB8" s="6" t="s">
        <v>10</v>
      </c>
      <c r="JC8" s="6">
        <v>0</v>
      </c>
      <c r="JD8" s="6">
        <v>0</v>
      </c>
      <c r="JE8" s="6">
        <v>0</v>
      </c>
      <c r="JF8" s="6">
        <v>0</v>
      </c>
      <c r="JI8" s="64" t="s">
        <v>10</v>
      </c>
      <c r="JJ8" s="64">
        <v>0</v>
      </c>
      <c r="JK8" s="64">
        <v>0</v>
      </c>
      <c r="JL8" s="64">
        <v>0</v>
      </c>
      <c r="JM8" s="64">
        <v>0</v>
      </c>
      <c r="JP8" s="70" t="s">
        <v>10</v>
      </c>
      <c r="JQ8" s="70">
        <v>0</v>
      </c>
      <c r="JR8" s="70">
        <v>0</v>
      </c>
      <c r="JS8" s="70">
        <v>0</v>
      </c>
      <c r="JT8" s="70">
        <v>0</v>
      </c>
      <c r="JW8" s="76" t="s">
        <v>10</v>
      </c>
      <c r="JX8" s="76">
        <v>0</v>
      </c>
      <c r="JY8" s="76">
        <v>0</v>
      </c>
      <c r="JZ8" s="76">
        <v>0</v>
      </c>
      <c r="KA8" s="76">
        <v>0</v>
      </c>
      <c r="KD8" s="76" t="s">
        <v>10</v>
      </c>
      <c r="KE8" s="76">
        <v>0</v>
      </c>
      <c r="KF8" s="76">
        <v>0</v>
      </c>
      <c r="KG8" s="76">
        <v>0</v>
      </c>
      <c r="KH8" s="76">
        <v>0</v>
      </c>
      <c r="KK8" s="76" t="s">
        <v>10</v>
      </c>
      <c r="KL8" s="76">
        <v>0</v>
      </c>
      <c r="KM8" s="76">
        <v>0</v>
      </c>
      <c r="KN8" s="76">
        <v>0</v>
      </c>
      <c r="KO8" s="76">
        <v>0</v>
      </c>
      <c r="KR8" s="76" t="s">
        <v>10</v>
      </c>
      <c r="KS8" s="76">
        <v>0</v>
      </c>
      <c r="KT8" s="76">
        <v>0</v>
      </c>
      <c r="KU8" s="76">
        <v>0</v>
      </c>
      <c r="KV8" s="76">
        <v>0</v>
      </c>
      <c r="KY8" s="76" t="s">
        <v>10</v>
      </c>
      <c r="KZ8" s="76">
        <v>0</v>
      </c>
      <c r="LA8" s="76">
        <v>0</v>
      </c>
      <c r="LB8" s="76">
        <v>0</v>
      </c>
      <c r="LC8" s="76">
        <v>0</v>
      </c>
      <c r="LF8" s="76" t="s">
        <v>10</v>
      </c>
      <c r="LG8" s="76">
        <v>0</v>
      </c>
      <c r="LH8" s="76">
        <v>0</v>
      </c>
      <c r="LI8" s="76">
        <v>0</v>
      </c>
      <c r="LJ8" s="76">
        <v>0</v>
      </c>
      <c r="LM8" s="76" t="s">
        <v>10</v>
      </c>
      <c r="LN8" s="76">
        <v>0</v>
      </c>
      <c r="LO8" s="76">
        <v>0</v>
      </c>
      <c r="LP8" s="76">
        <v>0</v>
      </c>
      <c r="LQ8" s="76">
        <v>0</v>
      </c>
      <c r="LR8" s="76"/>
      <c r="LS8" s="76"/>
      <c r="LT8" s="76" t="s">
        <v>10</v>
      </c>
      <c r="LU8" s="76">
        <v>0</v>
      </c>
      <c r="LV8" s="76">
        <v>0</v>
      </c>
      <c r="LW8" s="76">
        <v>0</v>
      </c>
      <c r="LX8" s="76">
        <v>0</v>
      </c>
      <c r="LY8" s="76"/>
      <c r="LZ8" s="76"/>
      <c r="MA8" s="76" t="s">
        <v>10</v>
      </c>
      <c r="MB8" s="76">
        <v>0</v>
      </c>
      <c r="MC8" s="76">
        <v>0</v>
      </c>
      <c r="MD8" s="76">
        <v>0</v>
      </c>
      <c r="ME8" s="76">
        <v>0</v>
      </c>
    </row>
    <row r="9" spans="1:343"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4" t="s">
        <v>11</v>
      </c>
      <c r="GY9" s="64">
        <v>0</v>
      </c>
      <c r="GZ9" s="64">
        <v>0</v>
      </c>
      <c r="HA9" s="64">
        <v>0</v>
      </c>
      <c r="HB9" s="64">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s="64" t="s">
        <v>11</v>
      </c>
      <c r="IV9" s="64">
        <v>0</v>
      </c>
      <c r="IW9" s="64">
        <v>0</v>
      </c>
      <c r="IX9" s="64">
        <v>0</v>
      </c>
      <c r="IY9" s="64">
        <v>0</v>
      </c>
      <c r="JB9" s="6" t="s">
        <v>11</v>
      </c>
      <c r="JC9" s="6">
        <v>0</v>
      </c>
      <c r="JD9" s="6">
        <v>0</v>
      </c>
      <c r="JE9" s="6">
        <v>0</v>
      </c>
      <c r="JF9" s="6">
        <v>0</v>
      </c>
      <c r="JI9" s="64" t="s">
        <v>11</v>
      </c>
      <c r="JJ9" s="64">
        <v>0</v>
      </c>
      <c r="JK9" s="64">
        <v>0</v>
      </c>
      <c r="JL9" s="64">
        <v>0</v>
      </c>
      <c r="JM9" s="64">
        <v>0</v>
      </c>
      <c r="JP9" s="70" t="s">
        <v>11</v>
      </c>
      <c r="JQ9" s="70">
        <v>0</v>
      </c>
      <c r="JR9" s="70">
        <v>0</v>
      </c>
      <c r="JS9" s="70">
        <v>0</v>
      </c>
      <c r="JT9" s="70">
        <v>0</v>
      </c>
      <c r="JW9" s="76" t="s">
        <v>11</v>
      </c>
      <c r="JX9" s="76">
        <v>0</v>
      </c>
      <c r="JY9" s="76">
        <v>0</v>
      </c>
      <c r="JZ9" s="76">
        <v>0</v>
      </c>
      <c r="KA9" s="76">
        <v>0</v>
      </c>
      <c r="KD9" s="76" t="s">
        <v>11</v>
      </c>
      <c r="KE9" s="76">
        <v>0</v>
      </c>
      <c r="KF9" s="76">
        <v>0</v>
      </c>
      <c r="KG9" s="76">
        <v>0</v>
      </c>
      <c r="KH9" s="76">
        <v>0</v>
      </c>
      <c r="KK9" s="76" t="s">
        <v>11</v>
      </c>
      <c r="KL9" s="76">
        <v>0</v>
      </c>
      <c r="KM9" s="76">
        <v>0</v>
      </c>
      <c r="KN9" s="76">
        <v>0</v>
      </c>
      <c r="KO9" s="76">
        <v>0</v>
      </c>
      <c r="KR9" s="76" t="s">
        <v>11</v>
      </c>
      <c r="KS9" s="76">
        <v>0</v>
      </c>
      <c r="KT9" s="76">
        <v>0</v>
      </c>
      <c r="KU9" s="76">
        <v>0</v>
      </c>
      <c r="KV9" s="76">
        <v>0</v>
      </c>
      <c r="KY9" s="76" t="s">
        <v>11</v>
      </c>
      <c r="KZ9" s="76">
        <v>0</v>
      </c>
      <c r="LA9" s="76">
        <v>0</v>
      </c>
      <c r="LB9" s="76">
        <v>0</v>
      </c>
      <c r="LC9" s="76">
        <v>0</v>
      </c>
      <c r="LF9" s="76" t="s">
        <v>11</v>
      </c>
      <c r="LG9" s="76">
        <v>0</v>
      </c>
      <c r="LH9" s="76">
        <v>0</v>
      </c>
      <c r="LI9" s="76">
        <v>0</v>
      </c>
      <c r="LJ9" s="76">
        <v>0</v>
      </c>
      <c r="LM9" s="76" t="s">
        <v>11</v>
      </c>
      <c r="LN9" s="76">
        <v>0</v>
      </c>
      <c r="LO9" s="76">
        <v>0</v>
      </c>
      <c r="LP9" s="76">
        <v>0</v>
      </c>
      <c r="LQ9" s="76">
        <v>0</v>
      </c>
      <c r="LR9" s="76"/>
      <c r="LS9" s="76"/>
      <c r="LT9" s="76" t="s">
        <v>11</v>
      </c>
      <c r="LU9" s="76">
        <v>0</v>
      </c>
      <c r="LV9" s="76">
        <v>0</v>
      </c>
      <c r="LW9" s="76">
        <v>0</v>
      </c>
      <c r="LX9" s="76">
        <v>0</v>
      </c>
      <c r="LY9" s="76"/>
      <c r="LZ9" s="76"/>
      <c r="MA9" s="76" t="s">
        <v>11</v>
      </c>
      <c r="MB9" s="76">
        <v>0</v>
      </c>
      <c r="MC9" s="76">
        <v>0</v>
      </c>
      <c r="MD9" s="76">
        <v>0</v>
      </c>
      <c r="ME9" s="76">
        <v>0</v>
      </c>
    </row>
    <row r="10" spans="1:343"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4" t="s">
        <v>12</v>
      </c>
      <c r="GY10" s="64">
        <v>0</v>
      </c>
      <c r="GZ10" s="64">
        <v>0</v>
      </c>
      <c r="HA10" s="64">
        <v>0</v>
      </c>
      <c r="HB10" s="64">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s="64" t="s">
        <v>12</v>
      </c>
      <c r="IV10" s="64">
        <v>0</v>
      </c>
      <c r="IW10" s="64">
        <v>0</v>
      </c>
      <c r="IX10" s="64">
        <v>0</v>
      </c>
      <c r="IY10" s="64">
        <v>0</v>
      </c>
      <c r="JB10" s="6" t="s">
        <v>12</v>
      </c>
      <c r="JC10" s="6">
        <v>0</v>
      </c>
      <c r="JD10" s="6">
        <v>0</v>
      </c>
      <c r="JE10" s="6">
        <v>0</v>
      </c>
      <c r="JF10" s="6">
        <v>0</v>
      </c>
      <c r="JI10" s="64" t="s">
        <v>12</v>
      </c>
      <c r="JJ10" s="64">
        <v>0</v>
      </c>
      <c r="JK10" s="64">
        <v>0</v>
      </c>
      <c r="JL10" s="64">
        <v>0</v>
      </c>
      <c r="JM10" s="64">
        <v>0</v>
      </c>
      <c r="JP10" s="70" t="s">
        <v>12</v>
      </c>
      <c r="JQ10" s="70">
        <v>0</v>
      </c>
      <c r="JR10" s="70">
        <v>0</v>
      </c>
      <c r="JS10" s="70">
        <v>0</v>
      </c>
      <c r="JT10" s="70">
        <v>0</v>
      </c>
      <c r="JW10" s="76" t="s">
        <v>12</v>
      </c>
      <c r="JX10" s="76">
        <v>0</v>
      </c>
      <c r="JY10" s="76">
        <v>0</v>
      </c>
      <c r="JZ10" s="76">
        <v>0</v>
      </c>
      <c r="KA10" s="76">
        <v>0</v>
      </c>
      <c r="KD10" s="76" t="s">
        <v>12</v>
      </c>
      <c r="KE10" s="76">
        <v>0</v>
      </c>
      <c r="KF10" s="76">
        <v>0</v>
      </c>
      <c r="KG10" s="76">
        <v>0</v>
      </c>
      <c r="KH10" s="76">
        <v>0</v>
      </c>
      <c r="KK10" s="76" t="s">
        <v>12</v>
      </c>
      <c r="KL10" s="76">
        <v>0</v>
      </c>
      <c r="KM10" s="76">
        <v>0</v>
      </c>
      <c r="KN10" s="76">
        <v>0</v>
      </c>
      <c r="KO10" s="76">
        <v>0</v>
      </c>
      <c r="KR10" s="76" t="s">
        <v>12</v>
      </c>
      <c r="KS10" s="76">
        <v>0</v>
      </c>
      <c r="KT10" s="76">
        <v>0</v>
      </c>
      <c r="KU10" s="76">
        <v>0</v>
      </c>
      <c r="KV10" s="76">
        <v>0</v>
      </c>
      <c r="KY10" s="76" t="s">
        <v>12</v>
      </c>
      <c r="KZ10" s="76">
        <v>0</v>
      </c>
      <c r="LA10" s="76">
        <v>0</v>
      </c>
      <c r="LB10" s="76">
        <v>0</v>
      </c>
      <c r="LC10" s="76">
        <v>0</v>
      </c>
      <c r="LF10" s="76" t="s">
        <v>12</v>
      </c>
      <c r="LG10" s="76">
        <v>0</v>
      </c>
      <c r="LH10" s="76">
        <v>0</v>
      </c>
      <c r="LI10" s="76">
        <v>0</v>
      </c>
      <c r="LJ10" s="76">
        <v>0</v>
      </c>
      <c r="LM10" s="76" t="s">
        <v>12</v>
      </c>
      <c r="LN10" s="76">
        <v>0</v>
      </c>
      <c r="LO10" s="76">
        <v>0</v>
      </c>
      <c r="LP10" s="76">
        <v>0</v>
      </c>
      <c r="LQ10" s="76">
        <v>0</v>
      </c>
      <c r="LR10" s="76"/>
      <c r="LS10" s="76"/>
      <c r="LT10" s="76" t="s">
        <v>12</v>
      </c>
      <c r="LU10" s="76">
        <v>0</v>
      </c>
      <c r="LV10" s="76">
        <v>0</v>
      </c>
      <c r="LW10" s="76">
        <v>0</v>
      </c>
      <c r="LX10" s="76">
        <v>0</v>
      </c>
      <c r="LY10" s="76"/>
      <c r="LZ10" s="76"/>
      <c r="MA10" s="76" t="s">
        <v>12</v>
      </c>
      <c r="MB10" s="76">
        <v>0</v>
      </c>
      <c r="MC10" s="76">
        <v>0</v>
      </c>
      <c r="MD10" s="76">
        <v>0</v>
      </c>
      <c r="ME10" s="76">
        <v>0</v>
      </c>
    </row>
    <row r="11" spans="1:343"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4" t="s">
        <v>13</v>
      </c>
      <c r="GY11" s="64">
        <v>0</v>
      </c>
      <c r="GZ11" s="64">
        <v>0</v>
      </c>
      <c r="HA11" s="64">
        <v>0</v>
      </c>
      <c r="HB11" s="64">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s="64" t="s">
        <v>13</v>
      </c>
      <c r="IV11" s="64">
        <v>0</v>
      </c>
      <c r="IW11" s="64">
        <v>0</v>
      </c>
      <c r="IX11" s="64">
        <v>0</v>
      </c>
      <c r="IY11" s="64">
        <v>0</v>
      </c>
      <c r="JB11" s="6" t="s">
        <v>13</v>
      </c>
      <c r="JC11" s="6">
        <v>0</v>
      </c>
      <c r="JD11" s="6">
        <v>0</v>
      </c>
      <c r="JE11" s="6">
        <v>0</v>
      </c>
      <c r="JF11" s="6">
        <v>0</v>
      </c>
      <c r="JI11" s="64" t="s">
        <v>13</v>
      </c>
      <c r="JJ11" s="64">
        <v>0</v>
      </c>
      <c r="JK11" s="64">
        <v>0</v>
      </c>
      <c r="JL11" s="64">
        <v>0</v>
      </c>
      <c r="JM11" s="64">
        <v>0</v>
      </c>
      <c r="JP11" s="70" t="s">
        <v>13</v>
      </c>
      <c r="JQ11" s="70">
        <v>0</v>
      </c>
      <c r="JR11" s="70">
        <v>0</v>
      </c>
      <c r="JS11" s="70">
        <v>0</v>
      </c>
      <c r="JT11" s="70">
        <v>0</v>
      </c>
      <c r="JW11" s="76" t="s">
        <v>13</v>
      </c>
      <c r="JX11" s="76">
        <v>0</v>
      </c>
      <c r="JY11" s="76">
        <v>0</v>
      </c>
      <c r="JZ11" s="76">
        <v>0</v>
      </c>
      <c r="KA11" s="76">
        <v>0</v>
      </c>
      <c r="KD11" s="76" t="s">
        <v>13</v>
      </c>
      <c r="KE11" s="76">
        <v>0</v>
      </c>
      <c r="KF11" s="76">
        <v>0</v>
      </c>
      <c r="KG11" s="76">
        <v>0</v>
      </c>
      <c r="KH11" s="76">
        <v>0</v>
      </c>
      <c r="KK11" s="76" t="s">
        <v>13</v>
      </c>
      <c r="KL11" s="76">
        <v>0</v>
      </c>
      <c r="KM11" s="76">
        <v>0</v>
      </c>
      <c r="KN11" s="76">
        <v>0</v>
      </c>
      <c r="KO11" s="76">
        <v>0</v>
      </c>
      <c r="KR11" s="76" t="s">
        <v>13</v>
      </c>
      <c r="KS11" s="76">
        <v>0</v>
      </c>
      <c r="KT11" s="76">
        <v>0</v>
      </c>
      <c r="KU11" s="76">
        <v>0</v>
      </c>
      <c r="KV11" s="76">
        <v>0</v>
      </c>
      <c r="KY11" s="76" t="s">
        <v>13</v>
      </c>
      <c r="KZ11" s="76">
        <v>0</v>
      </c>
      <c r="LA11" s="76">
        <v>0</v>
      </c>
      <c r="LB11" s="76">
        <v>0</v>
      </c>
      <c r="LC11" s="76">
        <v>0</v>
      </c>
      <c r="LF11" s="76" t="s">
        <v>13</v>
      </c>
      <c r="LG11" s="76">
        <v>0</v>
      </c>
      <c r="LH11" s="76">
        <v>0</v>
      </c>
      <c r="LI11" s="76">
        <v>0</v>
      </c>
      <c r="LJ11" s="76">
        <v>0</v>
      </c>
      <c r="LM11" s="76" t="s">
        <v>13</v>
      </c>
      <c r="LN11" s="76">
        <v>0</v>
      </c>
      <c r="LO11" s="76">
        <v>0</v>
      </c>
      <c r="LP11" s="76">
        <v>0</v>
      </c>
      <c r="LQ11" s="76">
        <v>0</v>
      </c>
      <c r="LR11" s="76"/>
      <c r="LS11" s="76"/>
      <c r="LT11" s="76" t="s">
        <v>13</v>
      </c>
      <c r="LU11" s="76">
        <v>0</v>
      </c>
      <c r="LV11" s="76">
        <v>0</v>
      </c>
      <c r="LW11" s="76">
        <v>0</v>
      </c>
      <c r="LX11" s="76">
        <v>0</v>
      </c>
      <c r="LY11" s="76"/>
      <c r="LZ11" s="76"/>
      <c r="MA11" s="76" t="s">
        <v>13</v>
      </c>
      <c r="MB11" s="76">
        <v>0</v>
      </c>
      <c r="MC11" s="76">
        <v>0</v>
      </c>
      <c r="MD11" s="76">
        <v>0</v>
      </c>
      <c r="ME11" s="76">
        <v>0</v>
      </c>
    </row>
    <row r="12" spans="1:343"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4" t="s">
        <v>14</v>
      </c>
      <c r="GY12" s="64">
        <v>0</v>
      </c>
      <c r="GZ12" s="64">
        <v>0</v>
      </c>
      <c r="HA12" s="64">
        <v>0</v>
      </c>
      <c r="HB12" s="64">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s="64" t="s">
        <v>14</v>
      </c>
      <c r="IV12" s="64">
        <v>0</v>
      </c>
      <c r="IW12" s="64">
        <v>0</v>
      </c>
      <c r="IX12" s="64">
        <v>0</v>
      </c>
      <c r="IY12" s="64">
        <v>0</v>
      </c>
      <c r="JB12" s="6" t="s">
        <v>14</v>
      </c>
      <c r="JC12" s="6">
        <v>0</v>
      </c>
      <c r="JD12" s="6">
        <v>0</v>
      </c>
      <c r="JE12" s="6">
        <v>0</v>
      </c>
      <c r="JF12" s="6">
        <v>0</v>
      </c>
      <c r="JI12" s="64" t="s">
        <v>14</v>
      </c>
      <c r="JJ12" s="64">
        <v>0</v>
      </c>
      <c r="JK12" s="64">
        <v>0</v>
      </c>
      <c r="JL12" s="64">
        <v>0</v>
      </c>
      <c r="JM12" s="64">
        <v>0</v>
      </c>
      <c r="JP12" s="70" t="s">
        <v>14</v>
      </c>
      <c r="JQ12" s="70">
        <v>0</v>
      </c>
      <c r="JR12" s="70">
        <v>0</v>
      </c>
      <c r="JS12" s="70">
        <v>0</v>
      </c>
      <c r="JT12" s="70">
        <v>0</v>
      </c>
      <c r="JW12" s="76" t="s">
        <v>14</v>
      </c>
      <c r="JX12" s="76">
        <v>0</v>
      </c>
      <c r="JY12" s="76">
        <v>0</v>
      </c>
      <c r="JZ12" s="76">
        <v>0</v>
      </c>
      <c r="KA12" s="76">
        <v>0</v>
      </c>
      <c r="KD12" s="76" t="s">
        <v>14</v>
      </c>
      <c r="KE12" s="76">
        <v>0</v>
      </c>
      <c r="KF12" s="76">
        <v>0</v>
      </c>
      <c r="KG12" s="76">
        <v>0</v>
      </c>
      <c r="KH12" s="76">
        <v>0</v>
      </c>
      <c r="KK12" s="76" t="s">
        <v>14</v>
      </c>
      <c r="KL12" s="76">
        <v>0</v>
      </c>
      <c r="KM12" s="76">
        <v>0</v>
      </c>
      <c r="KN12" s="76">
        <v>0</v>
      </c>
      <c r="KO12" s="76">
        <v>0</v>
      </c>
      <c r="KR12" s="76" t="s">
        <v>14</v>
      </c>
      <c r="KS12" s="76">
        <v>0</v>
      </c>
      <c r="KT12" s="76">
        <v>0</v>
      </c>
      <c r="KU12" s="76">
        <v>0</v>
      </c>
      <c r="KV12" s="76">
        <v>0</v>
      </c>
      <c r="KY12" s="76" t="s">
        <v>14</v>
      </c>
      <c r="KZ12" s="76">
        <v>0</v>
      </c>
      <c r="LA12" s="76">
        <v>0</v>
      </c>
      <c r="LB12" s="76">
        <v>0</v>
      </c>
      <c r="LC12" s="76">
        <v>0</v>
      </c>
      <c r="LF12" s="76" t="s">
        <v>14</v>
      </c>
      <c r="LG12" s="76">
        <v>0</v>
      </c>
      <c r="LH12" s="76">
        <v>0</v>
      </c>
      <c r="LI12" s="76">
        <v>0</v>
      </c>
      <c r="LJ12" s="76">
        <v>0</v>
      </c>
      <c r="LM12" s="76" t="s">
        <v>14</v>
      </c>
      <c r="LN12" s="76">
        <v>0</v>
      </c>
      <c r="LO12" s="76">
        <v>0</v>
      </c>
      <c r="LP12" s="76">
        <v>0</v>
      </c>
      <c r="LQ12" s="76">
        <v>0</v>
      </c>
      <c r="LR12" s="76"/>
      <c r="LS12" s="76"/>
      <c r="LT12" s="76" t="s">
        <v>14</v>
      </c>
      <c r="LU12" s="76">
        <v>0</v>
      </c>
      <c r="LV12" s="76">
        <v>0</v>
      </c>
      <c r="LW12" s="76">
        <v>0</v>
      </c>
      <c r="LX12" s="76">
        <v>0</v>
      </c>
      <c r="LY12" s="76"/>
      <c r="LZ12" s="76"/>
      <c r="MA12" s="76" t="s">
        <v>14</v>
      </c>
      <c r="MB12" s="76">
        <v>0</v>
      </c>
      <c r="MC12" s="76">
        <v>0</v>
      </c>
      <c r="MD12" s="76">
        <v>0</v>
      </c>
      <c r="ME12" s="76">
        <v>0</v>
      </c>
    </row>
    <row r="13" spans="1:343"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c r="GX13" s="64" t="s">
        <v>15</v>
      </c>
      <c r="GY13" s="64">
        <v>0</v>
      </c>
      <c r="GZ13" s="64">
        <v>0</v>
      </c>
      <c r="HA13" s="64">
        <v>0</v>
      </c>
      <c r="HB13" s="64">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s="64" t="s">
        <v>15</v>
      </c>
      <c r="IV13" s="64">
        <v>0</v>
      </c>
      <c r="IW13" s="64">
        <v>0</v>
      </c>
      <c r="IX13" s="64">
        <v>0</v>
      </c>
      <c r="IY13" s="64">
        <v>0</v>
      </c>
      <c r="JB13" s="6" t="s">
        <v>15</v>
      </c>
      <c r="JC13" s="6">
        <v>0</v>
      </c>
      <c r="JD13" s="6">
        <v>0</v>
      </c>
      <c r="JE13" s="6">
        <v>0</v>
      </c>
      <c r="JF13" s="6">
        <v>0</v>
      </c>
      <c r="JI13" s="64" t="s">
        <v>15</v>
      </c>
      <c r="JJ13" s="64">
        <v>0</v>
      </c>
      <c r="JK13" s="64">
        <v>0</v>
      </c>
      <c r="JL13" s="64">
        <v>0</v>
      </c>
      <c r="JM13" s="64">
        <v>0</v>
      </c>
      <c r="JP13" s="70" t="s">
        <v>15</v>
      </c>
      <c r="JQ13" s="70">
        <v>0</v>
      </c>
      <c r="JR13" s="70">
        <v>0</v>
      </c>
      <c r="JS13" s="70">
        <v>0</v>
      </c>
      <c r="JT13" s="70">
        <v>0</v>
      </c>
      <c r="JW13" s="76" t="s">
        <v>15</v>
      </c>
      <c r="JX13" s="76">
        <v>0</v>
      </c>
      <c r="JY13" s="76">
        <v>0</v>
      </c>
      <c r="JZ13" s="76">
        <v>0</v>
      </c>
      <c r="KA13" s="76">
        <v>0</v>
      </c>
      <c r="KD13" s="76" t="s">
        <v>15</v>
      </c>
      <c r="KE13" s="76">
        <v>0</v>
      </c>
      <c r="KF13" s="76">
        <v>0</v>
      </c>
      <c r="KG13" s="76">
        <v>0</v>
      </c>
      <c r="KH13" s="76">
        <v>0</v>
      </c>
      <c r="KK13" s="76" t="s">
        <v>15</v>
      </c>
      <c r="KL13" s="76">
        <v>0</v>
      </c>
      <c r="KM13" s="76">
        <v>0</v>
      </c>
      <c r="KN13" s="76">
        <v>0</v>
      </c>
      <c r="KO13" s="76">
        <v>0</v>
      </c>
      <c r="KR13" s="76" t="s">
        <v>15</v>
      </c>
      <c r="KS13" s="76">
        <v>0</v>
      </c>
      <c r="KT13" s="76">
        <v>0</v>
      </c>
      <c r="KU13" s="76">
        <v>0</v>
      </c>
      <c r="KV13" s="76">
        <v>0</v>
      </c>
      <c r="KY13" s="76" t="s">
        <v>15</v>
      </c>
      <c r="KZ13" s="76">
        <v>0</v>
      </c>
      <c r="LA13" s="76">
        <v>0</v>
      </c>
      <c r="LB13" s="76">
        <v>0</v>
      </c>
      <c r="LC13" s="76">
        <v>0</v>
      </c>
      <c r="LF13" s="76" t="s">
        <v>15</v>
      </c>
      <c r="LG13" s="76">
        <v>0</v>
      </c>
      <c r="LH13" s="76">
        <v>0</v>
      </c>
      <c r="LI13" s="76">
        <v>0</v>
      </c>
      <c r="LJ13" s="76">
        <v>0</v>
      </c>
      <c r="LM13" s="76" t="s">
        <v>15</v>
      </c>
      <c r="LN13" s="76">
        <v>0</v>
      </c>
      <c r="LO13" s="76">
        <v>0</v>
      </c>
      <c r="LP13" s="76">
        <v>0</v>
      </c>
      <c r="LQ13" s="76">
        <v>0</v>
      </c>
      <c r="LR13" s="76"/>
      <c r="LS13" s="76"/>
      <c r="LT13" s="76" t="s">
        <v>15</v>
      </c>
      <c r="LU13" s="76">
        <v>0</v>
      </c>
      <c r="LV13" s="76">
        <v>0</v>
      </c>
      <c r="LW13" s="76">
        <v>0</v>
      </c>
      <c r="LX13" s="76">
        <v>0</v>
      </c>
      <c r="LY13" s="76"/>
      <c r="LZ13" s="76"/>
      <c r="MA13" s="76" t="s">
        <v>15</v>
      </c>
      <c r="MB13" s="76">
        <v>0</v>
      </c>
      <c r="MC13" s="76">
        <v>0</v>
      </c>
      <c r="MD13" s="76">
        <v>0</v>
      </c>
      <c r="ME13" s="76">
        <v>0</v>
      </c>
    </row>
    <row r="14" spans="1:343"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4" t="s">
        <v>16</v>
      </c>
      <c r="GY14" s="64">
        <v>0</v>
      </c>
      <c r="GZ14" s="64">
        <v>0</v>
      </c>
      <c r="HA14" s="64">
        <v>0</v>
      </c>
      <c r="HB14" s="64">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s="64" t="s">
        <v>16</v>
      </c>
      <c r="IV14" s="64">
        <v>0</v>
      </c>
      <c r="IW14" s="64">
        <v>0</v>
      </c>
      <c r="IX14" s="64">
        <v>0</v>
      </c>
      <c r="IY14" s="64">
        <v>0</v>
      </c>
      <c r="JB14" s="6" t="s">
        <v>16</v>
      </c>
      <c r="JC14" s="6">
        <v>0</v>
      </c>
      <c r="JD14" s="6">
        <v>0</v>
      </c>
      <c r="JE14" s="6">
        <v>0</v>
      </c>
      <c r="JF14" s="6">
        <v>0</v>
      </c>
      <c r="JI14" s="64" t="s">
        <v>16</v>
      </c>
      <c r="JJ14" s="64">
        <v>0</v>
      </c>
      <c r="JK14" s="64">
        <v>0</v>
      </c>
      <c r="JL14" s="64">
        <v>0</v>
      </c>
      <c r="JM14" s="64">
        <v>0</v>
      </c>
      <c r="JP14" s="70" t="s">
        <v>16</v>
      </c>
      <c r="JQ14" s="70">
        <v>0</v>
      </c>
      <c r="JR14" s="70">
        <v>0</v>
      </c>
      <c r="JS14" s="70">
        <v>0</v>
      </c>
      <c r="JT14" s="70">
        <v>0</v>
      </c>
      <c r="JW14" s="76" t="s">
        <v>16</v>
      </c>
      <c r="JX14" s="76">
        <v>0</v>
      </c>
      <c r="JY14" s="76">
        <v>0</v>
      </c>
      <c r="JZ14" s="76">
        <v>0</v>
      </c>
      <c r="KA14" s="76">
        <v>0</v>
      </c>
      <c r="KD14" s="76" t="s">
        <v>16</v>
      </c>
      <c r="KE14" s="76">
        <v>0</v>
      </c>
      <c r="KF14" s="76">
        <v>0</v>
      </c>
      <c r="KG14" s="76">
        <v>0</v>
      </c>
      <c r="KH14" s="76">
        <v>0</v>
      </c>
      <c r="KK14" s="76" t="s">
        <v>16</v>
      </c>
      <c r="KL14" s="76">
        <v>0</v>
      </c>
      <c r="KM14" s="76">
        <v>0</v>
      </c>
      <c r="KN14" s="76">
        <v>0</v>
      </c>
      <c r="KO14" s="76">
        <v>0</v>
      </c>
      <c r="KR14" s="76" t="s">
        <v>16</v>
      </c>
      <c r="KS14" s="76">
        <v>0</v>
      </c>
      <c r="KT14" s="76">
        <v>0</v>
      </c>
      <c r="KU14" s="76">
        <v>0</v>
      </c>
      <c r="KV14" s="76">
        <v>0</v>
      </c>
      <c r="KY14" s="76" t="s">
        <v>16</v>
      </c>
      <c r="KZ14" s="76">
        <v>0</v>
      </c>
      <c r="LA14" s="76">
        <v>0</v>
      </c>
      <c r="LB14" s="76">
        <v>0</v>
      </c>
      <c r="LC14" s="76">
        <v>0</v>
      </c>
      <c r="LF14" s="76" t="s">
        <v>16</v>
      </c>
      <c r="LG14" s="76">
        <v>0</v>
      </c>
      <c r="LH14" s="76">
        <v>0</v>
      </c>
      <c r="LI14" s="76">
        <v>0</v>
      </c>
      <c r="LJ14" s="76">
        <v>0</v>
      </c>
      <c r="LM14" s="76" t="s">
        <v>16</v>
      </c>
      <c r="LN14" s="76">
        <v>0</v>
      </c>
      <c r="LO14" s="76">
        <v>0</v>
      </c>
      <c r="LP14" s="76">
        <v>0</v>
      </c>
      <c r="LQ14" s="76">
        <v>0</v>
      </c>
      <c r="LR14" s="76"/>
      <c r="LS14" s="76"/>
      <c r="LT14" s="76" t="s">
        <v>16</v>
      </c>
      <c r="LU14" s="76">
        <v>0</v>
      </c>
      <c r="LV14" s="76">
        <v>0</v>
      </c>
      <c r="LW14" s="76">
        <v>0</v>
      </c>
      <c r="LX14" s="76">
        <v>0</v>
      </c>
      <c r="LY14" s="76"/>
      <c r="LZ14" s="76"/>
      <c r="MA14" s="76" t="s">
        <v>16</v>
      </c>
      <c r="MB14" s="76">
        <v>0</v>
      </c>
      <c r="MC14" s="76">
        <v>0</v>
      </c>
      <c r="MD14" s="76">
        <v>0</v>
      </c>
      <c r="ME14" s="76">
        <v>0</v>
      </c>
    </row>
    <row r="15" spans="1:343"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4" t="s">
        <v>17</v>
      </c>
      <c r="GY15" s="64">
        <v>0</v>
      </c>
      <c r="GZ15" s="64">
        <v>0</v>
      </c>
      <c r="HA15" s="64">
        <v>0</v>
      </c>
      <c r="HB15" s="64">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s="64" t="s">
        <v>17</v>
      </c>
      <c r="IV15" s="64">
        <v>0</v>
      </c>
      <c r="IW15" s="64">
        <v>0</v>
      </c>
      <c r="IX15" s="64">
        <v>0</v>
      </c>
      <c r="IY15" s="64">
        <v>0</v>
      </c>
      <c r="JB15" s="6" t="s">
        <v>17</v>
      </c>
      <c r="JC15" s="6">
        <v>0</v>
      </c>
      <c r="JD15" s="6">
        <v>0</v>
      </c>
      <c r="JE15" s="6">
        <v>0</v>
      </c>
      <c r="JF15" s="6">
        <v>0</v>
      </c>
      <c r="JI15" s="64" t="s">
        <v>17</v>
      </c>
      <c r="JJ15" s="64">
        <v>0</v>
      </c>
      <c r="JK15" s="64">
        <v>0</v>
      </c>
      <c r="JL15" s="64">
        <v>0</v>
      </c>
      <c r="JM15" s="64">
        <v>0</v>
      </c>
      <c r="JP15" s="70" t="s">
        <v>17</v>
      </c>
      <c r="JQ15" s="70">
        <v>0</v>
      </c>
      <c r="JR15" s="70">
        <v>0</v>
      </c>
      <c r="JS15" s="70">
        <v>0</v>
      </c>
      <c r="JT15" s="70">
        <v>0</v>
      </c>
      <c r="JW15" s="76" t="s">
        <v>17</v>
      </c>
      <c r="JX15" s="76">
        <v>0</v>
      </c>
      <c r="JY15" s="76">
        <v>0</v>
      </c>
      <c r="JZ15" s="76">
        <v>0</v>
      </c>
      <c r="KA15" s="76">
        <v>0</v>
      </c>
      <c r="KD15" s="76" t="s">
        <v>17</v>
      </c>
      <c r="KE15" s="76">
        <v>0</v>
      </c>
      <c r="KF15" s="76">
        <v>0</v>
      </c>
      <c r="KG15" s="76">
        <v>0</v>
      </c>
      <c r="KH15" s="76">
        <v>0</v>
      </c>
      <c r="KK15" s="76" t="s">
        <v>17</v>
      </c>
      <c r="KL15" s="76">
        <v>0</v>
      </c>
      <c r="KM15" s="76">
        <v>0</v>
      </c>
      <c r="KN15" s="76">
        <v>0</v>
      </c>
      <c r="KO15" s="76">
        <v>0</v>
      </c>
      <c r="KR15" s="76" t="s">
        <v>17</v>
      </c>
      <c r="KS15" s="76">
        <v>0</v>
      </c>
      <c r="KT15" s="76">
        <v>0</v>
      </c>
      <c r="KU15" s="76">
        <v>0</v>
      </c>
      <c r="KV15" s="76">
        <v>0</v>
      </c>
      <c r="KY15" s="76" t="s">
        <v>17</v>
      </c>
      <c r="KZ15" s="76">
        <v>0</v>
      </c>
      <c r="LA15" s="76">
        <v>0</v>
      </c>
      <c r="LB15" s="76">
        <v>0</v>
      </c>
      <c r="LC15" s="76">
        <v>0</v>
      </c>
      <c r="LF15" s="76" t="s">
        <v>17</v>
      </c>
      <c r="LG15" s="76">
        <v>0</v>
      </c>
      <c r="LH15" s="76">
        <v>0</v>
      </c>
      <c r="LI15" s="76">
        <v>0</v>
      </c>
      <c r="LJ15" s="76">
        <v>0</v>
      </c>
      <c r="LM15" s="76" t="s">
        <v>17</v>
      </c>
      <c r="LN15" s="76">
        <v>0</v>
      </c>
      <c r="LO15" s="76">
        <v>0</v>
      </c>
      <c r="LP15" s="76">
        <v>0</v>
      </c>
      <c r="LQ15" s="76">
        <v>0</v>
      </c>
      <c r="LR15" s="76"/>
      <c r="LS15" s="76"/>
      <c r="LT15" s="76" t="s">
        <v>17</v>
      </c>
      <c r="LU15" s="76">
        <v>0</v>
      </c>
      <c r="LV15" s="76">
        <v>0</v>
      </c>
      <c r="LW15" s="76">
        <v>0</v>
      </c>
      <c r="LX15" s="76">
        <v>0</v>
      </c>
      <c r="LY15" s="76"/>
      <c r="LZ15" s="76"/>
      <c r="MA15" s="76" t="s">
        <v>17</v>
      </c>
      <c r="MB15" s="76">
        <v>0</v>
      </c>
      <c r="MC15" s="76">
        <v>0</v>
      </c>
      <c r="MD15" s="76">
        <v>0</v>
      </c>
      <c r="ME15" s="76">
        <v>0</v>
      </c>
    </row>
    <row r="16" spans="1:343"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4" t="s">
        <v>18</v>
      </c>
      <c r="GY16" s="64">
        <v>0</v>
      </c>
      <c r="GZ16" s="64">
        <v>0</v>
      </c>
      <c r="HA16" s="64">
        <v>0</v>
      </c>
      <c r="HB16" s="64">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s="64" t="s">
        <v>18</v>
      </c>
      <c r="IV16" s="64">
        <v>0</v>
      </c>
      <c r="IW16" s="64">
        <v>0</v>
      </c>
      <c r="IX16" s="64">
        <v>0</v>
      </c>
      <c r="IY16" s="64">
        <v>0</v>
      </c>
      <c r="JB16" s="6" t="s">
        <v>18</v>
      </c>
      <c r="JC16" s="6">
        <v>0</v>
      </c>
      <c r="JD16" s="6">
        <v>0</v>
      </c>
      <c r="JE16" s="6">
        <v>0</v>
      </c>
      <c r="JF16" s="6">
        <v>0</v>
      </c>
      <c r="JI16" s="64" t="s">
        <v>18</v>
      </c>
      <c r="JJ16" s="64">
        <v>0</v>
      </c>
      <c r="JK16" s="64">
        <v>0</v>
      </c>
      <c r="JL16" s="64">
        <v>0</v>
      </c>
      <c r="JM16" s="64">
        <v>0</v>
      </c>
      <c r="JP16" s="70" t="s">
        <v>18</v>
      </c>
      <c r="JQ16" s="70">
        <v>0</v>
      </c>
      <c r="JR16" s="70">
        <v>0</v>
      </c>
      <c r="JS16" s="70">
        <v>0</v>
      </c>
      <c r="JT16" s="70">
        <v>0</v>
      </c>
      <c r="JW16" s="76" t="s">
        <v>18</v>
      </c>
      <c r="JX16" s="76">
        <v>0</v>
      </c>
      <c r="JY16" s="76">
        <v>0</v>
      </c>
      <c r="JZ16" s="76">
        <v>0</v>
      </c>
      <c r="KA16" s="76">
        <v>0</v>
      </c>
      <c r="KD16" s="76" t="s">
        <v>18</v>
      </c>
      <c r="KE16" s="76">
        <v>0</v>
      </c>
      <c r="KF16" s="76">
        <v>0</v>
      </c>
      <c r="KG16" s="76">
        <v>0</v>
      </c>
      <c r="KH16" s="76">
        <v>0</v>
      </c>
      <c r="KK16" s="76" t="s">
        <v>18</v>
      </c>
      <c r="KL16" s="76">
        <v>0</v>
      </c>
      <c r="KM16" s="76">
        <v>0</v>
      </c>
      <c r="KN16" s="76">
        <v>0</v>
      </c>
      <c r="KO16" s="76">
        <v>0</v>
      </c>
      <c r="KR16" s="76" t="s">
        <v>18</v>
      </c>
      <c r="KS16" s="76">
        <v>0</v>
      </c>
      <c r="KT16" s="76">
        <v>0</v>
      </c>
      <c r="KU16" s="76">
        <v>0</v>
      </c>
      <c r="KV16" s="76">
        <v>0</v>
      </c>
      <c r="KY16" s="76" t="s">
        <v>18</v>
      </c>
      <c r="KZ16" s="76">
        <v>0</v>
      </c>
      <c r="LA16" s="76">
        <v>0</v>
      </c>
      <c r="LB16" s="76">
        <v>0</v>
      </c>
      <c r="LC16" s="76">
        <v>0</v>
      </c>
      <c r="LF16" s="76" t="s">
        <v>18</v>
      </c>
      <c r="LG16" s="76">
        <v>0</v>
      </c>
      <c r="LH16" s="76">
        <v>0</v>
      </c>
      <c r="LI16" s="76">
        <v>0</v>
      </c>
      <c r="LJ16" s="76">
        <v>0</v>
      </c>
      <c r="LM16" s="76" t="s">
        <v>18</v>
      </c>
      <c r="LN16" s="76">
        <v>0</v>
      </c>
      <c r="LO16" s="76">
        <v>0</v>
      </c>
      <c r="LP16" s="76">
        <v>0</v>
      </c>
      <c r="LQ16" s="76">
        <v>0</v>
      </c>
      <c r="LR16" s="76"/>
      <c r="LS16" s="76"/>
      <c r="LT16" s="76" t="s">
        <v>18</v>
      </c>
      <c r="LU16" s="76">
        <v>0</v>
      </c>
      <c r="LV16" s="76">
        <v>0</v>
      </c>
      <c r="LW16" s="76">
        <v>0</v>
      </c>
      <c r="LX16" s="76">
        <v>0</v>
      </c>
      <c r="LY16" s="76"/>
      <c r="LZ16" s="76"/>
      <c r="MA16" s="76" t="s">
        <v>18</v>
      </c>
      <c r="MB16" s="76">
        <v>0</v>
      </c>
      <c r="MC16" s="76">
        <v>0</v>
      </c>
      <c r="MD16" s="76">
        <v>0</v>
      </c>
      <c r="ME16" s="76">
        <v>0</v>
      </c>
    </row>
    <row r="17" spans="1:343"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4" t="s">
        <v>19</v>
      </c>
      <c r="GY17" s="64">
        <v>0</v>
      </c>
      <c r="GZ17" s="64">
        <v>0</v>
      </c>
      <c r="HA17" s="64">
        <v>0</v>
      </c>
      <c r="HB17" s="64">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s="64" t="s">
        <v>19</v>
      </c>
      <c r="IV17" s="64">
        <v>0</v>
      </c>
      <c r="IW17" s="64">
        <v>0</v>
      </c>
      <c r="IX17" s="64">
        <v>0</v>
      </c>
      <c r="IY17" s="64">
        <v>0</v>
      </c>
      <c r="JB17" s="6" t="s">
        <v>19</v>
      </c>
      <c r="JC17" s="6">
        <v>0</v>
      </c>
      <c r="JD17" s="6">
        <v>0</v>
      </c>
      <c r="JE17" s="6">
        <v>0</v>
      </c>
      <c r="JF17" s="6">
        <v>0</v>
      </c>
      <c r="JI17" s="64" t="s">
        <v>19</v>
      </c>
      <c r="JJ17" s="64">
        <v>0</v>
      </c>
      <c r="JK17" s="64">
        <v>0</v>
      </c>
      <c r="JL17" s="64">
        <v>0</v>
      </c>
      <c r="JM17" s="64">
        <v>0</v>
      </c>
      <c r="JP17" s="70" t="s">
        <v>19</v>
      </c>
      <c r="JQ17" s="70">
        <v>0</v>
      </c>
      <c r="JR17" s="70">
        <v>0</v>
      </c>
      <c r="JS17" s="70">
        <v>0</v>
      </c>
      <c r="JT17" s="70">
        <v>0</v>
      </c>
      <c r="JW17" s="76" t="s">
        <v>19</v>
      </c>
      <c r="JX17" s="76">
        <v>0</v>
      </c>
      <c r="JY17" s="76">
        <v>0</v>
      </c>
      <c r="JZ17" s="76">
        <v>0</v>
      </c>
      <c r="KA17" s="76">
        <v>0</v>
      </c>
      <c r="KD17" s="76" t="s">
        <v>19</v>
      </c>
      <c r="KE17" s="76">
        <v>0</v>
      </c>
      <c r="KF17" s="76">
        <v>0</v>
      </c>
      <c r="KG17" s="76">
        <v>0</v>
      </c>
      <c r="KH17" s="76">
        <v>0</v>
      </c>
      <c r="KK17" s="76" t="s">
        <v>19</v>
      </c>
      <c r="KL17" s="76">
        <v>0</v>
      </c>
      <c r="KM17" s="76">
        <v>0</v>
      </c>
      <c r="KN17" s="76">
        <v>0</v>
      </c>
      <c r="KO17" s="76">
        <v>0</v>
      </c>
      <c r="KR17" s="76" t="s">
        <v>19</v>
      </c>
      <c r="KS17" s="76">
        <v>0</v>
      </c>
      <c r="KT17" s="76">
        <v>0</v>
      </c>
      <c r="KU17" s="76">
        <v>0</v>
      </c>
      <c r="KV17" s="76">
        <v>0</v>
      </c>
      <c r="KY17" s="76" t="s">
        <v>19</v>
      </c>
      <c r="KZ17" s="76">
        <v>0</v>
      </c>
      <c r="LA17" s="76">
        <v>0</v>
      </c>
      <c r="LB17" s="76">
        <v>0</v>
      </c>
      <c r="LC17" s="76">
        <v>0</v>
      </c>
      <c r="LF17" s="76" t="s">
        <v>19</v>
      </c>
      <c r="LG17" s="76">
        <v>0</v>
      </c>
      <c r="LH17" s="76">
        <v>0</v>
      </c>
      <c r="LI17" s="76">
        <v>0</v>
      </c>
      <c r="LJ17" s="76">
        <v>0</v>
      </c>
      <c r="LM17" s="76" t="s">
        <v>19</v>
      </c>
      <c r="LN17" s="76">
        <v>0</v>
      </c>
      <c r="LO17" s="76">
        <v>0</v>
      </c>
      <c r="LP17" s="76">
        <v>0</v>
      </c>
      <c r="LQ17" s="76">
        <v>0</v>
      </c>
      <c r="LR17" s="76"/>
      <c r="LS17" s="76"/>
      <c r="LT17" s="76" t="s">
        <v>19</v>
      </c>
      <c r="LU17" s="76">
        <v>0</v>
      </c>
      <c r="LV17" s="76">
        <v>0</v>
      </c>
      <c r="LW17" s="76">
        <v>0</v>
      </c>
      <c r="LX17" s="76">
        <v>0</v>
      </c>
      <c r="LY17" s="76"/>
      <c r="LZ17" s="76"/>
      <c r="MA17" s="76" t="s">
        <v>19</v>
      </c>
      <c r="MB17" s="76">
        <v>0</v>
      </c>
      <c r="MC17" s="76">
        <v>0</v>
      </c>
      <c r="MD17" s="76">
        <v>0</v>
      </c>
      <c r="ME17" s="76">
        <v>0</v>
      </c>
    </row>
    <row r="18" spans="1:343"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4" t="s">
        <v>20</v>
      </c>
      <c r="GY18" s="64">
        <v>0</v>
      </c>
      <c r="GZ18" s="64">
        <v>0</v>
      </c>
      <c r="HA18" s="64">
        <v>0</v>
      </c>
      <c r="HB18" s="64">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s="64" t="s">
        <v>20</v>
      </c>
      <c r="IV18" s="64">
        <v>0</v>
      </c>
      <c r="IW18" s="64">
        <v>0</v>
      </c>
      <c r="IX18" s="64">
        <v>0</v>
      </c>
      <c r="IY18" s="64">
        <v>0</v>
      </c>
      <c r="JB18" s="6" t="s">
        <v>20</v>
      </c>
      <c r="JC18" s="6">
        <v>0</v>
      </c>
      <c r="JD18" s="6">
        <v>0</v>
      </c>
      <c r="JE18" s="6">
        <v>0</v>
      </c>
      <c r="JF18" s="6">
        <v>0</v>
      </c>
      <c r="JI18" s="64" t="s">
        <v>20</v>
      </c>
      <c r="JJ18" s="64">
        <v>0</v>
      </c>
      <c r="JK18" s="64">
        <v>0</v>
      </c>
      <c r="JL18" s="64">
        <v>0</v>
      </c>
      <c r="JM18" s="64">
        <v>0</v>
      </c>
      <c r="JP18" s="70" t="s">
        <v>20</v>
      </c>
      <c r="JQ18" s="70">
        <v>0</v>
      </c>
      <c r="JR18" s="70">
        <v>0</v>
      </c>
      <c r="JS18" s="70">
        <v>0</v>
      </c>
      <c r="JT18" s="70">
        <v>0</v>
      </c>
      <c r="JW18" s="76" t="s">
        <v>20</v>
      </c>
      <c r="JX18" s="76">
        <v>0</v>
      </c>
      <c r="JY18" s="76">
        <v>0</v>
      </c>
      <c r="JZ18" s="76">
        <v>0</v>
      </c>
      <c r="KA18" s="76">
        <v>0</v>
      </c>
      <c r="KD18" s="76" t="s">
        <v>20</v>
      </c>
      <c r="KE18" s="76">
        <v>0</v>
      </c>
      <c r="KF18" s="76">
        <v>0</v>
      </c>
      <c r="KG18" s="76">
        <v>0</v>
      </c>
      <c r="KH18" s="76">
        <v>0</v>
      </c>
      <c r="KK18" s="76" t="s">
        <v>20</v>
      </c>
      <c r="KL18" s="76">
        <v>0</v>
      </c>
      <c r="KM18" s="76">
        <v>0</v>
      </c>
      <c r="KN18" s="76">
        <v>0</v>
      </c>
      <c r="KO18" s="76">
        <v>0</v>
      </c>
      <c r="KR18" s="76" t="s">
        <v>20</v>
      </c>
      <c r="KS18" s="76">
        <v>0</v>
      </c>
      <c r="KT18" s="76">
        <v>0</v>
      </c>
      <c r="KU18" s="76">
        <v>0</v>
      </c>
      <c r="KV18" s="76">
        <v>0</v>
      </c>
      <c r="KY18" s="76" t="s">
        <v>20</v>
      </c>
      <c r="KZ18" s="76">
        <v>0</v>
      </c>
      <c r="LA18" s="76">
        <v>0</v>
      </c>
      <c r="LB18" s="76">
        <v>0</v>
      </c>
      <c r="LC18" s="76">
        <v>0</v>
      </c>
      <c r="LF18" s="76" t="s">
        <v>20</v>
      </c>
      <c r="LG18" s="76">
        <v>0</v>
      </c>
      <c r="LH18" s="76">
        <v>0</v>
      </c>
      <c r="LI18" s="76">
        <v>0</v>
      </c>
      <c r="LJ18" s="76">
        <v>0</v>
      </c>
      <c r="LM18" s="76" t="s">
        <v>20</v>
      </c>
      <c r="LN18" s="76">
        <v>0</v>
      </c>
      <c r="LO18" s="76">
        <v>0</v>
      </c>
      <c r="LP18" s="76">
        <v>0</v>
      </c>
      <c r="LQ18" s="76">
        <v>0</v>
      </c>
      <c r="LR18" s="76"/>
      <c r="LS18" s="76"/>
      <c r="LT18" s="76" t="s">
        <v>20</v>
      </c>
      <c r="LU18" s="76">
        <v>0</v>
      </c>
      <c r="LV18" s="76">
        <v>0</v>
      </c>
      <c r="LW18" s="76">
        <v>0</v>
      </c>
      <c r="LX18" s="76">
        <v>0</v>
      </c>
      <c r="LY18" s="76"/>
      <c r="LZ18" s="76"/>
      <c r="MA18" s="76" t="s">
        <v>20</v>
      </c>
      <c r="MB18" s="76">
        <v>0</v>
      </c>
      <c r="MC18" s="76">
        <v>0</v>
      </c>
      <c r="MD18" s="76">
        <v>0</v>
      </c>
      <c r="ME18" s="76">
        <v>0</v>
      </c>
    </row>
    <row r="19" spans="1:343"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4" t="s">
        <v>21</v>
      </c>
      <c r="GY19" s="64">
        <v>0.19</v>
      </c>
      <c r="GZ19" s="64">
        <v>0</v>
      </c>
      <c r="HA19" s="64">
        <v>0</v>
      </c>
      <c r="HB19" s="64">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s="64" t="s">
        <v>21</v>
      </c>
      <c r="IV19" s="64">
        <v>0</v>
      </c>
      <c r="IW19" s="64">
        <v>0</v>
      </c>
      <c r="IX19" s="64">
        <v>0</v>
      </c>
      <c r="IY19" s="64">
        <v>0</v>
      </c>
      <c r="JB19" s="6" t="s">
        <v>21</v>
      </c>
      <c r="JC19" s="6">
        <v>0</v>
      </c>
      <c r="JD19" s="6">
        <v>0</v>
      </c>
      <c r="JE19" s="6">
        <v>0</v>
      </c>
      <c r="JF19" s="6">
        <v>0</v>
      </c>
      <c r="JI19" s="64" t="s">
        <v>21</v>
      </c>
      <c r="JJ19" s="64">
        <v>0</v>
      </c>
      <c r="JK19" s="64">
        <v>0</v>
      </c>
      <c r="JL19" s="64">
        <v>0</v>
      </c>
      <c r="JM19" s="64">
        <v>0</v>
      </c>
      <c r="JP19" s="70" t="s">
        <v>21</v>
      </c>
      <c r="JQ19" s="70">
        <v>0</v>
      </c>
      <c r="JR19" s="70">
        <v>0</v>
      </c>
      <c r="JS19" s="70">
        <v>0</v>
      </c>
      <c r="JT19" s="70">
        <v>0</v>
      </c>
      <c r="JW19" s="76" t="s">
        <v>21</v>
      </c>
      <c r="JX19" s="76">
        <v>0</v>
      </c>
      <c r="JY19" s="76">
        <v>0</v>
      </c>
      <c r="JZ19" s="76">
        <v>0</v>
      </c>
      <c r="KA19" s="76">
        <v>0</v>
      </c>
      <c r="KD19" s="76" t="s">
        <v>21</v>
      </c>
      <c r="KE19" s="76">
        <v>0</v>
      </c>
      <c r="KF19" s="76">
        <v>0</v>
      </c>
      <c r="KG19" s="76">
        <v>0</v>
      </c>
      <c r="KH19" s="76">
        <v>0</v>
      </c>
      <c r="KK19" s="76" t="s">
        <v>21</v>
      </c>
      <c r="KL19" s="76">
        <v>0</v>
      </c>
      <c r="KM19" s="76">
        <v>0</v>
      </c>
      <c r="KN19" s="76">
        <v>0</v>
      </c>
      <c r="KO19" s="76">
        <v>0</v>
      </c>
      <c r="KR19" s="76" t="s">
        <v>21</v>
      </c>
      <c r="KS19" s="76">
        <v>0</v>
      </c>
      <c r="KT19" s="76">
        <v>0</v>
      </c>
      <c r="KU19" s="76">
        <v>0</v>
      </c>
      <c r="KV19" s="76">
        <v>0</v>
      </c>
      <c r="KY19" s="76" t="s">
        <v>21</v>
      </c>
      <c r="KZ19" s="76">
        <v>0</v>
      </c>
      <c r="LA19" s="76">
        <v>0</v>
      </c>
      <c r="LB19" s="76">
        <v>0</v>
      </c>
      <c r="LC19" s="76">
        <v>0</v>
      </c>
      <c r="LF19" s="76" t="s">
        <v>21</v>
      </c>
      <c r="LG19" s="76">
        <v>0</v>
      </c>
      <c r="LH19" s="76">
        <v>0</v>
      </c>
      <c r="LI19" s="76">
        <v>0</v>
      </c>
      <c r="LJ19" s="76">
        <v>0</v>
      </c>
      <c r="LM19" s="76" t="s">
        <v>21</v>
      </c>
      <c r="LN19" s="76">
        <v>0</v>
      </c>
      <c r="LO19" s="76">
        <v>0</v>
      </c>
      <c r="LP19" s="76">
        <v>0</v>
      </c>
      <c r="LQ19" s="76">
        <v>0</v>
      </c>
      <c r="LR19" s="76"/>
      <c r="LS19" s="76"/>
      <c r="LT19" s="76" t="s">
        <v>21</v>
      </c>
      <c r="LU19" s="76">
        <v>0</v>
      </c>
      <c r="LV19" s="76">
        <v>0</v>
      </c>
      <c r="LW19" s="76">
        <v>0</v>
      </c>
      <c r="LX19" s="76">
        <v>0</v>
      </c>
      <c r="LY19" s="76"/>
      <c r="LZ19" s="76"/>
      <c r="MA19" s="76" t="s">
        <v>21</v>
      </c>
      <c r="MB19" s="76">
        <v>0</v>
      </c>
      <c r="MC19" s="76">
        <v>0</v>
      </c>
      <c r="MD19" s="76">
        <v>0</v>
      </c>
      <c r="ME19" s="76">
        <v>0</v>
      </c>
    </row>
    <row r="20" spans="1:343"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4" t="s">
        <v>22</v>
      </c>
      <c r="GY20" s="64">
        <v>0</v>
      </c>
      <c r="GZ20" s="64">
        <v>0</v>
      </c>
      <c r="HA20" s="64">
        <v>0</v>
      </c>
      <c r="HB20" s="64">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s="64" t="s">
        <v>22</v>
      </c>
      <c r="IV20" s="64">
        <v>0</v>
      </c>
      <c r="IW20" s="64">
        <v>0</v>
      </c>
      <c r="IX20" s="64">
        <v>0</v>
      </c>
      <c r="IY20" s="64">
        <v>0</v>
      </c>
      <c r="JB20" s="6" t="s">
        <v>22</v>
      </c>
      <c r="JC20" s="6">
        <v>0</v>
      </c>
      <c r="JD20" s="6">
        <v>0</v>
      </c>
      <c r="JE20" s="6">
        <v>0</v>
      </c>
      <c r="JF20" s="6">
        <v>0</v>
      </c>
      <c r="JI20" s="64" t="s">
        <v>22</v>
      </c>
      <c r="JJ20" s="64">
        <v>0</v>
      </c>
      <c r="JK20" s="64">
        <v>0</v>
      </c>
      <c r="JL20" s="64">
        <v>0</v>
      </c>
      <c r="JM20" s="64">
        <v>0</v>
      </c>
      <c r="JP20" s="70" t="s">
        <v>22</v>
      </c>
      <c r="JQ20" s="70">
        <v>0</v>
      </c>
      <c r="JR20" s="70">
        <v>0</v>
      </c>
      <c r="JS20" s="70">
        <v>0</v>
      </c>
      <c r="JT20" s="70">
        <v>0</v>
      </c>
      <c r="JW20" s="76" t="s">
        <v>22</v>
      </c>
      <c r="JX20" s="76">
        <v>0</v>
      </c>
      <c r="JY20" s="76">
        <v>0</v>
      </c>
      <c r="JZ20" s="76">
        <v>0</v>
      </c>
      <c r="KA20" s="76">
        <v>0</v>
      </c>
      <c r="KD20" s="76" t="s">
        <v>22</v>
      </c>
      <c r="KE20" s="76">
        <v>0</v>
      </c>
      <c r="KF20" s="76">
        <v>0</v>
      </c>
      <c r="KG20" s="76">
        <v>0</v>
      </c>
      <c r="KH20" s="76">
        <v>0</v>
      </c>
      <c r="KK20" s="76" t="s">
        <v>22</v>
      </c>
      <c r="KL20" s="76">
        <v>0</v>
      </c>
      <c r="KM20" s="76">
        <v>0</v>
      </c>
      <c r="KN20" s="76">
        <v>0</v>
      </c>
      <c r="KO20" s="76">
        <v>0</v>
      </c>
      <c r="KR20" s="76" t="s">
        <v>22</v>
      </c>
      <c r="KS20" s="76">
        <v>0</v>
      </c>
      <c r="KT20" s="76">
        <v>0</v>
      </c>
      <c r="KU20" s="76">
        <v>0</v>
      </c>
      <c r="KV20" s="76">
        <v>0</v>
      </c>
      <c r="KY20" s="76" t="s">
        <v>22</v>
      </c>
      <c r="KZ20" s="76">
        <v>0</v>
      </c>
      <c r="LA20" s="76">
        <v>0</v>
      </c>
      <c r="LB20" s="76">
        <v>0</v>
      </c>
      <c r="LC20" s="76">
        <v>0</v>
      </c>
      <c r="LF20" s="76" t="s">
        <v>22</v>
      </c>
      <c r="LG20" s="76">
        <v>0</v>
      </c>
      <c r="LH20" s="76">
        <v>0</v>
      </c>
      <c r="LI20" s="76">
        <v>0</v>
      </c>
      <c r="LJ20" s="76">
        <v>0</v>
      </c>
      <c r="LM20" s="76" t="s">
        <v>22</v>
      </c>
      <c r="LN20" s="76">
        <v>0</v>
      </c>
      <c r="LO20" s="76">
        <v>0</v>
      </c>
      <c r="LP20" s="76">
        <v>0</v>
      </c>
      <c r="LQ20" s="76">
        <v>0</v>
      </c>
      <c r="LR20" s="76"/>
      <c r="LS20" s="76"/>
      <c r="LT20" s="76" t="s">
        <v>22</v>
      </c>
      <c r="LU20" s="76">
        <v>0</v>
      </c>
      <c r="LV20" s="76">
        <v>0</v>
      </c>
      <c r="LW20" s="76">
        <v>0</v>
      </c>
      <c r="LX20" s="76">
        <v>0</v>
      </c>
      <c r="LY20" s="76"/>
      <c r="LZ20" s="76"/>
      <c r="MA20" s="76" t="s">
        <v>22</v>
      </c>
      <c r="MB20" s="76">
        <v>0</v>
      </c>
      <c r="MC20" s="76">
        <v>0</v>
      </c>
      <c r="MD20" s="76">
        <v>0</v>
      </c>
      <c r="ME20" s="76">
        <v>0</v>
      </c>
    </row>
    <row r="21" spans="1:343"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4" t="s">
        <v>23</v>
      </c>
      <c r="GY21" s="64">
        <v>0</v>
      </c>
      <c r="GZ21" s="64">
        <v>0</v>
      </c>
      <c r="HA21" s="64">
        <v>0</v>
      </c>
      <c r="HB21" s="64">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1.08</v>
      </c>
      <c r="IB21" s="64">
        <v>0</v>
      </c>
      <c r="IC21" s="64">
        <v>1.75</v>
      </c>
      <c r="ID21" s="64">
        <v>0</v>
      </c>
      <c r="IG21" s="64" t="s">
        <v>23</v>
      </c>
      <c r="IH21" s="64">
        <v>0</v>
      </c>
      <c r="II21" s="64">
        <v>0</v>
      </c>
      <c r="IJ21" s="64">
        <v>0</v>
      </c>
      <c r="IK21" s="64">
        <v>0</v>
      </c>
      <c r="IN21" s="64" t="s">
        <v>23</v>
      </c>
      <c r="IO21" s="64">
        <v>0</v>
      </c>
      <c r="IP21" s="64">
        <v>0</v>
      </c>
      <c r="IQ21" s="64">
        <v>0</v>
      </c>
      <c r="IR21" s="64">
        <v>0</v>
      </c>
      <c r="IU21" s="64" t="s">
        <v>23</v>
      </c>
      <c r="IV21" s="64">
        <v>0</v>
      </c>
      <c r="IW21" s="64">
        <v>0</v>
      </c>
      <c r="IX21" s="64">
        <v>0</v>
      </c>
      <c r="IY21" s="64">
        <v>0</v>
      </c>
      <c r="JB21" s="6" t="s">
        <v>23</v>
      </c>
      <c r="JC21" s="6">
        <v>0</v>
      </c>
      <c r="JD21" s="6">
        <v>0</v>
      </c>
      <c r="JE21" s="6">
        <v>0</v>
      </c>
      <c r="JF21" s="6">
        <v>0</v>
      </c>
      <c r="JI21" s="64" t="s">
        <v>23</v>
      </c>
      <c r="JJ21" s="64">
        <v>0</v>
      </c>
      <c r="JK21" s="64">
        <v>0</v>
      </c>
      <c r="JL21" s="64">
        <v>0</v>
      </c>
      <c r="JM21" s="64">
        <v>0</v>
      </c>
      <c r="JP21" s="70" t="s">
        <v>23</v>
      </c>
      <c r="JQ21" s="70">
        <v>0</v>
      </c>
      <c r="JR21" s="70">
        <v>0</v>
      </c>
      <c r="JS21" s="70">
        <v>0</v>
      </c>
      <c r="JT21" s="70">
        <v>0</v>
      </c>
      <c r="JW21" s="76" t="s">
        <v>23</v>
      </c>
      <c r="JX21" s="76">
        <v>0</v>
      </c>
      <c r="JY21" s="76">
        <v>0</v>
      </c>
      <c r="JZ21" s="76">
        <v>0</v>
      </c>
      <c r="KA21" s="76">
        <v>0</v>
      </c>
      <c r="KD21" s="76" t="s">
        <v>23</v>
      </c>
      <c r="KE21" s="76">
        <v>0</v>
      </c>
      <c r="KF21" s="76">
        <v>0</v>
      </c>
      <c r="KG21" s="76">
        <v>0</v>
      </c>
      <c r="KH21" s="76">
        <v>0</v>
      </c>
      <c r="KK21" s="76" t="s">
        <v>23</v>
      </c>
      <c r="KL21" s="76">
        <v>0</v>
      </c>
      <c r="KM21" s="76">
        <v>0</v>
      </c>
      <c r="KN21" s="76">
        <v>0</v>
      </c>
      <c r="KO21" s="76">
        <v>0</v>
      </c>
      <c r="KR21" s="76" t="s">
        <v>23</v>
      </c>
      <c r="KS21" s="76">
        <v>0</v>
      </c>
      <c r="KT21" s="76">
        <v>0</v>
      </c>
      <c r="KU21" s="76">
        <v>0</v>
      </c>
      <c r="KV21" s="76">
        <v>0</v>
      </c>
      <c r="KY21" s="76" t="s">
        <v>23</v>
      </c>
      <c r="KZ21" s="76">
        <v>0</v>
      </c>
      <c r="LA21" s="76">
        <v>0</v>
      </c>
      <c r="LB21" s="76">
        <v>0</v>
      </c>
      <c r="LC21" s="76">
        <v>0</v>
      </c>
      <c r="LF21" s="76" t="s">
        <v>23</v>
      </c>
      <c r="LG21" s="76">
        <v>0</v>
      </c>
      <c r="LH21" s="76">
        <v>0</v>
      </c>
      <c r="LI21" s="76">
        <v>0</v>
      </c>
      <c r="LJ21" s="76">
        <v>0</v>
      </c>
      <c r="LM21" s="76" t="s">
        <v>23</v>
      </c>
      <c r="LN21" s="76">
        <v>0</v>
      </c>
      <c r="LO21" s="76">
        <v>0</v>
      </c>
      <c r="LP21" s="76">
        <v>0</v>
      </c>
      <c r="LQ21" s="76">
        <v>0</v>
      </c>
      <c r="LR21" s="76"/>
      <c r="LS21" s="76"/>
      <c r="LT21" s="76" t="s">
        <v>23</v>
      </c>
      <c r="LU21" s="76">
        <v>0</v>
      </c>
      <c r="LV21" s="76">
        <v>0</v>
      </c>
      <c r="LW21" s="76">
        <v>0</v>
      </c>
      <c r="LX21" s="76">
        <v>0</v>
      </c>
      <c r="LY21" s="76"/>
      <c r="LZ21" s="76"/>
      <c r="MA21" s="76" t="s">
        <v>23</v>
      </c>
      <c r="MB21" s="76">
        <v>0</v>
      </c>
      <c r="MC21" s="76">
        <v>0</v>
      </c>
      <c r="MD21" s="76">
        <v>0</v>
      </c>
      <c r="ME21" s="76">
        <v>0</v>
      </c>
    </row>
    <row r="22" spans="1:343"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4" t="s">
        <v>24</v>
      </c>
      <c r="GY22" s="64">
        <v>0</v>
      </c>
      <c r="GZ22" s="64">
        <v>0</v>
      </c>
      <c r="HA22" s="64">
        <v>0</v>
      </c>
      <c r="HB22" s="64">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0</v>
      </c>
      <c r="IP22" s="64">
        <v>0</v>
      </c>
      <c r="IQ22" s="64">
        <v>0</v>
      </c>
      <c r="IR22" s="64">
        <v>0</v>
      </c>
      <c r="IU22" s="64" t="s">
        <v>24</v>
      </c>
      <c r="IV22" s="64">
        <v>0</v>
      </c>
      <c r="IW22" s="64">
        <v>0</v>
      </c>
      <c r="IX22" s="64">
        <v>0</v>
      </c>
      <c r="IY22" s="64">
        <v>0</v>
      </c>
      <c r="JB22" s="6" t="s">
        <v>24</v>
      </c>
      <c r="JC22" s="6">
        <v>0</v>
      </c>
      <c r="JD22" s="6">
        <v>0</v>
      </c>
      <c r="JE22" s="6">
        <v>0</v>
      </c>
      <c r="JF22" s="6">
        <v>0</v>
      </c>
      <c r="JI22" s="64" t="s">
        <v>24</v>
      </c>
      <c r="JJ22" s="64">
        <v>0</v>
      </c>
      <c r="JK22" s="64">
        <v>0</v>
      </c>
      <c r="JL22" s="64">
        <v>0</v>
      </c>
      <c r="JM22" s="64">
        <v>0</v>
      </c>
      <c r="JP22" s="70" t="s">
        <v>24</v>
      </c>
      <c r="JQ22" s="70">
        <v>0</v>
      </c>
      <c r="JR22" s="70">
        <v>0</v>
      </c>
      <c r="JS22" s="70">
        <v>0</v>
      </c>
      <c r="JT22" s="70">
        <v>0</v>
      </c>
      <c r="JW22" s="76" t="s">
        <v>24</v>
      </c>
      <c r="JX22" s="76">
        <v>0</v>
      </c>
      <c r="JY22" s="76">
        <v>0</v>
      </c>
      <c r="JZ22" s="76">
        <v>0</v>
      </c>
      <c r="KA22" s="76">
        <v>0</v>
      </c>
      <c r="KD22" s="76" t="s">
        <v>24</v>
      </c>
      <c r="KE22" s="76">
        <v>0</v>
      </c>
      <c r="KF22" s="76">
        <v>0</v>
      </c>
      <c r="KG22" s="76">
        <v>0</v>
      </c>
      <c r="KH22" s="76">
        <v>0</v>
      </c>
      <c r="KK22" s="76" t="s">
        <v>24</v>
      </c>
      <c r="KL22" s="76">
        <v>0</v>
      </c>
      <c r="KM22" s="76">
        <v>0</v>
      </c>
      <c r="KN22" s="76">
        <v>0</v>
      </c>
      <c r="KO22" s="76">
        <v>0</v>
      </c>
      <c r="KR22" s="76" t="s">
        <v>24</v>
      </c>
      <c r="KS22" s="76">
        <v>0</v>
      </c>
      <c r="KT22" s="76">
        <v>0</v>
      </c>
      <c r="KU22" s="76">
        <v>0</v>
      </c>
      <c r="KV22" s="76">
        <v>0</v>
      </c>
      <c r="KY22" s="76" t="s">
        <v>24</v>
      </c>
      <c r="KZ22" s="76">
        <v>0</v>
      </c>
      <c r="LA22" s="76">
        <v>0</v>
      </c>
      <c r="LB22" s="76">
        <v>0</v>
      </c>
      <c r="LC22" s="76">
        <v>0</v>
      </c>
      <c r="LF22" s="76" t="s">
        <v>24</v>
      </c>
      <c r="LG22" s="76">
        <v>0</v>
      </c>
      <c r="LH22" s="76">
        <v>0</v>
      </c>
      <c r="LI22" s="76">
        <v>0</v>
      </c>
      <c r="LJ22" s="76">
        <v>0</v>
      </c>
      <c r="LM22" s="76" t="s">
        <v>24</v>
      </c>
      <c r="LN22" s="76">
        <v>0</v>
      </c>
      <c r="LO22" s="76">
        <v>0</v>
      </c>
      <c r="LP22" s="76">
        <v>0</v>
      </c>
      <c r="LQ22" s="76">
        <v>0</v>
      </c>
      <c r="LR22" s="76"/>
      <c r="LS22" s="76"/>
      <c r="LT22" s="76" t="s">
        <v>24</v>
      </c>
      <c r="LU22" s="76">
        <v>0</v>
      </c>
      <c r="LV22" s="76">
        <v>0</v>
      </c>
      <c r="LW22" s="76">
        <v>0</v>
      </c>
      <c r="LX22" s="76">
        <v>0</v>
      </c>
      <c r="LY22" s="76"/>
      <c r="LZ22" s="76"/>
      <c r="MA22" s="76" t="s">
        <v>24</v>
      </c>
      <c r="MB22" s="76">
        <v>0</v>
      </c>
      <c r="MC22" s="76">
        <v>0</v>
      </c>
      <c r="MD22" s="76">
        <v>0</v>
      </c>
      <c r="ME22" s="76">
        <v>0</v>
      </c>
    </row>
    <row r="23" spans="1:343"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4" t="s">
        <v>25</v>
      </c>
      <c r="GY23" s="64">
        <v>0</v>
      </c>
      <c r="GZ23" s="64">
        <v>0</v>
      </c>
      <c r="HA23" s="64">
        <v>0</v>
      </c>
      <c r="HB23" s="64">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c r="IN23" s="64" t="s">
        <v>25</v>
      </c>
      <c r="IO23" s="64">
        <v>0</v>
      </c>
      <c r="IP23" s="64">
        <v>0</v>
      </c>
      <c r="IQ23" s="64">
        <v>0</v>
      </c>
      <c r="IR23" s="64">
        <v>0</v>
      </c>
      <c r="IU23" s="64" t="s">
        <v>25</v>
      </c>
      <c r="IV23" s="64">
        <v>0</v>
      </c>
      <c r="IW23" s="64">
        <v>0</v>
      </c>
      <c r="IX23" s="64">
        <v>0</v>
      </c>
      <c r="IY23" s="64">
        <v>0</v>
      </c>
      <c r="JB23" s="6" t="s">
        <v>25</v>
      </c>
      <c r="JC23" s="6">
        <v>0</v>
      </c>
      <c r="JD23" s="6">
        <v>0</v>
      </c>
      <c r="JE23" s="6">
        <v>0</v>
      </c>
      <c r="JF23" s="6">
        <v>0</v>
      </c>
      <c r="JI23" s="64" t="s">
        <v>25</v>
      </c>
      <c r="JJ23" s="64">
        <v>0</v>
      </c>
      <c r="JK23" s="64">
        <v>0</v>
      </c>
      <c r="JL23" s="64">
        <v>0</v>
      </c>
      <c r="JM23" s="64">
        <v>0</v>
      </c>
      <c r="JP23" s="70" t="s">
        <v>25</v>
      </c>
      <c r="JQ23" s="70">
        <v>0</v>
      </c>
      <c r="JR23" s="70">
        <v>0</v>
      </c>
      <c r="JS23" s="70">
        <v>0</v>
      </c>
      <c r="JT23" s="70">
        <v>0</v>
      </c>
      <c r="JW23" s="76" t="s">
        <v>25</v>
      </c>
      <c r="JX23" s="76">
        <v>0</v>
      </c>
      <c r="JY23" s="76">
        <v>0</v>
      </c>
      <c r="JZ23" s="76">
        <v>0</v>
      </c>
      <c r="KA23" s="76">
        <v>0</v>
      </c>
      <c r="KD23" s="76" t="s">
        <v>25</v>
      </c>
      <c r="KE23" s="76">
        <v>0</v>
      </c>
      <c r="KF23" s="76">
        <v>0</v>
      </c>
      <c r="KG23" s="76">
        <v>0</v>
      </c>
      <c r="KH23" s="76">
        <v>0</v>
      </c>
      <c r="KK23" s="76" t="s">
        <v>25</v>
      </c>
      <c r="KL23" s="76">
        <v>0</v>
      </c>
      <c r="KM23" s="76">
        <v>0</v>
      </c>
      <c r="KN23" s="76">
        <v>0</v>
      </c>
      <c r="KO23" s="76">
        <v>0</v>
      </c>
      <c r="KR23" s="76" t="s">
        <v>25</v>
      </c>
      <c r="KS23" s="76">
        <v>0</v>
      </c>
      <c r="KT23" s="76">
        <v>0</v>
      </c>
      <c r="KU23" s="76">
        <v>0</v>
      </c>
      <c r="KV23" s="76">
        <v>0</v>
      </c>
      <c r="KY23" s="76" t="s">
        <v>25</v>
      </c>
      <c r="KZ23" s="76">
        <v>0</v>
      </c>
      <c r="LA23" s="76">
        <v>0</v>
      </c>
      <c r="LB23" s="76">
        <v>0</v>
      </c>
      <c r="LC23" s="76">
        <v>0</v>
      </c>
      <c r="LF23" s="76" t="s">
        <v>25</v>
      </c>
      <c r="LG23" s="76">
        <v>0</v>
      </c>
      <c r="LH23" s="76">
        <v>0</v>
      </c>
      <c r="LI23" s="76">
        <v>0</v>
      </c>
      <c r="LJ23" s="76">
        <v>0</v>
      </c>
      <c r="LM23" s="76" t="s">
        <v>25</v>
      </c>
      <c r="LN23" s="76">
        <v>0</v>
      </c>
      <c r="LO23" s="76">
        <v>0</v>
      </c>
      <c r="LP23" s="76">
        <v>0</v>
      </c>
      <c r="LQ23" s="76">
        <v>0</v>
      </c>
      <c r="LR23" s="76"/>
      <c r="LS23" s="76"/>
      <c r="LT23" s="76" t="s">
        <v>25</v>
      </c>
      <c r="LU23" s="76">
        <v>0</v>
      </c>
      <c r="LV23" s="76">
        <v>0</v>
      </c>
      <c r="LW23" s="76">
        <v>0</v>
      </c>
      <c r="LX23" s="76">
        <v>0</v>
      </c>
      <c r="LY23" s="76"/>
      <c r="LZ23" s="76"/>
      <c r="MA23" s="76" t="s">
        <v>25</v>
      </c>
      <c r="MB23" s="76">
        <v>0.23</v>
      </c>
      <c r="MC23" s="76">
        <v>0</v>
      </c>
      <c r="MD23" s="76">
        <v>0.36</v>
      </c>
      <c r="ME23" s="76">
        <v>0</v>
      </c>
    </row>
    <row r="24" spans="1:343"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c r="GX24" s="64" t="s">
        <v>26</v>
      </c>
      <c r="GY24" s="64">
        <v>0.76</v>
      </c>
      <c r="GZ24" s="64">
        <v>0</v>
      </c>
      <c r="HA24" s="64">
        <v>1</v>
      </c>
      <c r="HB24" s="64">
        <v>0</v>
      </c>
      <c r="HE24" s="64" t="s">
        <v>26</v>
      </c>
      <c r="HF24" s="64">
        <v>0.18</v>
      </c>
      <c r="HG24" s="64">
        <v>0</v>
      </c>
      <c r="HH24" s="64">
        <v>0.26</v>
      </c>
      <c r="HI24" s="64">
        <v>0</v>
      </c>
      <c r="HL24" s="64" t="s">
        <v>26</v>
      </c>
      <c r="HM24" s="64">
        <v>0.3</v>
      </c>
      <c r="HN24" s="64">
        <v>0</v>
      </c>
      <c r="HO24" s="64">
        <v>0.46</v>
      </c>
      <c r="HP24" s="64">
        <v>0</v>
      </c>
      <c r="HS24" s="64" t="s">
        <v>26</v>
      </c>
      <c r="HT24" s="64">
        <v>0.23</v>
      </c>
      <c r="HU24" s="64">
        <v>0</v>
      </c>
      <c r="HV24" s="64">
        <v>0.35</v>
      </c>
      <c r="HW24" s="64">
        <v>0</v>
      </c>
      <c r="HZ24" s="64" t="s">
        <v>26</v>
      </c>
      <c r="IA24" s="64">
        <v>0.55000000000000004</v>
      </c>
      <c r="IB24" s="64">
        <v>0</v>
      </c>
      <c r="IC24" s="64">
        <v>0.32</v>
      </c>
      <c r="ID24" s="64">
        <v>0</v>
      </c>
      <c r="IG24" s="64" t="s">
        <v>26</v>
      </c>
      <c r="IH24" s="64">
        <v>0.11</v>
      </c>
      <c r="II24" s="64">
        <v>0</v>
      </c>
      <c r="IJ24" s="64">
        <v>0.16</v>
      </c>
      <c r="IK24" s="64">
        <v>0</v>
      </c>
      <c r="IN24" s="64" t="s">
        <v>26</v>
      </c>
      <c r="IO24" s="64">
        <v>0.12</v>
      </c>
      <c r="IP24" s="64">
        <v>0</v>
      </c>
      <c r="IQ24" s="64">
        <v>0.17</v>
      </c>
      <c r="IR24" s="64">
        <v>0</v>
      </c>
      <c r="IU24" s="64" t="s">
        <v>26</v>
      </c>
      <c r="IV24" s="64">
        <v>0.6</v>
      </c>
      <c r="IW24" s="64">
        <v>0</v>
      </c>
      <c r="IX24" s="64">
        <v>0.89</v>
      </c>
      <c r="IY24" s="64">
        <v>0</v>
      </c>
      <c r="JB24" s="6" t="s">
        <v>26</v>
      </c>
      <c r="JC24" s="6">
        <v>0.73</v>
      </c>
      <c r="JD24" s="6">
        <v>0</v>
      </c>
      <c r="JE24" s="6">
        <v>1.1299999999999999</v>
      </c>
      <c r="JF24" s="6">
        <v>0</v>
      </c>
      <c r="JI24" s="64" t="s">
        <v>26</v>
      </c>
      <c r="JJ24" s="64">
        <v>1.03</v>
      </c>
      <c r="JK24" s="64">
        <v>0</v>
      </c>
      <c r="JL24" s="64">
        <v>1.51</v>
      </c>
      <c r="JM24" s="64">
        <v>0</v>
      </c>
      <c r="JP24" s="70" t="s">
        <v>26</v>
      </c>
      <c r="JQ24" s="70">
        <v>0.17</v>
      </c>
      <c r="JR24" s="70">
        <v>0</v>
      </c>
      <c r="JS24" s="70">
        <v>0.28000000000000003</v>
      </c>
      <c r="JT24" s="70">
        <v>0</v>
      </c>
      <c r="JW24" s="76" t="s">
        <v>26</v>
      </c>
      <c r="JX24" s="76">
        <v>0</v>
      </c>
      <c r="JY24" s="76">
        <v>0</v>
      </c>
      <c r="JZ24" s="76">
        <v>0</v>
      </c>
      <c r="KA24" s="76">
        <v>0</v>
      </c>
      <c r="KD24" s="76" t="s">
        <v>26</v>
      </c>
      <c r="KE24" s="76">
        <v>0</v>
      </c>
      <c r="KF24" s="76">
        <v>0</v>
      </c>
      <c r="KG24" s="76">
        <v>0</v>
      </c>
      <c r="KH24" s="76">
        <v>0</v>
      </c>
      <c r="KK24" s="76" t="s">
        <v>26</v>
      </c>
      <c r="KL24" s="76">
        <v>0</v>
      </c>
      <c r="KM24" s="76">
        <v>0</v>
      </c>
      <c r="KN24" s="76">
        <v>0</v>
      </c>
      <c r="KO24" s="76">
        <v>0</v>
      </c>
      <c r="KR24" s="76" t="s">
        <v>26</v>
      </c>
      <c r="KS24" s="76">
        <v>0</v>
      </c>
      <c r="KT24" s="76">
        <v>0</v>
      </c>
      <c r="KU24" s="76">
        <v>0</v>
      </c>
      <c r="KV24" s="76">
        <v>0</v>
      </c>
      <c r="KY24" s="76" t="s">
        <v>26</v>
      </c>
      <c r="KZ24" s="76">
        <v>0</v>
      </c>
      <c r="LA24" s="76">
        <v>0</v>
      </c>
      <c r="LB24" s="76">
        <v>0</v>
      </c>
      <c r="LC24" s="76">
        <v>0</v>
      </c>
      <c r="LF24" s="76" t="s">
        <v>26</v>
      </c>
      <c r="LG24" s="76">
        <v>0</v>
      </c>
      <c r="LH24" s="76">
        <v>0</v>
      </c>
      <c r="LI24" s="76">
        <v>0</v>
      </c>
      <c r="LJ24" s="76">
        <v>0</v>
      </c>
      <c r="LM24" s="76" t="s">
        <v>26</v>
      </c>
      <c r="LN24" s="76">
        <v>0</v>
      </c>
      <c r="LO24" s="76">
        <v>0</v>
      </c>
      <c r="LP24" s="76">
        <v>0</v>
      </c>
      <c r="LQ24" s="76">
        <v>0</v>
      </c>
      <c r="LR24" s="76"/>
      <c r="LS24" s="76"/>
      <c r="LT24" s="76" t="s">
        <v>26</v>
      </c>
      <c r="LU24" s="76">
        <v>0</v>
      </c>
      <c r="LV24" s="76">
        <v>0</v>
      </c>
      <c r="LW24" s="76">
        <v>0</v>
      </c>
      <c r="LX24" s="76">
        <v>0</v>
      </c>
      <c r="LY24" s="76"/>
      <c r="LZ24" s="76"/>
      <c r="MA24" s="76" t="s">
        <v>26</v>
      </c>
      <c r="MB24" s="76">
        <v>0</v>
      </c>
      <c r="MC24" s="76">
        <v>0</v>
      </c>
      <c r="MD24" s="76">
        <v>0</v>
      </c>
      <c r="ME24" s="76">
        <v>0</v>
      </c>
    </row>
    <row r="25" spans="1:343"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4" t="s">
        <v>27</v>
      </c>
      <c r="GY25" s="64">
        <v>0</v>
      </c>
      <c r="GZ25" s="64">
        <v>0</v>
      </c>
      <c r="HA25" s="64">
        <v>0</v>
      </c>
      <c r="HB25" s="64">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v>
      </c>
      <c r="IP25" s="64">
        <v>0</v>
      </c>
      <c r="IQ25" s="64">
        <v>0</v>
      </c>
      <c r="IR25" s="64">
        <v>0</v>
      </c>
      <c r="IU25" s="64" t="s">
        <v>27</v>
      </c>
      <c r="IV25" s="64">
        <v>0</v>
      </c>
      <c r="IW25" s="64">
        <v>0</v>
      </c>
      <c r="IX25" s="64">
        <v>0</v>
      </c>
      <c r="IY25" s="64">
        <v>0</v>
      </c>
      <c r="JB25" s="6" t="s">
        <v>27</v>
      </c>
      <c r="JC25" s="6">
        <v>0.37</v>
      </c>
      <c r="JD25" s="6">
        <v>0</v>
      </c>
      <c r="JE25" s="6">
        <v>0.56999999999999995</v>
      </c>
      <c r="JF25" s="6">
        <v>0</v>
      </c>
      <c r="JI25" s="64" t="s">
        <v>27</v>
      </c>
      <c r="JJ25" s="64">
        <v>0</v>
      </c>
      <c r="JK25" s="64">
        <v>0</v>
      </c>
      <c r="JL25" s="64">
        <v>0</v>
      </c>
      <c r="JM25" s="64">
        <v>0</v>
      </c>
      <c r="JP25" s="70" t="s">
        <v>27</v>
      </c>
      <c r="JQ25" s="70">
        <v>0</v>
      </c>
      <c r="JR25" s="70">
        <v>0</v>
      </c>
      <c r="JS25" s="70">
        <v>0</v>
      </c>
      <c r="JT25" s="70">
        <v>0</v>
      </c>
      <c r="JW25" s="76" t="s">
        <v>27</v>
      </c>
      <c r="JX25" s="76">
        <v>0</v>
      </c>
      <c r="JY25" s="76">
        <v>0</v>
      </c>
      <c r="JZ25" s="76">
        <v>0</v>
      </c>
      <c r="KA25" s="76">
        <v>0</v>
      </c>
      <c r="KD25" s="76" t="s">
        <v>27</v>
      </c>
      <c r="KE25" s="76">
        <v>0</v>
      </c>
      <c r="KF25" s="76">
        <v>0</v>
      </c>
      <c r="KG25" s="76">
        <v>0</v>
      </c>
      <c r="KH25" s="76">
        <v>0</v>
      </c>
      <c r="KK25" s="76" t="s">
        <v>27</v>
      </c>
      <c r="KL25" s="76">
        <v>0</v>
      </c>
      <c r="KM25" s="76">
        <v>0</v>
      </c>
      <c r="KN25" s="76">
        <v>0</v>
      </c>
      <c r="KO25" s="76">
        <v>0</v>
      </c>
      <c r="KR25" s="76" t="s">
        <v>27</v>
      </c>
      <c r="KS25" s="76">
        <v>0</v>
      </c>
      <c r="KT25" s="76">
        <v>0</v>
      </c>
      <c r="KU25" s="76">
        <v>0</v>
      </c>
      <c r="KV25" s="76">
        <v>0</v>
      </c>
      <c r="KY25" s="76" t="s">
        <v>27</v>
      </c>
      <c r="KZ25" s="76">
        <v>0</v>
      </c>
      <c r="LA25" s="76">
        <v>0</v>
      </c>
      <c r="LB25" s="76">
        <v>0</v>
      </c>
      <c r="LC25" s="76">
        <v>0</v>
      </c>
      <c r="LF25" s="76" t="s">
        <v>27</v>
      </c>
      <c r="LG25" s="76">
        <v>0</v>
      </c>
      <c r="LH25" s="76">
        <v>0</v>
      </c>
      <c r="LI25" s="76">
        <v>0</v>
      </c>
      <c r="LJ25" s="76">
        <v>0</v>
      </c>
      <c r="LM25" s="76" t="s">
        <v>27</v>
      </c>
      <c r="LN25" s="76">
        <v>0</v>
      </c>
      <c r="LO25" s="76">
        <v>0</v>
      </c>
      <c r="LP25" s="76">
        <v>0</v>
      </c>
      <c r="LQ25" s="76">
        <v>0</v>
      </c>
      <c r="LR25" s="76"/>
      <c r="LS25" s="76"/>
      <c r="LT25" s="76" t="s">
        <v>27</v>
      </c>
      <c r="LU25" s="76">
        <v>0</v>
      </c>
      <c r="LV25" s="76">
        <v>0</v>
      </c>
      <c r="LW25" s="76">
        <v>0</v>
      </c>
      <c r="LX25" s="76">
        <v>0</v>
      </c>
      <c r="LY25" s="76"/>
      <c r="LZ25" s="76"/>
      <c r="MA25" s="76" t="s">
        <v>27</v>
      </c>
      <c r="MB25" s="76">
        <v>0</v>
      </c>
      <c r="MC25" s="76">
        <v>0</v>
      </c>
      <c r="MD25" s="76">
        <v>0</v>
      </c>
      <c r="ME25" s="76">
        <v>0</v>
      </c>
    </row>
    <row r="26" spans="1:343"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4" t="s">
        <v>28</v>
      </c>
      <c r="GY26" s="64">
        <v>0</v>
      </c>
      <c r="GZ26" s="64">
        <v>0</v>
      </c>
      <c r="HA26" s="64">
        <v>0</v>
      </c>
      <c r="HB26" s="64">
        <v>0</v>
      </c>
      <c r="HE26" s="64" t="s">
        <v>28</v>
      </c>
      <c r="HF26" s="64">
        <v>0</v>
      </c>
      <c r="HG26" s="64">
        <v>0</v>
      </c>
      <c r="HH26" s="64">
        <v>0</v>
      </c>
      <c r="HI26" s="64">
        <v>0</v>
      </c>
      <c r="HL26" s="64" t="s">
        <v>28</v>
      </c>
      <c r="HM26" s="64">
        <v>0</v>
      </c>
      <c r="HN26" s="64">
        <v>0</v>
      </c>
      <c r="HO26" s="64">
        <v>0</v>
      </c>
      <c r="HP26" s="64">
        <v>0</v>
      </c>
      <c r="HS26" s="64" t="s">
        <v>28</v>
      </c>
      <c r="HT26" s="64">
        <v>0.64</v>
      </c>
      <c r="HU26" s="64">
        <v>0</v>
      </c>
      <c r="HV26" s="64">
        <v>0.97</v>
      </c>
      <c r="HW26" s="64">
        <v>0</v>
      </c>
      <c r="HZ26" s="64" t="s">
        <v>28</v>
      </c>
      <c r="IA26" s="64">
        <v>0.13</v>
      </c>
      <c r="IB26" s="64">
        <v>0</v>
      </c>
      <c r="IC26" s="64">
        <v>0.21</v>
      </c>
      <c r="ID26" s="64">
        <v>0</v>
      </c>
      <c r="IG26" s="64" t="s">
        <v>28</v>
      </c>
      <c r="IH26" s="64">
        <v>0.11</v>
      </c>
      <c r="II26" s="64">
        <v>0</v>
      </c>
      <c r="IJ26" s="64">
        <v>0.17</v>
      </c>
      <c r="IK26" s="64">
        <v>0</v>
      </c>
      <c r="IN26" s="64" t="s">
        <v>28</v>
      </c>
      <c r="IO26" s="64">
        <v>0</v>
      </c>
      <c r="IP26" s="64">
        <v>0</v>
      </c>
      <c r="IQ26" s="64">
        <v>0</v>
      </c>
      <c r="IR26" s="64">
        <v>0</v>
      </c>
      <c r="IU26" s="64" t="s">
        <v>28</v>
      </c>
      <c r="IV26" s="64">
        <v>0</v>
      </c>
      <c r="IW26" s="64">
        <v>0</v>
      </c>
      <c r="IX26" s="64">
        <v>0</v>
      </c>
      <c r="IY26" s="64">
        <v>0</v>
      </c>
      <c r="JB26" s="6" t="s">
        <v>28</v>
      </c>
      <c r="JC26" s="6">
        <v>0</v>
      </c>
      <c r="JD26" s="6">
        <v>0</v>
      </c>
      <c r="JE26" s="6">
        <v>0</v>
      </c>
      <c r="JF26" s="6">
        <v>0</v>
      </c>
      <c r="JI26" s="64" t="s">
        <v>28</v>
      </c>
      <c r="JJ26" s="64">
        <v>0</v>
      </c>
      <c r="JK26" s="64">
        <v>0</v>
      </c>
      <c r="JL26" s="64">
        <v>0</v>
      </c>
      <c r="JM26" s="64">
        <v>0</v>
      </c>
      <c r="JP26" s="70" t="s">
        <v>28</v>
      </c>
      <c r="JQ26" s="70">
        <v>0</v>
      </c>
      <c r="JR26" s="70">
        <v>0</v>
      </c>
      <c r="JS26" s="70">
        <v>0</v>
      </c>
      <c r="JT26" s="70">
        <v>0</v>
      </c>
      <c r="JW26" s="76" t="s">
        <v>28</v>
      </c>
      <c r="JX26" s="76">
        <v>0</v>
      </c>
      <c r="JY26" s="76">
        <v>0</v>
      </c>
      <c r="JZ26" s="76">
        <v>0</v>
      </c>
      <c r="KA26" s="76">
        <v>0</v>
      </c>
      <c r="KD26" s="76" t="s">
        <v>28</v>
      </c>
      <c r="KE26" s="76">
        <v>0</v>
      </c>
      <c r="KF26" s="76">
        <v>0</v>
      </c>
      <c r="KG26" s="76">
        <v>0</v>
      </c>
      <c r="KH26" s="76">
        <v>0</v>
      </c>
      <c r="KK26" s="76" t="s">
        <v>28</v>
      </c>
      <c r="KL26" s="76">
        <v>0</v>
      </c>
      <c r="KM26" s="76">
        <v>0</v>
      </c>
      <c r="KN26" s="76">
        <v>0</v>
      </c>
      <c r="KO26" s="76">
        <v>0</v>
      </c>
      <c r="KR26" s="76" t="s">
        <v>28</v>
      </c>
      <c r="KS26" s="76">
        <v>0</v>
      </c>
      <c r="KT26" s="76">
        <v>0</v>
      </c>
      <c r="KU26" s="76">
        <v>0</v>
      </c>
      <c r="KV26" s="76">
        <v>0</v>
      </c>
      <c r="KY26" s="76" t="s">
        <v>28</v>
      </c>
      <c r="KZ26" s="76">
        <v>0</v>
      </c>
      <c r="LA26" s="76">
        <v>0</v>
      </c>
      <c r="LB26" s="76">
        <v>0</v>
      </c>
      <c r="LC26" s="76">
        <v>0</v>
      </c>
      <c r="LF26" s="76" t="s">
        <v>28</v>
      </c>
      <c r="LG26" s="76">
        <v>0</v>
      </c>
      <c r="LH26" s="76">
        <v>0</v>
      </c>
      <c r="LI26" s="76">
        <v>0</v>
      </c>
      <c r="LJ26" s="76">
        <v>0</v>
      </c>
      <c r="LM26" s="76" t="s">
        <v>28</v>
      </c>
      <c r="LN26" s="76">
        <v>0</v>
      </c>
      <c r="LO26" s="76">
        <v>0</v>
      </c>
      <c r="LP26" s="76">
        <v>0</v>
      </c>
      <c r="LQ26" s="76">
        <v>0</v>
      </c>
      <c r="LR26" s="76"/>
      <c r="LS26" s="76"/>
      <c r="LT26" s="76" t="s">
        <v>28</v>
      </c>
      <c r="LU26" s="76">
        <v>0</v>
      </c>
      <c r="LV26" s="76">
        <v>0</v>
      </c>
      <c r="LW26" s="76">
        <v>0</v>
      </c>
      <c r="LX26" s="76">
        <v>0</v>
      </c>
      <c r="LY26" s="76"/>
      <c r="LZ26" s="76"/>
      <c r="MA26" s="76" t="s">
        <v>28</v>
      </c>
      <c r="MB26" s="76">
        <v>0</v>
      </c>
      <c r="MC26" s="76">
        <v>0</v>
      </c>
      <c r="MD26" s="76">
        <v>0</v>
      </c>
      <c r="ME26" s="76">
        <v>0</v>
      </c>
    </row>
    <row r="27" spans="1:343"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4" t="s">
        <v>29</v>
      </c>
      <c r="GY27" s="64">
        <v>0</v>
      </c>
      <c r="GZ27" s="64">
        <v>0</v>
      </c>
      <c r="HA27" s="64">
        <v>0</v>
      </c>
      <c r="HB27" s="64">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c r="IN27" s="64" t="s">
        <v>29</v>
      </c>
      <c r="IO27" s="64">
        <v>0</v>
      </c>
      <c r="IP27" s="64">
        <v>0</v>
      </c>
      <c r="IQ27" s="64">
        <v>0</v>
      </c>
      <c r="IR27" s="64">
        <v>0</v>
      </c>
      <c r="IU27" s="64" t="s">
        <v>29</v>
      </c>
      <c r="IV27" s="64">
        <v>0</v>
      </c>
      <c r="IW27" s="64">
        <v>0</v>
      </c>
      <c r="IX27" s="64">
        <v>0</v>
      </c>
      <c r="IY27" s="64">
        <v>0</v>
      </c>
      <c r="JB27" s="6" t="s">
        <v>29</v>
      </c>
      <c r="JC27" s="6">
        <v>0</v>
      </c>
      <c r="JD27" s="6">
        <v>0</v>
      </c>
      <c r="JE27" s="6">
        <v>0</v>
      </c>
      <c r="JF27" s="6">
        <v>0</v>
      </c>
      <c r="JI27" s="64" t="s">
        <v>29</v>
      </c>
      <c r="JJ27" s="64">
        <v>0</v>
      </c>
      <c r="JK27" s="64">
        <v>0</v>
      </c>
      <c r="JL27" s="64">
        <v>0</v>
      </c>
      <c r="JM27" s="64">
        <v>0</v>
      </c>
      <c r="JP27" s="70" t="s">
        <v>29</v>
      </c>
      <c r="JQ27" s="70">
        <v>0</v>
      </c>
      <c r="JR27" s="70">
        <v>0</v>
      </c>
      <c r="JS27" s="70">
        <v>0</v>
      </c>
      <c r="JT27" s="70">
        <v>0</v>
      </c>
      <c r="JW27" s="76" t="s">
        <v>29</v>
      </c>
      <c r="JX27" s="76">
        <v>0</v>
      </c>
      <c r="JY27" s="76">
        <v>0</v>
      </c>
      <c r="JZ27" s="76">
        <v>0</v>
      </c>
      <c r="KA27" s="76">
        <v>0</v>
      </c>
      <c r="KD27" s="76" t="s">
        <v>29</v>
      </c>
      <c r="KE27" s="76">
        <v>0</v>
      </c>
      <c r="KF27" s="76">
        <v>0</v>
      </c>
      <c r="KG27" s="76">
        <v>0</v>
      </c>
      <c r="KH27" s="76">
        <v>0</v>
      </c>
      <c r="KK27" s="76" t="s">
        <v>29</v>
      </c>
      <c r="KL27" s="76">
        <v>0</v>
      </c>
      <c r="KM27" s="76">
        <v>0</v>
      </c>
      <c r="KN27" s="76">
        <v>0</v>
      </c>
      <c r="KO27" s="76">
        <v>0</v>
      </c>
      <c r="KR27" s="76" t="s">
        <v>29</v>
      </c>
      <c r="KS27" s="76">
        <v>0</v>
      </c>
      <c r="KT27" s="76">
        <v>0</v>
      </c>
      <c r="KU27" s="76">
        <v>0</v>
      </c>
      <c r="KV27" s="76">
        <v>0</v>
      </c>
      <c r="KY27" s="76" t="s">
        <v>29</v>
      </c>
      <c r="KZ27" s="76">
        <v>0</v>
      </c>
      <c r="LA27" s="76">
        <v>0</v>
      </c>
      <c r="LB27" s="76">
        <v>0</v>
      </c>
      <c r="LC27" s="76">
        <v>0</v>
      </c>
      <c r="LF27" s="76" t="s">
        <v>29</v>
      </c>
      <c r="LG27" s="76">
        <v>0</v>
      </c>
      <c r="LH27" s="76">
        <v>0</v>
      </c>
      <c r="LI27" s="76">
        <v>0</v>
      </c>
      <c r="LJ27" s="76">
        <v>0</v>
      </c>
      <c r="LM27" s="76" t="s">
        <v>29</v>
      </c>
      <c r="LN27" s="76">
        <v>0</v>
      </c>
      <c r="LO27" s="76">
        <v>0</v>
      </c>
      <c r="LP27" s="76">
        <v>0</v>
      </c>
      <c r="LQ27" s="76">
        <v>0</v>
      </c>
      <c r="LR27" s="76"/>
      <c r="LS27" s="76"/>
      <c r="LT27" s="76" t="s">
        <v>29</v>
      </c>
      <c r="LU27" s="76">
        <v>0</v>
      </c>
      <c r="LV27" s="76">
        <v>0</v>
      </c>
      <c r="LW27" s="76">
        <v>0</v>
      </c>
      <c r="LX27" s="76">
        <v>0</v>
      </c>
      <c r="LY27" s="76"/>
      <c r="LZ27" s="76"/>
      <c r="MA27" s="76" t="s">
        <v>29</v>
      </c>
      <c r="MB27" s="76">
        <v>0</v>
      </c>
      <c r="MC27" s="76">
        <v>0</v>
      </c>
      <c r="MD27" s="76">
        <v>0</v>
      </c>
      <c r="ME27" s="76">
        <v>0</v>
      </c>
    </row>
    <row r="28" spans="1:343"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4" t="s">
        <v>30</v>
      </c>
      <c r="GY28" s="64">
        <v>0</v>
      </c>
      <c r="GZ28" s="64">
        <v>0</v>
      </c>
      <c r="HA28" s="64">
        <v>0</v>
      </c>
      <c r="HB28" s="64">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c r="IN28" s="64" t="s">
        <v>30</v>
      </c>
      <c r="IO28" s="64">
        <v>0</v>
      </c>
      <c r="IP28" s="64">
        <v>0</v>
      </c>
      <c r="IQ28" s="64">
        <v>0</v>
      </c>
      <c r="IR28" s="64">
        <v>0</v>
      </c>
      <c r="IU28" s="64" t="s">
        <v>30</v>
      </c>
      <c r="IV28" s="64">
        <v>0</v>
      </c>
      <c r="IW28" s="64">
        <v>0</v>
      </c>
      <c r="IX28" s="64">
        <v>0</v>
      </c>
      <c r="IY28" s="64">
        <v>0</v>
      </c>
      <c r="JB28" s="6" t="s">
        <v>30</v>
      </c>
      <c r="JC28" s="6">
        <v>0</v>
      </c>
      <c r="JD28" s="6">
        <v>0</v>
      </c>
      <c r="JE28" s="6">
        <v>0</v>
      </c>
      <c r="JF28" s="6">
        <v>0</v>
      </c>
      <c r="JI28" s="64" t="s">
        <v>30</v>
      </c>
      <c r="JJ28" s="64">
        <v>0</v>
      </c>
      <c r="JK28" s="64">
        <v>0</v>
      </c>
      <c r="JL28" s="64">
        <v>0</v>
      </c>
      <c r="JM28" s="64">
        <v>0</v>
      </c>
      <c r="JP28" s="70" t="s">
        <v>30</v>
      </c>
      <c r="JQ28" s="70">
        <v>0</v>
      </c>
      <c r="JR28" s="70">
        <v>0</v>
      </c>
      <c r="JS28" s="70">
        <v>0</v>
      </c>
      <c r="JT28" s="70">
        <v>0</v>
      </c>
      <c r="JW28" s="76" t="s">
        <v>30</v>
      </c>
      <c r="JX28" s="76">
        <v>0</v>
      </c>
      <c r="JY28" s="76">
        <v>0</v>
      </c>
      <c r="JZ28" s="76">
        <v>0</v>
      </c>
      <c r="KA28" s="76">
        <v>0</v>
      </c>
      <c r="KD28" s="76" t="s">
        <v>30</v>
      </c>
      <c r="KE28" s="76">
        <v>0</v>
      </c>
      <c r="KF28" s="76">
        <v>0</v>
      </c>
      <c r="KG28" s="76">
        <v>0</v>
      </c>
      <c r="KH28" s="76">
        <v>0</v>
      </c>
      <c r="KK28" s="76" t="s">
        <v>30</v>
      </c>
      <c r="KL28" s="76">
        <v>0</v>
      </c>
      <c r="KM28" s="76">
        <v>0</v>
      </c>
      <c r="KN28" s="76">
        <v>0</v>
      </c>
      <c r="KO28" s="76">
        <v>0</v>
      </c>
      <c r="KR28" s="76" t="s">
        <v>30</v>
      </c>
      <c r="KS28" s="76">
        <v>0</v>
      </c>
      <c r="KT28" s="76">
        <v>0</v>
      </c>
      <c r="KU28" s="76">
        <v>0</v>
      </c>
      <c r="KV28" s="76">
        <v>0</v>
      </c>
      <c r="KY28" s="76" t="s">
        <v>30</v>
      </c>
      <c r="KZ28" s="76">
        <v>0</v>
      </c>
      <c r="LA28" s="76">
        <v>0</v>
      </c>
      <c r="LB28" s="76">
        <v>0</v>
      </c>
      <c r="LC28" s="76">
        <v>0</v>
      </c>
      <c r="LF28" s="76" t="s">
        <v>30</v>
      </c>
      <c r="LG28" s="76">
        <v>0.28000000000000003</v>
      </c>
      <c r="LH28" s="76">
        <v>0</v>
      </c>
      <c r="LI28" s="76">
        <v>0.45</v>
      </c>
      <c r="LJ28" s="76">
        <v>0</v>
      </c>
      <c r="LM28" s="76" t="s">
        <v>30</v>
      </c>
      <c r="LN28" s="76">
        <v>0</v>
      </c>
      <c r="LO28" s="76">
        <v>0</v>
      </c>
      <c r="LP28" s="76">
        <v>0</v>
      </c>
      <c r="LQ28" s="76">
        <v>0</v>
      </c>
      <c r="LR28" s="76"/>
      <c r="LS28" s="76"/>
      <c r="LT28" s="76" t="s">
        <v>30</v>
      </c>
      <c r="LU28" s="76">
        <v>0.42</v>
      </c>
      <c r="LV28" s="76">
        <v>0</v>
      </c>
      <c r="LW28" s="76">
        <v>0</v>
      </c>
      <c r="LX28" s="76">
        <v>2.33</v>
      </c>
      <c r="LY28" s="76"/>
      <c r="LZ28" s="76"/>
      <c r="MA28" s="76" t="s">
        <v>30</v>
      </c>
      <c r="MB28" s="76">
        <v>0</v>
      </c>
      <c r="MC28" s="76">
        <v>0</v>
      </c>
      <c r="MD28" s="76">
        <v>0</v>
      </c>
      <c r="ME28" s="76">
        <v>0</v>
      </c>
    </row>
    <row r="29" spans="1:343"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4" t="s">
        <v>31</v>
      </c>
      <c r="GY29" s="64">
        <v>0</v>
      </c>
      <c r="GZ29" s="64">
        <v>0</v>
      </c>
      <c r="HA29" s="64">
        <v>0</v>
      </c>
      <c r="HB29" s="64">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s="64" t="s">
        <v>31</v>
      </c>
      <c r="IV29" s="64">
        <v>0</v>
      </c>
      <c r="IW29" s="64">
        <v>0</v>
      </c>
      <c r="IX29" s="64">
        <v>0</v>
      </c>
      <c r="IY29" s="64">
        <v>0</v>
      </c>
      <c r="JB29" s="6" t="s">
        <v>31</v>
      </c>
      <c r="JC29" s="6">
        <v>0</v>
      </c>
      <c r="JD29" s="6">
        <v>0</v>
      </c>
      <c r="JE29" s="6">
        <v>0</v>
      </c>
      <c r="JF29" s="6">
        <v>0</v>
      </c>
      <c r="JI29" s="64" t="s">
        <v>31</v>
      </c>
      <c r="JJ29" s="64">
        <v>0</v>
      </c>
      <c r="JK29" s="64">
        <v>0</v>
      </c>
      <c r="JL29" s="64">
        <v>0</v>
      </c>
      <c r="JM29" s="64">
        <v>0</v>
      </c>
      <c r="JP29" s="70" t="s">
        <v>31</v>
      </c>
      <c r="JQ29" s="70">
        <v>0</v>
      </c>
      <c r="JR29" s="70">
        <v>0</v>
      </c>
      <c r="JS29" s="70">
        <v>0</v>
      </c>
      <c r="JT29" s="70">
        <v>0</v>
      </c>
      <c r="JW29" s="76" t="s">
        <v>31</v>
      </c>
      <c r="JX29" s="76">
        <v>0</v>
      </c>
      <c r="JY29" s="76">
        <v>0</v>
      </c>
      <c r="JZ29" s="76">
        <v>0</v>
      </c>
      <c r="KA29" s="76">
        <v>0</v>
      </c>
      <c r="KD29" s="76" t="s">
        <v>31</v>
      </c>
      <c r="KE29" s="76">
        <v>0</v>
      </c>
      <c r="KF29" s="76">
        <v>0</v>
      </c>
      <c r="KG29" s="76">
        <v>0</v>
      </c>
      <c r="KH29" s="76">
        <v>0</v>
      </c>
      <c r="KK29" s="76" t="s">
        <v>31</v>
      </c>
      <c r="KL29" s="76">
        <v>0</v>
      </c>
      <c r="KM29" s="76">
        <v>0</v>
      </c>
      <c r="KN29" s="76">
        <v>0</v>
      </c>
      <c r="KO29" s="76">
        <v>0</v>
      </c>
      <c r="KR29" s="76" t="s">
        <v>31</v>
      </c>
      <c r="KS29" s="76">
        <v>0</v>
      </c>
      <c r="KT29" s="76">
        <v>0</v>
      </c>
      <c r="KU29" s="76">
        <v>0</v>
      </c>
      <c r="KV29" s="76">
        <v>0</v>
      </c>
      <c r="KY29" s="76" t="s">
        <v>31</v>
      </c>
      <c r="KZ29" s="76">
        <v>0</v>
      </c>
      <c r="LA29" s="76">
        <v>0</v>
      </c>
      <c r="LB29" s="76">
        <v>0</v>
      </c>
      <c r="LC29" s="76">
        <v>0</v>
      </c>
      <c r="LF29" s="76" t="s">
        <v>31</v>
      </c>
      <c r="LG29" s="76">
        <v>0</v>
      </c>
      <c r="LH29" s="76">
        <v>0</v>
      </c>
      <c r="LI29" s="76">
        <v>0</v>
      </c>
      <c r="LJ29" s="76">
        <v>0</v>
      </c>
      <c r="LM29" s="76" t="s">
        <v>31</v>
      </c>
      <c r="LN29" s="76">
        <v>1.07</v>
      </c>
      <c r="LO29" s="76">
        <v>0</v>
      </c>
      <c r="LP29" s="76">
        <v>1.59</v>
      </c>
      <c r="LQ29" s="76">
        <v>0</v>
      </c>
      <c r="LR29" s="76"/>
      <c r="LS29" s="76"/>
      <c r="LT29" s="76" t="s">
        <v>31</v>
      </c>
      <c r="LU29" s="76">
        <v>0</v>
      </c>
      <c r="LV29" s="76">
        <v>0</v>
      </c>
      <c r="LW29" s="76">
        <v>0</v>
      </c>
      <c r="LX29" s="76">
        <v>0</v>
      </c>
      <c r="LY29" s="76"/>
      <c r="LZ29" s="76"/>
      <c r="MA29" s="76" t="s">
        <v>31</v>
      </c>
      <c r="MB29" s="76">
        <v>0</v>
      </c>
      <c r="MC29" s="76">
        <v>0</v>
      </c>
      <c r="MD29" s="76">
        <v>0</v>
      </c>
      <c r="ME29" s="76">
        <v>0</v>
      </c>
    </row>
    <row r="30" spans="1:343"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4" t="s">
        <v>32</v>
      </c>
      <c r="GY30" s="64">
        <v>0</v>
      </c>
      <c r="GZ30" s="64">
        <v>0</v>
      </c>
      <c r="HA30" s="64">
        <v>0</v>
      </c>
      <c r="HB30" s="64">
        <v>0</v>
      </c>
      <c r="HE30" s="64" t="s">
        <v>32</v>
      </c>
      <c r="HF30" s="64">
        <v>0.19</v>
      </c>
      <c r="HG30" s="64">
        <v>0</v>
      </c>
      <c r="HH30" s="64">
        <v>0.26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c r="IN30" s="64" t="s">
        <v>32</v>
      </c>
      <c r="IO30" s="64">
        <v>0</v>
      </c>
      <c r="IP30" s="64">
        <v>0</v>
      </c>
      <c r="IQ30" s="64">
        <v>0</v>
      </c>
      <c r="IR30" s="64">
        <v>0</v>
      </c>
      <c r="IU30" s="64" t="s">
        <v>32</v>
      </c>
      <c r="IV30" s="64">
        <v>0</v>
      </c>
      <c r="IW30" s="64">
        <v>0</v>
      </c>
      <c r="IX30" s="64">
        <v>0</v>
      </c>
      <c r="IY30" s="64">
        <v>0</v>
      </c>
      <c r="JB30" s="6" t="s">
        <v>32</v>
      </c>
      <c r="JC30" s="6">
        <v>0</v>
      </c>
      <c r="JD30" s="6">
        <v>0</v>
      </c>
      <c r="JE30" s="6">
        <v>0</v>
      </c>
      <c r="JF30" s="6">
        <v>0</v>
      </c>
      <c r="JI30" s="64" t="s">
        <v>32</v>
      </c>
      <c r="JJ30" s="64">
        <v>0</v>
      </c>
      <c r="JK30" s="64">
        <v>0</v>
      </c>
      <c r="JL30" s="64">
        <v>0</v>
      </c>
      <c r="JM30" s="64">
        <v>0</v>
      </c>
      <c r="JP30" s="70" t="s">
        <v>32</v>
      </c>
      <c r="JQ30" s="70">
        <v>0</v>
      </c>
      <c r="JR30" s="70">
        <v>0</v>
      </c>
      <c r="JS30" s="70">
        <v>0</v>
      </c>
      <c r="JT30" s="70">
        <v>0</v>
      </c>
      <c r="JW30" s="76" t="s">
        <v>32</v>
      </c>
      <c r="JX30" s="76">
        <v>0</v>
      </c>
      <c r="JY30" s="76">
        <v>0</v>
      </c>
      <c r="JZ30" s="76">
        <v>0</v>
      </c>
      <c r="KA30" s="76">
        <v>0</v>
      </c>
      <c r="KD30" s="76" t="s">
        <v>32</v>
      </c>
      <c r="KE30" s="76">
        <v>0</v>
      </c>
      <c r="KF30" s="76">
        <v>0</v>
      </c>
      <c r="KG30" s="76">
        <v>0</v>
      </c>
      <c r="KH30" s="76">
        <v>0</v>
      </c>
      <c r="KK30" s="76" t="s">
        <v>32</v>
      </c>
      <c r="KL30" s="76">
        <v>0</v>
      </c>
      <c r="KM30" s="76">
        <v>0</v>
      </c>
      <c r="KN30" s="76">
        <v>0</v>
      </c>
      <c r="KO30" s="76">
        <v>0</v>
      </c>
      <c r="KR30" s="76" t="s">
        <v>32</v>
      </c>
      <c r="KS30" s="76">
        <v>0</v>
      </c>
      <c r="KT30" s="76">
        <v>0</v>
      </c>
      <c r="KU30" s="76">
        <v>0</v>
      </c>
      <c r="KV30" s="76">
        <v>0</v>
      </c>
      <c r="KY30" s="76" t="s">
        <v>32</v>
      </c>
      <c r="KZ30" s="76">
        <v>0</v>
      </c>
      <c r="LA30" s="76">
        <v>0</v>
      </c>
      <c r="LB30" s="76">
        <v>0</v>
      </c>
      <c r="LC30" s="76">
        <v>0</v>
      </c>
      <c r="LF30" s="76" t="s">
        <v>32</v>
      </c>
      <c r="LG30" s="76">
        <v>0</v>
      </c>
      <c r="LH30" s="76">
        <v>0</v>
      </c>
      <c r="LI30" s="76">
        <v>0</v>
      </c>
      <c r="LJ30" s="76">
        <v>0</v>
      </c>
      <c r="LM30" s="76" t="s">
        <v>32</v>
      </c>
      <c r="LN30" s="76">
        <v>0</v>
      </c>
      <c r="LO30" s="76">
        <v>0</v>
      </c>
      <c r="LP30" s="76">
        <v>0</v>
      </c>
      <c r="LQ30" s="76">
        <v>0</v>
      </c>
      <c r="LR30" s="76"/>
      <c r="LS30" s="76"/>
      <c r="LT30" s="76" t="s">
        <v>32</v>
      </c>
      <c r="LU30" s="76">
        <v>0</v>
      </c>
      <c r="LV30" s="76">
        <v>0</v>
      </c>
      <c r="LW30" s="76">
        <v>0</v>
      </c>
      <c r="LX30" s="76">
        <v>0</v>
      </c>
      <c r="LY30" s="76"/>
      <c r="LZ30" s="76"/>
      <c r="MA30" s="76" t="s">
        <v>32</v>
      </c>
      <c r="MB30" s="76">
        <v>0</v>
      </c>
      <c r="MC30" s="76">
        <v>0</v>
      </c>
      <c r="MD30" s="76">
        <v>0</v>
      </c>
      <c r="ME30" s="76">
        <v>0</v>
      </c>
    </row>
    <row r="31" spans="1:343"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4" t="s">
        <v>33</v>
      </c>
      <c r="GY31" s="64">
        <v>0</v>
      </c>
      <c r="GZ31" s="64">
        <v>0</v>
      </c>
      <c r="HA31" s="64">
        <v>0</v>
      </c>
      <c r="HB31" s="64">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0.45</v>
      </c>
      <c r="II31" s="64">
        <v>0</v>
      </c>
      <c r="IJ31" s="64">
        <v>0.2</v>
      </c>
      <c r="IK31" s="64">
        <v>0</v>
      </c>
      <c r="IN31" s="64" t="s">
        <v>33</v>
      </c>
      <c r="IO31" s="64">
        <v>0.27</v>
      </c>
      <c r="IP31" s="64">
        <v>0</v>
      </c>
      <c r="IQ31" s="64">
        <v>0</v>
      </c>
      <c r="IR31" s="64">
        <v>0</v>
      </c>
      <c r="IU31" s="64" t="s">
        <v>33</v>
      </c>
      <c r="IV31" s="64">
        <v>0</v>
      </c>
      <c r="IW31" s="64">
        <v>0</v>
      </c>
      <c r="IX31" s="64">
        <v>0</v>
      </c>
      <c r="IY31" s="64">
        <v>0</v>
      </c>
      <c r="JB31" s="6" t="s">
        <v>33</v>
      </c>
      <c r="JC31" s="6">
        <v>0</v>
      </c>
      <c r="JD31" s="6">
        <v>0</v>
      </c>
      <c r="JE31" s="6">
        <v>0</v>
      </c>
      <c r="JF31" s="6">
        <v>0</v>
      </c>
      <c r="JI31" s="64" t="s">
        <v>33</v>
      </c>
      <c r="JJ31" s="64">
        <v>0</v>
      </c>
      <c r="JK31" s="64">
        <v>0</v>
      </c>
      <c r="JL31" s="64">
        <v>0</v>
      </c>
      <c r="JM31" s="64">
        <v>0</v>
      </c>
      <c r="JP31" s="70" t="s">
        <v>33</v>
      </c>
      <c r="JQ31" s="70">
        <v>0</v>
      </c>
      <c r="JR31" s="70">
        <v>0</v>
      </c>
      <c r="JS31" s="70">
        <v>0</v>
      </c>
      <c r="JT31" s="70">
        <v>0</v>
      </c>
      <c r="JW31" s="76" t="s">
        <v>33</v>
      </c>
      <c r="JX31" s="76">
        <v>0</v>
      </c>
      <c r="JY31" s="76">
        <v>0</v>
      </c>
      <c r="JZ31" s="76">
        <v>0</v>
      </c>
      <c r="KA31" s="76">
        <v>0</v>
      </c>
      <c r="KD31" s="76" t="s">
        <v>33</v>
      </c>
      <c r="KE31" s="76">
        <v>0</v>
      </c>
      <c r="KF31" s="76">
        <v>0</v>
      </c>
      <c r="KG31" s="76">
        <v>0</v>
      </c>
      <c r="KH31" s="76">
        <v>0</v>
      </c>
      <c r="KK31" s="76" t="s">
        <v>33</v>
      </c>
      <c r="KL31" s="76">
        <v>0</v>
      </c>
      <c r="KM31" s="76">
        <v>0</v>
      </c>
      <c r="KN31" s="76">
        <v>0</v>
      </c>
      <c r="KO31" s="76">
        <v>0</v>
      </c>
      <c r="KR31" s="76" t="s">
        <v>33</v>
      </c>
      <c r="KS31" s="76">
        <v>0</v>
      </c>
      <c r="KT31" s="76">
        <v>0</v>
      </c>
      <c r="KU31" s="76">
        <v>0</v>
      </c>
      <c r="KV31" s="76">
        <v>0</v>
      </c>
      <c r="KY31" s="76" t="s">
        <v>33</v>
      </c>
      <c r="KZ31" s="76">
        <v>0</v>
      </c>
      <c r="LA31" s="76">
        <v>0</v>
      </c>
      <c r="LB31" s="76">
        <v>0</v>
      </c>
      <c r="LC31" s="76">
        <v>0</v>
      </c>
      <c r="LF31" s="76" t="s">
        <v>33</v>
      </c>
      <c r="LG31" s="76">
        <v>0</v>
      </c>
      <c r="LH31" s="76">
        <v>0</v>
      </c>
      <c r="LI31" s="76">
        <v>0</v>
      </c>
      <c r="LJ31" s="76">
        <v>0</v>
      </c>
      <c r="LM31" s="76" t="s">
        <v>33</v>
      </c>
      <c r="LN31" s="76">
        <v>0</v>
      </c>
      <c r="LO31" s="76">
        <v>0</v>
      </c>
      <c r="LP31" s="76">
        <v>0</v>
      </c>
      <c r="LQ31" s="76">
        <v>0</v>
      </c>
      <c r="LR31" s="76"/>
      <c r="LS31" s="76"/>
      <c r="LT31" s="76" t="s">
        <v>33</v>
      </c>
      <c r="LU31" s="76">
        <v>0</v>
      </c>
      <c r="LV31" s="76">
        <v>0</v>
      </c>
      <c r="LW31" s="76">
        <v>0</v>
      </c>
      <c r="LX31" s="76">
        <v>0</v>
      </c>
      <c r="LY31" s="76"/>
      <c r="LZ31" s="76"/>
      <c r="MA31" s="76" t="s">
        <v>33</v>
      </c>
      <c r="MB31" s="76">
        <v>0</v>
      </c>
      <c r="MC31" s="76">
        <v>0</v>
      </c>
      <c r="MD31" s="76">
        <v>0</v>
      </c>
      <c r="ME31" s="76">
        <v>0</v>
      </c>
    </row>
    <row r="32" spans="1:343"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4" t="s">
        <v>34</v>
      </c>
      <c r="GY32" s="64">
        <v>0</v>
      </c>
      <c r="GZ32" s="64">
        <v>0</v>
      </c>
      <c r="HA32" s="64">
        <v>0</v>
      </c>
      <c r="HB32" s="64">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s="64" t="s">
        <v>34</v>
      </c>
      <c r="IV32" s="64">
        <v>0</v>
      </c>
      <c r="IW32" s="64">
        <v>0</v>
      </c>
      <c r="IX32" s="64">
        <v>0</v>
      </c>
      <c r="IY32" s="64">
        <v>0</v>
      </c>
      <c r="JB32" s="6" t="s">
        <v>34</v>
      </c>
      <c r="JC32" s="6">
        <v>0</v>
      </c>
      <c r="JD32" s="6">
        <v>0</v>
      </c>
      <c r="JE32" s="6">
        <v>0</v>
      </c>
      <c r="JF32" s="6">
        <v>0</v>
      </c>
      <c r="JI32" s="64" t="s">
        <v>34</v>
      </c>
      <c r="JJ32" s="64">
        <v>0</v>
      </c>
      <c r="JK32" s="64">
        <v>0</v>
      </c>
      <c r="JL32" s="64">
        <v>0</v>
      </c>
      <c r="JM32" s="64">
        <v>0</v>
      </c>
      <c r="JP32" s="70" t="s">
        <v>34</v>
      </c>
      <c r="JQ32" s="70">
        <v>0</v>
      </c>
      <c r="JR32" s="70">
        <v>0</v>
      </c>
      <c r="JS32" s="70">
        <v>0</v>
      </c>
      <c r="JT32" s="70">
        <v>0</v>
      </c>
      <c r="JW32" s="76" t="s">
        <v>34</v>
      </c>
      <c r="JX32" s="76">
        <v>0</v>
      </c>
      <c r="JY32" s="76">
        <v>0</v>
      </c>
      <c r="JZ32" s="76">
        <v>0</v>
      </c>
      <c r="KA32" s="76">
        <v>0</v>
      </c>
      <c r="KD32" s="76" t="s">
        <v>34</v>
      </c>
      <c r="KE32" s="76">
        <v>0</v>
      </c>
      <c r="KF32" s="76">
        <v>0</v>
      </c>
      <c r="KG32" s="76">
        <v>0</v>
      </c>
      <c r="KH32" s="76">
        <v>0</v>
      </c>
      <c r="KK32" s="76" t="s">
        <v>34</v>
      </c>
      <c r="KL32" s="76">
        <v>0</v>
      </c>
      <c r="KM32" s="76">
        <v>0</v>
      </c>
      <c r="KN32" s="76">
        <v>0</v>
      </c>
      <c r="KO32" s="76">
        <v>0</v>
      </c>
      <c r="KR32" s="76" t="s">
        <v>34</v>
      </c>
      <c r="KS32" s="76">
        <v>0</v>
      </c>
      <c r="KT32" s="76">
        <v>0</v>
      </c>
      <c r="KU32" s="76">
        <v>0</v>
      </c>
      <c r="KV32" s="76">
        <v>0</v>
      </c>
      <c r="KY32" s="76" t="s">
        <v>34</v>
      </c>
      <c r="KZ32" s="76">
        <v>0</v>
      </c>
      <c r="LA32" s="76">
        <v>0</v>
      </c>
      <c r="LB32" s="76">
        <v>0</v>
      </c>
      <c r="LC32" s="76">
        <v>0</v>
      </c>
      <c r="LF32" s="76" t="s">
        <v>34</v>
      </c>
      <c r="LG32" s="76">
        <v>0</v>
      </c>
      <c r="LH32" s="76">
        <v>0</v>
      </c>
      <c r="LI32" s="76">
        <v>0</v>
      </c>
      <c r="LJ32" s="76">
        <v>0</v>
      </c>
      <c r="LM32" s="76" t="s">
        <v>34</v>
      </c>
      <c r="LN32" s="76">
        <v>0</v>
      </c>
      <c r="LO32" s="76">
        <v>0</v>
      </c>
      <c r="LP32" s="76">
        <v>0</v>
      </c>
      <c r="LQ32" s="76">
        <v>0</v>
      </c>
      <c r="LR32" s="76"/>
      <c r="LS32" s="76"/>
      <c r="LT32" s="76" t="s">
        <v>34</v>
      </c>
      <c r="LU32" s="76">
        <v>0</v>
      </c>
      <c r="LV32" s="76">
        <v>0</v>
      </c>
      <c r="LW32" s="76">
        <v>0</v>
      </c>
      <c r="LX32" s="76">
        <v>0</v>
      </c>
      <c r="LY32" s="76"/>
      <c r="LZ32" s="76"/>
      <c r="MA32" s="76" t="s">
        <v>34</v>
      </c>
      <c r="MB32" s="76">
        <v>0</v>
      </c>
      <c r="MC32" s="76">
        <v>0</v>
      </c>
      <c r="MD32" s="76">
        <v>0</v>
      </c>
      <c r="ME32" s="76">
        <v>0</v>
      </c>
    </row>
    <row r="33" spans="1:343"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4" t="s">
        <v>35</v>
      </c>
      <c r="GY33" s="64">
        <v>0</v>
      </c>
      <c r="GZ33" s="64">
        <v>0</v>
      </c>
      <c r="HA33" s="64">
        <v>0</v>
      </c>
      <c r="HB33" s="64">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s="64" t="s">
        <v>35</v>
      </c>
      <c r="IV33" s="64">
        <v>0</v>
      </c>
      <c r="IW33" s="64">
        <v>0</v>
      </c>
      <c r="IX33" s="64">
        <v>0</v>
      </c>
      <c r="IY33" s="64">
        <v>0</v>
      </c>
      <c r="JB33" s="6" t="s">
        <v>35</v>
      </c>
      <c r="JC33" s="6">
        <v>0</v>
      </c>
      <c r="JD33" s="6">
        <v>0</v>
      </c>
      <c r="JE33" s="6">
        <v>0</v>
      </c>
      <c r="JF33" s="6">
        <v>0</v>
      </c>
      <c r="JI33" s="64" t="s">
        <v>35</v>
      </c>
      <c r="JJ33" s="64">
        <v>0</v>
      </c>
      <c r="JK33" s="64">
        <v>0</v>
      </c>
      <c r="JL33" s="64">
        <v>0</v>
      </c>
      <c r="JM33" s="64">
        <v>0</v>
      </c>
      <c r="JP33" s="70" t="s">
        <v>35</v>
      </c>
      <c r="JQ33" s="70">
        <v>0</v>
      </c>
      <c r="JR33" s="70">
        <v>0</v>
      </c>
      <c r="JS33" s="70">
        <v>0</v>
      </c>
      <c r="JT33" s="70">
        <v>0</v>
      </c>
      <c r="JW33" s="76" t="s">
        <v>35</v>
      </c>
      <c r="JX33" s="76">
        <v>0</v>
      </c>
      <c r="JY33" s="76">
        <v>0</v>
      </c>
      <c r="JZ33" s="76">
        <v>0</v>
      </c>
      <c r="KA33" s="76">
        <v>0</v>
      </c>
      <c r="KD33" s="76" t="s">
        <v>35</v>
      </c>
      <c r="KE33" s="76">
        <v>0</v>
      </c>
      <c r="KF33" s="76">
        <v>0</v>
      </c>
      <c r="KG33" s="76">
        <v>0</v>
      </c>
      <c r="KH33" s="76">
        <v>0</v>
      </c>
      <c r="KK33" s="76" t="s">
        <v>35</v>
      </c>
      <c r="KL33" s="76">
        <v>0</v>
      </c>
      <c r="KM33" s="76">
        <v>0</v>
      </c>
      <c r="KN33" s="76">
        <v>0</v>
      </c>
      <c r="KO33" s="76">
        <v>0</v>
      </c>
      <c r="KR33" s="76" t="s">
        <v>35</v>
      </c>
      <c r="KS33" s="76">
        <v>0</v>
      </c>
      <c r="KT33" s="76">
        <v>0</v>
      </c>
      <c r="KU33" s="76">
        <v>0</v>
      </c>
      <c r="KV33" s="76">
        <v>0</v>
      </c>
      <c r="KY33" s="76" t="s">
        <v>35</v>
      </c>
      <c r="KZ33" s="76">
        <v>0</v>
      </c>
      <c r="LA33" s="76">
        <v>0</v>
      </c>
      <c r="LB33" s="76">
        <v>0</v>
      </c>
      <c r="LC33" s="76">
        <v>0</v>
      </c>
      <c r="LF33" s="76" t="s">
        <v>35</v>
      </c>
      <c r="LG33" s="76">
        <v>0</v>
      </c>
      <c r="LH33" s="76">
        <v>0</v>
      </c>
      <c r="LI33" s="76">
        <v>0</v>
      </c>
      <c r="LJ33" s="76">
        <v>0</v>
      </c>
      <c r="LM33" s="76" t="s">
        <v>35</v>
      </c>
      <c r="LN33" s="76">
        <v>0</v>
      </c>
      <c r="LO33" s="76">
        <v>0</v>
      </c>
      <c r="LP33" s="76">
        <v>0</v>
      </c>
      <c r="LQ33" s="76">
        <v>0</v>
      </c>
      <c r="LR33" s="76"/>
      <c r="LS33" s="76"/>
      <c r="LT33" s="76" t="s">
        <v>35</v>
      </c>
      <c r="LU33" s="76">
        <v>0</v>
      </c>
      <c r="LV33" s="76">
        <v>0</v>
      </c>
      <c r="LW33" s="76">
        <v>0</v>
      </c>
      <c r="LX33" s="76">
        <v>0</v>
      </c>
      <c r="LY33" s="76"/>
      <c r="LZ33" s="76"/>
      <c r="MA33" s="76" t="s">
        <v>35</v>
      </c>
      <c r="MB33" s="76">
        <v>0</v>
      </c>
      <c r="MC33" s="76">
        <v>0</v>
      </c>
      <c r="MD33" s="76">
        <v>0</v>
      </c>
      <c r="ME33" s="76">
        <v>0</v>
      </c>
    </row>
    <row r="34" spans="1:343"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4" t="s">
        <v>36</v>
      </c>
      <c r="GY34" s="64">
        <v>0</v>
      </c>
      <c r="GZ34" s="64">
        <v>0</v>
      </c>
      <c r="HA34" s="64">
        <v>0</v>
      </c>
      <c r="HB34" s="64">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c r="IN34" s="64" t="s">
        <v>36</v>
      </c>
      <c r="IO34" s="64">
        <v>0</v>
      </c>
      <c r="IP34" s="64">
        <v>0</v>
      </c>
      <c r="IQ34" s="64">
        <v>0</v>
      </c>
      <c r="IR34" s="64">
        <v>0</v>
      </c>
      <c r="IU34" s="64" t="s">
        <v>36</v>
      </c>
      <c r="IV34" s="64">
        <v>0</v>
      </c>
      <c r="IW34" s="64">
        <v>0</v>
      </c>
      <c r="IX34" s="64">
        <v>0</v>
      </c>
      <c r="IY34" s="64">
        <v>0</v>
      </c>
      <c r="JB34" s="6" t="s">
        <v>36</v>
      </c>
      <c r="JC34" s="6">
        <v>0</v>
      </c>
      <c r="JD34" s="6">
        <v>0</v>
      </c>
      <c r="JE34" s="6">
        <v>0</v>
      </c>
      <c r="JF34" s="6">
        <v>0</v>
      </c>
      <c r="JI34" s="64" t="s">
        <v>36</v>
      </c>
      <c r="JJ34" s="64">
        <v>0</v>
      </c>
      <c r="JK34" s="64">
        <v>0</v>
      </c>
      <c r="JL34" s="64">
        <v>0</v>
      </c>
      <c r="JM34" s="64">
        <v>0</v>
      </c>
      <c r="JP34" s="70" t="s">
        <v>36</v>
      </c>
      <c r="JQ34" s="70">
        <v>0</v>
      </c>
      <c r="JR34" s="70">
        <v>0</v>
      </c>
      <c r="JS34" s="70">
        <v>0</v>
      </c>
      <c r="JT34" s="70">
        <v>0</v>
      </c>
      <c r="JW34" s="76" t="s">
        <v>36</v>
      </c>
      <c r="JX34" s="76">
        <v>0.31</v>
      </c>
      <c r="JY34" s="76">
        <v>0</v>
      </c>
      <c r="JZ34" s="76">
        <v>0</v>
      </c>
      <c r="KA34" s="76">
        <v>0</v>
      </c>
      <c r="KD34" s="76" t="s">
        <v>36</v>
      </c>
      <c r="KE34" s="76">
        <v>0</v>
      </c>
      <c r="KF34" s="76">
        <v>0</v>
      </c>
      <c r="KG34" s="76">
        <v>0</v>
      </c>
      <c r="KH34" s="76">
        <v>0</v>
      </c>
      <c r="KK34" s="76" t="s">
        <v>36</v>
      </c>
      <c r="KL34" s="76">
        <v>0</v>
      </c>
      <c r="KM34" s="76">
        <v>0</v>
      </c>
      <c r="KN34" s="76">
        <v>0</v>
      </c>
      <c r="KO34" s="76">
        <v>0</v>
      </c>
      <c r="KR34" s="76" t="s">
        <v>36</v>
      </c>
      <c r="KS34" s="76">
        <v>0</v>
      </c>
      <c r="KT34" s="76">
        <v>0</v>
      </c>
      <c r="KU34" s="76">
        <v>0</v>
      </c>
      <c r="KV34" s="76">
        <v>0</v>
      </c>
      <c r="KY34" s="76" t="s">
        <v>36</v>
      </c>
      <c r="KZ34" s="76">
        <v>0</v>
      </c>
      <c r="LA34" s="76">
        <v>0</v>
      </c>
      <c r="LB34" s="76">
        <v>0</v>
      </c>
      <c r="LC34" s="76">
        <v>0</v>
      </c>
      <c r="LF34" s="76" t="s">
        <v>36</v>
      </c>
      <c r="LG34" s="76">
        <v>0</v>
      </c>
      <c r="LH34" s="76">
        <v>0</v>
      </c>
      <c r="LI34" s="76">
        <v>0</v>
      </c>
      <c r="LJ34" s="76">
        <v>0</v>
      </c>
      <c r="LM34" s="76" t="s">
        <v>36</v>
      </c>
      <c r="LN34" s="76">
        <v>0</v>
      </c>
      <c r="LO34" s="76">
        <v>0</v>
      </c>
      <c r="LP34" s="76">
        <v>0</v>
      </c>
      <c r="LQ34" s="76">
        <v>0</v>
      </c>
      <c r="LR34" s="76"/>
      <c r="LS34" s="76"/>
      <c r="LT34" s="76" t="s">
        <v>36</v>
      </c>
      <c r="LU34" s="76">
        <v>0</v>
      </c>
      <c r="LV34" s="76">
        <v>0</v>
      </c>
      <c r="LW34" s="76">
        <v>0</v>
      </c>
      <c r="LX34" s="76">
        <v>0</v>
      </c>
      <c r="LY34" s="76"/>
      <c r="LZ34" s="76"/>
      <c r="MA34" s="76" t="s">
        <v>36</v>
      </c>
      <c r="MB34" s="76">
        <v>0.28999999999999998</v>
      </c>
      <c r="MC34" s="76">
        <v>0</v>
      </c>
      <c r="MD34" s="76">
        <v>0.45</v>
      </c>
      <c r="ME34" s="76">
        <v>0</v>
      </c>
    </row>
    <row r="35" spans="1:343"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c r="GX35" s="64" t="s">
        <v>37</v>
      </c>
      <c r="GY35" s="64">
        <v>0</v>
      </c>
      <c r="GZ35" s="64">
        <v>0</v>
      </c>
      <c r="HA35" s="64">
        <v>0</v>
      </c>
      <c r="HB35" s="64">
        <v>0</v>
      </c>
      <c r="HE35" s="64" t="s">
        <v>37</v>
      </c>
      <c r="HF35" s="64">
        <v>0.28999999999999998</v>
      </c>
      <c r="HG35" s="64">
        <v>0</v>
      </c>
      <c r="HH35" s="64">
        <v>0.4</v>
      </c>
      <c r="HI35" s="64">
        <v>0</v>
      </c>
      <c r="HL35" s="64" t="s">
        <v>37</v>
      </c>
      <c r="HM35" s="64">
        <v>0.37</v>
      </c>
      <c r="HN35" s="64">
        <v>0</v>
      </c>
      <c r="HO35" s="64">
        <v>0.56999999999999995</v>
      </c>
      <c r="HP35" s="64">
        <v>0</v>
      </c>
      <c r="HS35" s="64" t="s">
        <v>37</v>
      </c>
      <c r="HT35" s="64">
        <v>0</v>
      </c>
      <c r="HU35" s="64">
        <v>0</v>
      </c>
      <c r="HV35" s="64">
        <v>0</v>
      </c>
      <c r="HW35" s="64">
        <v>0</v>
      </c>
      <c r="HZ35" s="64" t="s">
        <v>37</v>
      </c>
      <c r="IA35" s="64">
        <v>0</v>
      </c>
      <c r="IB35" s="64">
        <v>0</v>
      </c>
      <c r="IC35" s="64">
        <v>0</v>
      </c>
      <c r="ID35" s="64">
        <v>0</v>
      </c>
      <c r="IG35" s="64" t="s">
        <v>37</v>
      </c>
      <c r="IH35" s="64">
        <v>0.36</v>
      </c>
      <c r="II35" s="64">
        <v>0</v>
      </c>
      <c r="IJ35" s="64">
        <v>0.52</v>
      </c>
      <c r="IK35" s="64">
        <v>0</v>
      </c>
      <c r="IN35" s="64" t="s">
        <v>37</v>
      </c>
      <c r="IO35" s="64">
        <v>0</v>
      </c>
      <c r="IP35" s="64">
        <v>0</v>
      </c>
      <c r="IQ35" s="64">
        <v>0</v>
      </c>
      <c r="IR35" s="64">
        <v>0</v>
      </c>
      <c r="IU35" s="64" t="s">
        <v>37</v>
      </c>
      <c r="IV35" s="64">
        <v>0.22</v>
      </c>
      <c r="IW35" s="64">
        <v>0</v>
      </c>
      <c r="IX35" s="64">
        <v>0.33</v>
      </c>
      <c r="IY35" s="64">
        <v>0</v>
      </c>
      <c r="JB35" s="6" t="s">
        <v>37</v>
      </c>
      <c r="JC35" s="6">
        <v>0</v>
      </c>
      <c r="JD35" s="6">
        <v>0</v>
      </c>
      <c r="JE35" s="6">
        <v>0</v>
      </c>
      <c r="JF35" s="6">
        <v>0</v>
      </c>
      <c r="JI35" s="64" t="s">
        <v>37</v>
      </c>
      <c r="JJ35" s="64">
        <v>0</v>
      </c>
      <c r="JK35" s="64">
        <v>0</v>
      </c>
      <c r="JL35" s="64">
        <v>0</v>
      </c>
      <c r="JM35" s="64">
        <v>0</v>
      </c>
      <c r="JP35" s="70" t="s">
        <v>37</v>
      </c>
      <c r="JQ35" s="70">
        <v>0</v>
      </c>
      <c r="JR35" s="70">
        <v>0</v>
      </c>
      <c r="JS35" s="70">
        <v>0</v>
      </c>
      <c r="JT35" s="70">
        <v>0</v>
      </c>
      <c r="JW35" s="76" t="s">
        <v>37</v>
      </c>
      <c r="JX35" s="76">
        <v>0</v>
      </c>
      <c r="JY35" s="76">
        <v>0</v>
      </c>
      <c r="JZ35" s="76">
        <v>0</v>
      </c>
      <c r="KA35" s="76">
        <v>0</v>
      </c>
      <c r="KD35" s="76" t="s">
        <v>37</v>
      </c>
      <c r="KE35" s="76">
        <v>0.11</v>
      </c>
      <c r="KF35" s="76">
        <v>0</v>
      </c>
      <c r="KG35" s="76">
        <v>0.18</v>
      </c>
      <c r="KH35" s="76">
        <v>0</v>
      </c>
      <c r="KK35" s="76" t="s">
        <v>37</v>
      </c>
      <c r="KL35" s="76">
        <v>0</v>
      </c>
      <c r="KM35" s="76">
        <v>0</v>
      </c>
      <c r="KN35" s="76">
        <v>0</v>
      </c>
      <c r="KO35" s="76">
        <v>0</v>
      </c>
      <c r="KR35" s="76" t="s">
        <v>37</v>
      </c>
      <c r="KS35" s="76">
        <v>0</v>
      </c>
      <c r="KT35" s="76">
        <v>0</v>
      </c>
      <c r="KU35" s="76">
        <v>0</v>
      </c>
      <c r="KV35" s="76">
        <v>0</v>
      </c>
      <c r="KY35" s="76" t="s">
        <v>37</v>
      </c>
      <c r="KZ35" s="76">
        <v>0</v>
      </c>
      <c r="LA35" s="76">
        <v>0</v>
      </c>
      <c r="LB35" s="76">
        <v>0</v>
      </c>
      <c r="LC35" s="76">
        <v>0</v>
      </c>
      <c r="LF35" s="76" t="s">
        <v>37</v>
      </c>
      <c r="LG35" s="76">
        <v>0</v>
      </c>
      <c r="LH35" s="76">
        <v>0</v>
      </c>
      <c r="LI35" s="76">
        <v>0</v>
      </c>
      <c r="LJ35" s="76">
        <v>0</v>
      </c>
      <c r="LM35" s="76" t="s">
        <v>37</v>
      </c>
      <c r="LN35" s="76">
        <v>0</v>
      </c>
      <c r="LO35" s="76">
        <v>0</v>
      </c>
      <c r="LP35" s="76">
        <v>0</v>
      </c>
      <c r="LQ35" s="76">
        <v>0</v>
      </c>
      <c r="LR35" s="76"/>
      <c r="LS35" s="76"/>
      <c r="LT35" s="76" t="s">
        <v>37</v>
      </c>
      <c r="LU35" s="76">
        <v>0</v>
      </c>
      <c r="LV35" s="76">
        <v>0</v>
      </c>
      <c r="LW35" s="76">
        <v>0</v>
      </c>
      <c r="LX35" s="76">
        <v>0</v>
      </c>
      <c r="LY35" s="76"/>
      <c r="LZ35" s="76"/>
      <c r="MA35" s="76" t="s">
        <v>37</v>
      </c>
      <c r="MB35" s="76">
        <v>0</v>
      </c>
      <c r="MC35" s="76">
        <v>0</v>
      </c>
      <c r="MD35" s="76">
        <v>0</v>
      </c>
      <c r="ME35" s="76">
        <v>0</v>
      </c>
    </row>
    <row r="36" spans="1:343"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4" t="s">
        <v>38</v>
      </c>
      <c r="GY36" s="64">
        <v>0</v>
      </c>
      <c r="GZ36" s="64">
        <v>0</v>
      </c>
      <c r="HA36" s="64">
        <v>0</v>
      </c>
      <c r="HB36" s="64">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c r="IN36" s="64" t="s">
        <v>38</v>
      </c>
      <c r="IO36" s="64">
        <v>0</v>
      </c>
      <c r="IP36" s="64">
        <v>0</v>
      </c>
      <c r="IQ36" s="64">
        <v>0</v>
      </c>
      <c r="IR36" s="64">
        <v>0</v>
      </c>
      <c r="IU36" s="64" t="s">
        <v>38</v>
      </c>
      <c r="IV36" s="64">
        <v>0</v>
      </c>
      <c r="IW36" s="64">
        <v>0</v>
      </c>
      <c r="IX36" s="64">
        <v>0</v>
      </c>
      <c r="IY36" s="64">
        <v>0</v>
      </c>
      <c r="JB36" s="6" t="s">
        <v>38</v>
      </c>
      <c r="JC36" s="6">
        <v>0</v>
      </c>
      <c r="JD36" s="6">
        <v>0</v>
      </c>
      <c r="JE36" s="6">
        <v>0</v>
      </c>
      <c r="JF36" s="6">
        <v>0</v>
      </c>
      <c r="JI36" s="64" t="s">
        <v>38</v>
      </c>
      <c r="JJ36" s="64">
        <v>0</v>
      </c>
      <c r="JK36" s="64">
        <v>0</v>
      </c>
      <c r="JL36" s="64">
        <v>0</v>
      </c>
      <c r="JM36" s="64">
        <v>0</v>
      </c>
      <c r="JP36" s="70" t="s">
        <v>38</v>
      </c>
      <c r="JQ36" s="70">
        <v>0</v>
      </c>
      <c r="JR36" s="70">
        <v>0</v>
      </c>
      <c r="JS36" s="70">
        <v>0</v>
      </c>
      <c r="JT36" s="70">
        <v>0</v>
      </c>
      <c r="JW36" s="76" t="s">
        <v>38</v>
      </c>
      <c r="JX36" s="76">
        <v>0.56000000000000005</v>
      </c>
      <c r="JY36" s="76">
        <v>0</v>
      </c>
      <c r="JZ36" s="76">
        <v>0</v>
      </c>
      <c r="KA36" s="76">
        <v>1.27</v>
      </c>
      <c r="KD36" s="76" t="s">
        <v>38</v>
      </c>
      <c r="KE36" s="76">
        <v>0.43</v>
      </c>
      <c r="KF36" s="76">
        <v>0</v>
      </c>
      <c r="KG36" s="76">
        <v>0</v>
      </c>
      <c r="KH36" s="76">
        <v>0</v>
      </c>
      <c r="KK36" s="76" t="s">
        <v>38</v>
      </c>
      <c r="KL36" s="76">
        <v>0</v>
      </c>
      <c r="KM36" s="76">
        <v>0</v>
      </c>
      <c r="KN36" s="76">
        <v>0</v>
      </c>
      <c r="KO36" s="76">
        <v>0</v>
      </c>
      <c r="KR36" s="76" t="s">
        <v>38</v>
      </c>
      <c r="KS36" s="76">
        <v>0</v>
      </c>
      <c r="KT36" s="76">
        <v>0</v>
      </c>
      <c r="KU36" s="76">
        <v>0</v>
      </c>
      <c r="KV36" s="76">
        <v>0</v>
      </c>
      <c r="KY36" s="76" t="s">
        <v>38</v>
      </c>
      <c r="KZ36" s="76">
        <v>0</v>
      </c>
      <c r="LA36" s="76">
        <v>0</v>
      </c>
      <c r="LB36" s="76">
        <v>0</v>
      </c>
      <c r="LC36" s="76">
        <v>0</v>
      </c>
      <c r="LF36" s="76" t="s">
        <v>38</v>
      </c>
      <c r="LG36" s="76">
        <v>0</v>
      </c>
      <c r="LH36" s="76">
        <v>0</v>
      </c>
      <c r="LI36" s="76">
        <v>0</v>
      </c>
      <c r="LJ36" s="76">
        <v>0</v>
      </c>
      <c r="LM36" s="76" t="s">
        <v>38</v>
      </c>
      <c r="LN36" s="76">
        <v>0</v>
      </c>
      <c r="LO36" s="76">
        <v>0</v>
      </c>
      <c r="LP36" s="76">
        <v>0</v>
      </c>
      <c r="LQ36" s="76">
        <v>0</v>
      </c>
      <c r="LR36" s="76"/>
      <c r="LS36" s="76"/>
      <c r="LT36" s="76" t="s">
        <v>38</v>
      </c>
      <c r="LU36" s="76">
        <v>0</v>
      </c>
      <c r="LV36" s="76">
        <v>0</v>
      </c>
      <c r="LW36" s="76">
        <v>0</v>
      </c>
      <c r="LX36" s="76">
        <v>0</v>
      </c>
      <c r="LY36" s="76"/>
      <c r="LZ36" s="76"/>
      <c r="MA36" s="76" t="s">
        <v>38</v>
      </c>
      <c r="MB36" s="76">
        <v>0</v>
      </c>
      <c r="MC36" s="76">
        <v>0</v>
      </c>
      <c r="MD36" s="76">
        <v>0</v>
      </c>
      <c r="ME36" s="76">
        <v>0</v>
      </c>
    </row>
    <row r="37" spans="1:343"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4" t="s">
        <v>39</v>
      </c>
      <c r="GY37" s="64">
        <v>0</v>
      </c>
      <c r="GZ37" s="64">
        <v>0</v>
      </c>
      <c r="HA37" s="64">
        <v>0</v>
      </c>
      <c r="HB37" s="64">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s="64" t="s">
        <v>39</v>
      </c>
      <c r="IV37" s="64">
        <v>0</v>
      </c>
      <c r="IW37" s="64">
        <v>0</v>
      </c>
      <c r="IX37" s="64">
        <v>0</v>
      </c>
      <c r="IY37" s="64">
        <v>0</v>
      </c>
      <c r="JB37" s="6" t="s">
        <v>39</v>
      </c>
      <c r="JC37" s="6">
        <v>0</v>
      </c>
      <c r="JD37" s="6">
        <v>0</v>
      </c>
      <c r="JE37" s="6">
        <v>0</v>
      </c>
      <c r="JF37" s="6">
        <v>0</v>
      </c>
      <c r="JI37" s="64" t="s">
        <v>39</v>
      </c>
      <c r="JJ37" s="64">
        <v>0</v>
      </c>
      <c r="JK37" s="64">
        <v>0</v>
      </c>
      <c r="JL37" s="64">
        <v>0</v>
      </c>
      <c r="JM37" s="64">
        <v>0</v>
      </c>
      <c r="JP37" s="70" t="s">
        <v>39</v>
      </c>
      <c r="JQ37" s="70">
        <v>0</v>
      </c>
      <c r="JR37" s="70">
        <v>0</v>
      </c>
      <c r="JS37" s="70">
        <v>0</v>
      </c>
      <c r="JT37" s="70">
        <v>0</v>
      </c>
      <c r="JW37" s="76" t="s">
        <v>39</v>
      </c>
      <c r="JX37" s="76">
        <v>0</v>
      </c>
      <c r="JY37" s="76">
        <v>0</v>
      </c>
      <c r="JZ37" s="76">
        <v>0</v>
      </c>
      <c r="KA37" s="76">
        <v>0</v>
      </c>
      <c r="KD37" s="76" t="s">
        <v>39</v>
      </c>
      <c r="KE37" s="76">
        <v>0</v>
      </c>
      <c r="KF37" s="76">
        <v>0</v>
      </c>
      <c r="KG37" s="76">
        <v>0</v>
      </c>
      <c r="KH37" s="76">
        <v>0</v>
      </c>
      <c r="KK37" s="76" t="s">
        <v>39</v>
      </c>
      <c r="KL37" s="76">
        <v>0</v>
      </c>
      <c r="KM37" s="76">
        <v>0</v>
      </c>
      <c r="KN37" s="76">
        <v>0</v>
      </c>
      <c r="KO37" s="76">
        <v>0</v>
      </c>
      <c r="KR37" s="76" t="s">
        <v>39</v>
      </c>
      <c r="KS37" s="76">
        <v>0</v>
      </c>
      <c r="KT37" s="76">
        <v>0</v>
      </c>
      <c r="KU37" s="76">
        <v>0</v>
      </c>
      <c r="KV37" s="76">
        <v>0</v>
      </c>
      <c r="KY37" s="76" t="s">
        <v>39</v>
      </c>
      <c r="KZ37" s="76">
        <v>0</v>
      </c>
      <c r="LA37" s="76">
        <v>0</v>
      </c>
      <c r="LB37" s="76">
        <v>0</v>
      </c>
      <c r="LC37" s="76">
        <v>0</v>
      </c>
      <c r="LF37" s="76" t="s">
        <v>39</v>
      </c>
      <c r="LG37" s="76">
        <v>0</v>
      </c>
      <c r="LH37" s="76">
        <v>0</v>
      </c>
      <c r="LI37" s="76">
        <v>0</v>
      </c>
      <c r="LJ37" s="76">
        <v>0</v>
      </c>
      <c r="LM37" s="76" t="s">
        <v>39</v>
      </c>
      <c r="LN37" s="76">
        <v>0</v>
      </c>
      <c r="LO37" s="76">
        <v>0</v>
      </c>
      <c r="LP37" s="76">
        <v>0</v>
      </c>
      <c r="LQ37" s="76">
        <v>0</v>
      </c>
      <c r="LR37" s="76"/>
      <c r="LS37" s="76"/>
      <c r="LT37" s="76" t="s">
        <v>39</v>
      </c>
      <c r="LU37" s="76">
        <v>0</v>
      </c>
      <c r="LV37" s="76">
        <v>0</v>
      </c>
      <c r="LW37" s="76">
        <v>0</v>
      </c>
      <c r="LX37" s="76">
        <v>0</v>
      </c>
      <c r="LY37" s="76"/>
      <c r="LZ37" s="76"/>
      <c r="MA37" s="76" t="s">
        <v>39</v>
      </c>
      <c r="MB37" s="76">
        <v>0</v>
      </c>
      <c r="MC37" s="76">
        <v>0</v>
      </c>
      <c r="MD37" s="76">
        <v>0</v>
      </c>
      <c r="ME37" s="76">
        <v>0</v>
      </c>
    </row>
    <row r="38" spans="1:343"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4" t="s">
        <v>40</v>
      </c>
      <c r="GY38" s="64">
        <v>0</v>
      </c>
      <c r="GZ38" s="64">
        <v>0</v>
      </c>
      <c r="HA38" s="64">
        <v>0</v>
      </c>
      <c r="HB38" s="64">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s="64" t="s">
        <v>40</v>
      </c>
      <c r="IV38" s="64">
        <v>0</v>
      </c>
      <c r="IW38" s="64">
        <v>0</v>
      </c>
      <c r="IX38" s="64">
        <v>0</v>
      </c>
      <c r="IY38" s="64">
        <v>0</v>
      </c>
      <c r="JB38" s="6" t="s">
        <v>40</v>
      </c>
      <c r="JC38" s="6">
        <v>0</v>
      </c>
      <c r="JD38" s="6">
        <v>0</v>
      </c>
      <c r="JE38" s="6">
        <v>0</v>
      </c>
      <c r="JF38" s="6">
        <v>0</v>
      </c>
      <c r="JI38" s="64" t="s">
        <v>40</v>
      </c>
      <c r="JJ38" s="64">
        <v>0</v>
      </c>
      <c r="JK38" s="64">
        <v>0</v>
      </c>
      <c r="JL38" s="64">
        <v>0</v>
      </c>
      <c r="JM38" s="64">
        <v>0</v>
      </c>
      <c r="JP38" s="70" t="s">
        <v>40</v>
      </c>
      <c r="JQ38" s="70">
        <v>0</v>
      </c>
      <c r="JR38" s="70">
        <v>0</v>
      </c>
      <c r="JS38" s="70">
        <v>0</v>
      </c>
      <c r="JT38" s="70">
        <v>0</v>
      </c>
      <c r="JW38" s="76" t="s">
        <v>40</v>
      </c>
      <c r="JX38" s="76">
        <v>0</v>
      </c>
      <c r="JY38" s="76">
        <v>0</v>
      </c>
      <c r="JZ38" s="76">
        <v>0</v>
      </c>
      <c r="KA38" s="76">
        <v>0</v>
      </c>
      <c r="KD38" s="76" t="s">
        <v>40</v>
      </c>
      <c r="KE38" s="76">
        <v>0</v>
      </c>
      <c r="KF38" s="76">
        <v>0</v>
      </c>
      <c r="KG38" s="76">
        <v>0</v>
      </c>
      <c r="KH38" s="76">
        <v>0</v>
      </c>
      <c r="KK38" s="76" t="s">
        <v>40</v>
      </c>
      <c r="KL38" s="76">
        <v>0</v>
      </c>
      <c r="KM38" s="76">
        <v>0</v>
      </c>
      <c r="KN38" s="76">
        <v>0</v>
      </c>
      <c r="KO38" s="76">
        <v>0</v>
      </c>
      <c r="KR38" s="76" t="s">
        <v>40</v>
      </c>
      <c r="KS38" s="76">
        <v>0</v>
      </c>
      <c r="KT38" s="76">
        <v>0</v>
      </c>
      <c r="KU38" s="76">
        <v>0</v>
      </c>
      <c r="KV38" s="76">
        <v>0</v>
      </c>
      <c r="KY38" s="76" t="s">
        <v>40</v>
      </c>
      <c r="KZ38" s="76">
        <v>0</v>
      </c>
      <c r="LA38" s="76">
        <v>0</v>
      </c>
      <c r="LB38" s="76">
        <v>0</v>
      </c>
      <c r="LC38" s="76">
        <v>0</v>
      </c>
      <c r="LF38" s="76" t="s">
        <v>40</v>
      </c>
      <c r="LG38" s="76">
        <v>0</v>
      </c>
      <c r="LH38" s="76">
        <v>0</v>
      </c>
      <c r="LI38" s="76">
        <v>0</v>
      </c>
      <c r="LJ38" s="76">
        <v>0</v>
      </c>
      <c r="LM38" s="76" t="s">
        <v>40</v>
      </c>
      <c r="LN38" s="76">
        <v>0</v>
      </c>
      <c r="LO38" s="76">
        <v>0</v>
      </c>
      <c r="LP38" s="76">
        <v>0</v>
      </c>
      <c r="LQ38" s="76">
        <v>0</v>
      </c>
      <c r="LR38" s="76"/>
      <c r="LS38" s="76"/>
      <c r="LT38" s="76" t="s">
        <v>40</v>
      </c>
      <c r="LU38" s="76">
        <v>0</v>
      </c>
      <c r="LV38" s="76">
        <v>0</v>
      </c>
      <c r="LW38" s="76">
        <v>0</v>
      </c>
      <c r="LX38" s="76">
        <v>0</v>
      </c>
      <c r="LY38" s="76"/>
      <c r="LZ38" s="76"/>
      <c r="MA38" s="76" t="s">
        <v>40</v>
      </c>
      <c r="MB38" s="76">
        <v>0</v>
      </c>
      <c r="MC38" s="76">
        <v>0</v>
      </c>
      <c r="MD38" s="76">
        <v>0</v>
      </c>
      <c r="ME38" s="76">
        <v>0</v>
      </c>
    </row>
    <row r="39" spans="1:343"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4" t="s">
        <v>41</v>
      </c>
      <c r="GY39" s="64">
        <v>0</v>
      </c>
      <c r="GZ39" s="64">
        <v>0</v>
      </c>
      <c r="HA39" s="64">
        <v>0</v>
      </c>
      <c r="HB39" s="64">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s="64" t="s">
        <v>41</v>
      </c>
      <c r="IV39" s="64">
        <v>0</v>
      </c>
      <c r="IW39" s="64">
        <v>0</v>
      </c>
      <c r="IX39" s="64">
        <v>0</v>
      </c>
      <c r="IY39" s="64">
        <v>0</v>
      </c>
      <c r="JB39" s="6" t="s">
        <v>41</v>
      </c>
      <c r="JC39" s="6">
        <v>0</v>
      </c>
      <c r="JD39" s="6">
        <v>0</v>
      </c>
      <c r="JE39" s="6">
        <v>0</v>
      </c>
      <c r="JF39" s="6">
        <v>0</v>
      </c>
      <c r="JI39" s="64" t="s">
        <v>41</v>
      </c>
      <c r="JJ39" s="64">
        <v>0</v>
      </c>
      <c r="JK39" s="64">
        <v>0</v>
      </c>
      <c r="JL39" s="64">
        <v>0</v>
      </c>
      <c r="JM39" s="64">
        <v>0</v>
      </c>
      <c r="JP39" s="70" t="s">
        <v>41</v>
      </c>
      <c r="JQ39" s="70">
        <v>0</v>
      </c>
      <c r="JR39" s="70">
        <v>0</v>
      </c>
      <c r="JS39" s="70">
        <v>0</v>
      </c>
      <c r="JT39" s="70">
        <v>0</v>
      </c>
      <c r="JW39" s="76" t="s">
        <v>41</v>
      </c>
      <c r="JX39" s="76">
        <v>0</v>
      </c>
      <c r="JY39" s="76">
        <v>0</v>
      </c>
      <c r="JZ39" s="76">
        <v>0</v>
      </c>
      <c r="KA39" s="76">
        <v>0</v>
      </c>
      <c r="KD39" s="76" t="s">
        <v>41</v>
      </c>
      <c r="KE39" s="76">
        <v>0</v>
      </c>
      <c r="KF39" s="76">
        <v>0</v>
      </c>
      <c r="KG39" s="76">
        <v>0</v>
      </c>
      <c r="KH39" s="76">
        <v>0</v>
      </c>
      <c r="KK39" s="76" t="s">
        <v>41</v>
      </c>
      <c r="KL39" s="76">
        <v>0</v>
      </c>
      <c r="KM39" s="76">
        <v>0</v>
      </c>
      <c r="KN39" s="76">
        <v>0</v>
      </c>
      <c r="KO39" s="76">
        <v>0</v>
      </c>
      <c r="KR39" s="76" t="s">
        <v>41</v>
      </c>
      <c r="KS39" s="76">
        <v>0</v>
      </c>
      <c r="KT39" s="76">
        <v>0</v>
      </c>
      <c r="KU39" s="76">
        <v>0</v>
      </c>
      <c r="KV39" s="76">
        <v>0</v>
      </c>
      <c r="KY39" s="76" t="s">
        <v>41</v>
      </c>
      <c r="KZ39" s="76">
        <v>0</v>
      </c>
      <c r="LA39" s="76">
        <v>0</v>
      </c>
      <c r="LB39" s="76">
        <v>0</v>
      </c>
      <c r="LC39" s="76">
        <v>0</v>
      </c>
      <c r="LF39" s="76" t="s">
        <v>41</v>
      </c>
      <c r="LG39" s="76">
        <v>0</v>
      </c>
      <c r="LH39" s="76">
        <v>0</v>
      </c>
      <c r="LI39" s="76">
        <v>0</v>
      </c>
      <c r="LJ39" s="76">
        <v>0</v>
      </c>
      <c r="LM39" s="76" t="s">
        <v>41</v>
      </c>
      <c r="LN39" s="76">
        <v>0</v>
      </c>
      <c r="LO39" s="76">
        <v>0</v>
      </c>
      <c r="LP39" s="76">
        <v>0</v>
      </c>
      <c r="LQ39" s="76">
        <v>0</v>
      </c>
      <c r="LR39" s="76"/>
      <c r="LS39" s="76"/>
      <c r="LT39" s="76" t="s">
        <v>41</v>
      </c>
      <c r="LU39" s="76">
        <v>0</v>
      </c>
      <c r="LV39" s="76">
        <v>0</v>
      </c>
      <c r="LW39" s="76">
        <v>0</v>
      </c>
      <c r="LX39" s="76">
        <v>0</v>
      </c>
      <c r="LY39" s="76"/>
      <c r="LZ39" s="76"/>
      <c r="MA39" s="76" t="s">
        <v>41</v>
      </c>
      <c r="MB39" s="76">
        <v>0</v>
      </c>
      <c r="MC39" s="76">
        <v>0</v>
      </c>
      <c r="MD39" s="76">
        <v>0</v>
      </c>
      <c r="ME39" s="76">
        <v>0</v>
      </c>
    </row>
    <row r="40" spans="1:343"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4" t="s">
        <v>42</v>
      </c>
      <c r="GY40" s="64">
        <v>0</v>
      </c>
      <c r="GZ40" s="64">
        <v>0</v>
      </c>
      <c r="HA40" s="64">
        <v>0</v>
      </c>
      <c r="HB40" s="64">
        <v>0</v>
      </c>
      <c r="HE40" s="64" t="s">
        <v>42</v>
      </c>
      <c r="HF40" s="64">
        <v>0</v>
      </c>
      <c r="HG40" s="64">
        <v>0</v>
      </c>
      <c r="HH40" s="64">
        <v>0</v>
      </c>
      <c r="HI40" s="64">
        <v>0</v>
      </c>
      <c r="HL40" s="64" t="s">
        <v>42</v>
      </c>
      <c r="HM40" s="64">
        <v>0</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s="64" t="s">
        <v>42</v>
      </c>
      <c r="IV40" s="64">
        <v>0</v>
      </c>
      <c r="IW40" s="64">
        <v>0</v>
      </c>
      <c r="IX40" s="64">
        <v>0</v>
      </c>
      <c r="IY40" s="64">
        <v>0</v>
      </c>
      <c r="JB40" s="6" t="s">
        <v>42</v>
      </c>
      <c r="JC40" s="6">
        <v>0.56000000000000005</v>
      </c>
      <c r="JD40" s="6">
        <v>0</v>
      </c>
      <c r="JE40" s="6">
        <v>0</v>
      </c>
      <c r="JF40" s="6">
        <v>4.54</v>
      </c>
      <c r="JI40" s="64" t="s">
        <v>42</v>
      </c>
      <c r="JJ40" s="64">
        <v>0</v>
      </c>
      <c r="JK40" s="64">
        <v>0</v>
      </c>
      <c r="JL40" s="64">
        <v>0</v>
      </c>
      <c r="JM40" s="64">
        <v>0</v>
      </c>
      <c r="JP40" s="70" t="s">
        <v>42</v>
      </c>
      <c r="JQ40" s="70">
        <v>0</v>
      </c>
      <c r="JR40" s="70">
        <v>0</v>
      </c>
      <c r="JS40" s="70">
        <v>0</v>
      </c>
      <c r="JT40" s="70">
        <v>0</v>
      </c>
      <c r="JW40" s="76" t="s">
        <v>42</v>
      </c>
      <c r="JX40" s="76">
        <v>0</v>
      </c>
      <c r="JY40" s="76">
        <v>0</v>
      </c>
      <c r="JZ40" s="76">
        <v>0</v>
      </c>
      <c r="KA40" s="76">
        <v>0</v>
      </c>
      <c r="KD40" s="76" t="s">
        <v>42</v>
      </c>
      <c r="KE40" s="76">
        <v>0</v>
      </c>
      <c r="KF40" s="76">
        <v>0</v>
      </c>
      <c r="KG40" s="76">
        <v>0</v>
      </c>
      <c r="KH40" s="76">
        <v>0</v>
      </c>
      <c r="KK40" s="76" t="s">
        <v>42</v>
      </c>
      <c r="KL40" s="76">
        <v>0</v>
      </c>
      <c r="KM40" s="76">
        <v>0</v>
      </c>
      <c r="KN40" s="76">
        <v>0</v>
      </c>
      <c r="KO40" s="76">
        <v>0</v>
      </c>
      <c r="KR40" s="76" t="s">
        <v>42</v>
      </c>
      <c r="KS40" s="76">
        <v>0</v>
      </c>
      <c r="KT40" s="76">
        <v>0</v>
      </c>
      <c r="KU40" s="76">
        <v>0</v>
      </c>
      <c r="KV40" s="76">
        <v>0</v>
      </c>
      <c r="KY40" s="76" t="s">
        <v>42</v>
      </c>
      <c r="KZ40" s="76">
        <v>0</v>
      </c>
      <c r="LA40" s="76">
        <v>0</v>
      </c>
      <c r="LB40" s="76">
        <v>0</v>
      </c>
      <c r="LC40" s="76">
        <v>0</v>
      </c>
      <c r="LF40" s="76" t="s">
        <v>42</v>
      </c>
      <c r="LG40" s="76">
        <v>0</v>
      </c>
      <c r="LH40" s="76">
        <v>0</v>
      </c>
      <c r="LI40" s="76">
        <v>0</v>
      </c>
      <c r="LJ40" s="76">
        <v>0</v>
      </c>
      <c r="LM40" s="76" t="s">
        <v>42</v>
      </c>
      <c r="LN40" s="76">
        <v>0</v>
      </c>
      <c r="LO40" s="76">
        <v>0</v>
      </c>
      <c r="LP40" s="76">
        <v>0</v>
      </c>
      <c r="LQ40" s="76">
        <v>0</v>
      </c>
      <c r="LR40" s="76"/>
      <c r="LS40" s="76"/>
      <c r="LT40" s="76" t="s">
        <v>42</v>
      </c>
      <c r="LU40" s="76">
        <v>0</v>
      </c>
      <c r="LV40" s="76">
        <v>0</v>
      </c>
      <c r="LW40" s="76">
        <v>0</v>
      </c>
      <c r="LX40" s="76">
        <v>0</v>
      </c>
      <c r="LY40" s="76"/>
      <c r="LZ40" s="76"/>
      <c r="MA40" s="76" t="s">
        <v>42</v>
      </c>
      <c r="MB40" s="76">
        <v>0.19</v>
      </c>
      <c r="MC40" s="76">
        <v>0</v>
      </c>
      <c r="MD40" s="76">
        <v>0</v>
      </c>
      <c r="ME40" s="76">
        <v>0.94</v>
      </c>
    </row>
    <row r="41" spans="1:343"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c r="GX41" s="64" t="s">
        <v>43</v>
      </c>
      <c r="GY41" s="64">
        <v>0</v>
      </c>
      <c r="GZ41" s="64">
        <v>0</v>
      </c>
      <c r="HA41" s="64">
        <v>0</v>
      </c>
      <c r="HB41" s="64">
        <v>0</v>
      </c>
      <c r="HE41" s="64" t="s">
        <v>43</v>
      </c>
      <c r="HF41" s="64">
        <v>0</v>
      </c>
      <c r="HG41" s="64">
        <v>0</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s="64" t="s">
        <v>43</v>
      </c>
      <c r="IV41" s="64">
        <v>0</v>
      </c>
      <c r="IW41" s="64">
        <v>0</v>
      </c>
      <c r="IX41" s="64">
        <v>0</v>
      </c>
      <c r="IY41" s="64">
        <v>0</v>
      </c>
      <c r="JB41" s="6" t="s">
        <v>43</v>
      </c>
      <c r="JC41" s="6">
        <v>0</v>
      </c>
      <c r="JD41" s="6">
        <v>0</v>
      </c>
      <c r="JE41" s="6">
        <v>0</v>
      </c>
      <c r="JF41" s="6">
        <v>0</v>
      </c>
      <c r="JI41" s="64" t="s">
        <v>43</v>
      </c>
      <c r="JJ41" s="64">
        <v>0</v>
      </c>
      <c r="JK41" s="64">
        <v>0</v>
      </c>
      <c r="JL41" s="64">
        <v>0</v>
      </c>
      <c r="JM41" s="64">
        <v>0</v>
      </c>
      <c r="JP41" s="70" t="s">
        <v>43</v>
      </c>
      <c r="JQ41" s="70">
        <v>0</v>
      </c>
      <c r="JR41" s="70">
        <v>0</v>
      </c>
      <c r="JS41" s="70">
        <v>0</v>
      </c>
      <c r="JT41" s="70">
        <v>0</v>
      </c>
      <c r="JW41" s="76" t="s">
        <v>43</v>
      </c>
      <c r="JX41" s="76">
        <v>0</v>
      </c>
      <c r="JY41" s="76">
        <v>0</v>
      </c>
      <c r="JZ41" s="76">
        <v>0</v>
      </c>
      <c r="KA41" s="76">
        <v>0</v>
      </c>
      <c r="KD41" s="76" t="s">
        <v>43</v>
      </c>
      <c r="KE41" s="76">
        <v>0</v>
      </c>
      <c r="KF41" s="76">
        <v>0</v>
      </c>
      <c r="KG41" s="76">
        <v>0</v>
      </c>
      <c r="KH41" s="76">
        <v>0</v>
      </c>
      <c r="KK41" s="76" t="s">
        <v>43</v>
      </c>
      <c r="KL41" s="76">
        <v>0</v>
      </c>
      <c r="KM41" s="76">
        <v>0</v>
      </c>
      <c r="KN41" s="76">
        <v>0</v>
      </c>
      <c r="KO41" s="76">
        <v>0</v>
      </c>
      <c r="KR41" s="76" t="s">
        <v>43</v>
      </c>
      <c r="KS41" s="76">
        <v>0</v>
      </c>
      <c r="KT41" s="76">
        <v>0</v>
      </c>
      <c r="KU41" s="76">
        <v>0</v>
      </c>
      <c r="KV41" s="76">
        <v>0</v>
      </c>
      <c r="KY41" s="76" t="s">
        <v>43</v>
      </c>
      <c r="KZ41" s="76">
        <v>0</v>
      </c>
      <c r="LA41" s="76">
        <v>0</v>
      </c>
      <c r="LB41" s="76">
        <v>0</v>
      </c>
      <c r="LC41" s="76">
        <v>0</v>
      </c>
      <c r="LF41" s="76" t="s">
        <v>43</v>
      </c>
      <c r="LG41" s="76">
        <v>0</v>
      </c>
      <c r="LH41" s="76">
        <v>0</v>
      </c>
      <c r="LI41" s="76">
        <v>0</v>
      </c>
      <c r="LJ41" s="76">
        <v>0</v>
      </c>
      <c r="LM41" s="76" t="s">
        <v>43</v>
      </c>
      <c r="LN41" s="76">
        <v>0</v>
      </c>
      <c r="LO41" s="76">
        <v>0</v>
      </c>
      <c r="LP41" s="76">
        <v>0</v>
      </c>
      <c r="LQ41" s="76">
        <v>0</v>
      </c>
      <c r="LR41" s="76"/>
      <c r="LS41" s="76"/>
      <c r="LT41" s="76" t="s">
        <v>43</v>
      </c>
      <c r="LU41" s="76">
        <v>0</v>
      </c>
      <c r="LV41" s="76">
        <v>0</v>
      </c>
      <c r="LW41" s="76">
        <v>0</v>
      </c>
      <c r="LX41" s="76">
        <v>0</v>
      </c>
      <c r="LY41" s="76"/>
      <c r="LZ41" s="76"/>
      <c r="MA41" s="76" t="s">
        <v>43</v>
      </c>
      <c r="MB41" s="76">
        <v>0</v>
      </c>
      <c r="MC41" s="76">
        <v>0</v>
      </c>
      <c r="MD41" s="76">
        <v>0</v>
      </c>
      <c r="ME41" s="76">
        <v>0</v>
      </c>
    </row>
    <row r="42" spans="1:343"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4" t="s">
        <v>44</v>
      </c>
      <c r="GY42" s="64">
        <v>0</v>
      </c>
      <c r="GZ42" s="64">
        <v>0</v>
      </c>
      <c r="HA42" s="64">
        <v>0</v>
      </c>
      <c r="HB42" s="64">
        <v>0</v>
      </c>
      <c r="HE42" s="64" t="s">
        <v>44</v>
      </c>
      <c r="HF42" s="64">
        <v>0</v>
      </c>
      <c r="HG42" s="64">
        <v>0</v>
      </c>
      <c r="HH42" s="64">
        <v>0</v>
      </c>
      <c r="HI42" s="64">
        <v>0</v>
      </c>
      <c r="HL42" s="64" t="s">
        <v>44</v>
      </c>
      <c r="HM42" s="64">
        <v>0</v>
      </c>
      <c r="HN42" s="64">
        <v>0</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c r="IN42" s="64" t="s">
        <v>44</v>
      </c>
      <c r="IO42" s="64">
        <v>0</v>
      </c>
      <c r="IP42" s="64">
        <v>0</v>
      </c>
      <c r="IQ42" s="64">
        <v>0</v>
      </c>
      <c r="IR42" s="64">
        <v>0</v>
      </c>
      <c r="IU42" s="64" t="s">
        <v>44</v>
      </c>
      <c r="IV42" s="64">
        <v>0</v>
      </c>
      <c r="IW42" s="64">
        <v>0</v>
      </c>
      <c r="IX42" s="64">
        <v>0</v>
      </c>
      <c r="IY42" s="64">
        <v>0</v>
      </c>
      <c r="JB42" s="6" t="s">
        <v>44</v>
      </c>
      <c r="JC42" s="6">
        <v>0</v>
      </c>
      <c r="JD42" s="6">
        <v>0</v>
      </c>
      <c r="JE42" s="6">
        <v>0</v>
      </c>
      <c r="JF42" s="6">
        <v>0</v>
      </c>
      <c r="JI42" s="64" t="s">
        <v>44</v>
      </c>
      <c r="JJ42" s="64">
        <v>0</v>
      </c>
      <c r="JK42" s="64">
        <v>0</v>
      </c>
      <c r="JL42" s="64">
        <v>0</v>
      </c>
      <c r="JM42" s="64">
        <v>0</v>
      </c>
      <c r="JP42" s="70" t="s">
        <v>44</v>
      </c>
      <c r="JQ42" s="70">
        <v>0</v>
      </c>
      <c r="JR42" s="70">
        <v>0</v>
      </c>
      <c r="JS42" s="70">
        <v>0</v>
      </c>
      <c r="JT42" s="70">
        <v>0</v>
      </c>
      <c r="JW42" s="76" t="s">
        <v>44</v>
      </c>
      <c r="JX42" s="76">
        <v>0</v>
      </c>
      <c r="JY42" s="76">
        <v>0</v>
      </c>
      <c r="JZ42" s="76">
        <v>0</v>
      </c>
      <c r="KA42" s="76">
        <v>0</v>
      </c>
      <c r="KD42" s="76" t="s">
        <v>44</v>
      </c>
      <c r="KE42" s="76">
        <v>0</v>
      </c>
      <c r="KF42" s="76">
        <v>0</v>
      </c>
      <c r="KG42" s="76">
        <v>0</v>
      </c>
      <c r="KH42" s="76">
        <v>0</v>
      </c>
      <c r="KK42" s="76" t="s">
        <v>44</v>
      </c>
      <c r="KL42" s="76">
        <v>0</v>
      </c>
      <c r="KM42" s="76">
        <v>0</v>
      </c>
      <c r="KN42" s="76">
        <v>0</v>
      </c>
      <c r="KO42" s="76">
        <v>0</v>
      </c>
      <c r="KR42" s="76" t="s">
        <v>44</v>
      </c>
      <c r="KS42" s="76">
        <v>0</v>
      </c>
      <c r="KT42" s="76">
        <v>0</v>
      </c>
      <c r="KU42" s="76">
        <v>0</v>
      </c>
      <c r="KV42" s="76">
        <v>0</v>
      </c>
      <c r="KY42" s="76" t="s">
        <v>44</v>
      </c>
      <c r="KZ42" s="76">
        <v>0</v>
      </c>
      <c r="LA42" s="76">
        <v>0</v>
      </c>
      <c r="LB42" s="76">
        <v>0</v>
      </c>
      <c r="LC42" s="76">
        <v>0</v>
      </c>
      <c r="LF42" s="76" t="s">
        <v>44</v>
      </c>
      <c r="LG42" s="76">
        <v>0</v>
      </c>
      <c r="LH42" s="76">
        <v>0</v>
      </c>
      <c r="LI42" s="76">
        <v>0</v>
      </c>
      <c r="LJ42" s="76">
        <v>0</v>
      </c>
      <c r="LM42" s="76" t="s">
        <v>44</v>
      </c>
      <c r="LN42" s="76">
        <v>0</v>
      </c>
      <c r="LO42" s="76">
        <v>0</v>
      </c>
      <c r="LP42" s="76">
        <v>0</v>
      </c>
      <c r="LQ42" s="76">
        <v>0</v>
      </c>
      <c r="LR42" s="76"/>
      <c r="LS42" s="76"/>
      <c r="LT42" s="76" t="s">
        <v>44</v>
      </c>
      <c r="LU42" s="76">
        <v>0</v>
      </c>
      <c r="LV42" s="76">
        <v>0</v>
      </c>
      <c r="LW42" s="76">
        <v>0</v>
      </c>
      <c r="LX42" s="76">
        <v>0</v>
      </c>
      <c r="LY42" s="76"/>
      <c r="LZ42" s="76"/>
      <c r="MA42" s="76" t="s">
        <v>44</v>
      </c>
      <c r="MB42" s="76">
        <v>0</v>
      </c>
      <c r="MC42" s="76">
        <v>0</v>
      </c>
      <c r="MD42" s="76">
        <v>0</v>
      </c>
      <c r="ME42" s="76">
        <v>0</v>
      </c>
    </row>
    <row r="43" spans="1:343"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c r="GX43" s="64" t="s">
        <v>45</v>
      </c>
      <c r="GY43" s="64">
        <v>0</v>
      </c>
      <c r="GZ43" s="64">
        <v>0</v>
      </c>
      <c r="HA43" s="64">
        <v>0</v>
      </c>
      <c r="HB43" s="64">
        <v>0</v>
      </c>
      <c r="HE43" s="64" t="s">
        <v>45</v>
      </c>
      <c r="HF43" s="64">
        <v>0</v>
      </c>
      <c r="HG43" s="64">
        <v>0</v>
      </c>
      <c r="HH43" s="64">
        <v>0</v>
      </c>
      <c r="HI43" s="64">
        <v>0</v>
      </c>
      <c r="HL43" s="64" t="s">
        <v>45</v>
      </c>
      <c r="HM43" s="64">
        <v>0.35</v>
      </c>
      <c r="HN43" s="64">
        <v>0</v>
      </c>
      <c r="HO43" s="64">
        <v>0.54</v>
      </c>
      <c r="HP43" s="64">
        <v>0</v>
      </c>
      <c r="HS43" s="64" t="s">
        <v>45</v>
      </c>
      <c r="HT43" s="64">
        <v>0</v>
      </c>
      <c r="HU43" s="64">
        <v>0</v>
      </c>
      <c r="HV43" s="64">
        <v>0</v>
      </c>
      <c r="HW43" s="64">
        <v>0</v>
      </c>
      <c r="HZ43" s="64" t="s">
        <v>45</v>
      </c>
      <c r="IA43" s="64">
        <v>0</v>
      </c>
      <c r="IB43" s="64">
        <v>0</v>
      </c>
      <c r="IC43" s="64">
        <v>0</v>
      </c>
      <c r="ID43" s="64">
        <v>0</v>
      </c>
      <c r="IG43" s="64" t="s">
        <v>45</v>
      </c>
      <c r="IH43" s="64">
        <v>0</v>
      </c>
      <c r="II43" s="64">
        <v>0</v>
      </c>
      <c r="IJ43" s="64">
        <v>0</v>
      </c>
      <c r="IK43" s="64">
        <v>0</v>
      </c>
      <c r="IN43" s="64" t="s">
        <v>45</v>
      </c>
      <c r="IO43" s="64">
        <v>0</v>
      </c>
      <c r="IP43" s="64">
        <v>0</v>
      </c>
      <c r="IQ43" s="64">
        <v>0</v>
      </c>
      <c r="IR43" s="64">
        <v>0</v>
      </c>
      <c r="IU43" s="64" t="s">
        <v>45</v>
      </c>
      <c r="IV43" s="64">
        <v>0</v>
      </c>
      <c r="IW43" s="64">
        <v>0</v>
      </c>
      <c r="IX43" s="64">
        <v>0</v>
      </c>
      <c r="IY43" s="64">
        <v>0</v>
      </c>
      <c r="JB43" s="6" t="s">
        <v>45</v>
      </c>
      <c r="JC43" s="6">
        <v>0</v>
      </c>
      <c r="JD43" s="6">
        <v>0</v>
      </c>
      <c r="JE43" s="6">
        <v>0</v>
      </c>
      <c r="JF43" s="6">
        <v>0</v>
      </c>
      <c r="JI43" s="64" t="s">
        <v>45</v>
      </c>
      <c r="JJ43" s="64">
        <v>0</v>
      </c>
      <c r="JK43" s="64">
        <v>0</v>
      </c>
      <c r="JL43" s="64">
        <v>0</v>
      </c>
      <c r="JM43" s="64">
        <v>0</v>
      </c>
      <c r="JP43" s="70" t="s">
        <v>45</v>
      </c>
      <c r="JQ43" s="70">
        <v>0.21</v>
      </c>
      <c r="JR43" s="70">
        <v>0</v>
      </c>
      <c r="JS43" s="70">
        <v>0.35</v>
      </c>
      <c r="JT43" s="70">
        <v>0</v>
      </c>
      <c r="JW43" s="76" t="s">
        <v>45</v>
      </c>
      <c r="JX43" s="76">
        <v>0</v>
      </c>
      <c r="JY43" s="76">
        <v>0</v>
      </c>
      <c r="JZ43" s="76">
        <v>0</v>
      </c>
      <c r="KA43" s="76">
        <v>0</v>
      </c>
      <c r="KD43" s="76" t="s">
        <v>45</v>
      </c>
      <c r="KE43" s="76">
        <v>0</v>
      </c>
      <c r="KF43" s="76">
        <v>0</v>
      </c>
      <c r="KG43" s="76">
        <v>0</v>
      </c>
      <c r="KH43" s="76">
        <v>0</v>
      </c>
      <c r="KK43" s="76" t="s">
        <v>45</v>
      </c>
      <c r="KL43" s="76">
        <v>0.21</v>
      </c>
      <c r="KM43" s="76">
        <v>0</v>
      </c>
      <c r="KN43" s="76">
        <v>0</v>
      </c>
      <c r="KO43" s="76">
        <v>0</v>
      </c>
      <c r="KR43" s="76" t="s">
        <v>45</v>
      </c>
      <c r="KS43" s="76">
        <v>0</v>
      </c>
      <c r="KT43" s="76">
        <v>0</v>
      </c>
      <c r="KU43" s="76">
        <v>0</v>
      </c>
      <c r="KV43" s="76">
        <v>0</v>
      </c>
      <c r="KY43" s="76" t="s">
        <v>45</v>
      </c>
      <c r="KZ43" s="76">
        <v>0</v>
      </c>
      <c r="LA43" s="76">
        <v>0</v>
      </c>
      <c r="LB43" s="76">
        <v>0</v>
      </c>
      <c r="LC43" s="76">
        <v>0</v>
      </c>
      <c r="LF43" s="76" t="s">
        <v>45</v>
      </c>
      <c r="LG43" s="76">
        <v>0</v>
      </c>
      <c r="LH43" s="76">
        <v>0</v>
      </c>
      <c r="LI43" s="76">
        <v>0</v>
      </c>
      <c r="LJ43" s="76">
        <v>0</v>
      </c>
      <c r="LM43" s="76" t="s">
        <v>45</v>
      </c>
      <c r="LN43" s="76">
        <v>0</v>
      </c>
      <c r="LO43" s="76">
        <v>0</v>
      </c>
      <c r="LP43" s="76">
        <v>0</v>
      </c>
      <c r="LQ43" s="76">
        <v>0</v>
      </c>
      <c r="LR43" s="76"/>
      <c r="LS43" s="76"/>
      <c r="LT43" s="76" t="s">
        <v>45</v>
      </c>
      <c r="LU43" s="76">
        <v>0</v>
      </c>
      <c r="LV43" s="76">
        <v>0</v>
      </c>
      <c r="LW43" s="76">
        <v>0</v>
      </c>
      <c r="LX43" s="76">
        <v>0</v>
      </c>
      <c r="LY43" s="76"/>
      <c r="LZ43" s="76"/>
      <c r="MA43" s="76" t="s">
        <v>45</v>
      </c>
      <c r="MB43" s="76">
        <v>0</v>
      </c>
      <c r="MC43" s="76">
        <v>0</v>
      </c>
      <c r="MD43" s="76">
        <v>0</v>
      </c>
      <c r="ME43" s="76">
        <v>0</v>
      </c>
    </row>
    <row r="44" spans="1:343"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c r="GX44" s="64" t="s">
        <v>46</v>
      </c>
      <c r="GY44" s="64">
        <v>0</v>
      </c>
      <c r="GZ44" s="64">
        <v>0</v>
      </c>
      <c r="HA44" s="64">
        <v>0</v>
      </c>
      <c r="HB44" s="64">
        <v>0</v>
      </c>
      <c r="HE44" s="64" t="s">
        <v>46</v>
      </c>
      <c r="HF44" s="64">
        <v>0.14000000000000001</v>
      </c>
      <c r="HG44" s="64">
        <v>0</v>
      </c>
      <c r="HH44" s="64">
        <v>0</v>
      </c>
      <c r="HI44" s="64">
        <v>0</v>
      </c>
      <c r="HL44" s="64" t="s">
        <v>46</v>
      </c>
      <c r="HM44" s="64">
        <v>0</v>
      </c>
      <c r="HN44" s="64">
        <v>0</v>
      </c>
      <c r="HO44" s="64">
        <v>0</v>
      </c>
      <c r="HP44" s="64">
        <v>0</v>
      </c>
      <c r="HS44" s="64" t="s">
        <v>46</v>
      </c>
      <c r="HT44" s="64">
        <v>0</v>
      </c>
      <c r="HU44" s="64">
        <v>0</v>
      </c>
      <c r="HV44" s="64">
        <v>0</v>
      </c>
      <c r="HW44" s="64">
        <v>0</v>
      </c>
      <c r="HZ44" s="64" t="s">
        <v>46</v>
      </c>
      <c r="IA44" s="64">
        <v>0</v>
      </c>
      <c r="IB44" s="64">
        <v>0</v>
      </c>
      <c r="IC44" s="64">
        <v>0</v>
      </c>
      <c r="ID44" s="64">
        <v>0</v>
      </c>
      <c r="IG44" s="64" t="s">
        <v>46</v>
      </c>
      <c r="IH44" s="64">
        <v>0.42</v>
      </c>
      <c r="II44" s="64">
        <v>1.86</v>
      </c>
      <c r="IJ44" s="64">
        <v>0.25</v>
      </c>
      <c r="IK44" s="64">
        <v>0</v>
      </c>
      <c r="IN44" s="64" t="s">
        <v>46</v>
      </c>
      <c r="IO44" s="64">
        <v>1.05</v>
      </c>
      <c r="IP44" s="64">
        <v>4.63</v>
      </c>
      <c r="IQ44" s="64">
        <v>0.62</v>
      </c>
      <c r="IR44" s="64">
        <v>0</v>
      </c>
      <c r="IU44" s="64" t="s">
        <v>46</v>
      </c>
      <c r="IV44" s="64">
        <v>0.54</v>
      </c>
      <c r="IW44" s="64">
        <v>1.1100000000000001</v>
      </c>
      <c r="IX44" s="64">
        <v>0.35</v>
      </c>
      <c r="IY44" s="64">
        <v>0</v>
      </c>
      <c r="JB44" s="6" t="s">
        <v>46</v>
      </c>
      <c r="JC44" s="6">
        <v>1.1299999999999999</v>
      </c>
      <c r="JD44" s="6">
        <v>0</v>
      </c>
      <c r="JE44" s="6">
        <v>1.75</v>
      </c>
      <c r="JF44" s="6">
        <v>0</v>
      </c>
      <c r="JI44" s="64" t="s">
        <v>46</v>
      </c>
      <c r="JJ44" s="64">
        <v>0.16</v>
      </c>
      <c r="JK44" s="64">
        <v>1.28</v>
      </c>
      <c r="JL44" s="64">
        <v>0</v>
      </c>
      <c r="JM44" s="64">
        <v>0</v>
      </c>
      <c r="JP44" s="70" t="s">
        <v>46</v>
      </c>
      <c r="JQ44" s="70">
        <v>0.53</v>
      </c>
      <c r="JR44" s="70">
        <v>0</v>
      </c>
      <c r="JS44" s="70">
        <v>0.85</v>
      </c>
      <c r="JT44" s="70">
        <v>0</v>
      </c>
      <c r="JW44" s="76" t="s">
        <v>46</v>
      </c>
      <c r="JX44" s="76">
        <v>0.36</v>
      </c>
      <c r="JY44" s="76">
        <v>0.9</v>
      </c>
      <c r="JZ44" s="76">
        <v>0</v>
      </c>
      <c r="KA44" s="76">
        <v>0</v>
      </c>
      <c r="KD44" s="76" t="s">
        <v>46</v>
      </c>
      <c r="KE44" s="76">
        <v>0.38</v>
      </c>
      <c r="KF44" s="76">
        <v>1.01</v>
      </c>
      <c r="KG44" s="76">
        <v>0</v>
      </c>
      <c r="KH44" s="76">
        <v>0</v>
      </c>
      <c r="KK44" s="76" t="s">
        <v>46</v>
      </c>
      <c r="KL44" s="76">
        <v>1.28</v>
      </c>
      <c r="KM44" s="76">
        <v>0</v>
      </c>
      <c r="KN44" s="76">
        <v>2.0299999999999998</v>
      </c>
      <c r="KO44" s="76">
        <v>0</v>
      </c>
      <c r="KR44" s="76" t="s">
        <v>46</v>
      </c>
      <c r="KS44" s="76">
        <v>0.32</v>
      </c>
      <c r="KT44" s="76">
        <v>0</v>
      </c>
      <c r="KU44" s="76">
        <v>0.5</v>
      </c>
      <c r="KV44" s="76">
        <v>0</v>
      </c>
      <c r="KY44" s="76" t="s">
        <v>46</v>
      </c>
      <c r="KZ44" s="76">
        <v>0.21</v>
      </c>
      <c r="LA44" s="76">
        <v>0</v>
      </c>
      <c r="LB44" s="76">
        <v>0.32</v>
      </c>
      <c r="LC44" s="76">
        <v>0</v>
      </c>
      <c r="LF44" s="76" t="s">
        <v>46</v>
      </c>
      <c r="LG44" s="76">
        <v>0</v>
      </c>
      <c r="LH44" s="76">
        <v>0</v>
      </c>
      <c r="LI44" s="76">
        <v>0</v>
      </c>
      <c r="LJ44" s="76">
        <v>0</v>
      </c>
      <c r="LM44" s="76" t="s">
        <v>46</v>
      </c>
      <c r="LN44" s="76">
        <v>0.35</v>
      </c>
      <c r="LO44" s="76">
        <v>0</v>
      </c>
      <c r="LP44" s="76">
        <v>0.52</v>
      </c>
      <c r="LQ44" s="76">
        <v>0</v>
      </c>
      <c r="LR44" s="76"/>
      <c r="LS44" s="76"/>
      <c r="LT44" s="76" t="s">
        <v>46</v>
      </c>
      <c r="LU44" s="76">
        <v>0.31</v>
      </c>
      <c r="LV44" s="76">
        <v>2.74</v>
      </c>
      <c r="LW44" s="76">
        <v>0</v>
      </c>
      <c r="LX44" s="76">
        <v>0</v>
      </c>
      <c r="LY44" s="76"/>
      <c r="LZ44" s="76"/>
      <c r="MA44" s="76" t="s">
        <v>46</v>
      </c>
      <c r="MB44" s="76">
        <v>0.2</v>
      </c>
      <c r="MC44" s="76">
        <v>0</v>
      </c>
      <c r="MD44" s="76">
        <v>0</v>
      </c>
      <c r="ME44" s="76">
        <v>0</v>
      </c>
    </row>
    <row r="45" spans="1:343"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c r="GX45" s="64" t="s">
        <v>47</v>
      </c>
      <c r="GY45" s="64">
        <v>0</v>
      </c>
      <c r="GZ45" s="64">
        <v>0</v>
      </c>
      <c r="HA45" s="64">
        <v>0</v>
      </c>
      <c r="HB45" s="64">
        <v>0</v>
      </c>
      <c r="HE45" s="64" t="s">
        <v>47</v>
      </c>
      <c r="HF45" s="64">
        <v>0</v>
      </c>
      <c r="HG45" s="64">
        <v>0</v>
      </c>
      <c r="HH45" s="64">
        <v>0</v>
      </c>
      <c r="HI45" s="64">
        <v>0</v>
      </c>
      <c r="HL45" s="64" t="s">
        <v>47</v>
      </c>
      <c r="HM45" s="64">
        <v>0.77</v>
      </c>
      <c r="HN45" s="64">
        <v>0</v>
      </c>
      <c r="HO45" s="64">
        <v>1.18</v>
      </c>
      <c r="HP45" s="64">
        <v>0</v>
      </c>
      <c r="HS45" s="64" t="s">
        <v>47</v>
      </c>
      <c r="HT45" s="64">
        <v>0</v>
      </c>
      <c r="HU45" s="64">
        <v>0</v>
      </c>
      <c r="HV45" s="64">
        <v>0</v>
      </c>
      <c r="HW45" s="64">
        <v>0</v>
      </c>
      <c r="HZ45" s="64" t="s">
        <v>47</v>
      </c>
      <c r="IA45" s="64">
        <v>0.55000000000000004</v>
      </c>
      <c r="IB45" s="64">
        <v>0</v>
      </c>
      <c r="IC45" s="64">
        <v>0.9</v>
      </c>
      <c r="ID45" s="64">
        <v>0</v>
      </c>
      <c r="IG45" s="64" t="s">
        <v>47</v>
      </c>
      <c r="IH45" s="64">
        <v>1.07</v>
      </c>
      <c r="II45" s="64">
        <v>0</v>
      </c>
      <c r="IJ45" s="64">
        <v>0.67</v>
      </c>
      <c r="IK45" s="64">
        <v>0</v>
      </c>
      <c r="IN45" s="64" t="s">
        <v>47</v>
      </c>
      <c r="IO45" s="64">
        <v>2.16</v>
      </c>
      <c r="IP45" s="64">
        <v>0</v>
      </c>
      <c r="IQ45" s="64">
        <v>3.06</v>
      </c>
      <c r="IR45" s="64">
        <v>0</v>
      </c>
      <c r="IU45" s="64" t="s">
        <v>47</v>
      </c>
      <c r="IV45" s="64">
        <v>0.48</v>
      </c>
      <c r="IW45" s="64">
        <v>0</v>
      </c>
      <c r="IX45" s="64">
        <v>0.7</v>
      </c>
      <c r="IY45" s="64">
        <v>0</v>
      </c>
      <c r="JB45" s="6" t="s">
        <v>47</v>
      </c>
      <c r="JC45" s="6">
        <v>0.67</v>
      </c>
      <c r="JD45" s="6">
        <v>0</v>
      </c>
      <c r="JE45" s="6">
        <v>1.03</v>
      </c>
      <c r="JF45" s="6">
        <v>0</v>
      </c>
      <c r="JI45" s="64" t="s">
        <v>47</v>
      </c>
      <c r="JJ45" s="64">
        <v>0.31</v>
      </c>
      <c r="JK45" s="64">
        <v>0</v>
      </c>
      <c r="JL45" s="64">
        <v>0.46</v>
      </c>
      <c r="JM45" s="64">
        <v>0</v>
      </c>
      <c r="JP45" s="70" t="s">
        <v>47</v>
      </c>
      <c r="JQ45" s="70">
        <v>0.2</v>
      </c>
      <c r="JR45" s="70">
        <v>0</v>
      </c>
      <c r="JS45" s="70">
        <v>0</v>
      </c>
      <c r="JT45" s="70">
        <v>0</v>
      </c>
      <c r="JW45" s="76" t="s">
        <v>47</v>
      </c>
      <c r="JX45" s="76">
        <v>0.33</v>
      </c>
      <c r="JY45" s="76">
        <v>0</v>
      </c>
      <c r="JZ45" s="76">
        <v>0.52</v>
      </c>
      <c r="KA45" s="76">
        <v>0</v>
      </c>
      <c r="KD45" s="76" t="s">
        <v>47</v>
      </c>
      <c r="KE45" s="76">
        <v>0.13</v>
      </c>
      <c r="KF45" s="76">
        <v>0</v>
      </c>
      <c r="KG45" s="76">
        <v>0.22</v>
      </c>
      <c r="KH45" s="76">
        <v>0</v>
      </c>
      <c r="KK45" s="76" t="s">
        <v>47</v>
      </c>
      <c r="KL45" s="76">
        <v>1.52</v>
      </c>
      <c r="KM45" s="76">
        <v>0</v>
      </c>
      <c r="KN45" s="76">
        <v>1.95</v>
      </c>
      <c r="KO45" s="76">
        <v>2.13</v>
      </c>
      <c r="KR45" s="76" t="s">
        <v>47</v>
      </c>
      <c r="KS45" s="76">
        <v>0.39</v>
      </c>
      <c r="KT45" s="76">
        <v>0</v>
      </c>
      <c r="KU45" s="76">
        <v>0.63</v>
      </c>
      <c r="KV45" s="76">
        <v>0</v>
      </c>
      <c r="KY45" s="76" t="s">
        <v>47</v>
      </c>
      <c r="KZ45" s="76">
        <v>2.4300000000000002</v>
      </c>
      <c r="LA45" s="76">
        <v>1.1399999999999999</v>
      </c>
      <c r="LB45" s="76">
        <v>3.04</v>
      </c>
      <c r="LC45" s="76">
        <v>0</v>
      </c>
      <c r="LF45" s="76" t="s">
        <v>47</v>
      </c>
      <c r="LG45" s="76">
        <v>0.42</v>
      </c>
      <c r="LH45" s="76">
        <v>0</v>
      </c>
      <c r="LI45" s="76">
        <v>0.67</v>
      </c>
      <c r="LJ45" s="76">
        <v>0</v>
      </c>
      <c r="LM45" s="76" t="s">
        <v>47</v>
      </c>
      <c r="LN45" s="76">
        <v>0.49</v>
      </c>
      <c r="LO45" s="76">
        <v>0</v>
      </c>
      <c r="LP45" s="76">
        <v>0.73</v>
      </c>
      <c r="LQ45" s="76">
        <v>0</v>
      </c>
      <c r="LR45" s="76"/>
      <c r="LS45" s="76"/>
      <c r="LT45" s="76" t="s">
        <v>47</v>
      </c>
      <c r="LU45" s="76">
        <v>1.41</v>
      </c>
      <c r="LV45" s="76">
        <v>0</v>
      </c>
      <c r="LW45" s="76">
        <v>2.11</v>
      </c>
      <c r="LX45" s="76">
        <v>0</v>
      </c>
      <c r="LY45" s="76"/>
      <c r="LZ45" s="76"/>
      <c r="MA45" s="76" t="s">
        <v>47</v>
      </c>
      <c r="MB45" s="76">
        <v>2.2200000000000002</v>
      </c>
      <c r="MC45" s="76">
        <v>0</v>
      </c>
      <c r="MD45" s="76">
        <v>2.77</v>
      </c>
      <c r="ME45" s="76">
        <v>0</v>
      </c>
    </row>
    <row r="46" spans="1:343"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c r="GX46" s="64" t="s">
        <v>48</v>
      </c>
      <c r="GY46" s="64">
        <v>0</v>
      </c>
      <c r="GZ46" s="64">
        <v>0</v>
      </c>
      <c r="HA46" s="64">
        <v>0</v>
      </c>
      <c r="HB46" s="64">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c r="IN46" s="64" t="s">
        <v>48</v>
      </c>
      <c r="IO46" s="64">
        <v>0</v>
      </c>
      <c r="IP46" s="64">
        <v>0</v>
      </c>
      <c r="IQ46" s="64">
        <v>0</v>
      </c>
      <c r="IR46" s="64">
        <v>0</v>
      </c>
      <c r="IU46" s="64" t="s">
        <v>48</v>
      </c>
      <c r="IV46" s="64">
        <v>0</v>
      </c>
      <c r="IW46" s="64">
        <v>0</v>
      </c>
      <c r="IX46" s="64">
        <v>0</v>
      </c>
      <c r="IY46" s="64">
        <v>0</v>
      </c>
      <c r="JB46" s="6" t="s">
        <v>48</v>
      </c>
      <c r="JC46" s="6">
        <v>0</v>
      </c>
      <c r="JD46" s="6">
        <v>0</v>
      </c>
      <c r="JE46" s="6">
        <v>0</v>
      </c>
      <c r="JF46" s="6">
        <v>0</v>
      </c>
      <c r="JI46" s="64" t="s">
        <v>48</v>
      </c>
      <c r="JJ46" s="64">
        <v>0</v>
      </c>
      <c r="JK46" s="64">
        <v>0</v>
      </c>
      <c r="JL46" s="64">
        <v>0</v>
      </c>
      <c r="JM46" s="64">
        <v>0</v>
      </c>
      <c r="JP46" s="70" t="s">
        <v>48</v>
      </c>
      <c r="JQ46" s="70">
        <v>0</v>
      </c>
      <c r="JR46" s="70">
        <v>0</v>
      </c>
      <c r="JS46" s="70">
        <v>0</v>
      </c>
      <c r="JT46" s="70">
        <v>0</v>
      </c>
      <c r="JW46" s="76" t="s">
        <v>48</v>
      </c>
      <c r="JX46" s="76">
        <v>0</v>
      </c>
      <c r="JY46" s="76">
        <v>0</v>
      </c>
      <c r="JZ46" s="76">
        <v>0</v>
      </c>
      <c r="KA46" s="76">
        <v>0</v>
      </c>
      <c r="KD46" s="76" t="s">
        <v>48</v>
      </c>
      <c r="KE46" s="76">
        <v>0.93</v>
      </c>
      <c r="KF46" s="76">
        <v>0</v>
      </c>
      <c r="KG46" s="76">
        <v>1.52</v>
      </c>
      <c r="KH46" s="76">
        <v>0</v>
      </c>
      <c r="KK46" s="76" t="s">
        <v>48</v>
      </c>
      <c r="KL46" s="76">
        <v>0</v>
      </c>
      <c r="KM46" s="76">
        <v>0</v>
      </c>
      <c r="KN46" s="76">
        <v>0</v>
      </c>
      <c r="KO46" s="76">
        <v>0</v>
      </c>
      <c r="KR46" s="76" t="s">
        <v>48</v>
      </c>
      <c r="KS46" s="76">
        <v>0</v>
      </c>
      <c r="KT46" s="76">
        <v>0</v>
      </c>
      <c r="KU46" s="76">
        <v>0</v>
      </c>
      <c r="KV46" s="76">
        <v>0</v>
      </c>
      <c r="KY46" s="76" t="s">
        <v>48</v>
      </c>
      <c r="KZ46" s="76">
        <v>0</v>
      </c>
      <c r="LA46" s="76">
        <v>0</v>
      </c>
      <c r="LB46" s="76">
        <v>0</v>
      </c>
      <c r="LC46" s="76">
        <v>0</v>
      </c>
      <c r="LF46" s="76" t="s">
        <v>48</v>
      </c>
      <c r="LG46" s="76">
        <v>0</v>
      </c>
      <c r="LH46" s="76">
        <v>0</v>
      </c>
      <c r="LI46" s="76">
        <v>0</v>
      </c>
      <c r="LJ46" s="76">
        <v>0</v>
      </c>
      <c r="LM46" s="76" t="s">
        <v>48</v>
      </c>
      <c r="LN46" s="76">
        <v>0</v>
      </c>
      <c r="LO46" s="76">
        <v>0</v>
      </c>
      <c r="LP46" s="76">
        <v>0</v>
      </c>
      <c r="LQ46" s="76">
        <v>0</v>
      </c>
      <c r="LR46" s="76"/>
      <c r="LS46" s="76"/>
      <c r="LT46" s="76" t="s">
        <v>48</v>
      </c>
      <c r="LU46" s="76">
        <v>0</v>
      </c>
      <c r="LV46" s="76">
        <v>0</v>
      </c>
      <c r="LW46" s="76">
        <v>0</v>
      </c>
      <c r="LX46" s="76">
        <v>0</v>
      </c>
      <c r="LY46" s="76"/>
      <c r="LZ46" s="76"/>
      <c r="MA46" s="76" t="s">
        <v>48</v>
      </c>
      <c r="MB46" s="76">
        <v>0</v>
      </c>
      <c r="MC46" s="76">
        <v>0</v>
      </c>
      <c r="MD46" s="76">
        <v>0</v>
      </c>
      <c r="ME46" s="76">
        <v>0</v>
      </c>
    </row>
    <row r="47" spans="1:343"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c r="GX47" s="64" t="s">
        <v>49</v>
      </c>
      <c r="GY47" s="64">
        <v>0</v>
      </c>
      <c r="GZ47" s="64">
        <v>0</v>
      </c>
      <c r="HA47" s="64">
        <v>0</v>
      </c>
      <c r="HB47" s="64">
        <v>0</v>
      </c>
      <c r="HE47" s="64" t="s">
        <v>49</v>
      </c>
      <c r="HF47" s="64">
        <v>0</v>
      </c>
      <c r="HG47" s="64">
        <v>0</v>
      </c>
      <c r="HH47" s="64">
        <v>0</v>
      </c>
      <c r="HI47" s="64">
        <v>0</v>
      </c>
      <c r="HL47" s="64" t="s">
        <v>49</v>
      </c>
      <c r="HM47" s="64">
        <v>0</v>
      </c>
      <c r="HN47" s="64">
        <v>0</v>
      </c>
      <c r="HO47" s="64">
        <v>0</v>
      </c>
      <c r="HP47" s="64">
        <v>0</v>
      </c>
      <c r="HS47" s="64" t="s">
        <v>49</v>
      </c>
      <c r="HT47" s="64">
        <v>0</v>
      </c>
      <c r="HU47" s="64">
        <v>0</v>
      </c>
      <c r="HV47" s="64">
        <v>0</v>
      </c>
      <c r="HW47" s="64">
        <v>0</v>
      </c>
      <c r="HZ47" s="64" t="s">
        <v>49</v>
      </c>
      <c r="IA47" s="64">
        <v>0.18</v>
      </c>
      <c r="IB47" s="64">
        <v>0</v>
      </c>
      <c r="IC47" s="64">
        <v>0</v>
      </c>
      <c r="ID47" s="64">
        <v>0</v>
      </c>
      <c r="IG47" s="64" t="s">
        <v>49</v>
      </c>
      <c r="IH47" s="64">
        <v>0</v>
      </c>
      <c r="II47" s="64">
        <v>0</v>
      </c>
      <c r="IJ47" s="64">
        <v>0</v>
      </c>
      <c r="IK47" s="64">
        <v>0</v>
      </c>
      <c r="IN47" s="64" t="s">
        <v>49</v>
      </c>
      <c r="IO47" s="64">
        <v>0</v>
      </c>
      <c r="IP47" s="64">
        <v>0</v>
      </c>
      <c r="IQ47" s="64">
        <v>0</v>
      </c>
      <c r="IR47" s="64">
        <v>0</v>
      </c>
      <c r="IU47" s="64" t="s">
        <v>49</v>
      </c>
      <c r="IV47" s="64">
        <v>0</v>
      </c>
      <c r="IW47" s="64">
        <v>0</v>
      </c>
      <c r="IX47" s="64">
        <v>0</v>
      </c>
      <c r="IY47" s="64">
        <v>0</v>
      </c>
      <c r="JB47" s="6" t="s">
        <v>49</v>
      </c>
      <c r="JC47" s="6">
        <v>0</v>
      </c>
      <c r="JD47" s="6">
        <v>0</v>
      </c>
      <c r="JE47" s="6">
        <v>0</v>
      </c>
      <c r="JF47" s="6">
        <v>0</v>
      </c>
      <c r="JI47" s="64" t="s">
        <v>49</v>
      </c>
      <c r="JJ47" s="64">
        <v>0</v>
      </c>
      <c r="JK47" s="64">
        <v>0</v>
      </c>
      <c r="JL47" s="64">
        <v>0</v>
      </c>
      <c r="JM47" s="64">
        <v>0</v>
      </c>
      <c r="JP47" s="70" t="s">
        <v>49</v>
      </c>
      <c r="JQ47" s="70">
        <v>0</v>
      </c>
      <c r="JR47" s="70">
        <v>0</v>
      </c>
      <c r="JS47" s="70">
        <v>0</v>
      </c>
      <c r="JT47" s="70">
        <v>0</v>
      </c>
      <c r="JW47" s="76" t="s">
        <v>49</v>
      </c>
      <c r="JX47" s="76">
        <v>0</v>
      </c>
      <c r="JY47" s="76">
        <v>0</v>
      </c>
      <c r="JZ47" s="76">
        <v>0</v>
      </c>
      <c r="KA47" s="76">
        <v>0</v>
      </c>
      <c r="KD47" s="76" t="s">
        <v>49</v>
      </c>
      <c r="KE47" s="76">
        <v>0</v>
      </c>
      <c r="KF47" s="76">
        <v>0</v>
      </c>
      <c r="KG47" s="76">
        <v>0</v>
      </c>
      <c r="KH47" s="76">
        <v>0</v>
      </c>
      <c r="KK47" s="76" t="s">
        <v>49</v>
      </c>
      <c r="KL47" s="76">
        <v>0</v>
      </c>
      <c r="KM47" s="76">
        <v>0</v>
      </c>
      <c r="KN47" s="76">
        <v>0</v>
      </c>
      <c r="KO47" s="76">
        <v>0</v>
      </c>
      <c r="KR47" s="76" t="s">
        <v>49</v>
      </c>
      <c r="KS47" s="76">
        <v>0</v>
      </c>
      <c r="KT47" s="76">
        <v>0</v>
      </c>
      <c r="KU47" s="76">
        <v>0</v>
      </c>
      <c r="KV47" s="76">
        <v>0</v>
      </c>
      <c r="KY47" s="76" t="s">
        <v>49</v>
      </c>
      <c r="KZ47" s="76">
        <v>0</v>
      </c>
      <c r="LA47" s="76">
        <v>0</v>
      </c>
      <c r="LB47" s="76">
        <v>0</v>
      </c>
      <c r="LC47" s="76">
        <v>0</v>
      </c>
      <c r="LF47" s="76" t="s">
        <v>49</v>
      </c>
      <c r="LG47" s="76">
        <v>0.2</v>
      </c>
      <c r="LH47" s="76">
        <v>0</v>
      </c>
      <c r="LI47" s="76">
        <v>0</v>
      </c>
      <c r="LJ47" s="76">
        <v>0</v>
      </c>
      <c r="LM47" s="76" t="s">
        <v>49</v>
      </c>
      <c r="LN47" s="76">
        <v>0</v>
      </c>
      <c r="LO47" s="76">
        <v>0</v>
      </c>
      <c r="LP47" s="76">
        <v>0</v>
      </c>
      <c r="LQ47" s="76">
        <v>0</v>
      </c>
      <c r="LR47" s="76"/>
      <c r="LS47" s="76"/>
      <c r="LT47" s="76" t="s">
        <v>49</v>
      </c>
      <c r="LU47" s="76">
        <v>0</v>
      </c>
      <c r="LV47" s="76">
        <v>0</v>
      </c>
      <c r="LW47" s="76">
        <v>0</v>
      </c>
      <c r="LX47" s="76">
        <v>0</v>
      </c>
      <c r="LY47" s="76"/>
      <c r="LZ47" s="76"/>
      <c r="MA47" s="76" t="s">
        <v>49</v>
      </c>
      <c r="MB47" s="76">
        <v>0</v>
      </c>
      <c r="MC47" s="76">
        <v>0</v>
      </c>
      <c r="MD47" s="76">
        <v>0</v>
      </c>
      <c r="ME47" s="76">
        <v>0</v>
      </c>
    </row>
    <row r="48" spans="1:343"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c r="GX48" s="64" t="s">
        <v>50</v>
      </c>
      <c r="GY48" s="64">
        <v>0</v>
      </c>
      <c r="GZ48" s="64">
        <v>0</v>
      </c>
      <c r="HA48" s="64">
        <v>0</v>
      </c>
      <c r="HB48" s="64">
        <v>0</v>
      </c>
      <c r="HE48" s="64" t="s">
        <v>50</v>
      </c>
      <c r="HF48" s="64">
        <v>0</v>
      </c>
      <c r="HG48" s="64">
        <v>0</v>
      </c>
      <c r="HH48" s="64">
        <v>0</v>
      </c>
      <c r="HI48" s="64">
        <v>0</v>
      </c>
      <c r="HL48" s="64" t="s">
        <v>50</v>
      </c>
      <c r="HM48" s="64">
        <v>1.45</v>
      </c>
      <c r="HN48" s="64">
        <v>6.45</v>
      </c>
      <c r="HO48" s="64">
        <v>0</v>
      </c>
      <c r="HP48" s="64">
        <v>0</v>
      </c>
      <c r="HS48" s="64" t="s">
        <v>50</v>
      </c>
      <c r="HT48" s="64">
        <v>6.28</v>
      </c>
      <c r="HU48" s="64">
        <v>27.32</v>
      </c>
      <c r="HV48" s="64">
        <v>0</v>
      </c>
      <c r="HW48" s="64">
        <v>0</v>
      </c>
      <c r="HZ48" s="64" t="s">
        <v>50</v>
      </c>
      <c r="IA48" s="64">
        <v>6.23</v>
      </c>
      <c r="IB48" s="64">
        <v>28.44</v>
      </c>
      <c r="IC48" s="64">
        <v>0</v>
      </c>
      <c r="ID48" s="64">
        <v>0</v>
      </c>
      <c r="IG48" s="64" t="s">
        <v>50</v>
      </c>
      <c r="IH48" s="64">
        <v>0.64</v>
      </c>
      <c r="II48" s="64">
        <v>3.18</v>
      </c>
      <c r="IJ48" s="64">
        <v>0.31</v>
      </c>
      <c r="IK48" s="64">
        <v>0</v>
      </c>
      <c r="IN48" s="64" t="s">
        <v>50</v>
      </c>
      <c r="IO48" s="64">
        <v>0.47</v>
      </c>
      <c r="IP48" s="64">
        <v>0</v>
      </c>
      <c r="IQ48" s="64">
        <v>0.67</v>
      </c>
      <c r="IR48" s="64">
        <v>0</v>
      </c>
      <c r="IU48" s="64" t="s">
        <v>50</v>
      </c>
      <c r="IV48" s="64">
        <v>0.28000000000000003</v>
      </c>
      <c r="IW48" s="64">
        <v>0</v>
      </c>
      <c r="IX48" s="64">
        <v>0.21</v>
      </c>
      <c r="IY48" s="64">
        <v>0</v>
      </c>
      <c r="JB48" s="6" t="s">
        <v>50</v>
      </c>
      <c r="JC48" s="6">
        <v>0.61</v>
      </c>
      <c r="JD48" s="6">
        <v>0</v>
      </c>
      <c r="JE48" s="6">
        <v>0.94</v>
      </c>
      <c r="JF48" s="6">
        <v>0</v>
      </c>
      <c r="JI48" s="64" t="s">
        <v>50</v>
      </c>
      <c r="JJ48" s="64">
        <v>0</v>
      </c>
      <c r="JK48" s="64">
        <v>0</v>
      </c>
      <c r="JL48" s="64">
        <v>0</v>
      </c>
      <c r="JM48" s="64">
        <v>0</v>
      </c>
      <c r="JP48" s="70" t="s">
        <v>50</v>
      </c>
      <c r="JQ48" s="70">
        <v>0.56000000000000005</v>
      </c>
      <c r="JR48" s="70">
        <v>0</v>
      </c>
      <c r="JS48" s="70">
        <v>0.91</v>
      </c>
      <c r="JT48" s="70">
        <v>0</v>
      </c>
      <c r="JW48" s="76" t="s">
        <v>50</v>
      </c>
      <c r="JX48" s="76">
        <v>0.86</v>
      </c>
      <c r="JY48" s="76">
        <v>0</v>
      </c>
      <c r="JZ48" s="76">
        <v>0.83</v>
      </c>
      <c r="KA48" s="76">
        <v>0</v>
      </c>
      <c r="KD48" s="76" t="s">
        <v>50</v>
      </c>
      <c r="KE48" s="76">
        <v>0.7</v>
      </c>
      <c r="KF48" s="76">
        <v>0</v>
      </c>
      <c r="KG48" s="76">
        <v>1.1399999999999999</v>
      </c>
      <c r="KH48" s="76">
        <v>0</v>
      </c>
      <c r="KK48" s="76" t="s">
        <v>50</v>
      </c>
      <c r="KL48" s="76">
        <v>0</v>
      </c>
      <c r="KM48" s="76">
        <v>0</v>
      </c>
      <c r="KN48" s="76">
        <v>0</v>
      </c>
      <c r="KO48" s="76">
        <v>0</v>
      </c>
      <c r="KR48" s="76" t="s">
        <v>50</v>
      </c>
      <c r="KS48" s="76">
        <v>0</v>
      </c>
      <c r="KT48" s="76">
        <v>0</v>
      </c>
      <c r="KU48" s="76">
        <v>0</v>
      </c>
      <c r="KV48" s="76">
        <v>0</v>
      </c>
      <c r="KY48" s="76" t="s">
        <v>50</v>
      </c>
      <c r="KZ48" s="76">
        <v>0</v>
      </c>
      <c r="LA48" s="76">
        <v>0</v>
      </c>
      <c r="LB48" s="76">
        <v>0</v>
      </c>
      <c r="LC48" s="76">
        <v>0</v>
      </c>
      <c r="LF48" s="76" t="s">
        <v>50</v>
      </c>
      <c r="LG48" s="76">
        <v>0.32</v>
      </c>
      <c r="LH48" s="76">
        <v>0</v>
      </c>
      <c r="LI48" s="76">
        <v>0</v>
      </c>
      <c r="LJ48" s="76">
        <v>2.21</v>
      </c>
      <c r="LM48" s="76" t="s">
        <v>50</v>
      </c>
      <c r="LN48" s="76">
        <v>0</v>
      </c>
      <c r="LO48" s="76">
        <v>0</v>
      </c>
      <c r="LP48" s="76">
        <v>0</v>
      </c>
      <c r="LQ48" s="76">
        <v>0</v>
      </c>
      <c r="LR48" s="76"/>
      <c r="LS48" s="76"/>
      <c r="LT48" s="76" t="s">
        <v>50</v>
      </c>
      <c r="LU48" s="76">
        <v>0</v>
      </c>
      <c r="LV48" s="76">
        <v>0</v>
      </c>
      <c r="LW48" s="76">
        <v>0</v>
      </c>
      <c r="LX48" s="76">
        <v>0</v>
      </c>
      <c r="LY48" s="76"/>
      <c r="LZ48" s="76"/>
      <c r="MA48" s="76" t="s">
        <v>50</v>
      </c>
      <c r="MB48" s="76">
        <v>0</v>
      </c>
      <c r="MC48" s="76">
        <v>0</v>
      </c>
      <c r="MD48" s="76">
        <v>0</v>
      </c>
      <c r="ME48" s="76">
        <v>0</v>
      </c>
    </row>
    <row r="49" spans="1:343"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c r="GX49" s="64" t="s">
        <v>51</v>
      </c>
      <c r="GY49" s="64">
        <v>0</v>
      </c>
      <c r="GZ49" s="64">
        <v>0</v>
      </c>
      <c r="HA49" s="64">
        <v>0</v>
      </c>
      <c r="HB49" s="64">
        <v>0</v>
      </c>
      <c r="HE49" s="64" t="s">
        <v>51</v>
      </c>
      <c r="HF49" s="64">
        <v>0.16</v>
      </c>
      <c r="HG49" s="64">
        <v>0</v>
      </c>
      <c r="HH49" s="64">
        <v>0.22</v>
      </c>
      <c r="HI49" s="64">
        <v>0</v>
      </c>
      <c r="HL49" s="64" t="s">
        <v>51</v>
      </c>
      <c r="HM49" s="64">
        <v>0.23</v>
      </c>
      <c r="HN49" s="64">
        <v>0</v>
      </c>
      <c r="HO49" s="64">
        <v>0.36</v>
      </c>
      <c r="HP49" s="64">
        <v>0</v>
      </c>
      <c r="HS49" s="64" t="s">
        <v>51</v>
      </c>
      <c r="HT49" s="64">
        <v>0</v>
      </c>
      <c r="HU49" s="64">
        <v>0</v>
      </c>
      <c r="HV49" s="64">
        <v>0</v>
      </c>
      <c r="HW49" s="64">
        <v>0</v>
      </c>
      <c r="HZ49" s="64" t="s">
        <v>51</v>
      </c>
      <c r="IA49" s="64">
        <v>0</v>
      </c>
      <c r="IB49" s="64">
        <v>0</v>
      </c>
      <c r="IC49" s="64">
        <v>0</v>
      </c>
      <c r="ID49" s="64">
        <v>0</v>
      </c>
      <c r="IG49" s="64" t="s">
        <v>51</v>
      </c>
      <c r="IH49" s="64">
        <v>0.38</v>
      </c>
      <c r="II49" s="64">
        <v>2.81</v>
      </c>
      <c r="IJ49" s="64">
        <v>0</v>
      </c>
      <c r="IK49" s="64">
        <v>0</v>
      </c>
      <c r="IN49" s="64" t="s">
        <v>51</v>
      </c>
      <c r="IO49" s="64">
        <v>0.41</v>
      </c>
      <c r="IP49" s="64">
        <v>0</v>
      </c>
      <c r="IQ49" s="64">
        <v>0.26</v>
      </c>
      <c r="IR49" s="64">
        <v>0</v>
      </c>
      <c r="IU49" s="64" t="s">
        <v>51</v>
      </c>
      <c r="IV49" s="64">
        <v>0.59</v>
      </c>
      <c r="IW49" s="64">
        <v>3.24</v>
      </c>
      <c r="IX49" s="64">
        <v>0.15</v>
      </c>
      <c r="IY49" s="64">
        <v>0</v>
      </c>
      <c r="JB49" s="6" t="s">
        <v>51</v>
      </c>
      <c r="JC49" s="6">
        <v>0</v>
      </c>
      <c r="JD49" s="6">
        <v>0</v>
      </c>
      <c r="JE49" s="6">
        <v>0</v>
      </c>
      <c r="JF49" s="6">
        <v>0</v>
      </c>
      <c r="JI49" s="64" t="s">
        <v>51</v>
      </c>
      <c r="JJ49" s="64">
        <v>0</v>
      </c>
      <c r="JK49" s="64">
        <v>0</v>
      </c>
      <c r="JL49" s="64">
        <v>0</v>
      </c>
      <c r="JM49" s="64">
        <v>0</v>
      </c>
      <c r="JP49" s="70" t="s">
        <v>51</v>
      </c>
      <c r="JQ49" s="70">
        <v>0.15</v>
      </c>
      <c r="JR49" s="70">
        <v>0</v>
      </c>
      <c r="JS49" s="70">
        <v>0.24</v>
      </c>
      <c r="JT49" s="70">
        <v>0</v>
      </c>
      <c r="JW49" s="76" t="s">
        <v>51</v>
      </c>
      <c r="JX49" s="76">
        <v>0</v>
      </c>
      <c r="JY49" s="76">
        <v>0</v>
      </c>
      <c r="JZ49" s="76">
        <v>0</v>
      </c>
      <c r="KA49" s="76">
        <v>0</v>
      </c>
      <c r="KD49" s="76" t="s">
        <v>51</v>
      </c>
      <c r="KE49" s="76">
        <v>0</v>
      </c>
      <c r="KF49" s="76">
        <v>0</v>
      </c>
      <c r="KG49" s="76">
        <v>0</v>
      </c>
      <c r="KH49" s="76">
        <v>0</v>
      </c>
      <c r="KK49" s="76" t="s">
        <v>51</v>
      </c>
      <c r="KL49" s="76">
        <v>0.65</v>
      </c>
      <c r="KM49" s="76">
        <v>1.07</v>
      </c>
      <c r="KN49" s="76">
        <v>0</v>
      </c>
      <c r="KO49" s="76">
        <v>0</v>
      </c>
      <c r="KR49" s="76" t="s">
        <v>51</v>
      </c>
      <c r="KS49" s="76">
        <v>0.84</v>
      </c>
      <c r="KT49" s="76">
        <v>1.85</v>
      </c>
      <c r="KU49" s="76">
        <v>0.21</v>
      </c>
      <c r="KV49" s="76">
        <v>0</v>
      </c>
      <c r="KY49" s="76" t="s">
        <v>51</v>
      </c>
      <c r="KZ49" s="76">
        <v>0.23</v>
      </c>
      <c r="LA49" s="76">
        <v>0</v>
      </c>
      <c r="LB49" s="76">
        <v>0.35</v>
      </c>
      <c r="LC49" s="76">
        <v>0</v>
      </c>
      <c r="LF49" s="76" t="s">
        <v>51</v>
      </c>
      <c r="LG49" s="76">
        <v>0</v>
      </c>
      <c r="LH49" s="76">
        <v>0</v>
      </c>
      <c r="LI49" s="76">
        <v>0</v>
      </c>
      <c r="LJ49" s="76">
        <v>0</v>
      </c>
      <c r="LM49" s="76" t="s">
        <v>51</v>
      </c>
      <c r="LN49" s="76">
        <v>0</v>
      </c>
      <c r="LO49" s="76">
        <v>0</v>
      </c>
      <c r="LP49" s="76">
        <v>0</v>
      </c>
      <c r="LQ49" s="76">
        <v>0</v>
      </c>
      <c r="LR49" s="76"/>
      <c r="LS49" s="76"/>
      <c r="LT49" s="76" t="s">
        <v>51</v>
      </c>
      <c r="LU49" s="76">
        <v>0</v>
      </c>
      <c r="LV49" s="76">
        <v>0</v>
      </c>
      <c r="LW49" s="76">
        <v>0</v>
      </c>
      <c r="LX49" s="76">
        <v>0</v>
      </c>
      <c r="LY49" s="76"/>
      <c r="LZ49" s="76"/>
      <c r="MA49" s="76" t="s">
        <v>51</v>
      </c>
      <c r="MB49" s="76">
        <v>0</v>
      </c>
      <c r="MC49" s="76">
        <v>0</v>
      </c>
      <c r="MD49" s="76">
        <v>0</v>
      </c>
      <c r="ME49" s="76">
        <v>0</v>
      </c>
    </row>
    <row r="50" spans="1:343"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c r="GX50" s="64" t="s">
        <v>52</v>
      </c>
      <c r="GY50" s="64">
        <v>0.2</v>
      </c>
      <c r="GZ50" s="64">
        <v>0</v>
      </c>
      <c r="HA50" s="64">
        <v>0.27</v>
      </c>
      <c r="HB50" s="64">
        <v>0</v>
      </c>
      <c r="HE50" s="64" t="s">
        <v>52</v>
      </c>
      <c r="HF50" s="64">
        <v>2.39</v>
      </c>
      <c r="HG50" s="64">
        <v>0</v>
      </c>
      <c r="HH50" s="64">
        <v>3.32</v>
      </c>
      <c r="HI50" s="64">
        <v>0</v>
      </c>
      <c r="HL50" s="64" t="s">
        <v>52</v>
      </c>
      <c r="HM50" s="64">
        <v>0</v>
      </c>
      <c r="HN50" s="64">
        <v>0</v>
      </c>
      <c r="HO50" s="64">
        <v>0</v>
      </c>
      <c r="HP50" s="64">
        <v>0</v>
      </c>
      <c r="HS50" s="64" t="s">
        <v>52</v>
      </c>
      <c r="HT50" s="64">
        <v>3.3</v>
      </c>
      <c r="HU50" s="64">
        <v>15.14</v>
      </c>
      <c r="HV50" s="64">
        <v>0.24</v>
      </c>
      <c r="HW50" s="64">
        <v>0</v>
      </c>
      <c r="HZ50" s="64" t="s">
        <v>52</v>
      </c>
      <c r="IA50" s="64">
        <v>0.22</v>
      </c>
      <c r="IB50" s="64">
        <v>0</v>
      </c>
      <c r="IC50" s="64">
        <v>0.36</v>
      </c>
      <c r="ID50" s="64">
        <v>0</v>
      </c>
      <c r="IG50" s="64" t="s">
        <v>52</v>
      </c>
      <c r="IH50" s="64">
        <v>0.53</v>
      </c>
      <c r="II50" s="64">
        <v>3.95</v>
      </c>
      <c r="IJ50" s="64">
        <v>0</v>
      </c>
      <c r="IK50" s="64">
        <v>0</v>
      </c>
      <c r="IN50" s="64" t="s">
        <v>52</v>
      </c>
      <c r="IO50" s="64">
        <v>0.13</v>
      </c>
      <c r="IP50" s="64">
        <v>0</v>
      </c>
      <c r="IQ50" s="64">
        <v>0.19</v>
      </c>
      <c r="IR50" s="64">
        <v>0</v>
      </c>
      <c r="IU50" s="64" t="s">
        <v>52</v>
      </c>
      <c r="IV50" s="64">
        <v>0.89</v>
      </c>
      <c r="IW50" s="64">
        <v>0.67</v>
      </c>
      <c r="IX50" s="64">
        <v>0</v>
      </c>
      <c r="IY50" s="64">
        <v>0</v>
      </c>
      <c r="JB50" s="6" t="s">
        <v>52</v>
      </c>
      <c r="JC50" s="6">
        <v>0</v>
      </c>
      <c r="JD50" s="6">
        <v>0</v>
      </c>
      <c r="JE50" s="6">
        <v>0</v>
      </c>
      <c r="JF50" s="6">
        <v>0</v>
      </c>
      <c r="JI50" s="64" t="s">
        <v>52</v>
      </c>
      <c r="JJ50" s="64">
        <v>0</v>
      </c>
      <c r="JK50" s="64">
        <v>0</v>
      </c>
      <c r="JL50" s="64">
        <v>0</v>
      </c>
      <c r="JM50" s="64">
        <v>0</v>
      </c>
      <c r="JP50" s="70" t="s">
        <v>52</v>
      </c>
      <c r="JQ50" s="70">
        <v>3.16</v>
      </c>
      <c r="JR50" s="70">
        <v>14.34</v>
      </c>
      <c r="JS50" s="70">
        <v>0.38</v>
      </c>
      <c r="JT50" s="70">
        <v>0</v>
      </c>
      <c r="JW50" s="76" t="s">
        <v>52</v>
      </c>
      <c r="JX50" s="76">
        <v>0.4</v>
      </c>
      <c r="JY50" s="76">
        <v>2.33</v>
      </c>
      <c r="JZ50" s="76">
        <v>0</v>
      </c>
      <c r="KA50" s="76">
        <v>0</v>
      </c>
      <c r="KD50" s="76" t="s">
        <v>52</v>
      </c>
      <c r="KE50" s="76">
        <v>0.18</v>
      </c>
      <c r="KF50" s="76">
        <v>0.88</v>
      </c>
      <c r="KG50" s="76">
        <v>0</v>
      </c>
      <c r="KH50" s="76">
        <v>0</v>
      </c>
      <c r="KK50" s="76" t="s">
        <v>52</v>
      </c>
      <c r="KL50" s="76">
        <v>0</v>
      </c>
      <c r="KM50" s="76">
        <v>0</v>
      </c>
      <c r="KN50" s="76">
        <v>0</v>
      </c>
      <c r="KO50" s="76">
        <v>0</v>
      </c>
      <c r="KR50" s="76" t="s">
        <v>52</v>
      </c>
      <c r="KS50" s="76">
        <v>0.39</v>
      </c>
      <c r="KT50" s="76">
        <v>2.4700000000000002</v>
      </c>
      <c r="KU50" s="76">
        <v>0</v>
      </c>
      <c r="KV50" s="76">
        <v>0</v>
      </c>
      <c r="KY50" s="76" t="s">
        <v>52</v>
      </c>
      <c r="KZ50" s="76">
        <v>0.77</v>
      </c>
      <c r="LA50" s="76">
        <v>0</v>
      </c>
      <c r="LB50" s="76">
        <v>1.18</v>
      </c>
      <c r="LC50" s="76">
        <v>0</v>
      </c>
      <c r="LF50" s="76" t="s">
        <v>52</v>
      </c>
      <c r="LG50" s="76">
        <v>0</v>
      </c>
      <c r="LH50" s="76">
        <v>0</v>
      </c>
      <c r="LI50" s="76">
        <v>0</v>
      </c>
      <c r="LJ50" s="76">
        <v>0</v>
      </c>
      <c r="LM50" s="76" t="s">
        <v>52</v>
      </c>
      <c r="LN50" s="76">
        <v>0.4</v>
      </c>
      <c r="LO50" s="76">
        <v>0</v>
      </c>
      <c r="LP50" s="76">
        <v>0.28999999999999998</v>
      </c>
      <c r="LQ50" s="76">
        <v>0</v>
      </c>
      <c r="LR50" s="76"/>
      <c r="LS50" s="76"/>
      <c r="LT50" s="76" t="s">
        <v>52</v>
      </c>
      <c r="LU50" s="76">
        <v>0</v>
      </c>
      <c r="LV50" s="76">
        <v>0</v>
      </c>
      <c r="LW50" s="76">
        <v>0</v>
      </c>
      <c r="LX50" s="76">
        <v>0</v>
      </c>
      <c r="LY50" s="76"/>
      <c r="LZ50" s="76"/>
      <c r="MA50" s="76" t="s">
        <v>52</v>
      </c>
      <c r="MB50" s="76">
        <v>0</v>
      </c>
      <c r="MC50" s="76">
        <v>0</v>
      </c>
      <c r="MD50" s="76">
        <v>0</v>
      </c>
      <c r="ME50" s="76">
        <v>0</v>
      </c>
    </row>
    <row r="51" spans="1:343"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c r="GX51" s="64" t="s">
        <v>53</v>
      </c>
      <c r="GY51" s="64">
        <v>0</v>
      </c>
      <c r="GZ51" s="64">
        <v>0</v>
      </c>
      <c r="HA51" s="64">
        <v>0</v>
      </c>
      <c r="HB51" s="64">
        <v>0</v>
      </c>
      <c r="HE51" s="64" t="s">
        <v>53</v>
      </c>
      <c r="HF51" s="64">
        <v>0</v>
      </c>
      <c r="HG51" s="64">
        <v>0</v>
      </c>
      <c r="HH51" s="64">
        <v>0</v>
      </c>
      <c r="HI51" s="64">
        <v>0</v>
      </c>
      <c r="HL51" s="64" t="s">
        <v>53</v>
      </c>
      <c r="HM51" s="64">
        <v>0</v>
      </c>
      <c r="HN51" s="64">
        <v>0</v>
      </c>
      <c r="HO51" s="64">
        <v>0</v>
      </c>
      <c r="HP51" s="64">
        <v>0</v>
      </c>
      <c r="HS51" s="64" t="s">
        <v>53</v>
      </c>
      <c r="HT51" s="64">
        <v>0</v>
      </c>
      <c r="HU51" s="64">
        <v>0</v>
      </c>
      <c r="HV51" s="64">
        <v>0</v>
      </c>
      <c r="HW51" s="64">
        <v>0</v>
      </c>
      <c r="HZ51" s="64" t="s">
        <v>53</v>
      </c>
      <c r="IA51" s="64">
        <v>0.15</v>
      </c>
      <c r="IB51" s="64">
        <v>0</v>
      </c>
      <c r="IC51" s="64">
        <v>0.24</v>
      </c>
      <c r="ID51" s="64">
        <v>0</v>
      </c>
      <c r="IG51" s="64" t="s">
        <v>53</v>
      </c>
      <c r="IH51" s="64">
        <v>0.44</v>
      </c>
      <c r="II51" s="64">
        <v>0</v>
      </c>
      <c r="IJ51" s="64">
        <v>0.64</v>
      </c>
      <c r="IK51" s="64">
        <v>0</v>
      </c>
      <c r="IN51" s="64" t="s">
        <v>53</v>
      </c>
      <c r="IO51" s="64">
        <v>0.15</v>
      </c>
      <c r="IP51" s="64">
        <v>0</v>
      </c>
      <c r="IQ51" s="64">
        <v>0.21</v>
      </c>
      <c r="IR51" s="64">
        <v>0</v>
      </c>
      <c r="IU51" s="64" t="s">
        <v>53</v>
      </c>
      <c r="IV51" s="64">
        <v>0</v>
      </c>
      <c r="IW51" s="64">
        <v>0</v>
      </c>
      <c r="IX51" s="64">
        <v>0</v>
      </c>
      <c r="IY51" s="64">
        <v>0</v>
      </c>
      <c r="JB51" s="6" t="s">
        <v>53</v>
      </c>
      <c r="JC51" s="6">
        <v>0.14000000000000001</v>
      </c>
      <c r="JD51" s="6">
        <v>0</v>
      </c>
      <c r="JE51" s="6">
        <v>0.22</v>
      </c>
      <c r="JF51" s="6">
        <v>0</v>
      </c>
      <c r="JI51" s="64" t="s">
        <v>53</v>
      </c>
      <c r="JJ51" s="64">
        <v>0</v>
      </c>
      <c r="JK51" s="64">
        <v>0</v>
      </c>
      <c r="JL51" s="64">
        <v>0</v>
      </c>
      <c r="JM51" s="64">
        <v>0</v>
      </c>
      <c r="JP51" s="70" t="s">
        <v>53</v>
      </c>
      <c r="JQ51" s="70">
        <v>1.62</v>
      </c>
      <c r="JR51" s="70">
        <v>6.25</v>
      </c>
      <c r="JS51" s="70">
        <v>0.24</v>
      </c>
      <c r="JT51" s="70">
        <v>0</v>
      </c>
      <c r="JW51" s="76" t="s">
        <v>53</v>
      </c>
      <c r="JX51" s="76">
        <v>0</v>
      </c>
      <c r="JY51" s="76">
        <v>0</v>
      </c>
      <c r="JZ51" s="76">
        <v>0</v>
      </c>
      <c r="KA51" s="76">
        <v>0</v>
      </c>
      <c r="KD51" s="76" t="s">
        <v>53</v>
      </c>
      <c r="KE51" s="76">
        <v>0.17</v>
      </c>
      <c r="KF51" s="76">
        <v>0.86</v>
      </c>
      <c r="KG51" s="76">
        <v>0</v>
      </c>
      <c r="KH51" s="76">
        <v>0</v>
      </c>
      <c r="KK51" s="76" t="s">
        <v>53</v>
      </c>
      <c r="KL51" s="76">
        <v>0</v>
      </c>
      <c r="KM51" s="76">
        <v>0</v>
      </c>
      <c r="KN51" s="76">
        <v>0</v>
      </c>
      <c r="KO51" s="76">
        <v>0</v>
      </c>
      <c r="KR51" s="76" t="s">
        <v>53</v>
      </c>
      <c r="KS51" s="76">
        <v>0</v>
      </c>
      <c r="KT51" s="76">
        <v>0</v>
      </c>
      <c r="KU51" s="76">
        <v>0</v>
      </c>
      <c r="KV51" s="76">
        <v>0</v>
      </c>
      <c r="KY51" s="76" t="s">
        <v>53</v>
      </c>
      <c r="KZ51" s="76">
        <v>0</v>
      </c>
      <c r="LA51" s="76">
        <v>0</v>
      </c>
      <c r="LB51" s="76">
        <v>0</v>
      </c>
      <c r="LC51" s="76">
        <v>0</v>
      </c>
      <c r="LF51" s="76" t="s">
        <v>53</v>
      </c>
      <c r="LG51" s="76">
        <v>0</v>
      </c>
      <c r="LH51" s="76">
        <v>0</v>
      </c>
      <c r="LI51" s="76">
        <v>0</v>
      </c>
      <c r="LJ51" s="76">
        <v>0</v>
      </c>
      <c r="LM51" s="76" t="s">
        <v>53</v>
      </c>
      <c r="LN51" s="76">
        <v>0</v>
      </c>
      <c r="LO51" s="76">
        <v>0</v>
      </c>
      <c r="LP51" s="76">
        <v>0</v>
      </c>
      <c r="LQ51" s="76">
        <v>0</v>
      </c>
      <c r="LR51" s="76"/>
      <c r="LS51" s="76"/>
      <c r="LT51" s="76" t="s">
        <v>53</v>
      </c>
      <c r="LU51" s="76">
        <v>0.18</v>
      </c>
      <c r="LV51" s="76">
        <v>0</v>
      </c>
      <c r="LW51" s="76">
        <v>0.27</v>
      </c>
      <c r="LX51" s="76">
        <v>0</v>
      </c>
      <c r="LY51" s="76"/>
      <c r="LZ51" s="76"/>
      <c r="MA51" s="76" t="s">
        <v>53</v>
      </c>
      <c r="MB51" s="76">
        <v>0</v>
      </c>
      <c r="MC51" s="76">
        <v>0</v>
      </c>
      <c r="MD51" s="76">
        <v>0</v>
      </c>
      <c r="ME51" s="76">
        <v>0</v>
      </c>
    </row>
    <row r="52" spans="1:343"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c r="GX52" s="64" t="s">
        <v>54</v>
      </c>
      <c r="GY52" s="64">
        <v>0.35</v>
      </c>
      <c r="GZ52" s="64">
        <v>0</v>
      </c>
      <c r="HA52" s="64">
        <v>0.46</v>
      </c>
      <c r="HB52" s="64">
        <v>0</v>
      </c>
      <c r="HE52" s="64" t="s">
        <v>54</v>
      </c>
      <c r="HF52" s="64">
        <v>0.43</v>
      </c>
      <c r="HG52" s="64">
        <v>3.11</v>
      </c>
      <c r="HH52" s="64">
        <v>0</v>
      </c>
      <c r="HI52" s="64">
        <v>0</v>
      </c>
      <c r="HL52" s="64" t="s">
        <v>54</v>
      </c>
      <c r="HM52" s="64">
        <v>1.48</v>
      </c>
      <c r="HN52" s="64">
        <v>0.86</v>
      </c>
      <c r="HO52" s="64">
        <v>2.0099999999999998</v>
      </c>
      <c r="HP52" s="64">
        <v>0</v>
      </c>
      <c r="HS52" s="64" t="s">
        <v>54</v>
      </c>
      <c r="HT52" s="64">
        <v>6.86</v>
      </c>
      <c r="HU52" s="64">
        <v>15.28</v>
      </c>
      <c r="HV52" s="64">
        <v>2.48</v>
      </c>
      <c r="HW52" s="64">
        <v>18.440000000000001</v>
      </c>
      <c r="HZ52" s="64" t="s">
        <v>54</v>
      </c>
      <c r="IA52" s="64">
        <v>9.98</v>
      </c>
      <c r="IB52" s="64">
        <v>22.84</v>
      </c>
      <c r="IC52" s="64">
        <v>2.59</v>
      </c>
      <c r="ID52" s="64">
        <v>25.61</v>
      </c>
      <c r="IG52" s="64" t="s">
        <v>54</v>
      </c>
      <c r="IH52" s="64">
        <v>10.17</v>
      </c>
      <c r="II52" s="64">
        <v>16.34</v>
      </c>
      <c r="IJ52" s="64">
        <v>6.98</v>
      </c>
      <c r="IK52" s="64">
        <v>17.399999999999999</v>
      </c>
      <c r="IN52" s="64" t="s">
        <v>54</v>
      </c>
      <c r="IO52" s="64">
        <v>8.86</v>
      </c>
      <c r="IP52" s="64">
        <v>3.95</v>
      </c>
      <c r="IQ52" s="64">
        <v>7.26</v>
      </c>
      <c r="IR52" s="64">
        <v>22.76</v>
      </c>
      <c r="IU52" s="64" t="s">
        <v>54</v>
      </c>
      <c r="IV52" s="64">
        <v>9.9</v>
      </c>
      <c r="IW52" s="64">
        <v>37.520000000000003</v>
      </c>
      <c r="IX52" s="64">
        <v>5.24</v>
      </c>
      <c r="IY52" s="64">
        <v>6.18</v>
      </c>
      <c r="JB52" s="6" t="s">
        <v>54</v>
      </c>
      <c r="JC52" s="6">
        <v>6.09</v>
      </c>
      <c r="JD52" s="6">
        <v>16.260000000000002</v>
      </c>
      <c r="JE52" s="6">
        <v>4.21</v>
      </c>
      <c r="JF52" s="6">
        <v>0</v>
      </c>
      <c r="JI52" s="64" t="s">
        <v>54</v>
      </c>
      <c r="JJ52" s="64">
        <v>4.9800000000000004</v>
      </c>
      <c r="JK52" s="64">
        <v>7.18</v>
      </c>
      <c r="JL52" s="64">
        <v>3.35</v>
      </c>
      <c r="JM52" s="64">
        <v>14.52</v>
      </c>
      <c r="JP52" s="70" t="s">
        <v>54</v>
      </c>
      <c r="JQ52" s="70">
        <v>6.11</v>
      </c>
      <c r="JR52" s="70">
        <v>11.4</v>
      </c>
      <c r="JS52" s="70">
        <v>2.08</v>
      </c>
      <c r="JT52" s="70">
        <v>18.649999999999999</v>
      </c>
      <c r="JW52" s="76" t="s">
        <v>54</v>
      </c>
      <c r="JX52" s="76">
        <v>6.34</v>
      </c>
      <c r="JY52" s="76">
        <v>18.48</v>
      </c>
      <c r="JZ52" s="76">
        <v>0.7</v>
      </c>
      <c r="KA52" s="76">
        <v>13.08</v>
      </c>
      <c r="KD52" s="76" t="s">
        <v>54</v>
      </c>
      <c r="KE52" s="76">
        <v>11.25</v>
      </c>
      <c r="KF52" s="76">
        <v>28.24</v>
      </c>
      <c r="KG52" s="76">
        <v>6.3</v>
      </c>
      <c r="KH52" s="76">
        <v>14.88</v>
      </c>
      <c r="KK52" s="76" t="s">
        <v>54</v>
      </c>
      <c r="KL52" s="76">
        <v>3.68</v>
      </c>
      <c r="KM52" s="76">
        <v>15.42</v>
      </c>
      <c r="KN52" s="76">
        <v>1.46</v>
      </c>
      <c r="KO52" s="76">
        <v>1.51</v>
      </c>
      <c r="KR52" s="76" t="s">
        <v>54</v>
      </c>
      <c r="KS52" s="76">
        <v>1.9</v>
      </c>
      <c r="KT52" s="76">
        <v>6.6</v>
      </c>
      <c r="KU52" s="76">
        <v>0</v>
      </c>
      <c r="KV52" s="76">
        <v>4.53</v>
      </c>
      <c r="KY52" s="76" t="s">
        <v>54</v>
      </c>
      <c r="KZ52" s="76">
        <v>0.9</v>
      </c>
      <c r="LA52" s="76">
        <v>2.21</v>
      </c>
      <c r="LB52" s="76">
        <v>0</v>
      </c>
      <c r="LC52" s="76">
        <v>0</v>
      </c>
      <c r="LF52" s="76" t="s">
        <v>54</v>
      </c>
      <c r="LG52" s="76">
        <v>0.19</v>
      </c>
      <c r="LH52" s="76">
        <v>0</v>
      </c>
      <c r="LI52" s="76">
        <v>0.3</v>
      </c>
      <c r="LJ52" s="76">
        <v>0</v>
      </c>
      <c r="LM52" s="76" t="s">
        <v>54</v>
      </c>
      <c r="LN52" s="76">
        <v>0.48</v>
      </c>
      <c r="LO52" s="76">
        <v>0</v>
      </c>
      <c r="LP52" s="76">
        <v>0</v>
      </c>
      <c r="LQ52" s="76">
        <v>1.7</v>
      </c>
      <c r="LR52" s="76"/>
      <c r="LS52" s="76"/>
      <c r="LT52" s="76" t="s">
        <v>54</v>
      </c>
      <c r="LU52" s="76">
        <v>0.09</v>
      </c>
      <c r="LV52" s="76">
        <v>0.81</v>
      </c>
      <c r="LW52" s="76">
        <v>0</v>
      </c>
      <c r="LX52" s="76">
        <v>0</v>
      </c>
      <c r="LY52" s="76"/>
      <c r="LZ52" s="76"/>
      <c r="MA52" s="76" t="s">
        <v>54</v>
      </c>
      <c r="MB52" s="76">
        <v>0</v>
      </c>
      <c r="MC52" s="76">
        <v>0</v>
      </c>
      <c r="MD52" s="76">
        <v>0</v>
      </c>
      <c r="ME52" s="76">
        <v>0</v>
      </c>
    </row>
    <row r="53" spans="1:343"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c r="GX53" s="64" t="s">
        <v>55</v>
      </c>
      <c r="GY53" s="64">
        <v>0</v>
      </c>
      <c r="GZ53" s="64">
        <v>0</v>
      </c>
      <c r="HA53" s="64">
        <v>0</v>
      </c>
      <c r="HB53" s="64">
        <v>0</v>
      </c>
      <c r="HE53" s="64" t="s">
        <v>55</v>
      </c>
      <c r="HF53" s="64">
        <v>0</v>
      </c>
      <c r="HG53" s="64">
        <v>0</v>
      </c>
      <c r="HH53" s="64">
        <v>0</v>
      </c>
      <c r="HI53" s="64">
        <v>0</v>
      </c>
      <c r="HL53" s="64" t="s">
        <v>55</v>
      </c>
      <c r="HM53" s="64">
        <v>0.59</v>
      </c>
      <c r="HN53" s="64">
        <v>2.85</v>
      </c>
      <c r="HO53" s="64">
        <v>0</v>
      </c>
      <c r="HP53" s="64">
        <v>0</v>
      </c>
      <c r="HS53" s="64" t="s">
        <v>55</v>
      </c>
      <c r="HT53" s="64">
        <v>1.64</v>
      </c>
      <c r="HU53" s="64">
        <v>1.68</v>
      </c>
      <c r="HV53" s="64">
        <v>1.97</v>
      </c>
      <c r="HW53" s="64">
        <v>0</v>
      </c>
      <c r="HZ53" s="64" t="s">
        <v>55</v>
      </c>
      <c r="IA53" s="64">
        <v>1.36</v>
      </c>
      <c r="IB53" s="64">
        <v>2.39</v>
      </c>
      <c r="IC53" s="64">
        <v>1.46</v>
      </c>
      <c r="ID53" s="64">
        <v>0</v>
      </c>
      <c r="IG53" s="64" t="s">
        <v>55</v>
      </c>
      <c r="IH53" s="64">
        <v>1.55</v>
      </c>
      <c r="II53" s="64">
        <v>0</v>
      </c>
      <c r="IJ53" s="64">
        <v>2.23</v>
      </c>
      <c r="IK53" s="64">
        <v>0</v>
      </c>
      <c r="IN53" s="64" t="s">
        <v>55</v>
      </c>
      <c r="IO53" s="64">
        <v>0.62</v>
      </c>
      <c r="IP53" s="64">
        <v>0</v>
      </c>
      <c r="IQ53" s="64">
        <v>0.87</v>
      </c>
      <c r="IR53" s="64">
        <v>0</v>
      </c>
      <c r="IU53" s="64" t="s">
        <v>55</v>
      </c>
      <c r="IV53" s="64">
        <v>1.76</v>
      </c>
      <c r="IW53" s="64">
        <v>5.35</v>
      </c>
      <c r="IX53" s="64">
        <v>1.1499999999999999</v>
      </c>
      <c r="IY53" s="64">
        <v>0</v>
      </c>
      <c r="JB53" s="6" t="s">
        <v>55</v>
      </c>
      <c r="JC53" s="6">
        <v>0.66</v>
      </c>
      <c r="JD53" s="6">
        <v>1.31</v>
      </c>
      <c r="JE53" s="6">
        <v>0.5</v>
      </c>
      <c r="JF53" s="6">
        <v>0</v>
      </c>
      <c r="JI53" s="64" t="s">
        <v>55</v>
      </c>
      <c r="JJ53" s="64">
        <v>0.76</v>
      </c>
      <c r="JK53" s="64">
        <v>0</v>
      </c>
      <c r="JL53" s="64">
        <v>1.1299999999999999</v>
      </c>
      <c r="JM53" s="64">
        <v>0</v>
      </c>
      <c r="JP53" s="70" t="s">
        <v>55</v>
      </c>
      <c r="JQ53" s="70">
        <v>0.96</v>
      </c>
      <c r="JR53" s="70">
        <v>0</v>
      </c>
      <c r="JS53" s="70">
        <v>1.55</v>
      </c>
      <c r="JT53" s="70">
        <v>0</v>
      </c>
      <c r="JW53" s="76" t="s">
        <v>55</v>
      </c>
      <c r="JX53" s="76">
        <v>3.01</v>
      </c>
      <c r="JY53" s="76">
        <v>6.51</v>
      </c>
      <c r="JZ53" s="76">
        <v>2.97</v>
      </c>
      <c r="KA53" s="76">
        <v>0</v>
      </c>
      <c r="KD53" s="76" t="s">
        <v>55</v>
      </c>
      <c r="KE53" s="76">
        <v>0</v>
      </c>
      <c r="KF53" s="76">
        <v>0</v>
      </c>
      <c r="KG53" s="76">
        <v>0</v>
      </c>
      <c r="KH53" s="76">
        <v>0</v>
      </c>
      <c r="KK53" s="76" t="s">
        <v>55</v>
      </c>
      <c r="KL53" s="76">
        <v>1.49</v>
      </c>
      <c r="KM53" s="76">
        <v>3.44</v>
      </c>
      <c r="KN53" s="76">
        <v>0.85</v>
      </c>
      <c r="KO53" s="76">
        <v>3.5</v>
      </c>
      <c r="KR53" s="76" t="s">
        <v>55</v>
      </c>
      <c r="KS53" s="76">
        <v>1.77</v>
      </c>
      <c r="KT53" s="76">
        <v>3.96</v>
      </c>
      <c r="KU53" s="76">
        <v>1.31</v>
      </c>
      <c r="KV53" s="76">
        <v>2.12</v>
      </c>
      <c r="KY53" s="76" t="s">
        <v>55</v>
      </c>
      <c r="KZ53" s="76">
        <v>1.24</v>
      </c>
      <c r="LA53" s="76">
        <v>0</v>
      </c>
      <c r="LB53" s="76">
        <v>1.53</v>
      </c>
      <c r="LC53" s="76">
        <v>1.67</v>
      </c>
      <c r="LF53" s="76" t="s">
        <v>55</v>
      </c>
      <c r="LG53" s="76">
        <v>1.64</v>
      </c>
      <c r="LH53" s="76">
        <v>7.04</v>
      </c>
      <c r="LI53" s="76">
        <v>0.88</v>
      </c>
      <c r="LJ53" s="76">
        <v>0</v>
      </c>
      <c r="LM53" s="76" t="s">
        <v>55</v>
      </c>
      <c r="LN53" s="76">
        <v>1.63</v>
      </c>
      <c r="LO53" s="76">
        <v>4.74</v>
      </c>
      <c r="LP53" s="76">
        <v>1.69</v>
      </c>
      <c r="LQ53" s="76">
        <v>0</v>
      </c>
      <c r="LR53" s="76"/>
      <c r="LS53" s="76"/>
      <c r="LT53" s="76" t="s">
        <v>55</v>
      </c>
      <c r="LU53" s="76">
        <v>0.71</v>
      </c>
      <c r="LV53" s="76">
        <v>1.94</v>
      </c>
      <c r="LW53" s="76">
        <v>0.73</v>
      </c>
      <c r="LX53" s="76">
        <v>0</v>
      </c>
      <c r="LY53" s="76"/>
      <c r="LZ53" s="76"/>
      <c r="MA53" s="76" t="s">
        <v>55</v>
      </c>
      <c r="MB53" s="76">
        <v>0</v>
      </c>
      <c r="MC53" s="76">
        <v>0</v>
      </c>
      <c r="MD53" s="76">
        <v>0</v>
      </c>
      <c r="ME53" s="76">
        <v>0</v>
      </c>
    </row>
    <row r="54" spans="1:343"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c r="GX54" s="64" t="s">
        <v>56</v>
      </c>
      <c r="GY54" s="64">
        <v>2.33</v>
      </c>
      <c r="GZ54" s="64">
        <v>0</v>
      </c>
      <c r="HA54" s="64">
        <v>2.27</v>
      </c>
      <c r="HB54" s="64">
        <v>6.74</v>
      </c>
      <c r="HE54" s="64" t="s">
        <v>56</v>
      </c>
      <c r="HF54" s="64">
        <v>3.91</v>
      </c>
      <c r="HG54" s="64">
        <v>7.93</v>
      </c>
      <c r="HH54" s="64">
        <v>3.32</v>
      </c>
      <c r="HI54" s="64">
        <v>5.05</v>
      </c>
      <c r="HL54" s="64" t="s">
        <v>56</v>
      </c>
      <c r="HM54" s="64">
        <v>8.8800000000000008</v>
      </c>
      <c r="HN54" s="64">
        <v>3.12</v>
      </c>
      <c r="HO54" s="64">
        <v>9.89</v>
      </c>
      <c r="HP54" s="64">
        <v>17.16</v>
      </c>
      <c r="HS54" s="64" t="s">
        <v>56</v>
      </c>
      <c r="HT54" s="64">
        <v>3.14</v>
      </c>
      <c r="HU54" s="64">
        <v>3.07</v>
      </c>
      <c r="HV54" s="64">
        <v>3.29</v>
      </c>
      <c r="HW54" s="64">
        <v>0</v>
      </c>
      <c r="HZ54" s="64" t="s">
        <v>56</v>
      </c>
      <c r="IA54" s="64">
        <v>3.34</v>
      </c>
      <c r="IB54" s="64">
        <v>2.78</v>
      </c>
      <c r="IC54" s="64">
        <v>4.29</v>
      </c>
      <c r="ID54" s="64">
        <v>0</v>
      </c>
      <c r="IG54" s="64" t="s">
        <v>56</v>
      </c>
      <c r="IH54" s="64">
        <v>3.2</v>
      </c>
      <c r="II54" s="64">
        <v>21.53</v>
      </c>
      <c r="IJ54" s="64">
        <v>0.2</v>
      </c>
      <c r="IK54" s="64">
        <v>0</v>
      </c>
      <c r="IN54" s="64" t="s">
        <v>56</v>
      </c>
      <c r="IO54" s="64">
        <v>4.55</v>
      </c>
      <c r="IP54" s="64">
        <v>20.94</v>
      </c>
      <c r="IQ54" s="64">
        <v>1.8</v>
      </c>
      <c r="IR54" s="64">
        <v>0</v>
      </c>
      <c r="IU54" s="64" t="s">
        <v>56</v>
      </c>
      <c r="IV54" s="64">
        <v>7.93</v>
      </c>
      <c r="IW54" s="64">
        <v>12.45</v>
      </c>
      <c r="IX54" s="64">
        <v>5.97</v>
      </c>
      <c r="IY54" s="64">
        <v>15.44</v>
      </c>
      <c r="JB54" s="6" t="s">
        <v>56</v>
      </c>
      <c r="JC54" s="6">
        <v>8.64</v>
      </c>
      <c r="JD54" s="6">
        <v>15.46</v>
      </c>
      <c r="JE54" s="6">
        <v>2.72</v>
      </c>
      <c r="JF54" s="6">
        <v>34.43</v>
      </c>
      <c r="JI54" s="64" t="s">
        <v>56</v>
      </c>
      <c r="JJ54" s="64">
        <v>14.45</v>
      </c>
      <c r="JK54" s="64">
        <v>6.47</v>
      </c>
      <c r="JL54" s="64">
        <v>11.92</v>
      </c>
      <c r="JM54" s="64">
        <v>42.4</v>
      </c>
      <c r="JP54" s="70" t="s">
        <v>56</v>
      </c>
      <c r="JQ54" s="70">
        <v>5.03</v>
      </c>
      <c r="JR54" s="70">
        <v>13.74</v>
      </c>
      <c r="JS54" s="70">
        <v>1.56</v>
      </c>
      <c r="JT54" s="70">
        <v>3.93</v>
      </c>
      <c r="JW54" s="76" t="s">
        <v>56</v>
      </c>
      <c r="JX54" s="76">
        <v>11.62</v>
      </c>
      <c r="JY54" s="76">
        <v>25.07</v>
      </c>
      <c r="JZ54" s="76">
        <v>3.79</v>
      </c>
      <c r="KA54" s="76">
        <v>41.35</v>
      </c>
      <c r="KD54" s="76" t="s">
        <v>56</v>
      </c>
      <c r="KE54" s="76">
        <v>8.2200000000000006</v>
      </c>
      <c r="KF54" s="76">
        <v>9.6999999999999993</v>
      </c>
      <c r="KG54" s="76">
        <v>4.84</v>
      </c>
      <c r="KH54" s="76">
        <v>31.21</v>
      </c>
      <c r="KK54" s="76" t="s">
        <v>56</v>
      </c>
      <c r="KL54" s="76">
        <v>8.16</v>
      </c>
      <c r="KM54" s="76">
        <v>14.4</v>
      </c>
      <c r="KN54" s="76">
        <v>3.74</v>
      </c>
      <c r="KO54" s="76">
        <v>22.92</v>
      </c>
      <c r="KR54" s="76" t="s">
        <v>56</v>
      </c>
      <c r="KS54" s="76">
        <v>8.92</v>
      </c>
      <c r="KT54" s="76">
        <v>24.51</v>
      </c>
      <c r="KU54" s="76">
        <v>0.75</v>
      </c>
      <c r="KV54" s="76">
        <v>28.91</v>
      </c>
      <c r="KY54" s="76" t="s">
        <v>56</v>
      </c>
      <c r="KZ54" s="76">
        <v>9.99</v>
      </c>
      <c r="LA54" s="76">
        <v>28.22</v>
      </c>
      <c r="LB54" s="76">
        <v>4.25</v>
      </c>
      <c r="LC54" s="76">
        <v>21.5</v>
      </c>
      <c r="LF54" s="76" t="s">
        <v>56</v>
      </c>
      <c r="LG54" s="76">
        <v>9.83</v>
      </c>
      <c r="LH54" s="76">
        <v>26.06</v>
      </c>
      <c r="LI54" s="76">
        <v>1.96</v>
      </c>
      <c r="LJ54" s="76">
        <v>31.04</v>
      </c>
      <c r="LM54" s="76" t="s">
        <v>56</v>
      </c>
      <c r="LN54" s="76">
        <v>7.81</v>
      </c>
      <c r="LO54" s="76">
        <v>14.83</v>
      </c>
      <c r="LP54" s="76">
        <v>3.44</v>
      </c>
      <c r="LQ54" s="76">
        <v>22.83</v>
      </c>
      <c r="LR54" s="76"/>
      <c r="LS54" s="76"/>
      <c r="LT54" s="76" t="s">
        <v>56</v>
      </c>
      <c r="LU54" s="76">
        <v>2.98</v>
      </c>
      <c r="LV54" s="76">
        <v>1.31</v>
      </c>
      <c r="LW54" s="76">
        <v>1.79</v>
      </c>
      <c r="LX54" s="76">
        <v>8.9600000000000009</v>
      </c>
      <c r="LY54" s="76"/>
      <c r="LZ54" s="76"/>
      <c r="MA54" s="76" t="s">
        <v>56</v>
      </c>
      <c r="MB54" s="76">
        <v>1.01</v>
      </c>
      <c r="MC54" s="76">
        <v>1.98</v>
      </c>
      <c r="MD54" s="76">
        <v>0.98</v>
      </c>
      <c r="ME54" s="76">
        <v>0.84</v>
      </c>
    </row>
    <row r="55" spans="1:343"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c r="GX55" s="64" t="s">
        <v>57</v>
      </c>
      <c r="GY55" s="64">
        <v>1.71</v>
      </c>
      <c r="GZ55" s="64">
        <v>2.2000000000000002</v>
      </c>
      <c r="HA55" s="64">
        <v>1.99</v>
      </c>
      <c r="HB55" s="64">
        <v>0</v>
      </c>
      <c r="HE55" s="64" t="s">
        <v>57</v>
      </c>
      <c r="HF55" s="64">
        <v>0.82</v>
      </c>
      <c r="HG55" s="64">
        <v>5.05</v>
      </c>
      <c r="HH55" s="64">
        <v>0.17</v>
      </c>
      <c r="HI55" s="64">
        <v>0</v>
      </c>
      <c r="HL55" s="64" t="s">
        <v>57</v>
      </c>
      <c r="HM55" s="64">
        <v>0.73</v>
      </c>
      <c r="HN55" s="64">
        <v>0</v>
      </c>
      <c r="HO55" s="64">
        <v>1.1299999999999999</v>
      </c>
      <c r="HP55" s="64">
        <v>0</v>
      </c>
      <c r="HS55" s="64" t="s">
        <v>57</v>
      </c>
      <c r="HT55" s="64">
        <v>0.97</v>
      </c>
      <c r="HU55" s="64">
        <v>0</v>
      </c>
      <c r="HV55" s="64">
        <v>1.1499999999999999</v>
      </c>
      <c r="HW55" s="64">
        <v>0</v>
      </c>
      <c r="HZ55" s="64" t="s">
        <v>57</v>
      </c>
      <c r="IA55" s="64">
        <v>3.15</v>
      </c>
      <c r="IB55" s="64">
        <v>0</v>
      </c>
      <c r="IC55" s="64">
        <v>2.7</v>
      </c>
      <c r="ID55" s="64">
        <v>0</v>
      </c>
      <c r="IG55" s="64" t="s">
        <v>57</v>
      </c>
      <c r="IH55" s="64">
        <v>0.93</v>
      </c>
      <c r="II55" s="64">
        <v>0</v>
      </c>
      <c r="IJ55" s="64">
        <v>1.05</v>
      </c>
      <c r="IK55" s="64">
        <v>0</v>
      </c>
      <c r="IN55" s="64" t="s">
        <v>57</v>
      </c>
      <c r="IO55" s="64">
        <v>1.1499999999999999</v>
      </c>
      <c r="IP55" s="64">
        <v>0</v>
      </c>
      <c r="IQ55" s="64">
        <v>1.64</v>
      </c>
      <c r="IR55" s="64">
        <v>0</v>
      </c>
      <c r="IU55" s="64" t="s">
        <v>57</v>
      </c>
      <c r="IV55" s="64">
        <v>14.49</v>
      </c>
      <c r="IW55" s="64">
        <v>1.61</v>
      </c>
      <c r="IX55" s="64">
        <v>20.98</v>
      </c>
      <c r="IY55" s="64">
        <v>0</v>
      </c>
      <c r="JB55" s="6" t="s">
        <v>57</v>
      </c>
      <c r="JC55" s="6">
        <v>19.059999999999999</v>
      </c>
      <c r="JD55" s="6">
        <v>4.47</v>
      </c>
      <c r="JE55" s="6">
        <v>26.71</v>
      </c>
      <c r="JF55" s="6">
        <v>0</v>
      </c>
      <c r="JI55" s="64" t="s">
        <v>57</v>
      </c>
      <c r="JJ55" s="64">
        <v>19.46</v>
      </c>
      <c r="JK55" s="64">
        <v>17.68</v>
      </c>
      <c r="JL55" s="64">
        <v>24.74</v>
      </c>
      <c r="JM55" s="64">
        <v>0</v>
      </c>
      <c r="JP55" s="70" t="s">
        <v>57</v>
      </c>
      <c r="JQ55" s="70">
        <v>17.309999999999999</v>
      </c>
      <c r="JR55" s="70">
        <v>3.25</v>
      </c>
      <c r="JS55" s="70">
        <v>26.93</v>
      </c>
      <c r="JT55" s="70">
        <v>0</v>
      </c>
      <c r="JW55" s="76" t="s">
        <v>57</v>
      </c>
      <c r="JX55" s="76">
        <v>20.13</v>
      </c>
      <c r="JY55" s="76">
        <v>1.35</v>
      </c>
      <c r="JZ55" s="76">
        <v>31.1</v>
      </c>
      <c r="KA55" s="76">
        <v>0</v>
      </c>
      <c r="KD55" s="76" t="s">
        <v>57</v>
      </c>
      <c r="KE55" s="76">
        <v>17.79</v>
      </c>
      <c r="KF55" s="76">
        <v>1.32</v>
      </c>
      <c r="KG55" s="76">
        <v>28.2</v>
      </c>
      <c r="KH55" s="76">
        <v>2.2799999999999998</v>
      </c>
      <c r="KK55" s="76" t="s">
        <v>57</v>
      </c>
      <c r="KL55" s="76">
        <v>15.03</v>
      </c>
      <c r="KM55" s="76">
        <v>0</v>
      </c>
      <c r="KN55" s="76">
        <v>22.17</v>
      </c>
      <c r="KO55" s="76">
        <v>0</v>
      </c>
      <c r="KR55" s="76" t="s">
        <v>57</v>
      </c>
      <c r="KS55" s="76">
        <v>14.8</v>
      </c>
      <c r="KT55" s="76">
        <v>0</v>
      </c>
      <c r="KU55" s="76">
        <v>23.32</v>
      </c>
      <c r="KV55" s="76">
        <v>0</v>
      </c>
      <c r="KY55" s="76" t="s">
        <v>57</v>
      </c>
      <c r="KZ55" s="76">
        <v>15.76</v>
      </c>
      <c r="LA55" s="76">
        <v>6.08</v>
      </c>
      <c r="LB55" s="76">
        <v>22.9</v>
      </c>
      <c r="LC55" s="76">
        <v>0</v>
      </c>
      <c r="LF55" s="76" t="s">
        <v>57</v>
      </c>
      <c r="LG55" s="76">
        <v>13.38</v>
      </c>
      <c r="LH55" s="76">
        <v>0</v>
      </c>
      <c r="LI55" s="76">
        <v>21.35</v>
      </c>
      <c r="LJ55" s="76">
        <v>0</v>
      </c>
      <c r="LM55" s="76" t="s">
        <v>57</v>
      </c>
      <c r="LN55" s="76">
        <v>19.43</v>
      </c>
      <c r="LO55" s="76">
        <v>0</v>
      </c>
      <c r="LP55" s="76">
        <v>28.9</v>
      </c>
      <c r="LQ55" s="76">
        <v>0</v>
      </c>
      <c r="LR55" s="76"/>
      <c r="LS55" s="76"/>
      <c r="LT55" s="76" t="s">
        <v>57</v>
      </c>
      <c r="LU55" s="76">
        <v>4.72</v>
      </c>
      <c r="LV55" s="76">
        <v>0</v>
      </c>
      <c r="LW55" s="76">
        <v>7.03</v>
      </c>
      <c r="LX55" s="76">
        <v>0</v>
      </c>
      <c r="LY55" s="76"/>
      <c r="LZ55" s="76"/>
      <c r="MA55" s="76" t="s">
        <v>57</v>
      </c>
      <c r="MB55" s="76">
        <v>1.53</v>
      </c>
      <c r="MC55" s="76">
        <v>0</v>
      </c>
      <c r="MD55" s="76">
        <v>2.35</v>
      </c>
      <c r="ME55" s="76">
        <v>0</v>
      </c>
    </row>
    <row r="56" spans="1:343"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c r="GX56" s="64" t="s">
        <v>58</v>
      </c>
      <c r="GY56" s="64">
        <v>2.89</v>
      </c>
      <c r="GZ56" s="64">
        <v>4.2300000000000004</v>
      </c>
      <c r="HA56" s="64">
        <v>2.84</v>
      </c>
      <c r="HB56" s="64">
        <v>3.76</v>
      </c>
      <c r="HE56" s="64" t="s">
        <v>58</v>
      </c>
      <c r="HF56" s="64">
        <v>1.96</v>
      </c>
      <c r="HG56" s="64">
        <v>0</v>
      </c>
      <c r="HH56" s="64">
        <v>2.71</v>
      </c>
      <c r="HI56" s="64">
        <v>0</v>
      </c>
      <c r="HL56" s="64" t="s">
        <v>58</v>
      </c>
      <c r="HM56" s="64">
        <v>0.32</v>
      </c>
      <c r="HN56" s="64">
        <v>1.53</v>
      </c>
      <c r="HO56" s="64">
        <v>0</v>
      </c>
      <c r="HP56" s="64">
        <v>0</v>
      </c>
      <c r="HS56" s="64" t="s">
        <v>58</v>
      </c>
      <c r="HT56" s="64">
        <v>1.53</v>
      </c>
      <c r="HU56" s="64">
        <v>6.58</v>
      </c>
      <c r="HV56" s="64">
        <v>0</v>
      </c>
      <c r="HW56" s="64">
        <v>0</v>
      </c>
      <c r="HZ56" s="64" t="s">
        <v>58</v>
      </c>
      <c r="IA56" s="64">
        <v>3.27</v>
      </c>
      <c r="IB56" s="64">
        <v>0</v>
      </c>
      <c r="IC56" s="64">
        <v>5.31</v>
      </c>
      <c r="ID56" s="64">
        <v>0</v>
      </c>
      <c r="IG56" s="64" t="s">
        <v>58</v>
      </c>
      <c r="IH56" s="64">
        <v>1.76</v>
      </c>
      <c r="II56" s="64">
        <v>1.41</v>
      </c>
      <c r="IJ56" s="64">
        <v>2.2599999999999998</v>
      </c>
      <c r="IK56" s="64">
        <v>0</v>
      </c>
      <c r="IN56" s="64" t="s">
        <v>58</v>
      </c>
      <c r="IO56" s="64">
        <v>3.23</v>
      </c>
      <c r="IP56" s="64">
        <v>13.6</v>
      </c>
      <c r="IQ56" s="64">
        <v>2.0299999999999998</v>
      </c>
      <c r="IR56" s="64">
        <v>0</v>
      </c>
      <c r="IU56" s="64" t="s">
        <v>58</v>
      </c>
      <c r="IV56" s="64">
        <v>0.1</v>
      </c>
      <c r="IW56" s="64">
        <v>0.64</v>
      </c>
      <c r="IX56" s="64">
        <v>0</v>
      </c>
      <c r="IY56" s="64">
        <v>0</v>
      </c>
      <c r="JB56" s="6" t="s">
        <v>58</v>
      </c>
      <c r="JC56" s="6">
        <v>0.56999999999999995</v>
      </c>
      <c r="JD56" s="6">
        <v>0</v>
      </c>
      <c r="JE56" s="6">
        <v>0.88</v>
      </c>
      <c r="JF56" s="6">
        <v>0</v>
      </c>
      <c r="JI56" s="64" t="s">
        <v>58</v>
      </c>
      <c r="JJ56" s="64">
        <v>1.1399999999999999</v>
      </c>
      <c r="JK56" s="64">
        <v>3.88</v>
      </c>
      <c r="JL56" s="64">
        <v>0.95</v>
      </c>
      <c r="JM56" s="64">
        <v>0</v>
      </c>
      <c r="JP56" s="70" t="s">
        <v>58</v>
      </c>
      <c r="JQ56" s="70">
        <v>0.65</v>
      </c>
      <c r="JR56" s="70">
        <v>0</v>
      </c>
      <c r="JS56" s="70">
        <v>1.04</v>
      </c>
      <c r="JT56" s="70">
        <v>0</v>
      </c>
      <c r="JW56" s="76" t="s">
        <v>58</v>
      </c>
      <c r="JX56" s="76">
        <v>0.15</v>
      </c>
      <c r="JY56" s="76">
        <v>0.86</v>
      </c>
      <c r="JZ56" s="76">
        <v>0</v>
      </c>
      <c r="KA56" s="76">
        <v>0</v>
      </c>
      <c r="KD56" s="76" t="s">
        <v>58</v>
      </c>
      <c r="KE56" s="76">
        <v>1.43</v>
      </c>
      <c r="KF56" s="76">
        <v>7.15</v>
      </c>
      <c r="KG56" s="76">
        <v>0</v>
      </c>
      <c r="KH56" s="76">
        <v>0</v>
      </c>
      <c r="KK56" s="76" t="s">
        <v>58</v>
      </c>
      <c r="KL56" s="76">
        <v>5.4</v>
      </c>
      <c r="KM56" s="76">
        <v>1.22</v>
      </c>
      <c r="KN56" s="76">
        <v>8.32</v>
      </c>
      <c r="KO56" s="76">
        <v>0</v>
      </c>
      <c r="KR56" s="76" t="s">
        <v>58</v>
      </c>
      <c r="KS56" s="76">
        <v>2.75</v>
      </c>
      <c r="KT56" s="76">
        <v>1.75</v>
      </c>
      <c r="KU56" s="76">
        <v>2.4</v>
      </c>
      <c r="KV56" s="76">
        <v>0</v>
      </c>
      <c r="KY56" s="76" t="s">
        <v>58</v>
      </c>
      <c r="KZ56" s="76">
        <v>5.95</v>
      </c>
      <c r="LA56" s="76">
        <v>35.619999999999997</v>
      </c>
      <c r="LB56" s="76">
        <v>1.59</v>
      </c>
      <c r="LC56" s="76">
        <v>0</v>
      </c>
      <c r="LF56" s="76" t="s">
        <v>58</v>
      </c>
      <c r="LG56" s="76">
        <v>11.69</v>
      </c>
      <c r="LH56" s="76">
        <v>34.909999999999997</v>
      </c>
      <c r="LI56" s="76">
        <v>7.16</v>
      </c>
      <c r="LJ56" s="76">
        <v>2.63</v>
      </c>
      <c r="LM56" s="76" t="s">
        <v>58</v>
      </c>
      <c r="LN56" s="76">
        <v>1.62</v>
      </c>
      <c r="LO56" s="76">
        <v>5.15</v>
      </c>
      <c r="LP56" s="76">
        <v>0.73</v>
      </c>
      <c r="LQ56" s="76">
        <v>0</v>
      </c>
      <c r="LR56" s="76"/>
      <c r="LS56" s="76"/>
      <c r="LT56" s="76" t="s">
        <v>58</v>
      </c>
      <c r="LU56" s="76">
        <v>0</v>
      </c>
      <c r="LV56" s="76">
        <v>0</v>
      </c>
      <c r="LW56" s="76">
        <v>0</v>
      </c>
      <c r="LX56" s="76">
        <v>0</v>
      </c>
      <c r="LY56" s="76"/>
      <c r="LZ56" s="76"/>
      <c r="MA56" s="76" t="s">
        <v>58</v>
      </c>
      <c r="MB56" s="76">
        <v>0.92</v>
      </c>
      <c r="MC56" s="76">
        <v>7.02</v>
      </c>
      <c r="MD56" s="76">
        <v>0.3</v>
      </c>
      <c r="ME56" s="76">
        <v>0</v>
      </c>
    </row>
    <row r="57" spans="1:343"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c r="GX57" s="64" t="s">
        <v>59</v>
      </c>
      <c r="GY57" s="64">
        <v>0.67</v>
      </c>
      <c r="GZ57" s="64">
        <v>0</v>
      </c>
      <c r="HA57" s="64">
        <v>0.46</v>
      </c>
      <c r="HB57" s="64">
        <v>3.58</v>
      </c>
      <c r="HE57" s="64" t="s">
        <v>59</v>
      </c>
      <c r="HF57" s="64">
        <v>0.91</v>
      </c>
      <c r="HG57" s="64">
        <v>0</v>
      </c>
      <c r="HH57" s="64">
        <v>0</v>
      </c>
      <c r="HI57" s="64">
        <v>0</v>
      </c>
      <c r="HL57" s="64" t="s">
        <v>59</v>
      </c>
      <c r="HM57" s="64">
        <v>0</v>
      </c>
      <c r="HN57" s="64">
        <v>0</v>
      </c>
      <c r="HO57" s="64">
        <v>0</v>
      </c>
      <c r="HP57" s="64">
        <v>0</v>
      </c>
      <c r="HS57" s="64" t="s">
        <v>59</v>
      </c>
      <c r="HT57" s="64">
        <v>0</v>
      </c>
      <c r="HU57" s="64">
        <v>0</v>
      </c>
      <c r="HV57" s="64">
        <v>0</v>
      </c>
      <c r="HW57" s="64">
        <v>0</v>
      </c>
      <c r="HZ57" s="64" t="s">
        <v>59</v>
      </c>
      <c r="IA57" s="64">
        <v>2.08</v>
      </c>
      <c r="IB57" s="64">
        <v>0</v>
      </c>
      <c r="IC57" s="64">
        <v>3.37</v>
      </c>
      <c r="ID57" s="64">
        <v>0</v>
      </c>
      <c r="IG57" s="64" t="s">
        <v>59</v>
      </c>
      <c r="IH57" s="64">
        <v>0.43</v>
      </c>
      <c r="II57" s="64">
        <v>0.76</v>
      </c>
      <c r="IJ57" s="64">
        <v>0.47</v>
      </c>
      <c r="IK57" s="64">
        <v>0</v>
      </c>
      <c r="IN57" s="64" t="s">
        <v>59</v>
      </c>
      <c r="IO57" s="64">
        <v>4.04</v>
      </c>
      <c r="IP57" s="64">
        <v>5.14</v>
      </c>
      <c r="IQ57" s="64">
        <v>4.63</v>
      </c>
      <c r="IR57" s="64">
        <v>0</v>
      </c>
      <c r="IU57" s="64" t="s">
        <v>59</v>
      </c>
      <c r="IV57" s="64">
        <v>1.0900000000000001</v>
      </c>
      <c r="IW57" s="64">
        <v>0</v>
      </c>
      <c r="IX57" s="64">
        <v>1.28</v>
      </c>
      <c r="IY57" s="64">
        <v>0</v>
      </c>
      <c r="JB57" s="6" t="s">
        <v>59</v>
      </c>
      <c r="JC57" s="6">
        <v>1.07</v>
      </c>
      <c r="JD57" s="6">
        <v>0</v>
      </c>
      <c r="JE57" s="6">
        <v>0</v>
      </c>
      <c r="JF57" s="6">
        <v>4.79</v>
      </c>
      <c r="JI57" s="64" t="s">
        <v>59</v>
      </c>
      <c r="JJ57" s="64">
        <v>1.56</v>
      </c>
      <c r="JK57" s="64">
        <v>0</v>
      </c>
      <c r="JL57" s="64">
        <v>1.55</v>
      </c>
      <c r="JM57" s="64">
        <v>4.18</v>
      </c>
      <c r="JP57" s="70" t="s">
        <v>59</v>
      </c>
      <c r="JQ57" s="70">
        <v>0.67</v>
      </c>
      <c r="JR57" s="70">
        <v>0</v>
      </c>
      <c r="JS57" s="70">
        <v>0.77</v>
      </c>
      <c r="JT57" s="70">
        <v>1.43</v>
      </c>
      <c r="JW57" s="76" t="s">
        <v>59</v>
      </c>
      <c r="JX57" s="76">
        <v>0.93</v>
      </c>
      <c r="JY57" s="76">
        <v>0</v>
      </c>
      <c r="JZ57" s="76">
        <v>1.45</v>
      </c>
      <c r="KA57" s="76">
        <v>0</v>
      </c>
      <c r="KD57" s="76" t="s">
        <v>59</v>
      </c>
      <c r="KE57" s="76">
        <v>0.3</v>
      </c>
      <c r="KF57" s="76">
        <v>0</v>
      </c>
      <c r="KG57" s="76">
        <v>0.5</v>
      </c>
      <c r="KH57" s="76">
        <v>0</v>
      </c>
      <c r="KK57" s="76" t="s">
        <v>59</v>
      </c>
      <c r="KL57" s="76">
        <v>0</v>
      </c>
      <c r="KM57" s="76">
        <v>0</v>
      </c>
      <c r="KN57" s="76">
        <v>0</v>
      </c>
      <c r="KO57" s="76">
        <v>0</v>
      </c>
      <c r="KR57" s="76" t="s">
        <v>59</v>
      </c>
      <c r="KS57" s="76">
        <v>0</v>
      </c>
      <c r="KT57" s="76">
        <v>0</v>
      </c>
      <c r="KU57" s="76">
        <v>0</v>
      </c>
      <c r="KV57" s="76">
        <v>0</v>
      </c>
      <c r="KY57" s="76" t="s">
        <v>59</v>
      </c>
      <c r="KZ57" s="76">
        <v>1.0900000000000001</v>
      </c>
      <c r="LA57" s="76">
        <v>0</v>
      </c>
      <c r="LB57" s="76">
        <v>1.41</v>
      </c>
      <c r="LC57" s="76">
        <v>0</v>
      </c>
      <c r="LF57" s="76" t="s">
        <v>59</v>
      </c>
      <c r="LG57" s="76">
        <v>0</v>
      </c>
      <c r="LH57" s="76">
        <v>0</v>
      </c>
      <c r="LI57" s="76">
        <v>0</v>
      </c>
      <c r="LJ57" s="76">
        <v>0</v>
      </c>
      <c r="LM57" s="76" t="s">
        <v>59</v>
      </c>
      <c r="LN57" s="76">
        <v>0.2</v>
      </c>
      <c r="LO57" s="76">
        <v>0</v>
      </c>
      <c r="LP57" s="76">
        <v>0</v>
      </c>
      <c r="LQ57" s="76">
        <v>1.26</v>
      </c>
      <c r="LR57" s="76"/>
      <c r="LS57" s="76"/>
      <c r="LT57" s="76" t="s">
        <v>59</v>
      </c>
      <c r="LU57" s="76">
        <v>0</v>
      </c>
      <c r="LV57" s="76">
        <v>0</v>
      </c>
      <c r="LW57" s="76">
        <v>0</v>
      </c>
      <c r="LX57" s="76">
        <v>0</v>
      </c>
      <c r="LY57" s="76"/>
      <c r="LZ57" s="76"/>
      <c r="MA57" s="76" t="s">
        <v>59</v>
      </c>
      <c r="MB57" s="76">
        <v>0.15</v>
      </c>
      <c r="MC57" s="76">
        <v>1.44</v>
      </c>
      <c r="MD57" s="76">
        <v>0</v>
      </c>
      <c r="ME57" s="76">
        <v>0</v>
      </c>
    </row>
    <row r="58" spans="1:343"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c r="GX58" s="64" t="s">
        <v>60</v>
      </c>
      <c r="GY58" s="64">
        <v>31.95</v>
      </c>
      <c r="GZ58" s="64">
        <v>12.22</v>
      </c>
      <c r="HA58" s="64">
        <v>35.450000000000003</v>
      </c>
      <c r="HB58" s="64">
        <v>26.65</v>
      </c>
      <c r="HE58" s="64" t="s">
        <v>60</v>
      </c>
      <c r="HF58" s="64">
        <v>31.89</v>
      </c>
      <c r="HG58" s="64">
        <v>20.98</v>
      </c>
      <c r="HH58" s="64">
        <v>35.43</v>
      </c>
      <c r="HI58" s="64">
        <v>39.229999999999997</v>
      </c>
      <c r="HL58" s="64" t="s">
        <v>60</v>
      </c>
      <c r="HM58" s="64">
        <v>27.45</v>
      </c>
      <c r="HN58" s="64">
        <v>30.74</v>
      </c>
      <c r="HO58" s="64">
        <v>26.47</v>
      </c>
      <c r="HP58" s="64">
        <v>24.31</v>
      </c>
      <c r="HS58" s="64" t="s">
        <v>60</v>
      </c>
      <c r="HT58" s="64">
        <v>25.11</v>
      </c>
      <c r="HU58" s="64">
        <v>6.83</v>
      </c>
      <c r="HV58" s="64">
        <v>32.159999999999997</v>
      </c>
      <c r="HW58" s="64">
        <v>21.55</v>
      </c>
      <c r="HZ58" s="64" t="s">
        <v>60</v>
      </c>
      <c r="IA58" s="64">
        <v>17.39</v>
      </c>
      <c r="IB58" s="64">
        <v>0.92</v>
      </c>
      <c r="IC58" s="64">
        <v>23.55</v>
      </c>
      <c r="ID58" s="64">
        <v>27.72</v>
      </c>
      <c r="IG58" s="64" t="s">
        <v>60</v>
      </c>
      <c r="IH58" s="64">
        <v>21.81</v>
      </c>
      <c r="II58" s="64">
        <v>2.4500000000000002</v>
      </c>
      <c r="IJ58" s="64">
        <v>25.13</v>
      </c>
      <c r="IK58" s="64">
        <v>33.25</v>
      </c>
      <c r="IN58" s="64" t="s">
        <v>60</v>
      </c>
      <c r="IO58" s="64">
        <v>21.87</v>
      </c>
      <c r="IP58" s="64">
        <v>8.18</v>
      </c>
      <c r="IQ58" s="64">
        <v>23.46</v>
      </c>
      <c r="IR58" s="64">
        <v>31.29</v>
      </c>
      <c r="IU58" s="64" t="s">
        <v>60</v>
      </c>
      <c r="IV58" s="64">
        <v>10.130000000000001</v>
      </c>
      <c r="IW58" s="64">
        <v>1.1100000000000001</v>
      </c>
      <c r="IX58" s="64">
        <v>7.97</v>
      </c>
      <c r="IY58" s="64">
        <v>46.28</v>
      </c>
      <c r="JB58" s="6" t="s">
        <v>60</v>
      </c>
      <c r="JC58" s="6">
        <v>2.15</v>
      </c>
      <c r="JD58" s="6">
        <v>0</v>
      </c>
      <c r="JE58" s="6">
        <v>1.35</v>
      </c>
      <c r="JF58" s="6">
        <v>10.35</v>
      </c>
      <c r="JI58" s="64" t="s">
        <v>60</v>
      </c>
      <c r="JJ58" s="64">
        <v>1.24</v>
      </c>
      <c r="JK58" s="64">
        <v>6.76</v>
      </c>
      <c r="JL58" s="64">
        <v>0</v>
      </c>
      <c r="JM58" s="64">
        <v>3.07</v>
      </c>
      <c r="JP58" s="70" t="s">
        <v>60</v>
      </c>
      <c r="JQ58" s="70">
        <v>1.91</v>
      </c>
      <c r="JR58" s="70">
        <v>0.97</v>
      </c>
      <c r="JS58" s="70">
        <v>0</v>
      </c>
      <c r="JT58" s="70">
        <v>10.95</v>
      </c>
      <c r="JW58" s="76" t="s">
        <v>60</v>
      </c>
      <c r="JX58" s="76">
        <v>2.0299999999999998</v>
      </c>
      <c r="JY58" s="76">
        <v>0</v>
      </c>
      <c r="JZ58" s="76">
        <v>1.97</v>
      </c>
      <c r="KA58" s="76">
        <v>4.66</v>
      </c>
      <c r="KD58" s="76" t="s">
        <v>60</v>
      </c>
      <c r="KE58" s="76">
        <v>2.65</v>
      </c>
      <c r="KF58" s="76">
        <v>0</v>
      </c>
      <c r="KG58" s="76">
        <v>2.54</v>
      </c>
      <c r="KH58" s="76">
        <v>10.29</v>
      </c>
      <c r="KK58" s="76" t="s">
        <v>60</v>
      </c>
      <c r="KL58" s="76">
        <v>1.43</v>
      </c>
      <c r="KM58" s="76">
        <v>0</v>
      </c>
      <c r="KN58" s="76">
        <v>1.92</v>
      </c>
      <c r="KO58" s="76">
        <v>0</v>
      </c>
      <c r="KR58" s="76" t="s">
        <v>60</v>
      </c>
      <c r="KS58" s="76">
        <v>1.62</v>
      </c>
      <c r="KT58" s="76">
        <v>3.89</v>
      </c>
      <c r="KU58" s="76">
        <v>0.62</v>
      </c>
      <c r="KV58" s="76">
        <v>2.96</v>
      </c>
      <c r="KY58" s="76" t="s">
        <v>60</v>
      </c>
      <c r="KZ58" s="76">
        <v>5.43</v>
      </c>
      <c r="LA58" s="76">
        <v>2.93</v>
      </c>
      <c r="LB58" s="76">
        <v>6.86</v>
      </c>
      <c r="LC58" s="76">
        <v>2.17</v>
      </c>
      <c r="LF58" s="76" t="s">
        <v>60</v>
      </c>
      <c r="LG58" s="76">
        <v>5.66</v>
      </c>
      <c r="LH58" s="76">
        <v>6.49</v>
      </c>
      <c r="LI58" s="76">
        <v>6.69</v>
      </c>
      <c r="LJ58" s="76">
        <v>3.12</v>
      </c>
      <c r="LM58" s="76" t="s">
        <v>60</v>
      </c>
      <c r="LN58" s="76">
        <v>4.04</v>
      </c>
      <c r="LO58" s="76">
        <v>5.15</v>
      </c>
      <c r="LP58" s="76">
        <v>3.62</v>
      </c>
      <c r="LQ58" s="76">
        <v>5.27</v>
      </c>
      <c r="LR58" s="76"/>
      <c r="LS58" s="76"/>
      <c r="LT58" s="76" t="s">
        <v>60</v>
      </c>
      <c r="LU58" s="76">
        <v>0</v>
      </c>
      <c r="LV58" s="76">
        <v>0</v>
      </c>
      <c r="LW58" s="76">
        <v>0</v>
      </c>
      <c r="LX58" s="76">
        <v>0</v>
      </c>
      <c r="LY58" s="76"/>
      <c r="LZ58" s="76"/>
      <c r="MA58" s="76" t="s">
        <v>60</v>
      </c>
      <c r="MB58" s="76">
        <v>0</v>
      </c>
      <c r="MC58" s="76">
        <v>0</v>
      </c>
      <c r="MD58" s="76">
        <v>0</v>
      </c>
      <c r="ME58" s="76">
        <v>0</v>
      </c>
    </row>
    <row r="59" spans="1:343"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c r="GX59" s="64" t="s">
        <v>61</v>
      </c>
      <c r="GY59" s="64">
        <v>0.85</v>
      </c>
      <c r="GZ59" s="64">
        <v>0</v>
      </c>
      <c r="HA59" s="64">
        <v>0.27</v>
      </c>
      <c r="HB59" s="64">
        <v>7.03</v>
      </c>
      <c r="HE59" s="64" t="s">
        <v>61</v>
      </c>
      <c r="HF59" s="64">
        <v>0.83</v>
      </c>
      <c r="HG59" s="64">
        <v>0</v>
      </c>
      <c r="HH59" s="64">
        <v>0.56999999999999995</v>
      </c>
      <c r="HI59" s="64">
        <v>4.99</v>
      </c>
      <c r="HL59" s="64" t="s">
        <v>61</v>
      </c>
      <c r="HM59" s="64">
        <v>0</v>
      </c>
      <c r="HN59" s="64">
        <v>0</v>
      </c>
      <c r="HO59" s="64">
        <v>0</v>
      </c>
      <c r="HP59" s="64">
        <v>0</v>
      </c>
      <c r="HS59" s="64" t="s">
        <v>61</v>
      </c>
      <c r="HT59" s="64">
        <v>0.79</v>
      </c>
      <c r="HU59" s="64">
        <v>0</v>
      </c>
      <c r="HV59" s="64">
        <v>0.73</v>
      </c>
      <c r="HW59" s="64">
        <v>2.76</v>
      </c>
      <c r="HZ59" s="64" t="s">
        <v>61</v>
      </c>
      <c r="IA59" s="64">
        <v>1.91</v>
      </c>
      <c r="IB59" s="64">
        <v>0</v>
      </c>
      <c r="IC59" s="64">
        <v>1.64</v>
      </c>
      <c r="ID59" s="64">
        <v>1.79</v>
      </c>
      <c r="IG59" s="64" t="s">
        <v>61</v>
      </c>
      <c r="IH59" s="64">
        <v>2.29</v>
      </c>
      <c r="II59" s="64">
        <v>0</v>
      </c>
      <c r="IJ59" s="64">
        <v>0.53</v>
      </c>
      <c r="IK59" s="64">
        <v>14.23</v>
      </c>
      <c r="IN59" s="64" t="s">
        <v>61</v>
      </c>
      <c r="IO59" s="64">
        <v>3.25</v>
      </c>
      <c r="IP59" s="64">
        <v>0</v>
      </c>
      <c r="IQ59" s="64">
        <v>1.89</v>
      </c>
      <c r="IR59" s="64">
        <v>9.39</v>
      </c>
      <c r="IU59" s="64" t="s">
        <v>61</v>
      </c>
      <c r="IV59" s="64">
        <v>3.24</v>
      </c>
      <c r="IW59" s="64">
        <v>0</v>
      </c>
      <c r="IX59" s="64">
        <v>1.94</v>
      </c>
      <c r="IY59" s="64">
        <v>13.96</v>
      </c>
      <c r="JB59" s="6" t="s">
        <v>61</v>
      </c>
      <c r="JC59" s="6">
        <v>0.98</v>
      </c>
      <c r="JD59" s="6">
        <v>0</v>
      </c>
      <c r="JE59" s="6">
        <v>0.33</v>
      </c>
      <c r="JF59" s="6">
        <v>6.23</v>
      </c>
      <c r="JI59" s="64" t="s">
        <v>61</v>
      </c>
      <c r="JJ59" s="64">
        <v>0.25</v>
      </c>
      <c r="JK59" s="64">
        <v>0</v>
      </c>
      <c r="JL59" s="64">
        <v>0.37</v>
      </c>
      <c r="JM59" s="64">
        <v>0</v>
      </c>
      <c r="JP59" s="70" t="s">
        <v>61</v>
      </c>
      <c r="JQ59" s="70">
        <v>3.18</v>
      </c>
      <c r="JR59" s="70">
        <v>0</v>
      </c>
      <c r="JS59" s="70">
        <v>1.87</v>
      </c>
      <c r="JT59" s="70">
        <v>15.04</v>
      </c>
      <c r="JW59" s="76" t="s">
        <v>61</v>
      </c>
      <c r="JX59" s="76">
        <v>1.48</v>
      </c>
      <c r="JY59" s="76">
        <v>0.6</v>
      </c>
      <c r="JZ59" s="76">
        <v>0</v>
      </c>
      <c r="KA59" s="76">
        <v>8.0299999999999994</v>
      </c>
      <c r="KD59" s="76" t="s">
        <v>61</v>
      </c>
      <c r="KE59" s="76">
        <v>0.68</v>
      </c>
      <c r="KF59" s="76">
        <v>0</v>
      </c>
      <c r="KG59" s="76">
        <v>0</v>
      </c>
      <c r="KH59" s="76">
        <v>0</v>
      </c>
      <c r="KK59" s="76" t="s">
        <v>61</v>
      </c>
      <c r="KL59" s="76">
        <v>0.17</v>
      </c>
      <c r="KM59" s="76">
        <v>0</v>
      </c>
      <c r="KN59" s="76">
        <v>0</v>
      </c>
      <c r="KO59" s="76">
        <v>0</v>
      </c>
      <c r="KR59" s="76" t="s">
        <v>61</v>
      </c>
      <c r="KS59" s="76">
        <v>0.35</v>
      </c>
      <c r="KT59" s="76">
        <v>0</v>
      </c>
      <c r="KU59" s="76">
        <v>0.56000000000000005</v>
      </c>
      <c r="KV59" s="76">
        <v>0</v>
      </c>
      <c r="KY59" s="76" t="s">
        <v>61</v>
      </c>
      <c r="KZ59" s="76">
        <v>1.86</v>
      </c>
      <c r="LA59" s="76">
        <v>0</v>
      </c>
      <c r="LB59" s="76">
        <v>1.46</v>
      </c>
      <c r="LC59" s="76">
        <v>6.28</v>
      </c>
      <c r="LF59" s="76" t="s">
        <v>61</v>
      </c>
      <c r="LG59" s="76">
        <v>1.67</v>
      </c>
      <c r="LH59" s="76">
        <v>0</v>
      </c>
      <c r="LI59" s="76">
        <v>2.67</v>
      </c>
      <c r="LJ59" s="76">
        <v>0</v>
      </c>
      <c r="LM59" s="76" t="s">
        <v>61</v>
      </c>
      <c r="LN59" s="76">
        <v>0.41</v>
      </c>
      <c r="LO59" s="76">
        <v>3.92</v>
      </c>
      <c r="LP59" s="76">
        <v>0</v>
      </c>
      <c r="LQ59" s="76">
        <v>0</v>
      </c>
      <c r="LR59" s="76"/>
      <c r="LS59" s="76"/>
      <c r="LT59" s="76" t="s">
        <v>61</v>
      </c>
      <c r="LU59" s="76">
        <v>0</v>
      </c>
      <c r="LV59" s="76">
        <v>0</v>
      </c>
      <c r="LW59" s="76">
        <v>0</v>
      </c>
      <c r="LX59" s="76">
        <v>0</v>
      </c>
      <c r="LY59" s="76"/>
      <c r="LZ59" s="76"/>
      <c r="MA59" s="76" t="s">
        <v>61</v>
      </c>
      <c r="MB59" s="76">
        <v>0.47</v>
      </c>
      <c r="MC59" s="76">
        <v>1.51</v>
      </c>
      <c r="MD59" s="76">
        <v>0.48</v>
      </c>
      <c r="ME59" s="76">
        <v>0</v>
      </c>
    </row>
    <row r="60" spans="1:343"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c r="GX60" s="64" t="s">
        <v>62</v>
      </c>
      <c r="GY60" s="64">
        <v>1.05</v>
      </c>
      <c r="GZ60" s="64">
        <v>11.15</v>
      </c>
      <c r="HA60" s="64">
        <v>0</v>
      </c>
      <c r="HB60" s="64">
        <v>0</v>
      </c>
      <c r="HE60" s="64" t="s">
        <v>62</v>
      </c>
      <c r="HF60" s="64">
        <v>1.35</v>
      </c>
      <c r="HG60" s="64">
        <v>3.57</v>
      </c>
      <c r="HH60" s="64">
        <v>0.4</v>
      </c>
      <c r="HI60" s="64">
        <v>6.75</v>
      </c>
      <c r="HL60" s="64" t="s">
        <v>62</v>
      </c>
      <c r="HM60" s="64">
        <v>0.72</v>
      </c>
      <c r="HN60" s="64">
        <v>0</v>
      </c>
      <c r="HO60" s="64">
        <v>0.77</v>
      </c>
      <c r="HP60" s="64">
        <v>0</v>
      </c>
      <c r="HS60" s="64" t="s">
        <v>62</v>
      </c>
      <c r="HT60" s="64">
        <v>0</v>
      </c>
      <c r="HU60" s="64">
        <v>0</v>
      </c>
      <c r="HV60" s="64">
        <v>0</v>
      </c>
      <c r="HW60" s="64">
        <v>0</v>
      </c>
      <c r="HZ60" s="64" t="s">
        <v>62</v>
      </c>
      <c r="IA60" s="64">
        <v>1.19</v>
      </c>
      <c r="IB60" s="64">
        <v>2.4</v>
      </c>
      <c r="IC60" s="64">
        <v>1.19</v>
      </c>
      <c r="ID60" s="64">
        <v>0</v>
      </c>
      <c r="IG60" s="64" t="s">
        <v>62</v>
      </c>
      <c r="IH60" s="64">
        <v>2.92</v>
      </c>
      <c r="II60" s="64">
        <v>1.33</v>
      </c>
      <c r="IJ60" s="64">
        <v>3.65</v>
      </c>
      <c r="IK60" s="64">
        <v>0</v>
      </c>
      <c r="IN60" s="64" t="s">
        <v>62</v>
      </c>
      <c r="IO60" s="64">
        <v>6.04</v>
      </c>
      <c r="IP60" s="64">
        <v>12.18</v>
      </c>
      <c r="IQ60" s="64">
        <v>2.86</v>
      </c>
      <c r="IR60" s="64">
        <v>17.72</v>
      </c>
      <c r="IU60" s="64" t="s">
        <v>62</v>
      </c>
      <c r="IV60" s="64">
        <v>2.52</v>
      </c>
      <c r="IW60" s="64">
        <v>6.61</v>
      </c>
      <c r="IX60" s="64">
        <v>0.25</v>
      </c>
      <c r="IY60" s="64">
        <v>3.36</v>
      </c>
      <c r="JB60" s="6" t="s">
        <v>62</v>
      </c>
      <c r="JC60" s="6">
        <v>0.12</v>
      </c>
      <c r="JD60" s="6">
        <v>0</v>
      </c>
      <c r="JE60" s="6">
        <v>0.18</v>
      </c>
      <c r="JF60" s="6">
        <v>0</v>
      </c>
      <c r="JI60" s="64" t="s">
        <v>62</v>
      </c>
      <c r="JJ60" s="64">
        <v>4.1100000000000003</v>
      </c>
      <c r="JK60" s="64">
        <v>12.33</v>
      </c>
      <c r="JL60" s="64">
        <v>3.74</v>
      </c>
      <c r="JM60" s="64">
        <v>0</v>
      </c>
      <c r="JP60" s="70" t="s">
        <v>62</v>
      </c>
      <c r="JQ60" s="70">
        <v>5.54</v>
      </c>
      <c r="JR60" s="70">
        <v>3.17</v>
      </c>
      <c r="JS60" s="70">
        <v>7.53</v>
      </c>
      <c r="JT60" s="70">
        <v>0</v>
      </c>
      <c r="JW60" s="76" t="s">
        <v>62</v>
      </c>
      <c r="JX60" s="76">
        <v>0.88</v>
      </c>
      <c r="JY60" s="76">
        <v>5.18</v>
      </c>
      <c r="JZ60" s="76">
        <v>0</v>
      </c>
      <c r="KA60" s="76">
        <v>0</v>
      </c>
      <c r="KD60" s="76" t="s">
        <v>62</v>
      </c>
      <c r="KE60" s="76">
        <v>0.9</v>
      </c>
      <c r="KF60" s="76">
        <v>2.37</v>
      </c>
      <c r="KG60" s="76">
        <v>0.69</v>
      </c>
      <c r="KH60" s="76">
        <v>0</v>
      </c>
      <c r="KK60" s="76" t="s">
        <v>62</v>
      </c>
      <c r="KL60" s="76">
        <v>0.79</v>
      </c>
      <c r="KM60" s="76">
        <v>5.65</v>
      </c>
      <c r="KN60" s="76">
        <v>0</v>
      </c>
      <c r="KO60" s="76">
        <v>0</v>
      </c>
      <c r="KR60" s="76" t="s">
        <v>62</v>
      </c>
      <c r="KS60" s="76">
        <v>1.66</v>
      </c>
      <c r="KT60" s="76">
        <v>3.68</v>
      </c>
      <c r="KU60" s="76">
        <v>1.1299999999999999</v>
      </c>
      <c r="KV60" s="76">
        <v>0</v>
      </c>
      <c r="KY60" s="76" t="s">
        <v>62</v>
      </c>
      <c r="KZ60" s="76">
        <v>1.08</v>
      </c>
      <c r="LA60" s="76">
        <v>4.21</v>
      </c>
      <c r="LB60" s="76">
        <v>0</v>
      </c>
      <c r="LC60" s="76">
        <v>0</v>
      </c>
      <c r="LF60" s="76" t="s">
        <v>62</v>
      </c>
      <c r="LG60" s="76">
        <v>2.16</v>
      </c>
      <c r="LH60" s="76">
        <v>2.98</v>
      </c>
      <c r="LI60" s="76">
        <v>2.42</v>
      </c>
      <c r="LJ60" s="76">
        <v>0</v>
      </c>
      <c r="LM60" s="76" t="s">
        <v>62</v>
      </c>
      <c r="LN60" s="76">
        <v>1.31</v>
      </c>
      <c r="LO60" s="76">
        <v>2.88</v>
      </c>
      <c r="LP60" s="76">
        <v>1.28</v>
      </c>
      <c r="LQ60" s="76">
        <v>0</v>
      </c>
      <c r="LR60" s="76"/>
      <c r="LS60" s="76"/>
      <c r="LT60" s="76" t="s">
        <v>62</v>
      </c>
      <c r="LU60" s="76">
        <v>0.15</v>
      </c>
      <c r="LV60" s="76">
        <v>0</v>
      </c>
      <c r="LW60" s="76">
        <v>0</v>
      </c>
      <c r="LX60" s="76">
        <v>0.8</v>
      </c>
      <c r="LY60" s="76"/>
      <c r="LZ60" s="76"/>
      <c r="MA60" s="76" t="s">
        <v>62</v>
      </c>
      <c r="MB60" s="76">
        <v>0.46</v>
      </c>
      <c r="MC60" s="76">
        <v>4.47</v>
      </c>
      <c r="MD60" s="76">
        <v>0</v>
      </c>
      <c r="ME60" s="76">
        <v>0</v>
      </c>
    </row>
    <row r="61" spans="1:343"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c r="GX61" s="64" t="s">
        <v>63</v>
      </c>
      <c r="GY61" s="64">
        <v>2.23</v>
      </c>
      <c r="GZ61" s="64">
        <v>0</v>
      </c>
      <c r="HA61" s="64">
        <v>0.22</v>
      </c>
      <c r="HB61" s="64">
        <v>22.61</v>
      </c>
      <c r="HE61" s="64" t="s">
        <v>63</v>
      </c>
      <c r="HF61" s="64">
        <v>0.56999999999999995</v>
      </c>
      <c r="HG61" s="64">
        <v>2.78</v>
      </c>
      <c r="HH61" s="64">
        <v>0</v>
      </c>
      <c r="HI61" s="64">
        <v>0</v>
      </c>
      <c r="HL61" s="64" t="s">
        <v>63</v>
      </c>
      <c r="HM61" s="64">
        <v>0</v>
      </c>
      <c r="HN61" s="64">
        <v>0</v>
      </c>
      <c r="HO61" s="64">
        <v>0</v>
      </c>
      <c r="HP61" s="64">
        <v>0</v>
      </c>
      <c r="HS61" s="64" t="s">
        <v>63</v>
      </c>
      <c r="HT61" s="64">
        <v>0.73</v>
      </c>
      <c r="HU61" s="64">
        <v>0</v>
      </c>
      <c r="HV61" s="64">
        <v>0</v>
      </c>
      <c r="HW61" s="64">
        <v>6.55</v>
      </c>
      <c r="HZ61" s="64" t="s">
        <v>63</v>
      </c>
      <c r="IA61" s="64">
        <v>4.2</v>
      </c>
      <c r="IB61" s="64">
        <v>0</v>
      </c>
      <c r="IC61" s="64">
        <v>2.23</v>
      </c>
      <c r="ID61" s="64">
        <v>26.74</v>
      </c>
      <c r="IG61" s="64" t="s">
        <v>63</v>
      </c>
      <c r="IH61" s="64">
        <v>2.1800000000000002</v>
      </c>
      <c r="II61" s="64">
        <v>0</v>
      </c>
      <c r="IJ61" s="64">
        <v>3.15</v>
      </c>
      <c r="IK61" s="64">
        <v>0</v>
      </c>
      <c r="IN61" s="64" t="s">
        <v>63</v>
      </c>
      <c r="IO61" s="64">
        <v>0</v>
      </c>
      <c r="IP61" s="64">
        <v>0</v>
      </c>
      <c r="IQ61" s="64">
        <v>0</v>
      </c>
      <c r="IR61" s="64">
        <v>0</v>
      </c>
      <c r="IU61" s="64" t="s">
        <v>63</v>
      </c>
      <c r="IV61" s="64">
        <v>0</v>
      </c>
      <c r="IW61" s="64">
        <v>0</v>
      </c>
      <c r="IX61" s="64">
        <v>0</v>
      </c>
      <c r="IY61" s="64">
        <v>0</v>
      </c>
      <c r="JB61" s="6" t="s">
        <v>63</v>
      </c>
      <c r="JC61" s="6">
        <v>0.63</v>
      </c>
      <c r="JD61" s="6">
        <v>0</v>
      </c>
      <c r="JE61" s="6">
        <v>0.97</v>
      </c>
      <c r="JF61" s="6">
        <v>0</v>
      </c>
      <c r="JI61" s="64" t="s">
        <v>63</v>
      </c>
      <c r="JJ61" s="64">
        <v>0.38</v>
      </c>
      <c r="JK61" s="64">
        <v>0</v>
      </c>
      <c r="JL61" s="64">
        <v>0.56000000000000005</v>
      </c>
      <c r="JM61" s="64">
        <v>0</v>
      </c>
      <c r="JP61" s="70" t="s">
        <v>63</v>
      </c>
      <c r="JQ61" s="70">
        <v>0.32</v>
      </c>
      <c r="JR61" s="70">
        <v>0</v>
      </c>
      <c r="JS61" s="70">
        <v>0.51</v>
      </c>
      <c r="JT61" s="70">
        <v>0</v>
      </c>
      <c r="JW61" s="76" t="s">
        <v>63</v>
      </c>
      <c r="JX61" s="76">
        <v>0</v>
      </c>
      <c r="JY61" s="76">
        <v>0</v>
      </c>
      <c r="JZ61" s="76">
        <v>0</v>
      </c>
      <c r="KA61" s="76">
        <v>0</v>
      </c>
      <c r="KD61" s="76" t="s">
        <v>63</v>
      </c>
      <c r="KE61" s="76">
        <v>0</v>
      </c>
      <c r="KF61" s="76">
        <v>0</v>
      </c>
      <c r="KG61" s="76">
        <v>0</v>
      </c>
      <c r="KH61" s="76">
        <v>0</v>
      </c>
      <c r="KK61" s="76" t="s">
        <v>63</v>
      </c>
      <c r="KL61" s="76">
        <v>0.27</v>
      </c>
      <c r="KM61" s="76">
        <v>1.94</v>
      </c>
      <c r="KN61" s="76">
        <v>0</v>
      </c>
      <c r="KO61" s="76">
        <v>0</v>
      </c>
      <c r="KR61" s="76" t="s">
        <v>63</v>
      </c>
      <c r="KS61" s="76">
        <v>0.37</v>
      </c>
      <c r="KT61" s="76">
        <v>0</v>
      </c>
      <c r="KU61" s="76">
        <v>0.59</v>
      </c>
      <c r="KV61" s="76">
        <v>0</v>
      </c>
      <c r="KY61" s="76" t="s">
        <v>63</v>
      </c>
      <c r="KZ61" s="76">
        <v>0.53</v>
      </c>
      <c r="LA61" s="76">
        <v>0</v>
      </c>
      <c r="LB61" s="76">
        <v>0.82</v>
      </c>
      <c r="LC61" s="76">
        <v>0</v>
      </c>
      <c r="LF61" s="76" t="s">
        <v>63</v>
      </c>
      <c r="LG61" s="76">
        <v>0</v>
      </c>
      <c r="LH61" s="76">
        <v>0</v>
      </c>
      <c r="LI61" s="76">
        <v>0</v>
      </c>
      <c r="LJ61" s="76">
        <v>0</v>
      </c>
      <c r="LM61" s="76" t="s">
        <v>63</v>
      </c>
      <c r="LN61" s="76">
        <v>0.16</v>
      </c>
      <c r="LO61" s="76">
        <v>0</v>
      </c>
      <c r="LP61" s="76">
        <v>0</v>
      </c>
      <c r="LQ61" s="76">
        <v>0</v>
      </c>
      <c r="LR61" s="76"/>
      <c r="LS61" s="76"/>
      <c r="LT61" s="76" t="s">
        <v>63</v>
      </c>
      <c r="LU61" s="76">
        <v>0.32</v>
      </c>
      <c r="LV61" s="76">
        <v>2.81</v>
      </c>
      <c r="LW61" s="76">
        <v>0</v>
      </c>
      <c r="LX61" s="76">
        <v>0</v>
      </c>
      <c r="LY61" s="76"/>
      <c r="LZ61" s="76"/>
      <c r="MA61" s="76" t="s">
        <v>63</v>
      </c>
      <c r="MB61" s="76">
        <v>0</v>
      </c>
      <c r="MC61" s="76">
        <v>0</v>
      </c>
      <c r="MD61" s="76">
        <v>0</v>
      </c>
      <c r="ME61" s="76">
        <v>0</v>
      </c>
    </row>
    <row r="62" spans="1:343"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c r="GX62" s="64" t="s">
        <v>64</v>
      </c>
      <c r="GY62" s="64">
        <v>4.43</v>
      </c>
      <c r="GZ62" s="64">
        <v>0</v>
      </c>
      <c r="HA62" s="64">
        <v>5.86</v>
      </c>
      <c r="HB62" s="64">
        <v>0</v>
      </c>
      <c r="HE62" s="64" t="s">
        <v>64</v>
      </c>
      <c r="HF62" s="64">
        <v>0.19</v>
      </c>
      <c r="HG62" s="64">
        <v>0</v>
      </c>
      <c r="HH62" s="64">
        <v>0.27</v>
      </c>
      <c r="HI62" s="64">
        <v>0</v>
      </c>
      <c r="HL62" s="64" t="s">
        <v>64</v>
      </c>
      <c r="HM62" s="64">
        <v>0</v>
      </c>
      <c r="HN62" s="64">
        <v>0</v>
      </c>
      <c r="HO62" s="64">
        <v>0</v>
      </c>
      <c r="HP62" s="64">
        <v>0</v>
      </c>
      <c r="HS62" s="64" t="s">
        <v>64</v>
      </c>
      <c r="HT62" s="64">
        <v>1.87</v>
      </c>
      <c r="HU62" s="64">
        <v>0</v>
      </c>
      <c r="HV62" s="64">
        <v>2.85</v>
      </c>
      <c r="HW62" s="64">
        <v>0</v>
      </c>
      <c r="HZ62" s="64" t="s">
        <v>64</v>
      </c>
      <c r="IA62" s="64">
        <v>0.48</v>
      </c>
      <c r="IB62" s="64">
        <v>0</v>
      </c>
      <c r="IC62" s="64">
        <v>0.52</v>
      </c>
      <c r="ID62" s="64">
        <v>0</v>
      </c>
      <c r="IG62" s="64" t="s">
        <v>64</v>
      </c>
      <c r="IH62" s="64">
        <v>0.72</v>
      </c>
      <c r="II62" s="64">
        <v>0</v>
      </c>
      <c r="IJ62" s="64">
        <v>0.23</v>
      </c>
      <c r="IK62" s="64">
        <v>0</v>
      </c>
      <c r="IN62" s="64" t="s">
        <v>64</v>
      </c>
      <c r="IO62" s="64">
        <v>0.49</v>
      </c>
      <c r="IP62" s="64">
        <v>0</v>
      </c>
      <c r="IQ62" s="64">
        <v>0.69</v>
      </c>
      <c r="IR62" s="64">
        <v>0</v>
      </c>
      <c r="IU62" s="64" t="s">
        <v>64</v>
      </c>
      <c r="IV62" s="64">
        <v>0.72</v>
      </c>
      <c r="IW62" s="64">
        <v>0</v>
      </c>
      <c r="IX62" s="64">
        <v>1.06</v>
      </c>
      <c r="IY62" s="64">
        <v>0</v>
      </c>
      <c r="JB62" s="6" t="s">
        <v>64</v>
      </c>
      <c r="JC62" s="6">
        <v>1.44</v>
      </c>
      <c r="JD62" s="6">
        <v>4.67</v>
      </c>
      <c r="JE62" s="6">
        <v>0.99</v>
      </c>
      <c r="JF62" s="6">
        <v>0</v>
      </c>
      <c r="JI62" s="64" t="s">
        <v>64</v>
      </c>
      <c r="JJ62" s="64">
        <v>0.61</v>
      </c>
      <c r="JK62" s="64">
        <v>0</v>
      </c>
      <c r="JL62" s="64">
        <v>0.65</v>
      </c>
      <c r="JM62" s="64">
        <v>1.38</v>
      </c>
      <c r="JP62" s="70" t="s">
        <v>64</v>
      </c>
      <c r="JQ62" s="70">
        <v>0.93</v>
      </c>
      <c r="JR62" s="70">
        <v>0</v>
      </c>
      <c r="JS62" s="70">
        <v>1.26</v>
      </c>
      <c r="JT62" s="70">
        <v>0</v>
      </c>
      <c r="JW62" s="76" t="s">
        <v>64</v>
      </c>
      <c r="JX62" s="76">
        <v>3.09</v>
      </c>
      <c r="JY62" s="76">
        <v>0</v>
      </c>
      <c r="JZ62" s="76">
        <v>2.85</v>
      </c>
      <c r="KA62" s="76">
        <v>11.15</v>
      </c>
      <c r="KD62" s="76" t="s">
        <v>64</v>
      </c>
      <c r="KE62" s="76">
        <v>0</v>
      </c>
      <c r="KF62" s="76">
        <v>0</v>
      </c>
      <c r="KG62" s="76">
        <v>0</v>
      </c>
      <c r="KH62" s="76">
        <v>0</v>
      </c>
      <c r="KK62" s="76" t="s">
        <v>64</v>
      </c>
      <c r="KL62" s="76">
        <v>0.46</v>
      </c>
      <c r="KM62" s="76">
        <v>0</v>
      </c>
      <c r="KN62" s="76">
        <v>0.74</v>
      </c>
      <c r="KO62" s="76">
        <v>0</v>
      </c>
      <c r="KR62" s="76" t="s">
        <v>64</v>
      </c>
      <c r="KS62" s="76">
        <v>2.2000000000000002</v>
      </c>
      <c r="KT62" s="76">
        <v>4.8499999999999996</v>
      </c>
      <c r="KU62" s="76">
        <v>1.92</v>
      </c>
      <c r="KV62" s="76">
        <v>1.55</v>
      </c>
      <c r="KY62" s="76" t="s">
        <v>64</v>
      </c>
      <c r="KZ62" s="76">
        <v>5.32</v>
      </c>
      <c r="LA62" s="76">
        <v>1.39</v>
      </c>
      <c r="LB62" s="76">
        <v>0.27</v>
      </c>
      <c r="LC62" s="76">
        <v>34.299999999999997</v>
      </c>
      <c r="LF62" s="76" t="s">
        <v>64</v>
      </c>
      <c r="LG62" s="76">
        <v>4.0599999999999996</v>
      </c>
      <c r="LH62" s="76">
        <v>3.76</v>
      </c>
      <c r="LI62" s="76">
        <v>0.2</v>
      </c>
      <c r="LJ62" s="76">
        <v>20.43</v>
      </c>
      <c r="LM62" s="76" t="s">
        <v>64</v>
      </c>
      <c r="LN62" s="76">
        <v>7.7</v>
      </c>
      <c r="LO62" s="76">
        <v>17.73</v>
      </c>
      <c r="LP62" s="76">
        <v>1.1200000000000001</v>
      </c>
      <c r="LQ62" s="76">
        <v>31.27</v>
      </c>
      <c r="LR62" s="76"/>
      <c r="LS62" s="76"/>
      <c r="LT62" s="76" t="s">
        <v>64</v>
      </c>
      <c r="LU62" s="76">
        <v>5.42</v>
      </c>
      <c r="LV62" s="76">
        <v>4.25</v>
      </c>
      <c r="LW62" s="76">
        <v>1.2</v>
      </c>
      <c r="LX62" s="76">
        <v>22.73</v>
      </c>
      <c r="LY62" s="76"/>
      <c r="LZ62" s="76"/>
      <c r="MA62" s="76" t="s">
        <v>64</v>
      </c>
      <c r="MB62" s="76">
        <v>4.4000000000000004</v>
      </c>
      <c r="MC62" s="76">
        <v>3.11</v>
      </c>
      <c r="MD62" s="76">
        <v>1.56</v>
      </c>
      <c r="ME62" s="76">
        <v>12.41</v>
      </c>
    </row>
    <row r="63" spans="1:343"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c r="GX63" s="64" t="s">
        <v>65</v>
      </c>
      <c r="GY63" s="64">
        <v>0.53</v>
      </c>
      <c r="GZ63" s="64">
        <v>0</v>
      </c>
      <c r="HA63" s="64">
        <v>0.71</v>
      </c>
      <c r="HB63" s="64">
        <v>0</v>
      </c>
      <c r="HE63" s="64" t="s">
        <v>65</v>
      </c>
      <c r="HF63" s="64">
        <v>0</v>
      </c>
      <c r="HG63" s="64">
        <v>0</v>
      </c>
      <c r="HH63" s="64">
        <v>0</v>
      </c>
      <c r="HI63" s="64">
        <v>0</v>
      </c>
      <c r="HL63" s="64" t="s">
        <v>65</v>
      </c>
      <c r="HM63" s="64">
        <v>0</v>
      </c>
      <c r="HN63" s="64">
        <v>0</v>
      </c>
      <c r="HO63" s="64">
        <v>0</v>
      </c>
      <c r="HP63" s="64">
        <v>0</v>
      </c>
      <c r="HS63" s="64" t="s">
        <v>65</v>
      </c>
      <c r="HT63" s="64">
        <v>0</v>
      </c>
      <c r="HU63" s="64">
        <v>0</v>
      </c>
      <c r="HV63" s="64">
        <v>0</v>
      </c>
      <c r="HW63" s="64">
        <v>0</v>
      </c>
      <c r="HZ63" s="64" t="s">
        <v>65</v>
      </c>
      <c r="IA63" s="64">
        <v>0</v>
      </c>
      <c r="IB63" s="64">
        <v>0</v>
      </c>
      <c r="IC63" s="64">
        <v>0</v>
      </c>
      <c r="ID63" s="64">
        <v>0</v>
      </c>
      <c r="IG63" s="64" t="s">
        <v>65</v>
      </c>
      <c r="IH63" s="64">
        <v>0</v>
      </c>
      <c r="II63" s="64">
        <v>0</v>
      </c>
      <c r="IJ63" s="64">
        <v>0</v>
      </c>
      <c r="IK63" s="64">
        <v>0</v>
      </c>
      <c r="IN63" s="64" t="s">
        <v>65</v>
      </c>
      <c r="IO63" s="64">
        <v>0.72</v>
      </c>
      <c r="IP63" s="64">
        <v>0</v>
      </c>
      <c r="IQ63" s="64">
        <v>1.03</v>
      </c>
      <c r="IR63" s="64">
        <v>0</v>
      </c>
      <c r="IU63" s="64" t="s">
        <v>65</v>
      </c>
      <c r="IV63" s="64">
        <v>0.11</v>
      </c>
      <c r="IW63" s="64">
        <v>0</v>
      </c>
      <c r="IX63" s="64">
        <v>0.16</v>
      </c>
      <c r="IY63" s="64">
        <v>0</v>
      </c>
      <c r="JB63" s="6" t="s">
        <v>65</v>
      </c>
      <c r="JC63" s="6">
        <v>0.27</v>
      </c>
      <c r="JD63" s="6">
        <v>0</v>
      </c>
      <c r="JE63" s="6">
        <v>0.42</v>
      </c>
      <c r="JF63" s="6">
        <v>0</v>
      </c>
      <c r="JI63" s="64" t="s">
        <v>65</v>
      </c>
      <c r="JJ63" s="64">
        <v>0.56000000000000005</v>
      </c>
      <c r="JK63" s="64">
        <v>0</v>
      </c>
      <c r="JL63" s="64">
        <v>0.83</v>
      </c>
      <c r="JM63" s="64">
        <v>0</v>
      </c>
      <c r="JP63" s="70" t="s">
        <v>65</v>
      </c>
      <c r="JQ63" s="70">
        <v>0.31</v>
      </c>
      <c r="JR63" s="70">
        <v>0</v>
      </c>
      <c r="JS63" s="70">
        <v>0.5</v>
      </c>
      <c r="JT63" s="70">
        <v>0</v>
      </c>
      <c r="JW63" s="76" t="s">
        <v>65</v>
      </c>
      <c r="JX63" s="76">
        <v>0</v>
      </c>
      <c r="JY63" s="76">
        <v>0</v>
      </c>
      <c r="JZ63" s="76">
        <v>0</v>
      </c>
      <c r="KA63" s="76">
        <v>0</v>
      </c>
      <c r="KD63" s="76" t="s">
        <v>65</v>
      </c>
      <c r="KE63" s="76">
        <v>0</v>
      </c>
      <c r="KF63" s="76">
        <v>0</v>
      </c>
      <c r="KG63" s="76">
        <v>0</v>
      </c>
      <c r="KH63" s="76">
        <v>0</v>
      </c>
      <c r="KK63" s="76" t="s">
        <v>65</v>
      </c>
      <c r="KL63" s="76">
        <v>0</v>
      </c>
      <c r="KM63" s="76">
        <v>0</v>
      </c>
      <c r="KN63" s="76">
        <v>0</v>
      </c>
      <c r="KO63" s="76">
        <v>0</v>
      </c>
      <c r="KR63" s="76" t="s">
        <v>65</v>
      </c>
      <c r="KS63" s="76">
        <v>25.49</v>
      </c>
      <c r="KT63" s="76">
        <v>0</v>
      </c>
      <c r="KU63" s="76">
        <v>39.15</v>
      </c>
      <c r="KV63" s="76">
        <v>0</v>
      </c>
      <c r="KY63" s="76" t="s">
        <v>65</v>
      </c>
      <c r="KZ63" s="76">
        <v>25.79</v>
      </c>
      <c r="LA63" s="76">
        <v>0</v>
      </c>
      <c r="LB63" s="76">
        <v>39.33</v>
      </c>
      <c r="LC63" s="76">
        <v>0</v>
      </c>
      <c r="LF63" s="76" t="s">
        <v>65</v>
      </c>
      <c r="LG63" s="76">
        <v>23.37</v>
      </c>
      <c r="LH63" s="76">
        <v>0</v>
      </c>
      <c r="LI63" s="76">
        <v>37.29</v>
      </c>
      <c r="LJ63" s="76">
        <v>0</v>
      </c>
      <c r="LM63" s="76" t="s">
        <v>65</v>
      </c>
      <c r="LN63" s="76">
        <v>25.93</v>
      </c>
      <c r="LO63" s="76">
        <v>2.62</v>
      </c>
      <c r="LP63" s="76">
        <v>37.340000000000003</v>
      </c>
      <c r="LQ63" s="76">
        <v>0</v>
      </c>
      <c r="LR63" s="76"/>
      <c r="LS63" s="76"/>
      <c r="LT63" s="76" t="s">
        <v>65</v>
      </c>
      <c r="LU63" s="76">
        <v>25.78</v>
      </c>
      <c r="LV63" s="76">
        <v>17.7</v>
      </c>
      <c r="LW63" s="76">
        <v>34.14</v>
      </c>
      <c r="LX63" s="76">
        <v>1.64</v>
      </c>
      <c r="LY63" s="76"/>
      <c r="LZ63" s="76"/>
      <c r="MA63" s="76" t="s">
        <v>65</v>
      </c>
      <c r="MB63" s="76">
        <v>21.62</v>
      </c>
      <c r="MC63" s="76">
        <v>8.51</v>
      </c>
      <c r="MD63" s="76">
        <v>31.72</v>
      </c>
      <c r="ME63" s="76">
        <v>0.71</v>
      </c>
    </row>
    <row r="64" spans="1:343"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c r="GX64" s="64" t="s">
        <v>66</v>
      </c>
      <c r="GY64" s="64">
        <v>1.35</v>
      </c>
      <c r="GZ64" s="64">
        <v>0</v>
      </c>
      <c r="HA64" s="64">
        <v>1.53</v>
      </c>
      <c r="HB64" s="64">
        <v>2.16</v>
      </c>
      <c r="HE64" s="64" t="s">
        <v>66</v>
      </c>
      <c r="HF64" s="64">
        <v>0.56999999999999995</v>
      </c>
      <c r="HG64" s="64">
        <v>0</v>
      </c>
      <c r="HH64" s="64">
        <v>0.64</v>
      </c>
      <c r="HI64" s="64">
        <v>1.28</v>
      </c>
      <c r="HL64" s="64" t="s">
        <v>66</v>
      </c>
      <c r="HM64" s="64">
        <v>2.5299999999999998</v>
      </c>
      <c r="HN64" s="64">
        <v>3.35</v>
      </c>
      <c r="HO64" s="64">
        <v>0.77</v>
      </c>
      <c r="HP64" s="64">
        <v>9.57</v>
      </c>
      <c r="HS64" s="64" t="s">
        <v>66</v>
      </c>
      <c r="HT64" s="64">
        <v>5.68</v>
      </c>
      <c r="HU64" s="64">
        <v>3.07</v>
      </c>
      <c r="HV64" s="64">
        <v>6.58</v>
      </c>
      <c r="HW64" s="64">
        <v>6.46</v>
      </c>
      <c r="HZ64" s="64" t="s">
        <v>66</v>
      </c>
      <c r="IA64" s="64">
        <v>1.73</v>
      </c>
      <c r="IB64" s="64">
        <v>0</v>
      </c>
      <c r="IC64" s="64">
        <v>2.0699999999999998</v>
      </c>
      <c r="ID64" s="64">
        <v>2.99</v>
      </c>
      <c r="IG64" s="64" t="s">
        <v>66</v>
      </c>
      <c r="IH64" s="64">
        <v>0.71</v>
      </c>
      <c r="II64" s="64">
        <v>1.3</v>
      </c>
      <c r="IJ64" s="64">
        <v>0.52</v>
      </c>
      <c r="IK64" s="64">
        <v>1.43</v>
      </c>
      <c r="IN64" s="64" t="s">
        <v>66</v>
      </c>
      <c r="IO64" s="64">
        <v>1.75</v>
      </c>
      <c r="IP64" s="64">
        <v>0</v>
      </c>
      <c r="IQ64" s="64">
        <v>1.83</v>
      </c>
      <c r="IR64" s="64">
        <v>2.4900000000000002</v>
      </c>
      <c r="IU64" s="64" t="s">
        <v>66</v>
      </c>
      <c r="IV64" s="64">
        <v>2.82</v>
      </c>
      <c r="IW64" s="64">
        <v>12.28</v>
      </c>
      <c r="IX64" s="64">
        <v>1.39</v>
      </c>
      <c r="IY64" s="64">
        <v>0</v>
      </c>
      <c r="JB64" s="6" t="s">
        <v>66</v>
      </c>
      <c r="JC64" s="6">
        <v>5.0199999999999996</v>
      </c>
      <c r="JD64" s="6">
        <v>10.8</v>
      </c>
      <c r="JE64" s="6">
        <v>3.1</v>
      </c>
      <c r="JF64" s="6">
        <v>5.62</v>
      </c>
      <c r="JI64" s="64" t="s">
        <v>66</v>
      </c>
      <c r="JJ64" s="64">
        <v>3.14</v>
      </c>
      <c r="JK64" s="64">
        <v>14.76</v>
      </c>
      <c r="JL64" s="64">
        <v>0.9</v>
      </c>
      <c r="JM64" s="64">
        <v>1.96</v>
      </c>
      <c r="JP64" s="70" t="s">
        <v>66</v>
      </c>
      <c r="JQ64" s="70">
        <v>1.9</v>
      </c>
      <c r="JR64" s="70">
        <v>1.36</v>
      </c>
      <c r="JS64" s="70">
        <v>1.51</v>
      </c>
      <c r="JT64" s="70">
        <v>0</v>
      </c>
      <c r="JW64" s="76" t="s">
        <v>66</v>
      </c>
      <c r="JX64" s="76">
        <v>0.89</v>
      </c>
      <c r="JY64" s="76">
        <v>1.94</v>
      </c>
      <c r="JZ64" s="76">
        <v>0.66</v>
      </c>
      <c r="KA64" s="76">
        <v>0</v>
      </c>
      <c r="KD64" s="76" t="s">
        <v>66</v>
      </c>
      <c r="KE64" s="76">
        <v>1.06</v>
      </c>
      <c r="KF64" s="76">
        <v>0</v>
      </c>
      <c r="KG64" s="76">
        <v>1.73</v>
      </c>
      <c r="KH64" s="76">
        <v>0</v>
      </c>
      <c r="KK64" s="76" t="s">
        <v>66</v>
      </c>
      <c r="KL64" s="76">
        <v>1.37</v>
      </c>
      <c r="KM64" s="76">
        <v>6.61</v>
      </c>
      <c r="KN64" s="76">
        <v>0</v>
      </c>
      <c r="KO64" s="76">
        <v>3.19</v>
      </c>
      <c r="KR64" s="76" t="s">
        <v>66</v>
      </c>
      <c r="KS64" s="76">
        <v>1.04</v>
      </c>
      <c r="KT64" s="76">
        <v>0</v>
      </c>
      <c r="KU64" s="76">
        <v>0.76</v>
      </c>
      <c r="KV64" s="76">
        <v>0</v>
      </c>
      <c r="KY64" s="76" t="s">
        <v>66</v>
      </c>
      <c r="KZ64" s="76">
        <v>0</v>
      </c>
      <c r="LA64" s="76">
        <v>0</v>
      </c>
      <c r="LB64" s="76">
        <v>0</v>
      </c>
      <c r="LC64" s="76">
        <v>0</v>
      </c>
      <c r="LF64" s="76" t="s">
        <v>66</v>
      </c>
      <c r="LG64" s="76">
        <v>2.41</v>
      </c>
      <c r="LH64" s="76">
        <v>2.68</v>
      </c>
      <c r="LI64" s="76">
        <v>1.37</v>
      </c>
      <c r="LJ64" s="76">
        <v>6.51</v>
      </c>
      <c r="LM64" s="76" t="s">
        <v>66</v>
      </c>
      <c r="LN64" s="76">
        <v>4.3099999999999996</v>
      </c>
      <c r="LO64" s="76">
        <v>3.02</v>
      </c>
      <c r="LP64" s="76">
        <v>5.76</v>
      </c>
      <c r="LQ64" s="76">
        <v>0</v>
      </c>
      <c r="LR64" s="76"/>
      <c r="LS64" s="76"/>
      <c r="LT64" s="76" t="s">
        <v>66</v>
      </c>
      <c r="LU64" s="76">
        <v>5.71</v>
      </c>
      <c r="LV64" s="76">
        <v>20.22</v>
      </c>
      <c r="LW64" s="76">
        <v>3.22</v>
      </c>
      <c r="LX64" s="76">
        <v>4.54</v>
      </c>
      <c r="LY64" s="76"/>
      <c r="LZ64" s="76"/>
      <c r="MA64" s="76" t="s">
        <v>66</v>
      </c>
      <c r="MB64" s="76">
        <v>0.61</v>
      </c>
      <c r="MC64" s="76">
        <v>0</v>
      </c>
      <c r="MD64" s="76">
        <v>0.68</v>
      </c>
      <c r="ME64" s="76">
        <v>0</v>
      </c>
    </row>
    <row r="65" spans="1:343"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c r="GX65" s="64" t="s">
        <v>67</v>
      </c>
      <c r="GY65" s="64">
        <v>0.69</v>
      </c>
      <c r="GZ65" s="64">
        <v>0</v>
      </c>
      <c r="HA65" s="64">
        <v>0.7</v>
      </c>
      <c r="HB65" s="64">
        <v>0</v>
      </c>
      <c r="HE65" s="64" t="s">
        <v>67</v>
      </c>
      <c r="HF65" s="64">
        <v>0</v>
      </c>
      <c r="HG65" s="64">
        <v>0</v>
      </c>
      <c r="HH65" s="64">
        <v>0</v>
      </c>
      <c r="HI65" s="64">
        <v>0</v>
      </c>
      <c r="HL65" s="64" t="s">
        <v>67</v>
      </c>
      <c r="HM65" s="64">
        <v>1.79</v>
      </c>
      <c r="HN65" s="64">
        <v>2.2200000000000002</v>
      </c>
      <c r="HO65" s="64">
        <v>1.79</v>
      </c>
      <c r="HP65" s="64">
        <v>0</v>
      </c>
      <c r="HS65" s="64" t="s">
        <v>67</v>
      </c>
      <c r="HT65" s="64">
        <v>0.33</v>
      </c>
      <c r="HU65" s="64">
        <v>0</v>
      </c>
      <c r="HV65" s="64">
        <v>0.24</v>
      </c>
      <c r="HW65" s="64">
        <v>0</v>
      </c>
      <c r="HZ65" s="64" t="s">
        <v>67</v>
      </c>
      <c r="IA65" s="64">
        <v>0.37</v>
      </c>
      <c r="IB65" s="64">
        <v>1.93</v>
      </c>
      <c r="IC65" s="64">
        <v>0</v>
      </c>
      <c r="ID65" s="64">
        <v>0</v>
      </c>
      <c r="IG65" s="64" t="s">
        <v>67</v>
      </c>
      <c r="IH65" s="64">
        <v>0.15</v>
      </c>
      <c r="II65" s="64">
        <v>0</v>
      </c>
      <c r="IJ65" s="64">
        <v>0.21</v>
      </c>
      <c r="IK65" s="64">
        <v>0</v>
      </c>
      <c r="IN65" s="64" t="s">
        <v>67</v>
      </c>
      <c r="IO65" s="64">
        <v>0.96</v>
      </c>
      <c r="IP65" s="64">
        <v>0</v>
      </c>
      <c r="IQ65" s="64">
        <v>1.36</v>
      </c>
      <c r="IR65" s="64">
        <v>0</v>
      </c>
      <c r="IU65" s="64" t="s">
        <v>67</v>
      </c>
      <c r="IV65" s="64">
        <v>0.23</v>
      </c>
      <c r="IW65" s="64">
        <v>0</v>
      </c>
      <c r="IX65" s="64">
        <v>0.33</v>
      </c>
      <c r="IY65" s="64">
        <v>0</v>
      </c>
      <c r="JB65" s="6" t="s">
        <v>67</v>
      </c>
      <c r="JC65" s="6">
        <v>0.14000000000000001</v>
      </c>
      <c r="JD65" s="6">
        <v>0</v>
      </c>
      <c r="JE65" s="6">
        <v>0.21</v>
      </c>
      <c r="JF65" s="6">
        <v>0</v>
      </c>
      <c r="JI65" s="64" t="s">
        <v>67</v>
      </c>
      <c r="JJ65" s="64">
        <v>2.06</v>
      </c>
      <c r="JK65" s="64">
        <v>0</v>
      </c>
      <c r="JL65" s="64">
        <v>1.08</v>
      </c>
      <c r="JM65" s="64">
        <v>0</v>
      </c>
      <c r="JP65" s="70" t="s">
        <v>67</v>
      </c>
      <c r="JQ65" s="70">
        <v>0.22</v>
      </c>
      <c r="JR65" s="70">
        <v>0</v>
      </c>
      <c r="JS65" s="70">
        <v>0</v>
      </c>
      <c r="JT65" s="70">
        <v>0</v>
      </c>
      <c r="JW65" s="76" t="s">
        <v>67</v>
      </c>
      <c r="JX65" s="76">
        <v>0</v>
      </c>
      <c r="JY65" s="76">
        <v>0</v>
      </c>
      <c r="JZ65" s="76">
        <v>0</v>
      </c>
      <c r="KA65" s="76">
        <v>0</v>
      </c>
      <c r="KD65" s="76" t="s">
        <v>67</v>
      </c>
      <c r="KE65" s="76">
        <v>1.25</v>
      </c>
      <c r="KF65" s="76">
        <v>2.71</v>
      </c>
      <c r="KG65" s="76">
        <v>0.66</v>
      </c>
      <c r="KH65" s="76">
        <v>0</v>
      </c>
      <c r="KK65" s="76" t="s">
        <v>67</v>
      </c>
      <c r="KL65" s="76">
        <v>0</v>
      </c>
      <c r="KM65" s="76">
        <v>0</v>
      </c>
      <c r="KN65" s="76">
        <v>0</v>
      </c>
      <c r="KO65" s="76">
        <v>0</v>
      </c>
      <c r="KR65" s="76" t="s">
        <v>67</v>
      </c>
      <c r="KS65" s="76">
        <v>1.49</v>
      </c>
      <c r="KT65" s="76">
        <v>6.11</v>
      </c>
      <c r="KU65" s="76">
        <v>0.43</v>
      </c>
      <c r="KV65" s="76">
        <v>0</v>
      </c>
      <c r="KY65" s="76" t="s">
        <v>67</v>
      </c>
      <c r="KZ65" s="76">
        <v>0.97</v>
      </c>
      <c r="LA65" s="76">
        <v>0</v>
      </c>
      <c r="LB65" s="76">
        <v>0</v>
      </c>
      <c r="LC65" s="76">
        <v>0</v>
      </c>
      <c r="LF65" s="76" t="s">
        <v>67</v>
      </c>
      <c r="LG65" s="76">
        <v>1.1599999999999999</v>
      </c>
      <c r="LH65" s="76">
        <v>0</v>
      </c>
      <c r="LI65" s="76">
        <v>1.64</v>
      </c>
      <c r="LJ65" s="76">
        <v>0</v>
      </c>
      <c r="LM65" s="76" t="s">
        <v>67</v>
      </c>
      <c r="LN65" s="76">
        <v>0.56000000000000005</v>
      </c>
      <c r="LO65" s="76">
        <v>0</v>
      </c>
      <c r="LP65" s="76">
        <v>0.19</v>
      </c>
      <c r="LQ65" s="76">
        <v>2.71</v>
      </c>
      <c r="LR65" s="76"/>
      <c r="LS65" s="76"/>
      <c r="LT65" s="76" t="s">
        <v>67</v>
      </c>
      <c r="LU65" s="76">
        <v>4.82</v>
      </c>
      <c r="LV65" s="76">
        <v>2.5499999999999998</v>
      </c>
      <c r="LW65" s="76">
        <v>3.03</v>
      </c>
      <c r="LX65" s="76">
        <v>12.79</v>
      </c>
      <c r="LY65" s="76"/>
      <c r="LZ65" s="76"/>
      <c r="MA65" s="76" t="s">
        <v>67</v>
      </c>
      <c r="MB65" s="76">
        <v>1.79</v>
      </c>
      <c r="MC65" s="76">
        <v>5.07</v>
      </c>
      <c r="MD65" s="76">
        <v>1.29</v>
      </c>
      <c r="ME65" s="76">
        <v>2.16</v>
      </c>
    </row>
    <row r="66" spans="1:343"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c r="GX66" s="64" t="s">
        <v>68</v>
      </c>
      <c r="GY66" s="64">
        <v>0</v>
      </c>
      <c r="GZ66" s="64">
        <v>0</v>
      </c>
      <c r="HA66" s="64">
        <v>0</v>
      </c>
      <c r="HB66" s="64">
        <v>0</v>
      </c>
      <c r="HE66" s="64" t="s">
        <v>68</v>
      </c>
      <c r="HF66" s="64">
        <v>0</v>
      </c>
      <c r="HG66" s="64">
        <v>0</v>
      </c>
      <c r="HH66" s="64">
        <v>0</v>
      </c>
      <c r="HI66" s="64">
        <v>0</v>
      </c>
      <c r="HL66" s="64" t="s">
        <v>68</v>
      </c>
      <c r="HM66" s="64">
        <v>1.66</v>
      </c>
      <c r="HN66" s="64">
        <v>7.04</v>
      </c>
      <c r="HO66" s="64">
        <v>0.33</v>
      </c>
      <c r="HP66" s="64">
        <v>0</v>
      </c>
      <c r="HS66" s="64" t="s">
        <v>68</v>
      </c>
      <c r="HT66" s="64">
        <v>4.9400000000000004</v>
      </c>
      <c r="HU66" s="64">
        <v>0</v>
      </c>
      <c r="HV66" s="64">
        <v>0.3</v>
      </c>
      <c r="HW66" s="64">
        <v>42.38</v>
      </c>
      <c r="HZ66" s="64" t="s">
        <v>68</v>
      </c>
      <c r="IA66" s="64">
        <v>3.59</v>
      </c>
      <c r="IB66" s="64">
        <v>14.47</v>
      </c>
      <c r="IC66" s="64">
        <v>0.31</v>
      </c>
      <c r="ID66" s="64">
        <v>4.26</v>
      </c>
      <c r="IG66" s="64" t="s">
        <v>68</v>
      </c>
      <c r="IH66" s="64">
        <v>2.65</v>
      </c>
      <c r="II66" s="64">
        <v>12.56</v>
      </c>
      <c r="IJ66" s="64">
        <v>0.64</v>
      </c>
      <c r="IK66" s="64">
        <v>4.28</v>
      </c>
      <c r="IN66" s="64" t="s">
        <v>68</v>
      </c>
      <c r="IO66" s="64">
        <v>2.38</v>
      </c>
      <c r="IP66" s="64">
        <v>14.75</v>
      </c>
      <c r="IQ66" s="64">
        <v>0.22</v>
      </c>
      <c r="IR66" s="64">
        <v>2.0299999999999998</v>
      </c>
      <c r="IU66" s="64" t="s">
        <v>68</v>
      </c>
      <c r="IV66" s="64">
        <v>1.3</v>
      </c>
      <c r="IW66" s="64">
        <v>5.57</v>
      </c>
      <c r="IX66" s="64">
        <v>0.17</v>
      </c>
      <c r="IY66" s="64">
        <v>0</v>
      </c>
      <c r="JB66" s="6" t="s">
        <v>68</v>
      </c>
      <c r="JC66" s="6">
        <v>1.47</v>
      </c>
      <c r="JD66" s="6">
        <v>3.35</v>
      </c>
      <c r="JE66" s="6">
        <v>1.05</v>
      </c>
      <c r="JF66" s="6">
        <v>1.74</v>
      </c>
      <c r="JI66" s="64" t="s">
        <v>68</v>
      </c>
      <c r="JJ66" s="64">
        <v>1.58</v>
      </c>
      <c r="JK66" s="64">
        <v>0</v>
      </c>
      <c r="JL66" s="64">
        <v>0</v>
      </c>
      <c r="JM66" s="64">
        <v>12.81</v>
      </c>
      <c r="JP66" s="70" t="s">
        <v>68</v>
      </c>
      <c r="JQ66" s="70">
        <v>5.51</v>
      </c>
      <c r="JR66" s="70">
        <v>7.46</v>
      </c>
      <c r="JS66" s="70">
        <v>1.4</v>
      </c>
      <c r="JT66" s="70">
        <v>23.19</v>
      </c>
      <c r="JW66" s="76" t="s">
        <v>68</v>
      </c>
      <c r="JX66" s="76">
        <v>2.97</v>
      </c>
      <c r="JY66" s="76">
        <v>6.83</v>
      </c>
      <c r="JZ66" s="76">
        <v>1.08</v>
      </c>
      <c r="KA66" s="76">
        <v>9.84</v>
      </c>
      <c r="KD66" s="76" t="s">
        <v>68</v>
      </c>
      <c r="KE66" s="76">
        <v>4.95</v>
      </c>
      <c r="KF66" s="76">
        <v>11.97</v>
      </c>
      <c r="KG66" s="76">
        <v>0.71</v>
      </c>
      <c r="KH66" s="76">
        <v>14.49</v>
      </c>
      <c r="KK66" s="76" t="s">
        <v>68</v>
      </c>
      <c r="KL66" s="76">
        <v>8</v>
      </c>
      <c r="KM66" s="76">
        <v>17.850000000000001</v>
      </c>
      <c r="KN66" s="76">
        <v>0</v>
      </c>
      <c r="KO66" s="76">
        <v>40</v>
      </c>
      <c r="KR66" s="76" t="s">
        <v>68</v>
      </c>
      <c r="KS66" s="76">
        <v>6.9</v>
      </c>
      <c r="KT66" s="76">
        <v>5.54</v>
      </c>
      <c r="KU66" s="76">
        <v>1.85</v>
      </c>
      <c r="KV66" s="76">
        <v>32.299999999999997</v>
      </c>
      <c r="KY66" s="76" t="s">
        <v>68</v>
      </c>
      <c r="KZ66" s="76">
        <v>0.63</v>
      </c>
      <c r="LA66" s="76">
        <v>0</v>
      </c>
      <c r="LB66" s="76">
        <v>0.66</v>
      </c>
      <c r="LC66" s="76">
        <v>1.4</v>
      </c>
      <c r="LF66" s="76" t="s">
        <v>68</v>
      </c>
      <c r="LG66" s="76">
        <v>0.15</v>
      </c>
      <c r="LH66" s="76">
        <v>0</v>
      </c>
      <c r="LI66" s="76">
        <v>0</v>
      </c>
      <c r="LJ66" s="76">
        <v>0.99</v>
      </c>
      <c r="LM66" s="76" t="s">
        <v>68</v>
      </c>
      <c r="LN66" s="76">
        <v>2.44</v>
      </c>
      <c r="LO66" s="76">
        <v>0</v>
      </c>
      <c r="LP66" s="76">
        <v>0</v>
      </c>
      <c r="LQ66" s="76">
        <v>13.41</v>
      </c>
      <c r="LR66" s="76"/>
      <c r="LS66" s="76"/>
      <c r="LT66" s="76" t="s">
        <v>68</v>
      </c>
      <c r="LU66" s="76">
        <v>2.62</v>
      </c>
      <c r="LV66" s="76">
        <v>1.72</v>
      </c>
      <c r="LW66" s="76">
        <v>0</v>
      </c>
      <c r="LX66" s="76">
        <v>13.33</v>
      </c>
      <c r="LY66" s="76"/>
      <c r="LZ66" s="76"/>
      <c r="MA66" s="76" t="s">
        <v>68</v>
      </c>
      <c r="MB66" s="76">
        <v>1.1100000000000001</v>
      </c>
      <c r="MC66" s="76">
        <v>1.39</v>
      </c>
      <c r="MD66" s="76">
        <v>1.5</v>
      </c>
      <c r="ME66" s="76">
        <v>0</v>
      </c>
    </row>
    <row r="67" spans="1:343"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c r="GX67" s="64" t="s">
        <v>69</v>
      </c>
      <c r="GY67" s="64">
        <v>0.8</v>
      </c>
      <c r="GZ67" s="64">
        <v>1.4</v>
      </c>
      <c r="HA67" s="64">
        <v>0.88</v>
      </c>
      <c r="HB67" s="64">
        <v>0</v>
      </c>
      <c r="HE67" s="64" t="s">
        <v>69</v>
      </c>
      <c r="HF67" s="64">
        <v>0.87</v>
      </c>
      <c r="HG67" s="64">
        <v>1.84</v>
      </c>
      <c r="HH67" s="64">
        <v>0.86</v>
      </c>
      <c r="HI67" s="64">
        <v>0</v>
      </c>
      <c r="HL67" s="64" t="s">
        <v>69</v>
      </c>
      <c r="HM67" s="64">
        <v>0</v>
      </c>
      <c r="HN67" s="64">
        <v>0</v>
      </c>
      <c r="HO67" s="64">
        <v>0</v>
      </c>
      <c r="HP67" s="64">
        <v>0</v>
      </c>
      <c r="HS67" s="64" t="s">
        <v>69</v>
      </c>
      <c r="HT67" s="64">
        <v>0.4</v>
      </c>
      <c r="HU67" s="64">
        <v>0</v>
      </c>
      <c r="HV67" s="64">
        <v>0.61</v>
      </c>
      <c r="HW67" s="64">
        <v>0</v>
      </c>
      <c r="HZ67" s="64" t="s">
        <v>69</v>
      </c>
      <c r="IA67" s="64">
        <v>0</v>
      </c>
      <c r="IB67" s="64">
        <v>0</v>
      </c>
      <c r="IC67" s="64">
        <v>0</v>
      </c>
      <c r="ID67" s="64">
        <v>0</v>
      </c>
      <c r="IG67" s="64" t="s">
        <v>69</v>
      </c>
      <c r="IH67" s="64">
        <v>0.6</v>
      </c>
      <c r="II67" s="64">
        <v>0</v>
      </c>
      <c r="IJ67" s="64">
        <v>0</v>
      </c>
      <c r="IK67" s="64">
        <v>4.9400000000000004</v>
      </c>
      <c r="IN67" s="64" t="s">
        <v>69</v>
      </c>
      <c r="IO67" s="64">
        <v>0.4</v>
      </c>
      <c r="IP67" s="64">
        <v>0</v>
      </c>
      <c r="IQ67" s="64">
        <v>0</v>
      </c>
      <c r="IR67" s="64">
        <v>2.94</v>
      </c>
      <c r="IU67" s="64" t="s">
        <v>69</v>
      </c>
      <c r="IV67" s="64">
        <v>0.31</v>
      </c>
      <c r="IW67" s="64">
        <v>0</v>
      </c>
      <c r="IX67" s="64">
        <v>0</v>
      </c>
      <c r="IY67" s="64">
        <v>3.2</v>
      </c>
      <c r="JB67" s="6" t="s">
        <v>69</v>
      </c>
      <c r="JC67" s="6">
        <v>0.26</v>
      </c>
      <c r="JD67" s="6">
        <v>0</v>
      </c>
      <c r="JE67" s="6">
        <v>0</v>
      </c>
      <c r="JF67" s="6">
        <v>2.13</v>
      </c>
      <c r="JI67" s="64" t="s">
        <v>69</v>
      </c>
      <c r="JJ67" s="64">
        <v>0.3</v>
      </c>
      <c r="JK67" s="64">
        <v>0</v>
      </c>
      <c r="JL67" s="64">
        <v>0</v>
      </c>
      <c r="JM67" s="64">
        <v>2.4500000000000002</v>
      </c>
      <c r="JP67" s="70" t="s">
        <v>69</v>
      </c>
      <c r="JQ67" s="70">
        <v>0.83</v>
      </c>
      <c r="JR67" s="70">
        <v>0</v>
      </c>
      <c r="JS67" s="70">
        <v>0.92</v>
      </c>
      <c r="JT67" s="70">
        <v>1.95</v>
      </c>
      <c r="JW67" s="76" t="s">
        <v>69</v>
      </c>
      <c r="JX67" s="76">
        <v>0.54</v>
      </c>
      <c r="JY67" s="76">
        <v>0</v>
      </c>
      <c r="JZ67" s="76">
        <v>0.84</v>
      </c>
      <c r="KA67" s="76">
        <v>0</v>
      </c>
      <c r="KD67" s="76" t="s">
        <v>69</v>
      </c>
      <c r="KE67" s="76">
        <v>0.16</v>
      </c>
      <c r="KF67" s="76">
        <v>0.78</v>
      </c>
      <c r="KG67" s="76">
        <v>0</v>
      </c>
      <c r="KH67" s="76">
        <v>0</v>
      </c>
      <c r="KK67" s="76" t="s">
        <v>69</v>
      </c>
      <c r="KL67" s="76">
        <v>0</v>
      </c>
      <c r="KM67" s="76">
        <v>0</v>
      </c>
      <c r="KN67" s="76">
        <v>0</v>
      </c>
      <c r="KO67" s="76">
        <v>0</v>
      </c>
      <c r="KR67" s="76" t="s">
        <v>69</v>
      </c>
      <c r="KS67" s="76">
        <v>0</v>
      </c>
      <c r="KT67" s="76">
        <v>0</v>
      </c>
      <c r="KU67" s="76">
        <v>0</v>
      </c>
      <c r="KV67" s="76">
        <v>0</v>
      </c>
      <c r="KY67" s="76" t="s">
        <v>69</v>
      </c>
      <c r="KZ67" s="76">
        <v>0</v>
      </c>
      <c r="LA67" s="76">
        <v>0</v>
      </c>
      <c r="LB67" s="76">
        <v>0</v>
      </c>
      <c r="LC67" s="76">
        <v>0</v>
      </c>
      <c r="LF67" s="76" t="s">
        <v>69</v>
      </c>
      <c r="LG67" s="76">
        <v>0.2</v>
      </c>
      <c r="LH67" s="76">
        <v>0</v>
      </c>
      <c r="LI67" s="76">
        <v>0</v>
      </c>
      <c r="LJ67" s="76">
        <v>1.34</v>
      </c>
      <c r="LM67" s="76" t="s">
        <v>69</v>
      </c>
      <c r="LN67" s="76">
        <v>0.18</v>
      </c>
      <c r="LO67" s="76">
        <v>0</v>
      </c>
      <c r="LP67" s="76">
        <v>0</v>
      </c>
      <c r="LQ67" s="76">
        <v>1.1499999999999999</v>
      </c>
      <c r="LR67" s="76"/>
      <c r="LS67" s="76"/>
      <c r="LT67" s="76" t="s">
        <v>69</v>
      </c>
      <c r="LU67" s="76">
        <v>1.37</v>
      </c>
      <c r="LV67" s="76">
        <v>0</v>
      </c>
      <c r="LW67" s="76">
        <v>0.37</v>
      </c>
      <c r="LX67" s="76">
        <v>6.14</v>
      </c>
      <c r="LY67" s="76"/>
      <c r="LZ67" s="76"/>
      <c r="MA67" s="76" t="s">
        <v>69</v>
      </c>
      <c r="MB67" s="76">
        <v>1.04</v>
      </c>
      <c r="MC67" s="76">
        <v>0</v>
      </c>
      <c r="MD67" s="76">
        <v>0.82</v>
      </c>
      <c r="ME67" s="76">
        <v>2.54</v>
      </c>
    </row>
    <row r="68" spans="1:343"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c r="GX68" s="64" t="s">
        <v>70</v>
      </c>
      <c r="GY68" s="64">
        <v>2.06</v>
      </c>
      <c r="GZ68" s="64">
        <v>9.99</v>
      </c>
      <c r="HA68" s="64">
        <v>0.68</v>
      </c>
      <c r="HB68" s="64">
        <v>6.63</v>
      </c>
      <c r="HE68" s="64" t="s">
        <v>70</v>
      </c>
      <c r="HF68" s="64">
        <v>11.47</v>
      </c>
      <c r="HG68" s="64">
        <v>10.85</v>
      </c>
      <c r="HH68" s="64">
        <v>10.39</v>
      </c>
      <c r="HI68" s="64">
        <v>29.63</v>
      </c>
      <c r="HL68" s="64" t="s">
        <v>70</v>
      </c>
      <c r="HM68" s="64">
        <v>21.39</v>
      </c>
      <c r="HN68" s="64">
        <v>2.39</v>
      </c>
      <c r="HO68" s="64">
        <v>28.44</v>
      </c>
      <c r="HP68" s="64">
        <v>32.979999999999997</v>
      </c>
      <c r="HS68" s="64" t="s">
        <v>70</v>
      </c>
      <c r="HT68" s="64">
        <v>20.18</v>
      </c>
      <c r="HU68" s="64">
        <v>0</v>
      </c>
      <c r="HV68" s="64">
        <v>30.74</v>
      </c>
      <c r="HW68" s="64">
        <v>0</v>
      </c>
      <c r="HZ68" s="64" t="s">
        <v>70</v>
      </c>
      <c r="IA68" s="64">
        <v>17.329999999999998</v>
      </c>
      <c r="IB68" s="64">
        <v>0</v>
      </c>
      <c r="IC68" s="64">
        <v>27.07</v>
      </c>
      <c r="ID68" s="64">
        <v>6.75</v>
      </c>
      <c r="IG68" s="64" t="s">
        <v>70</v>
      </c>
      <c r="IH68" s="64">
        <v>25.1</v>
      </c>
      <c r="II68" s="64">
        <v>0</v>
      </c>
      <c r="IJ68" s="64">
        <v>33.729999999999997</v>
      </c>
      <c r="IK68" s="64">
        <v>11.44</v>
      </c>
      <c r="IN68" s="64" t="s">
        <v>70</v>
      </c>
      <c r="IO68" s="64">
        <v>19.22</v>
      </c>
      <c r="IP68" s="64">
        <v>0</v>
      </c>
      <c r="IQ68" s="64">
        <v>26.92</v>
      </c>
      <c r="IR68" s="64">
        <v>1.89</v>
      </c>
      <c r="IU68" s="64" t="s">
        <v>70</v>
      </c>
      <c r="IV68" s="64">
        <v>21.03</v>
      </c>
      <c r="IW68" s="64">
        <v>1.08</v>
      </c>
      <c r="IX68" s="64">
        <v>29.53</v>
      </c>
      <c r="IY68" s="64">
        <v>4.5999999999999996</v>
      </c>
      <c r="JB68" s="6" t="s">
        <v>70</v>
      </c>
      <c r="JC68" s="6">
        <v>24.21</v>
      </c>
      <c r="JD68" s="6">
        <v>0</v>
      </c>
      <c r="JE68" s="6">
        <v>33.64</v>
      </c>
      <c r="JF68" s="6">
        <v>18.260000000000002</v>
      </c>
      <c r="JI68" s="64" t="s">
        <v>70</v>
      </c>
      <c r="JJ68" s="64">
        <v>23.1</v>
      </c>
      <c r="JK68" s="64">
        <v>4.84</v>
      </c>
      <c r="JL68" s="64">
        <v>30.64</v>
      </c>
      <c r="JM68" s="64">
        <v>11.01</v>
      </c>
      <c r="JP68" s="70" t="s">
        <v>70</v>
      </c>
      <c r="JQ68" s="70">
        <v>21.13</v>
      </c>
      <c r="JR68" s="70">
        <v>3.4</v>
      </c>
      <c r="JS68" s="70">
        <v>28.53</v>
      </c>
      <c r="JT68" s="70">
        <v>20.84</v>
      </c>
      <c r="JW68" s="76" t="s">
        <v>70</v>
      </c>
      <c r="JX68" s="76">
        <v>25.53</v>
      </c>
      <c r="JY68" s="76">
        <v>2.58</v>
      </c>
      <c r="JZ68" s="76">
        <v>37.4</v>
      </c>
      <c r="KA68" s="76">
        <v>8.19</v>
      </c>
      <c r="KD68" s="76" t="s">
        <v>70</v>
      </c>
      <c r="KE68" s="76">
        <v>25.62</v>
      </c>
      <c r="KF68" s="76">
        <v>0.96</v>
      </c>
      <c r="KG68" s="76">
        <v>38.200000000000003</v>
      </c>
      <c r="KH68" s="76">
        <v>18.95</v>
      </c>
      <c r="KK68" s="76" t="s">
        <v>70</v>
      </c>
      <c r="KL68" s="76">
        <v>27.09</v>
      </c>
      <c r="KM68" s="76">
        <v>1.52</v>
      </c>
      <c r="KN68" s="76">
        <v>39.090000000000003</v>
      </c>
      <c r="KO68" s="76">
        <v>10</v>
      </c>
      <c r="KR68" s="76" t="s">
        <v>70</v>
      </c>
      <c r="KS68" s="76">
        <v>4.93</v>
      </c>
      <c r="KT68" s="76">
        <v>4.66</v>
      </c>
      <c r="KU68" s="76">
        <v>3.38</v>
      </c>
      <c r="KV68" s="76">
        <v>13.78</v>
      </c>
      <c r="KY68" s="76" t="s">
        <v>70</v>
      </c>
      <c r="KZ68" s="76">
        <v>4.82</v>
      </c>
      <c r="LA68" s="76">
        <v>1.81</v>
      </c>
      <c r="LB68" s="76">
        <v>1.1399999999999999</v>
      </c>
      <c r="LC68" s="76">
        <v>24.3</v>
      </c>
      <c r="LF68" s="76" t="s">
        <v>70</v>
      </c>
      <c r="LG68" s="76">
        <v>3.69</v>
      </c>
      <c r="LH68" s="76">
        <v>2.73</v>
      </c>
      <c r="LI68" s="76">
        <v>1.3</v>
      </c>
      <c r="LJ68" s="76">
        <v>16.670000000000002</v>
      </c>
      <c r="LM68" s="76" t="s">
        <v>70</v>
      </c>
      <c r="LN68" s="76">
        <v>1.95</v>
      </c>
      <c r="LO68" s="76">
        <v>5.69</v>
      </c>
      <c r="LP68" s="76">
        <v>1.04</v>
      </c>
      <c r="LQ68" s="76">
        <v>2.0499999999999998</v>
      </c>
      <c r="LR68" s="76"/>
      <c r="LS68" s="76"/>
      <c r="LT68" s="76" t="s">
        <v>70</v>
      </c>
      <c r="LU68" s="76">
        <v>23.05</v>
      </c>
      <c r="LV68" s="76">
        <v>4.5999999999999996</v>
      </c>
      <c r="LW68" s="76">
        <v>29.25</v>
      </c>
      <c r="LX68" s="76">
        <v>15.88</v>
      </c>
      <c r="LY68" s="76"/>
      <c r="LZ68" s="76"/>
      <c r="MA68" s="76" t="s">
        <v>70</v>
      </c>
      <c r="MB68" s="76">
        <v>29.74</v>
      </c>
      <c r="MC68" s="76">
        <v>7.77</v>
      </c>
      <c r="MD68" s="76">
        <v>35.17</v>
      </c>
      <c r="ME68" s="76">
        <v>25.65</v>
      </c>
    </row>
    <row r="69" spans="1:343"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c r="GX69" s="64" t="s">
        <v>71</v>
      </c>
      <c r="GY69" s="64">
        <v>21.39</v>
      </c>
      <c r="GZ69" s="64">
        <v>0</v>
      </c>
      <c r="HA69" s="64">
        <v>27.31</v>
      </c>
      <c r="HB69" s="64">
        <v>0</v>
      </c>
      <c r="HE69" s="64" t="s">
        <v>71</v>
      </c>
      <c r="HF69" s="64">
        <v>16.22</v>
      </c>
      <c r="HG69" s="64">
        <v>0</v>
      </c>
      <c r="HH69" s="64">
        <v>22.51</v>
      </c>
      <c r="HI69" s="64">
        <v>0</v>
      </c>
      <c r="HL69" s="64" t="s">
        <v>71</v>
      </c>
      <c r="HM69" s="64">
        <v>1.33</v>
      </c>
      <c r="HN69" s="64">
        <v>0</v>
      </c>
      <c r="HO69" s="64">
        <v>2.0499999999999998</v>
      </c>
      <c r="HP69" s="64">
        <v>0</v>
      </c>
      <c r="HS69" s="64" t="s">
        <v>71</v>
      </c>
      <c r="HT69" s="64">
        <v>1.02</v>
      </c>
      <c r="HU69" s="64">
        <v>0</v>
      </c>
      <c r="HV69" s="64">
        <v>1.56</v>
      </c>
      <c r="HW69" s="64">
        <v>0</v>
      </c>
      <c r="HZ69" s="64" t="s">
        <v>71</v>
      </c>
      <c r="IA69" s="64">
        <v>1.44</v>
      </c>
      <c r="IB69" s="64">
        <v>0</v>
      </c>
      <c r="IC69" s="64">
        <v>1.65</v>
      </c>
      <c r="ID69" s="64">
        <v>0</v>
      </c>
      <c r="IG69" s="64" t="s">
        <v>71</v>
      </c>
      <c r="IH69" s="64">
        <v>0.99</v>
      </c>
      <c r="II69" s="64">
        <v>0</v>
      </c>
      <c r="IJ69" s="64">
        <v>0.54</v>
      </c>
      <c r="IK69" s="64">
        <v>0</v>
      </c>
      <c r="IN69" s="64" t="s">
        <v>71</v>
      </c>
      <c r="IO69" s="64">
        <v>1.6</v>
      </c>
      <c r="IP69" s="64">
        <v>0</v>
      </c>
      <c r="IQ69" s="64">
        <v>2.2599999999999998</v>
      </c>
      <c r="IR69" s="64">
        <v>0</v>
      </c>
      <c r="IU69" s="64" t="s">
        <v>71</v>
      </c>
      <c r="IV69" s="64">
        <v>2.71</v>
      </c>
      <c r="IW69" s="64">
        <v>0</v>
      </c>
      <c r="IX69" s="64">
        <v>3.4</v>
      </c>
      <c r="IY69" s="64">
        <v>0</v>
      </c>
      <c r="JB69" s="6" t="s">
        <v>71</v>
      </c>
      <c r="JC69" s="6">
        <v>2.2000000000000002</v>
      </c>
      <c r="JD69" s="6">
        <v>0</v>
      </c>
      <c r="JE69" s="6">
        <v>2.46</v>
      </c>
      <c r="JF69" s="6">
        <v>0</v>
      </c>
      <c r="JI69" s="64" t="s">
        <v>71</v>
      </c>
      <c r="JJ69" s="64">
        <v>2.2400000000000002</v>
      </c>
      <c r="JK69" s="64">
        <v>0</v>
      </c>
      <c r="JL69" s="64">
        <v>3.31</v>
      </c>
      <c r="JM69" s="64">
        <v>0</v>
      </c>
      <c r="JP69" s="70" t="s">
        <v>71</v>
      </c>
      <c r="JQ69" s="70">
        <v>2.33</v>
      </c>
      <c r="JR69" s="70">
        <v>0</v>
      </c>
      <c r="JS69" s="70">
        <v>3.78</v>
      </c>
      <c r="JT69" s="70">
        <v>0</v>
      </c>
      <c r="JW69" s="76" t="s">
        <v>71</v>
      </c>
      <c r="JX69" s="76">
        <v>2.46</v>
      </c>
      <c r="JY69" s="76">
        <v>0</v>
      </c>
      <c r="JZ69" s="76">
        <v>3.85</v>
      </c>
      <c r="KA69" s="76">
        <v>0</v>
      </c>
      <c r="KD69" s="76" t="s">
        <v>71</v>
      </c>
      <c r="KE69" s="76">
        <v>0.33</v>
      </c>
      <c r="KF69" s="76">
        <v>0</v>
      </c>
      <c r="KG69" s="76">
        <v>0</v>
      </c>
      <c r="KH69" s="76">
        <v>0</v>
      </c>
      <c r="KK69" s="76" t="s">
        <v>71</v>
      </c>
      <c r="KL69" s="76">
        <v>1.86</v>
      </c>
      <c r="KM69" s="76">
        <v>0</v>
      </c>
      <c r="KN69" s="76">
        <v>2.97</v>
      </c>
      <c r="KO69" s="76">
        <v>0</v>
      </c>
      <c r="KR69" s="76" t="s">
        <v>71</v>
      </c>
      <c r="KS69" s="76">
        <v>0.66</v>
      </c>
      <c r="KT69" s="76">
        <v>0</v>
      </c>
      <c r="KU69" s="76">
        <v>0.43</v>
      </c>
      <c r="KV69" s="76">
        <v>0</v>
      </c>
      <c r="KY69" s="76" t="s">
        <v>71</v>
      </c>
      <c r="KZ69" s="76">
        <v>0.25</v>
      </c>
      <c r="LA69" s="76">
        <v>0</v>
      </c>
      <c r="LB69" s="76">
        <v>0.38</v>
      </c>
      <c r="LC69" s="76">
        <v>0</v>
      </c>
      <c r="LF69" s="76" t="s">
        <v>71</v>
      </c>
      <c r="LG69" s="76">
        <v>0.34</v>
      </c>
      <c r="LH69" s="76">
        <v>0</v>
      </c>
      <c r="LI69" s="76">
        <v>0</v>
      </c>
      <c r="LJ69" s="76">
        <v>0</v>
      </c>
      <c r="LM69" s="76" t="s">
        <v>71</v>
      </c>
      <c r="LN69" s="76">
        <v>0.18</v>
      </c>
      <c r="LO69" s="76">
        <v>0</v>
      </c>
      <c r="LP69" s="76">
        <v>0.27</v>
      </c>
      <c r="LQ69" s="76">
        <v>0</v>
      </c>
      <c r="LR69" s="76"/>
      <c r="LS69" s="76"/>
      <c r="LT69" s="76" t="s">
        <v>71</v>
      </c>
      <c r="LU69" s="76">
        <v>0.83</v>
      </c>
      <c r="LV69" s="76">
        <v>0</v>
      </c>
      <c r="LW69" s="76">
        <v>1.24</v>
      </c>
      <c r="LX69" s="76">
        <v>0</v>
      </c>
      <c r="LY69" s="76"/>
      <c r="LZ69" s="76"/>
      <c r="MA69" s="76" t="s">
        <v>71</v>
      </c>
      <c r="MB69" s="76">
        <v>2.0299999999999998</v>
      </c>
      <c r="MC69" s="76">
        <v>0</v>
      </c>
      <c r="MD69" s="76">
        <v>0.49</v>
      </c>
      <c r="ME69" s="76">
        <v>8.59</v>
      </c>
    </row>
    <row r="70" spans="1:343"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c r="GX70" s="64" t="s">
        <v>72</v>
      </c>
      <c r="GY70" s="64">
        <v>0.67</v>
      </c>
      <c r="GZ70" s="64">
        <v>0</v>
      </c>
      <c r="HA70" s="64">
        <v>0.67</v>
      </c>
      <c r="HB70" s="64">
        <v>0</v>
      </c>
      <c r="HE70" s="64" t="s">
        <v>72</v>
      </c>
      <c r="HF70" s="64">
        <v>0.57999999999999996</v>
      </c>
      <c r="HG70" s="64">
        <v>3.54</v>
      </c>
      <c r="HH70" s="64">
        <v>0.13</v>
      </c>
      <c r="HI70" s="64">
        <v>0</v>
      </c>
      <c r="HL70" s="64" t="s">
        <v>72</v>
      </c>
      <c r="HM70" s="64">
        <v>0.55000000000000004</v>
      </c>
      <c r="HN70" s="64">
        <v>2.67</v>
      </c>
      <c r="HO70" s="64">
        <v>0</v>
      </c>
      <c r="HP70" s="64">
        <v>0</v>
      </c>
      <c r="HS70" s="64" t="s">
        <v>72</v>
      </c>
      <c r="HT70" s="64">
        <v>0.86</v>
      </c>
      <c r="HU70" s="64">
        <v>0</v>
      </c>
      <c r="HV70" s="64">
        <v>1.31</v>
      </c>
      <c r="HW70" s="64">
        <v>0</v>
      </c>
      <c r="HZ70" s="64" t="s">
        <v>72</v>
      </c>
      <c r="IA70" s="64">
        <v>0.53</v>
      </c>
      <c r="IB70" s="64">
        <v>2.13</v>
      </c>
      <c r="IC70" s="64">
        <v>0.2</v>
      </c>
      <c r="ID70" s="64">
        <v>0</v>
      </c>
      <c r="IG70" s="64" t="s">
        <v>72</v>
      </c>
      <c r="IH70" s="64">
        <v>0.32</v>
      </c>
      <c r="II70" s="64">
        <v>0.93</v>
      </c>
      <c r="IJ70" s="64">
        <v>0.28000000000000003</v>
      </c>
      <c r="IK70" s="64">
        <v>0</v>
      </c>
      <c r="IN70" s="64" t="s">
        <v>72</v>
      </c>
      <c r="IO70" s="64">
        <v>0.87</v>
      </c>
      <c r="IP70" s="64">
        <v>1.1299999999999999</v>
      </c>
      <c r="IQ70" s="64">
        <v>0.26</v>
      </c>
      <c r="IR70" s="64">
        <v>3.92</v>
      </c>
      <c r="IU70" s="64" t="s">
        <v>72</v>
      </c>
      <c r="IV70" s="64">
        <v>0</v>
      </c>
      <c r="IW70" s="64">
        <v>0</v>
      </c>
      <c r="IX70" s="64">
        <v>0</v>
      </c>
      <c r="IY70" s="64">
        <v>0</v>
      </c>
      <c r="JB70" s="6" t="s">
        <v>72</v>
      </c>
      <c r="JC70" s="6">
        <v>0.23</v>
      </c>
      <c r="JD70" s="6">
        <v>1.32</v>
      </c>
      <c r="JE70" s="6">
        <v>0</v>
      </c>
      <c r="JF70" s="6">
        <v>0</v>
      </c>
      <c r="JI70" s="64" t="s">
        <v>72</v>
      </c>
      <c r="JJ70" s="64">
        <v>0.2</v>
      </c>
      <c r="JK70" s="64">
        <v>0</v>
      </c>
      <c r="JL70" s="64">
        <v>0.3</v>
      </c>
      <c r="JM70" s="64">
        <v>0</v>
      </c>
      <c r="JP70" s="70" t="s">
        <v>72</v>
      </c>
      <c r="JQ70" s="70">
        <v>0.62</v>
      </c>
      <c r="JR70" s="70">
        <v>3.06</v>
      </c>
      <c r="JS70" s="70">
        <v>0</v>
      </c>
      <c r="JT70" s="70">
        <v>0</v>
      </c>
      <c r="JW70" s="76" t="s">
        <v>72</v>
      </c>
      <c r="JX70" s="76">
        <v>0.09</v>
      </c>
      <c r="JY70" s="76">
        <v>0</v>
      </c>
      <c r="JZ70" s="76">
        <v>0.14000000000000001</v>
      </c>
      <c r="KA70" s="76">
        <v>0</v>
      </c>
      <c r="KD70" s="76" t="s">
        <v>72</v>
      </c>
      <c r="KE70" s="76">
        <v>0.61</v>
      </c>
      <c r="KF70" s="76">
        <v>0</v>
      </c>
      <c r="KG70" s="76">
        <v>0.72</v>
      </c>
      <c r="KH70" s="76">
        <v>1.61</v>
      </c>
      <c r="KK70" s="76" t="s">
        <v>72</v>
      </c>
      <c r="KL70" s="76">
        <v>0</v>
      </c>
      <c r="KM70" s="76">
        <v>0</v>
      </c>
      <c r="KN70" s="76">
        <v>0</v>
      </c>
      <c r="KO70" s="76">
        <v>0</v>
      </c>
      <c r="KR70" s="76" t="s">
        <v>72</v>
      </c>
      <c r="KS70" s="76">
        <v>0</v>
      </c>
      <c r="KT70" s="76">
        <v>0</v>
      </c>
      <c r="KU70" s="76">
        <v>0</v>
      </c>
      <c r="KV70" s="76">
        <v>0</v>
      </c>
      <c r="KY70" s="76" t="s">
        <v>72</v>
      </c>
      <c r="KZ70" s="76">
        <v>0</v>
      </c>
      <c r="LA70" s="76">
        <v>0</v>
      </c>
      <c r="LB70" s="76">
        <v>0</v>
      </c>
      <c r="LC70" s="76">
        <v>0</v>
      </c>
      <c r="LF70" s="76" t="s">
        <v>72</v>
      </c>
      <c r="LG70" s="76">
        <v>2.02</v>
      </c>
      <c r="LH70" s="76">
        <v>0</v>
      </c>
      <c r="LI70" s="76">
        <v>3.22</v>
      </c>
      <c r="LJ70" s="76">
        <v>0</v>
      </c>
      <c r="LM70" s="76" t="s">
        <v>72</v>
      </c>
      <c r="LN70" s="76">
        <v>1.05</v>
      </c>
      <c r="LO70" s="76">
        <v>1.97</v>
      </c>
      <c r="LP70" s="76">
        <v>1.26</v>
      </c>
      <c r="LQ70" s="76">
        <v>0</v>
      </c>
      <c r="LR70" s="76"/>
      <c r="LS70" s="76"/>
      <c r="LT70" s="76" t="s">
        <v>72</v>
      </c>
      <c r="LU70" s="76">
        <v>0</v>
      </c>
      <c r="LV70" s="76">
        <v>0</v>
      </c>
      <c r="LW70" s="76">
        <v>0</v>
      </c>
      <c r="LX70" s="76">
        <v>0</v>
      </c>
      <c r="LY70" s="76"/>
      <c r="LZ70" s="76"/>
      <c r="MA70" s="76" t="s">
        <v>72</v>
      </c>
      <c r="MB70" s="76">
        <v>4.5199999999999996</v>
      </c>
      <c r="MC70" s="76">
        <v>0</v>
      </c>
      <c r="MD70" s="76">
        <v>1.59</v>
      </c>
      <c r="ME70" s="76">
        <v>15.02</v>
      </c>
    </row>
    <row r="71" spans="1:343"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c r="GX71" s="64" t="s">
        <v>73</v>
      </c>
      <c r="GY71" s="64">
        <v>0</v>
      </c>
      <c r="GZ71" s="64">
        <v>0</v>
      </c>
      <c r="HA71" s="64">
        <v>0</v>
      </c>
      <c r="HB71" s="64">
        <v>0</v>
      </c>
      <c r="HE71" s="64" t="s">
        <v>73</v>
      </c>
      <c r="HF71" s="64">
        <v>0.19</v>
      </c>
      <c r="HG71" s="64">
        <v>1.39</v>
      </c>
      <c r="HH71" s="64">
        <v>0</v>
      </c>
      <c r="HI71" s="64">
        <v>0</v>
      </c>
      <c r="HL71" s="64" t="s">
        <v>73</v>
      </c>
      <c r="HM71" s="64">
        <v>0.12</v>
      </c>
      <c r="HN71" s="64">
        <v>0</v>
      </c>
      <c r="HO71" s="64">
        <v>0.18</v>
      </c>
      <c r="HP71" s="64">
        <v>0</v>
      </c>
      <c r="HS71" s="64" t="s">
        <v>73</v>
      </c>
      <c r="HT71" s="64">
        <v>0.18</v>
      </c>
      <c r="HU71" s="64">
        <v>0</v>
      </c>
      <c r="HV71" s="64">
        <v>0</v>
      </c>
      <c r="HW71" s="64">
        <v>0</v>
      </c>
      <c r="HZ71" s="64" t="s">
        <v>73</v>
      </c>
      <c r="IA71" s="64">
        <v>0.63</v>
      </c>
      <c r="IB71" s="64">
        <v>0</v>
      </c>
      <c r="IC71" s="64">
        <v>1.02</v>
      </c>
      <c r="ID71" s="64">
        <v>0</v>
      </c>
      <c r="IG71" s="64" t="s">
        <v>73</v>
      </c>
      <c r="IH71" s="64">
        <v>0.66</v>
      </c>
      <c r="II71" s="64">
        <v>0</v>
      </c>
      <c r="IJ71" s="64">
        <v>0.95</v>
      </c>
      <c r="IK71" s="64">
        <v>0</v>
      </c>
      <c r="IN71" s="64" t="s">
        <v>73</v>
      </c>
      <c r="IO71" s="64">
        <v>0.55000000000000004</v>
      </c>
      <c r="IP71" s="64">
        <v>0</v>
      </c>
      <c r="IQ71" s="64">
        <v>0.78</v>
      </c>
      <c r="IR71" s="64">
        <v>0</v>
      </c>
      <c r="IU71" s="64" t="s">
        <v>73</v>
      </c>
      <c r="IV71" s="64">
        <v>1.19</v>
      </c>
      <c r="IW71" s="64">
        <v>0</v>
      </c>
      <c r="IX71" s="64">
        <v>0</v>
      </c>
      <c r="IY71" s="64">
        <v>0</v>
      </c>
      <c r="JB71" s="6" t="s">
        <v>73</v>
      </c>
      <c r="JC71" s="6">
        <v>0.09</v>
      </c>
      <c r="JD71" s="6">
        <v>0</v>
      </c>
      <c r="JE71" s="6">
        <v>0</v>
      </c>
      <c r="JF71" s="6">
        <v>0.7</v>
      </c>
      <c r="JI71" s="64" t="s">
        <v>73</v>
      </c>
      <c r="JJ71" s="64">
        <v>0.23</v>
      </c>
      <c r="JK71" s="64">
        <v>0</v>
      </c>
      <c r="JL71" s="64">
        <v>0</v>
      </c>
      <c r="JM71" s="64">
        <v>0</v>
      </c>
      <c r="JP71" s="70" t="s">
        <v>73</v>
      </c>
      <c r="JQ71" s="70">
        <v>0</v>
      </c>
      <c r="JR71" s="70">
        <v>0</v>
      </c>
      <c r="JS71" s="70">
        <v>0</v>
      </c>
      <c r="JT71" s="70">
        <v>0</v>
      </c>
      <c r="JW71" s="76" t="s">
        <v>73</v>
      </c>
      <c r="JX71" s="76">
        <v>0</v>
      </c>
      <c r="JY71" s="76">
        <v>0</v>
      </c>
      <c r="JZ71" s="76">
        <v>0</v>
      </c>
      <c r="KA71" s="76">
        <v>0</v>
      </c>
      <c r="KD71" s="76" t="s">
        <v>73</v>
      </c>
      <c r="KE71" s="76">
        <v>0</v>
      </c>
      <c r="KF71" s="76">
        <v>0</v>
      </c>
      <c r="KG71" s="76">
        <v>0</v>
      </c>
      <c r="KH71" s="76">
        <v>0</v>
      </c>
      <c r="KK71" s="76" t="s">
        <v>73</v>
      </c>
      <c r="KL71" s="76">
        <v>0</v>
      </c>
      <c r="KM71" s="76">
        <v>0</v>
      </c>
      <c r="KN71" s="76">
        <v>0</v>
      </c>
      <c r="KO71" s="76">
        <v>0</v>
      </c>
      <c r="KR71" s="76" t="s">
        <v>73</v>
      </c>
      <c r="KS71" s="76">
        <v>0</v>
      </c>
      <c r="KT71" s="76">
        <v>0</v>
      </c>
      <c r="KU71" s="76">
        <v>0</v>
      </c>
      <c r="KV71" s="76">
        <v>0</v>
      </c>
      <c r="KY71" s="76" t="s">
        <v>73</v>
      </c>
      <c r="KZ71" s="76">
        <v>0.17</v>
      </c>
      <c r="LA71" s="76">
        <v>0</v>
      </c>
      <c r="LB71" s="76">
        <v>0</v>
      </c>
      <c r="LC71" s="76">
        <v>0</v>
      </c>
      <c r="LF71" s="76" t="s">
        <v>73</v>
      </c>
      <c r="LG71" s="76">
        <v>0</v>
      </c>
      <c r="LH71" s="76">
        <v>0</v>
      </c>
      <c r="LI71" s="76">
        <v>0</v>
      </c>
      <c r="LJ71" s="76">
        <v>0</v>
      </c>
      <c r="LM71" s="76" t="s">
        <v>73</v>
      </c>
      <c r="LN71" s="76">
        <v>1.41</v>
      </c>
      <c r="LO71" s="76">
        <v>0</v>
      </c>
      <c r="LP71" s="76">
        <v>0</v>
      </c>
      <c r="LQ71" s="76">
        <v>5.36</v>
      </c>
      <c r="LR71" s="76"/>
      <c r="LS71" s="76"/>
      <c r="LT71" s="76" t="s">
        <v>73</v>
      </c>
      <c r="LU71" s="76">
        <v>1.18</v>
      </c>
      <c r="LV71" s="76">
        <v>0</v>
      </c>
      <c r="LW71" s="76">
        <v>0.53</v>
      </c>
      <c r="LX71" s="76">
        <v>2.72</v>
      </c>
      <c r="LY71" s="76"/>
      <c r="LZ71" s="76"/>
      <c r="MA71" s="76" t="s">
        <v>73</v>
      </c>
      <c r="MB71" s="76">
        <v>2.31</v>
      </c>
      <c r="MC71" s="76">
        <v>0</v>
      </c>
      <c r="MD71" s="76">
        <v>3.55</v>
      </c>
      <c r="ME71" s="76">
        <v>0</v>
      </c>
    </row>
    <row r="72" spans="1:343"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c r="GX72" s="64" t="s">
        <v>74</v>
      </c>
      <c r="GY72" s="64">
        <v>0</v>
      </c>
      <c r="GZ72" s="64">
        <v>0</v>
      </c>
      <c r="HA72" s="64">
        <v>0</v>
      </c>
      <c r="HB72" s="64">
        <v>0</v>
      </c>
      <c r="HE72" s="64" t="s">
        <v>74</v>
      </c>
      <c r="HF72" s="64">
        <v>0</v>
      </c>
      <c r="HG72" s="64">
        <v>0</v>
      </c>
      <c r="HH72" s="64">
        <v>0</v>
      </c>
      <c r="HI72" s="64">
        <v>0</v>
      </c>
      <c r="HL72" s="64" t="s">
        <v>74</v>
      </c>
      <c r="HM72" s="64">
        <v>0.63</v>
      </c>
      <c r="HN72" s="64">
        <v>0</v>
      </c>
      <c r="HO72" s="64">
        <v>0.98</v>
      </c>
      <c r="HP72" s="64">
        <v>0</v>
      </c>
      <c r="HS72" s="64" t="s">
        <v>74</v>
      </c>
      <c r="HT72" s="64">
        <v>0</v>
      </c>
      <c r="HU72" s="64">
        <v>0</v>
      </c>
      <c r="HV72" s="64">
        <v>0</v>
      </c>
      <c r="HW72" s="64">
        <v>0</v>
      </c>
      <c r="HZ72" s="64" t="s">
        <v>74</v>
      </c>
      <c r="IA72" s="64">
        <v>0</v>
      </c>
      <c r="IB72" s="64">
        <v>0</v>
      </c>
      <c r="IC72" s="64">
        <v>0</v>
      </c>
      <c r="ID72" s="64">
        <v>0</v>
      </c>
      <c r="IG72" s="64" t="s">
        <v>74</v>
      </c>
      <c r="IH72" s="64">
        <v>0.35</v>
      </c>
      <c r="II72" s="64">
        <v>1.39</v>
      </c>
      <c r="IJ72" s="64">
        <v>0.24</v>
      </c>
      <c r="IK72" s="64">
        <v>0</v>
      </c>
      <c r="IN72" s="64" t="s">
        <v>74</v>
      </c>
      <c r="IO72" s="64">
        <v>0.26</v>
      </c>
      <c r="IP72" s="64">
        <v>0.92</v>
      </c>
      <c r="IQ72" s="64">
        <v>0</v>
      </c>
      <c r="IR72" s="64">
        <v>1</v>
      </c>
      <c r="IU72" s="64" t="s">
        <v>74</v>
      </c>
      <c r="IV72" s="64">
        <v>0.2</v>
      </c>
      <c r="IW72" s="64">
        <v>1.29</v>
      </c>
      <c r="IX72" s="64">
        <v>0</v>
      </c>
      <c r="IY72" s="64">
        <v>0</v>
      </c>
      <c r="JB72" s="6" t="s">
        <v>74</v>
      </c>
      <c r="JC72" s="6">
        <v>0</v>
      </c>
      <c r="JD72" s="6">
        <v>0</v>
      </c>
      <c r="JE72" s="6">
        <v>0</v>
      </c>
      <c r="JF72" s="6">
        <v>0</v>
      </c>
      <c r="JI72" s="64" t="s">
        <v>74</v>
      </c>
      <c r="JJ72" s="64">
        <v>0</v>
      </c>
      <c r="JK72" s="64">
        <v>0</v>
      </c>
      <c r="JL72" s="64">
        <v>0</v>
      </c>
      <c r="JM72" s="64">
        <v>0</v>
      </c>
      <c r="JP72" s="70" t="s">
        <v>74</v>
      </c>
      <c r="JQ72" s="70">
        <v>0.31</v>
      </c>
      <c r="JR72" s="70">
        <v>0</v>
      </c>
      <c r="JS72" s="70">
        <v>0.5</v>
      </c>
      <c r="JT72" s="70">
        <v>0</v>
      </c>
      <c r="JW72" s="76" t="s">
        <v>74</v>
      </c>
      <c r="JX72" s="76">
        <v>0</v>
      </c>
      <c r="JY72" s="76">
        <v>0</v>
      </c>
      <c r="JZ72" s="76">
        <v>0</v>
      </c>
      <c r="KA72" s="76">
        <v>0</v>
      </c>
      <c r="KD72" s="76" t="s">
        <v>74</v>
      </c>
      <c r="KE72" s="76">
        <v>0.35</v>
      </c>
      <c r="KF72" s="76">
        <v>0</v>
      </c>
      <c r="KG72" s="76">
        <v>0.33</v>
      </c>
      <c r="KH72" s="76">
        <v>0</v>
      </c>
      <c r="KK72" s="76" t="s">
        <v>74</v>
      </c>
      <c r="KL72" s="76">
        <v>0.44</v>
      </c>
      <c r="KM72" s="76">
        <v>0</v>
      </c>
      <c r="KN72" s="76">
        <v>0</v>
      </c>
      <c r="KO72" s="76">
        <v>0</v>
      </c>
      <c r="KR72" s="76" t="s">
        <v>74</v>
      </c>
      <c r="KS72" s="76">
        <v>0.51</v>
      </c>
      <c r="KT72" s="76">
        <v>1.03</v>
      </c>
      <c r="KU72" s="76">
        <v>0.55000000000000004</v>
      </c>
      <c r="KV72" s="76">
        <v>0</v>
      </c>
      <c r="KY72" s="76" t="s">
        <v>74</v>
      </c>
      <c r="KZ72" s="76">
        <v>0.16</v>
      </c>
      <c r="LA72" s="76">
        <v>0</v>
      </c>
      <c r="LB72" s="76">
        <v>0</v>
      </c>
      <c r="LC72" s="76">
        <v>1.1299999999999999</v>
      </c>
      <c r="LF72" s="76" t="s">
        <v>74</v>
      </c>
      <c r="LG72" s="76">
        <v>0.84</v>
      </c>
      <c r="LH72" s="76">
        <v>0</v>
      </c>
      <c r="LI72" s="76">
        <v>0</v>
      </c>
      <c r="LJ72" s="76">
        <v>0</v>
      </c>
      <c r="LM72" s="76" t="s">
        <v>74</v>
      </c>
      <c r="LN72" s="76">
        <v>0.37</v>
      </c>
      <c r="LO72" s="76">
        <v>3.59</v>
      </c>
      <c r="LP72" s="76">
        <v>0</v>
      </c>
      <c r="LQ72" s="76">
        <v>0</v>
      </c>
      <c r="LR72" s="76"/>
      <c r="LS72" s="76"/>
      <c r="LT72" s="76" t="s">
        <v>74</v>
      </c>
      <c r="LU72" s="76">
        <v>0</v>
      </c>
      <c r="LV72" s="76">
        <v>0</v>
      </c>
      <c r="LW72" s="76">
        <v>0</v>
      </c>
      <c r="LX72" s="76">
        <v>0</v>
      </c>
      <c r="LY72" s="76"/>
      <c r="LZ72" s="76"/>
      <c r="MA72" s="76" t="s">
        <v>74</v>
      </c>
      <c r="MB72" s="76">
        <v>0.28999999999999998</v>
      </c>
      <c r="MC72" s="76">
        <v>2.78</v>
      </c>
      <c r="MD72" s="76">
        <v>0</v>
      </c>
      <c r="ME72" s="76">
        <v>0</v>
      </c>
    </row>
    <row r="73" spans="1:343"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c r="GX73" s="64" t="s">
        <v>75</v>
      </c>
      <c r="GY73" s="64">
        <v>0</v>
      </c>
      <c r="GZ73" s="64">
        <v>0</v>
      </c>
      <c r="HA73" s="64">
        <v>0</v>
      </c>
      <c r="HB73" s="64">
        <v>0</v>
      </c>
      <c r="HE73" s="64" t="s">
        <v>75</v>
      </c>
      <c r="HF73" s="64">
        <v>0.36</v>
      </c>
      <c r="HG73" s="64">
        <v>2.61</v>
      </c>
      <c r="HH73" s="64">
        <v>0</v>
      </c>
      <c r="HI73" s="64">
        <v>0</v>
      </c>
      <c r="HL73" s="64" t="s">
        <v>75</v>
      </c>
      <c r="HM73" s="64">
        <v>0.32</v>
      </c>
      <c r="HN73" s="64">
        <v>1.54</v>
      </c>
      <c r="HO73" s="64">
        <v>0</v>
      </c>
      <c r="HP73" s="64">
        <v>0</v>
      </c>
      <c r="HS73" s="64" t="s">
        <v>75</v>
      </c>
      <c r="HT73" s="64">
        <v>0.25</v>
      </c>
      <c r="HU73" s="64">
        <v>1.21</v>
      </c>
      <c r="HV73" s="64">
        <v>0</v>
      </c>
      <c r="HW73" s="64">
        <v>0</v>
      </c>
      <c r="HZ73" s="64" t="s">
        <v>75</v>
      </c>
      <c r="IA73" s="64">
        <v>0.89</v>
      </c>
      <c r="IB73" s="64">
        <v>3.68</v>
      </c>
      <c r="IC73" s="64">
        <v>0.28999999999999998</v>
      </c>
      <c r="ID73" s="64">
        <v>0</v>
      </c>
      <c r="IG73" s="64" t="s">
        <v>75</v>
      </c>
      <c r="IH73" s="64">
        <v>0.7</v>
      </c>
      <c r="II73" s="64">
        <v>2.65</v>
      </c>
      <c r="IJ73" s="64">
        <v>0.5</v>
      </c>
      <c r="IK73" s="64">
        <v>0</v>
      </c>
      <c r="IN73" s="64" t="s">
        <v>75</v>
      </c>
      <c r="IO73" s="64">
        <v>0.46</v>
      </c>
      <c r="IP73" s="64">
        <v>2.02</v>
      </c>
      <c r="IQ73" s="64">
        <v>0.28000000000000003</v>
      </c>
      <c r="IR73" s="64">
        <v>0</v>
      </c>
      <c r="IU73" s="64" t="s">
        <v>75</v>
      </c>
      <c r="IV73" s="64">
        <v>0.5</v>
      </c>
      <c r="IW73" s="64">
        <v>0</v>
      </c>
      <c r="IX73" s="64">
        <v>0.73</v>
      </c>
      <c r="IY73" s="64">
        <v>0</v>
      </c>
      <c r="JB73" s="6" t="s">
        <v>75</v>
      </c>
      <c r="JC73" s="6">
        <v>1.68</v>
      </c>
      <c r="JD73" s="6">
        <v>8.48</v>
      </c>
      <c r="JE73" s="6">
        <v>0</v>
      </c>
      <c r="JF73" s="6">
        <v>0</v>
      </c>
      <c r="JI73" s="64" t="s">
        <v>75</v>
      </c>
      <c r="JJ73" s="64">
        <v>0.25</v>
      </c>
      <c r="JK73" s="64">
        <v>0</v>
      </c>
      <c r="JL73" s="64">
        <v>0.37</v>
      </c>
      <c r="JM73" s="64">
        <v>0</v>
      </c>
      <c r="JP73" s="70" t="s">
        <v>75</v>
      </c>
      <c r="JQ73" s="70">
        <v>0</v>
      </c>
      <c r="JR73" s="70">
        <v>0</v>
      </c>
      <c r="JS73" s="70">
        <v>0</v>
      </c>
      <c r="JT73" s="70">
        <v>0</v>
      </c>
      <c r="JW73" s="76" t="s">
        <v>75</v>
      </c>
      <c r="JX73" s="76">
        <v>0.61</v>
      </c>
      <c r="JY73" s="76">
        <v>3.56</v>
      </c>
      <c r="JZ73" s="76">
        <v>0</v>
      </c>
      <c r="KA73" s="76">
        <v>0</v>
      </c>
      <c r="KD73" s="76" t="s">
        <v>75</v>
      </c>
      <c r="KE73" s="76">
        <v>0.7</v>
      </c>
      <c r="KF73" s="76">
        <v>3.49</v>
      </c>
      <c r="KG73" s="76">
        <v>0</v>
      </c>
      <c r="KH73" s="76">
        <v>0</v>
      </c>
      <c r="KK73" s="76" t="s">
        <v>75</v>
      </c>
      <c r="KL73" s="76">
        <v>0</v>
      </c>
      <c r="KM73" s="76">
        <v>0</v>
      </c>
      <c r="KN73" s="76">
        <v>0</v>
      </c>
      <c r="KO73" s="76">
        <v>0</v>
      </c>
      <c r="KR73" s="76" t="s">
        <v>75</v>
      </c>
      <c r="KS73" s="76">
        <v>1.44</v>
      </c>
      <c r="KT73" s="76">
        <v>4.21</v>
      </c>
      <c r="KU73" s="76">
        <v>1.24</v>
      </c>
      <c r="KV73" s="76">
        <v>0</v>
      </c>
      <c r="KY73" s="76" t="s">
        <v>75</v>
      </c>
      <c r="KZ73" s="76">
        <v>0</v>
      </c>
      <c r="LA73" s="76">
        <v>0</v>
      </c>
      <c r="LB73" s="76">
        <v>0</v>
      </c>
      <c r="LC73" s="76">
        <v>0</v>
      </c>
      <c r="LF73" s="76" t="s">
        <v>75</v>
      </c>
      <c r="LG73" s="76">
        <v>0.37</v>
      </c>
      <c r="LH73" s="76">
        <v>0</v>
      </c>
      <c r="LI73" s="76">
        <v>0.28000000000000003</v>
      </c>
      <c r="LJ73" s="76">
        <v>0</v>
      </c>
      <c r="LM73" s="76" t="s">
        <v>75</v>
      </c>
      <c r="LN73" s="76">
        <v>0.83</v>
      </c>
      <c r="LO73" s="76">
        <v>6.58</v>
      </c>
      <c r="LP73" s="76">
        <v>0.23</v>
      </c>
      <c r="LQ73" s="76">
        <v>0</v>
      </c>
      <c r="LR73" s="76"/>
      <c r="LS73" s="76"/>
      <c r="LT73" s="76" t="s">
        <v>75</v>
      </c>
      <c r="LU73" s="76">
        <v>1.86</v>
      </c>
      <c r="LV73" s="76">
        <v>3.44</v>
      </c>
      <c r="LW73" s="76">
        <v>2.19</v>
      </c>
      <c r="LX73" s="76">
        <v>0</v>
      </c>
      <c r="LY73" s="76"/>
      <c r="LZ73" s="76"/>
      <c r="MA73" s="76" t="s">
        <v>75</v>
      </c>
      <c r="MB73" s="76">
        <v>1.47</v>
      </c>
      <c r="MC73" s="76">
        <v>11.91</v>
      </c>
      <c r="MD73" s="76">
        <v>0.36</v>
      </c>
      <c r="ME73" s="76">
        <v>0</v>
      </c>
    </row>
    <row r="74" spans="1:343"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c r="GX74" s="64" t="s">
        <v>76</v>
      </c>
      <c r="GY74" s="64">
        <v>0.21</v>
      </c>
      <c r="GZ74" s="64">
        <v>2.2599999999999998</v>
      </c>
      <c r="HA74" s="64">
        <v>0</v>
      </c>
      <c r="HB74" s="64">
        <v>0</v>
      </c>
      <c r="HE74" s="64" t="s">
        <v>76</v>
      </c>
      <c r="HF74" s="64">
        <v>0.23</v>
      </c>
      <c r="HG74" s="64">
        <v>1.72</v>
      </c>
      <c r="HH74" s="64">
        <v>0</v>
      </c>
      <c r="HI74" s="64">
        <v>0</v>
      </c>
      <c r="HL74" s="64" t="s">
        <v>76</v>
      </c>
      <c r="HM74" s="64">
        <v>1.1000000000000001</v>
      </c>
      <c r="HN74" s="64">
        <v>0</v>
      </c>
      <c r="HO74" s="64">
        <v>1.69</v>
      </c>
      <c r="HP74" s="64">
        <v>0</v>
      </c>
      <c r="HS74" s="64" t="s">
        <v>76</v>
      </c>
      <c r="HT74" s="64">
        <v>2.17</v>
      </c>
      <c r="HU74" s="64">
        <v>0.83</v>
      </c>
      <c r="HV74" s="64">
        <v>3.04</v>
      </c>
      <c r="HW74" s="64">
        <v>0</v>
      </c>
      <c r="HZ74" s="64" t="s">
        <v>76</v>
      </c>
      <c r="IA74" s="64">
        <v>1.54</v>
      </c>
      <c r="IB74" s="64">
        <v>1.22</v>
      </c>
      <c r="IC74" s="64">
        <v>1.75</v>
      </c>
      <c r="ID74" s="64">
        <v>0</v>
      </c>
      <c r="IG74" s="64" t="s">
        <v>76</v>
      </c>
      <c r="IH74" s="64">
        <v>2.91</v>
      </c>
      <c r="II74" s="64">
        <v>0</v>
      </c>
      <c r="IJ74" s="64">
        <v>4.1900000000000004</v>
      </c>
      <c r="IK74" s="64">
        <v>0</v>
      </c>
      <c r="IN74" s="64" t="s">
        <v>76</v>
      </c>
      <c r="IO74" s="64">
        <v>4.71</v>
      </c>
      <c r="IP74" s="64">
        <v>0</v>
      </c>
      <c r="IQ74" s="64">
        <v>6.69</v>
      </c>
      <c r="IR74" s="64">
        <v>0</v>
      </c>
      <c r="IU74" s="64" t="s">
        <v>76</v>
      </c>
      <c r="IV74" s="64">
        <v>4.3</v>
      </c>
      <c r="IW74" s="64">
        <v>0</v>
      </c>
      <c r="IX74" s="64">
        <v>6.34</v>
      </c>
      <c r="IY74" s="64">
        <v>0</v>
      </c>
      <c r="JB74" s="6" t="s">
        <v>76</v>
      </c>
      <c r="JC74" s="6">
        <v>4.76</v>
      </c>
      <c r="JD74" s="6">
        <v>0</v>
      </c>
      <c r="JE74" s="6">
        <v>7.36</v>
      </c>
      <c r="JF74" s="6">
        <v>0</v>
      </c>
      <c r="JI74" s="64" t="s">
        <v>76</v>
      </c>
      <c r="JJ74" s="64">
        <v>2.66</v>
      </c>
      <c r="JK74" s="64">
        <v>0</v>
      </c>
      <c r="JL74" s="64">
        <v>3.92</v>
      </c>
      <c r="JM74" s="64">
        <v>0</v>
      </c>
      <c r="JP74" s="70" t="s">
        <v>76</v>
      </c>
      <c r="JQ74" s="70">
        <v>3.89</v>
      </c>
      <c r="JR74" s="70">
        <v>0</v>
      </c>
      <c r="JS74" s="70">
        <v>6.29</v>
      </c>
      <c r="JT74" s="70">
        <v>0</v>
      </c>
      <c r="JW74" s="76" t="s">
        <v>76</v>
      </c>
      <c r="JX74" s="76">
        <v>4.2</v>
      </c>
      <c r="JY74" s="76">
        <v>4.45</v>
      </c>
      <c r="JZ74" s="76">
        <v>5.38</v>
      </c>
      <c r="KA74" s="76">
        <v>0</v>
      </c>
      <c r="KD74" s="76" t="s">
        <v>76</v>
      </c>
      <c r="KE74" s="76">
        <v>3.38</v>
      </c>
      <c r="KF74" s="76">
        <v>7.57</v>
      </c>
      <c r="KG74" s="76">
        <v>2.8</v>
      </c>
      <c r="KH74" s="76">
        <v>1.41</v>
      </c>
      <c r="KK74" s="76" t="s">
        <v>76</v>
      </c>
      <c r="KL74" s="76">
        <v>1.75</v>
      </c>
      <c r="KM74" s="76">
        <v>0</v>
      </c>
      <c r="KN74" s="76">
        <v>2.79</v>
      </c>
      <c r="KO74" s="76">
        <v>0</v>
      </c>
      <c r="KR74" s="76" t="s">
        <v>76</v>
      </c>
      <c r="KS74" s="76">
        <v>1.51</v>
      </c>
      <c r="KT74" s="76">
        <v>0</v>
      </c>
      <c r="KU74" s="76">
        <v>2.41</v>
      </c>
      <c r="KV74" s="76">
        <v>0</v>
      </c>
      <c r="KY74" s="76" t="s">
        <v>76</v>
      </c>
      <c r="KZ74" s="76">
        <v>1.91</v>
      </c>
      <c r="LA74" s="76">
        <v>0.74</v>
      </c>
      <c r="LB74" s="76">
        <v>2.77</v>
      </c>
      <c r="LC74" s="76">
        <v>0</v>
      </c>
      <c r="LF74" s="76" t="s">
        <v>76</v>
      </c>
      <c r="LG74" s="76">
        <v>1.87</v>
      </c>
      <c r="LH74" s="76">
        <v>0</v>
      </c>
      <c r="LI74" s="76">
        <v>2.98</v>
      </c>
      <c r="LJ74" s="76">
        <v>0</v>
      </c>
      <c r="LM74" s="76" t="s">
        <v>76</v>
      </c>
      <c r="LN74" s="76">
        <v>4.05</v>
      </c>
      <c r="LO74" s="76">
        <v>0</v>
      </c>
      <c r="LP74" s="76">
        <v>3.55</v>
      </c>
      <c r="LQ74" s="76">
        <v>10.48</v>
      </c>
      <c r="LR74" s="76"/>
      <c r="LS74" s="76"/>
      <c r="LT74" s="76" t="s">
        <v>76</v>
      </c>
      <c r="LU74" s="76">
        <v>1.86</v>
      </c>
      <c r="LV74" s="76">
        <v>10.57</v>
      </c>
      <c r="LW74" s="76">
        <v>0.99</v>
      </c>
      <c r="LX74" s="76">
        <v>0</v>
      </c>
      <c r="LY74" s="76"/>
      <c r="LZ74" s="76"/>
      <c r="MA74" s="76" t="s">
        <v>76</v>
      </c>
      <c r="MB74" s="76">
        <v>1.66</v>
      </c>
      <c r="MC74" s="76">
        <v>4.82</v>
      </c>
      <c r="MD74" s="76">
        <v>0.68</v>
      </c>
      <c r="ME74" s="76">
        <v>3.62</v>
      </c>
    </row>
    <row r="75" spans="1:343"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c r="GX75" s="64" t="s">
        <v>77</v>
      </c>
      <c r="GY75" s="64">
        <v>0</v>
      </c>
      <c r="GZ75" s="64">
        <v>0</v>
      </c>
      <c r="HA75" s="64">
        <v>0</v>
      </c>
      <c r="HB75" s="64">
        <v>0</v>
      </c>
      <c r="HE75" s="64" t="s">
        <v>77</v>
      </c>
      <c r="HF75" s="64">
        <v>1.1100000000000001</v>
      </c>
      <c r="HG75" s="64">
        <v>0</v>
      </c>
      <c r="HH75" s="64">
        <v>1.54</v>
      </c>
      <c r="HI75" s="64">
        <v>0</v>
      </c>
      <c r="HL75" s="64" t="s">
        <v>77</v>
      </c>
      <c r="HM75" s="64">
        <v>0.51</v>
      </c>
      <c r="HN75" s="64">
        <v>0</v>
      </c>
      <c r="HO75" s="64">
        <v>0.21</v>
      </c>
      <c r="HP75" s="64">
        <v>5</v>
      </c>
      <c r="HS75" s="64" t="s">
        <v>77</v>
      </c>
      <c r="HT75" s="64">
        <v>0</v>
      </c>
      <c r="HU75" s="64">
        <v>0</v>
      </c>
      <c r="HV75" s="64">
        <v>0</v>
      </c>
      <c r="HW75" s="64">
        <v>0</v>
      </c>
      <c r="HZ75" s="64" t="s">
        <v>77</v>
      </c>
      <c r="IA75" s="64">
        <v>0</v>
      </c>
      <c r="IB75" s="64">
        <v>0</v>
      </c>
      <c r="IC75" s="64">
        <v>0</v>
      </c>
      <c r="ID75" s="64">
        <v>0</v>
      </c>
      <c r="IG75" s="64" t="s">
        <v>77</v>
      </c>
      <c r="IH75" s="64">
        <v>0.14000000000000001</v>
      </c>
      <c r="II75" s="64">
        <v>0</v>
      </c>
      <c r="IJ75" s="64">
        <v>0.2</v>
      </c>
      <c r="IK75" s="64">
        <v>0</v>
      </c>
      <c r="IN75" s="64" t="s">
        <v>77</v>
      </c>
      <c r="IO75" s="64">
        <v>0.38</v>
      </c>
      <c r="IP75" s="64">
        <v>0</v>
      </c>
      <c r="IQ75" s="64">
        <v>0.35</v>
      </c>
      <c r="IR75" s="64">
        <v>0</v>
      </c>
      <c r="IU75" s="64" t="s">
        <v>77</v>
      </c>
      <c r="IV75" s="64">
        <v>2.06</v>
      </c>
      <c r="IW75" s="64">
        <v>0</v>
      </c>
      <c r="IX75" s="64">
        <v>3.03</v>
      </c>
      <c r="IY75" s="64">
        <v>0</v>
      </c>
      <c r="JB75" s="6" t="s">
        <v>77</v>
      </c>
      <c r="JC75" s="6">
        <v>0.56000000000000005</v>
      </c>
      <c r="JD75" s="6">
        <v>0</v>
      </c>
      <c r="JE75" s="6">
        <v>0.87</v>
      </c>
      <c r="JF75" s="6">
        <v>0</v>
      </c>
      <c r="JI75" s="64" t="s">
        <v>77</v>
      </c>
      <c r="JJ75" s="64">
        <v>0.27</v>
      </c>
      <c r="JK75" s="64">
        <v>0</v>
      </c>
      <c r="JL75" s="64">
        <v>0.4</v>
      </c>
      <c r="JM75" s="64">
        <v>0</v>
      </c>
      <c r="JP75" s="70" t="s">
        <v>77</v>
      </c>
      <c r="JQ75" s="70">
        <v>0.36</v>
      </c>
      <c r="JR75" s="70">
        <v>0</v>
      </c>
      <c r="JS75" s="70">
        <v>0.57999999999999996</v>
      </c>
      <c r="JT75" s="70">
        <v>0</v>
      </c>
      <c r="JW75" s="76" t="s">
        <v>77</v>
      </c>
      <c r="JX75" s="76">
        <v>0.38</v>
      </c>
      <c r="JY75" s="76">
        <v>0</v>
      </c>
      <c r="JZ75" s="76">
        <v>0.6</v>
      </c>
      <c r="KA75" s="76">
        <v>0</v>
      </c>
      <c r="KD75" s="76" t="s">
        <v>77</v>
      </c>
      <c r="KE75" s="76">
        <v>0.65</v>
      </c>
      <c r="KF75" s="76">
        <v>0</v>
      </c>
      <c r="KG75" s="76">
        <v>0.24</v>
      </c>
      <c r="KH75" s="76">
        <v>2.23</v>
      </c>
      <c r="KK75" s="76" t="s">
        <v>77</v>
      </c>
      <c r="KL75" s="76">
        <v>0</v>
      </c>
      <c r="KM75" s="76">
        <v>0</v>
      </c>
      <c r="KN75" s="76">
        <v>0</v>
      </c>
      <c r="KO75" s="76">
        <v>0</v>
      </c>
      <c r="KR75" s="76" t="s">
        <v>77</v>
      </c>
      <c r="KS75" s="76">
        <v>3.9</v>
      </c>
      <c r="KT75" s="76">
        <v>0</v>
      </c>
      <c r="KU75" s="76">
        <v>5.81</v>
      </c>
      <c r="KV75" s="76">
        <v>0</v>
      </c>
      <c r="KY75" s="76" t="s">
        <v>77</v>
      </c>
      <c r="KZ75" s="76">
        <v>0.36</v>
      </c>
      <c r="LA75" s="76">
        <v>1.37</v>
      </c>
      <c r="LB75" s="76">
        <v>0.27</v>
      </c>
      <c r="LC75" s="76">
        <v>0</v>
      </c>
      <c r="LF75" s="76" t="s">
        <v>77</v>
      </c>
      <c r="LG75" s="76">
        <v>0.26</v>
      </c>
      <c r="LH75" s="76">
        <v>0</v>
      </c>
      <c r="LI75" s="76">
        <v>0.41</v>
      </c>
      <c r="LJ75" s="76">
        <v>0</v>
      </c>
      <c r="LM75" s="76" t="s">
        <v>77</v>
      </c>
      <c r="LN75" s="76">
        <v>0.49</v>
      </c>
      <c r="LO75" s="76">
        <v>4.6900000000000004</v>
      </c>
      <c r="LP75" s="76">
        <v>0</v>
      </c>
      <c r="LQ75" s="76">
        <v>0</v>
      </c>
      <c r="LR75" s="76"/>
      <c r="LS75" s="76"/>
      <c r="LT75" s="76" t="s">
        <v>77</v>
      </c>
      <c r="LU75" s="76">
        <v>0.16</v>
      </c>
      <c r="LV75" s="76">
        <v>0</v>
      </c>
      <c r="LW75" s="76">
        <v>0.24</v>
      </c>
      <c r="LX75" s="76">
        <v>0</v>
      </c>
      <c r="LY75" s="76"/>
      <c r="LZ75" s="76"/>
      <c r="MA75" s="76" t="s">
        <v>77</v>
      </c>
      <c r="MB75" s="76">
        <v>2.2999999999999998</v>
      </c>
      <c r="MC75" s="76">
        <v>10.37</v>
      </c>
      <c r="MD75" s="76">
        <v>1.89</v>
      </c>
      <c r="ME75" s="76">
        <v>0</v>
      </c>
    </row>
    <row r="76" spans="1:343"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c r="GX76" s="64" t="s">
        <v>78</v>
      </c>
      <c r="GY76" s="64">
        <v>4.18</v>
      </c>
      <c r="GZ76" s="64">
        <v>0</v>
      </c>
      <c r="HA76" s="64">
        <v>5.53</v>
      </c>
      <c r="HB76" s="64">
        <v>0</v>
      </c>
      <c r="HE76" s="64" t="s">
        <v>78</v>
      </c>
      <c r="HF76" s="64">
        <v>1.76</v>
      </c>
      <c r="HG76" s="64">
        <v>0</v>
      </c>
      <c r="HH76" s="64">
        <v>2.44</v>
      </c>
      <c r="HI76" s="64">
        <v>0</v>
      </c>
      <c r="HL76" s="64" t="s">
        <v>78</v>
      </c>
      <c r="HM76" s="64">
        <v>0.98</v>
      </c>
      <c r="HN76" s="64">
        <v>0</v>
      </c>
      <c r="HO76" s="64">
        <v>1.5</v>
      </c>
      <c r="HP76" s="64">
        <v>0</v>
      </c>
      <c r="HS76" s="64" t="s">
        <v>78</v>
      </c>
      <c r="HT76" s="64">
        <v>0</v>
      </c>
      <c r="HU76" s="64">
        <v>0</v>
      </c>
      <c r="HV76" s="64">
        <v>0</v>
      </c>
      <c r="HW76" s="64">
        <v>0</v>
      </c>
      <c r="HZ76" s="64" t="s">
        <v>78</v>
      </c>
      <c r="IA76" s="64">
        <v>0.79</v>
      </c>
      <c r="IB76" s="64">
        <v>2.06</v>
      </c>
      <c r="IC76" s="64">
        <v>0.64</v>
      </c>
      <c r="ID76" s="64">
        <v>0</v>
      </c>
      <c r="IG76" s="64" t="s">
        <v>78</v>
      </c>
      <c r="IH76" s="64">
        <v>0.44</v>
      </c>
      <c r="II76" s="64">
        <v>0</v>
      </c>
      <c r="IJ76" s="64">
        <v>0</v>
      </c>
      <c r="IK76" s="64">
        <v>0</v>
      </c>
      <c r="IN76" s="64" t="s">
        <v>78</v>
      </c>
      <c r="IO76" s="64">
        <v>0.09</v>
      </c>
      <c r="IP76" s="64">
        <v>0</v>
      </c>
      <c r="IQ76" s="64">
        <v>0.12</v>
      </c>
      <c r="IR76" s="64">
        <v>0</v>
      </c>
      <c r="IU76" s="64" t="s">
        <v>78</v>
      </c>
      <c r="IV76" s="64">
        <v>0</v>
      </c>
      <c r="IW76" s="64">
        <v>0</v>
      </c>
      <c r="IX76" s="64">
        <v>0</v>
      </c>
      <c r="IY76" s="64">
        <v>0</v>
      </c>
      <c r="JB76" s="6" t="s">
        <v>78</v>
      </c>
      <c r="JC76" s="6">
        <v>0</v>
      </c>
      <c r="JD76" s="6">
        <v>0</v>
      </c>
      <c r="JE76" s="6">
        <v>0</v>
      </c>
      <c r="JF76" s="6">
        <v>0</v>
      </c>
      <c r="JI76" s="64" t="s">
        <v>78</v>
      </c>
      <c r="JJ76" s="64">
        <v>0.72</v>
      </c>
      <c r="JK76" s="64">
        <v>2.2599999999999998</v>
      </c>
      <c r="JL76" s="64">
        <v>0.64</v>
      </c>
      <c r="JM76" s="64">
        <v>0</v>
      </c>
      <c r="JP76" s="70" t="s">
        <v>78</v>
      </c>
      <c r="JQ76" s="70">
        <v>0.19</v>
      </c>
      <c r="JR76" s="70">
        <v>0</v>
      </c>
      <c r="JS76" s="70">
        <v>0.3</v>
      </c>
      <c r="JT76" s="70">
        <v>0</v>
      </c>
      <c r="JW76" s="76" t="s">
        <v>78</v>
      </c>
      <c r="JX76" s="76">
        <v>0.26</v>
      </c>
      <c r="JY76" s="76">
        <v>0</v>
      </c>
      <c r="JZ76" s="76">
        <v>0.23</v>
      </c>
      <c r="KA76" s="76">
        <v>0</v>
      </c>
      <c r="KD76" s="76" t="s">
        <v>78</v>
      </c>
      <c r="KE76" s="76">
        <v>0.08</v>
      </c>
      <c r="KF76" s="76">
        <v>0.38</v>
      </c>
      <c r="KG76" s="76">
        <v>0</v>
      </c>
      <c r="KH76" s="76">
        <v>0</v>
      </c>
      <c r="KK76" s="76" t="s">
        <v>78</v>
      </c>
      <c r="KL76" s="76">
        <v>0.3</v>
      </c>
      <c r="KM76" s="76">
        <v>2.12</v>
      </c>
      <c r="KN76" s="76">
        <v>0</v>
      </c>
      <c r="KO76" s="76">
        <v>0</v>
      </c>
      <c r="KR76" s="76" t="s">
        <v>78</v>
      </c>
      <c r="KS76" s="76">
        <v>1.1399999999999999</v>
      </c>
      <c r="KT76" s="76">
        <v>1.03</v>
      </c>
      <c r="KU76" s="76">
        <v>1.56</v>
      </c>
      <c r="KV76" s="76">
        <v>0</v>
      </c>
      <c r="KY76" s="76" t="s">
        <v>78</v>
      </c>
      <c r="KZ76" s="76">
        <v>1.38</v>
      </c>
      <c r="LA76" s="76">
        <v>0</v>
      </c>
      <c r="LB76" s="76">
        <v>2.12</v>
      </c>
      <c r="LC76" s="76">
        <v>0</v>
      </c>
      <c r="LF76" s="76" t="s">
        <v>78</v>
      </c>
      <c r="LG76" s="76">
        <v>0.28000000000000003</v>
      </c>
      <c r="LH76" s="76">
        <v>0</v>
      </c>
      <c r="LI76" s="76">
        <v>0</v>
      </c>
      <c r="LJ76" s="76">
        <v>0</v>
      </c>
      <c r="LM76" s="76" t="s">
        <v>78</v>
      </c>
      <c r="LN76" s="76">
        <v>0</v>
      </c>
      <c r="LO76" s="76">
        <v>0</v>
      </c>
      <c r="LP76" s="76">
        <v>0</v>
      </c>
      <c r="LQ76" s="76">
        <v>0</v>
      </c>
      <c r="LR76" s="76"/>
      <c r="LS76" s="76"/>
      <c r="LT76" s="76" t="s">
        <v>78</v>
      </c>
      <c r="LU76" s="76">
        <v>0</v>
      </c>
      <c r="LV76" s="76">
        <v>0</v>
      </c>
      <c r="LW76" s="76">
        <v>0</v>
      </c>
      <c r="LX76" s="76">
        <v>0</v>
      </c>
      <c r="LY76" s="76"/>
      <c r="LZ76" s="76"/>
      <c r="MA76" s="76" t="s">
        <v>78</v>
      </c>
      <c r="MB76" s="76">
        <v>0</v>
      </c>
      <c r="MC76" s="76">
        <v>0</v>
      </c>
      <c r="MD76" s="76">
        <v>0</v>
      </c>
      <c r="ME76" s="76">
        <v>0</v>
      </c>
    </row>
    <row r="77" spans="1:343"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c r="GX77" s="64" t="s">
        <v>79</v>
      </c>
      <c r="GY77" s="64">
        <v>0</v>
      </c>
      <c r="GZ77" s="64">
        <v>0</v>
      </c>
      <c r="HA77" s="64">
        <v>0</v>
      </c>
      <c r="HB77" s="64">
        <v>0</v>
      </c>
      <c r="HE77" s="64" t="s">
        <v>79</v>
      </c>
      <c r="HF77" s="64">
        <v>0.27</v>
      </c>
      <c r="HG77" s="64">
        <v>1.96</v>
      </c>
      <c r="HH77" s="64">
        <v>0</v>
      </c>
      <c r="HI77" s="64">
        <v>0</v>
      </c>
      <c r="HL77" s="64" t="s">
        <v>79</v>
      </c>
      <c r="HM77" s="64">
        <v>0</v>
      </c>
      <c r="HN77" s="64">
        <v>0</v>
      </c>
      <c r="HO77" s="64">
        <v>0</v>
      </c>
      <c r="HP77" s="64">
        <v>0</v>
      </c>
      <c r="HS77" s="64" t="s">
        <v>79</v>
      </c>
      <c r="HT77" s="64">
        <v>0</v>
      </c>
      <c r="HU77" s="64">
        <v>0</v>
      </c>
      <c r="HV77" s="64">
        <v>0</v>
      </c>
      <c r="HW77" s="64">
        <v>0</v>
      </c>
      <c r="HZ77" s="64" t="s">
        <v>79</v>
      </c>
      <c r="IA77" s="64">
        <v>0.44</v>
      </c>
      <c r="IB77" s="64">
        <v>0</v>
      </c>
      <c r="IC77" s="64">
        <v>0.71</v>
      </c>
      <c r="ID77" s="64">
        <v>0</v>
      </c>
      <c r="IG77" s="64" t="s">
        <v>79</v>
      </c>
      <c r="IH77" s="64">
        <v>1.41</v>
      </c>
      <c r="II77" s="64">
        <v>5.82</v>
      </c>
      <c r="IJ77" s="64">
        <v>0.56000000000000005</v>
      </c>
      <c r="IK77" s="64">
        <v>0</v>
      </c>
      <c r="IN77" s="64" t="s">
        <v>79</v>
      </c>
      <c r="IO77" s="64">
        <v>0.67</v>
      </c>
      <c r="IP77" s="64">
        <v>2.52</v>
      </c>
      <c r="IQ77" s="64">
        <v>0.47</v>
      </c>
      <c r="IR77" s="64">
        <v>0</v>
      </c>
      <c r="IU77" s="64" t="s">
        <v>79</v>
      </c>
      <c r="IV77" s="64">
        <v>0</v>
      </c>
      <c r="IW77" s="64">
        <v>0</v>
      </c>
      <c r="IX77" s="64">
        <v>0</v>
      </c>
      <c r="IY77" s="64">
        <v>0</v>
      </c>
      <c r="JB77" s="6" t="s">
        <v>79</v>
      </c>
      <c r="JC77" s="6">
        <v>0</v>
      </c>
      <c r="JD77" s="6">
        <v>0</v>
      </c>
      <c r="JE77" s="6">
        <v>0</v>
      </c>
      <c r="JF77" s="6">
        <v>0</v>
      </c>
      <c r="JI77" s="64" t="s">
        <v>79</v>
      </c>
      <c r="JJ77" s="64">
        <v>0</v>
      </c>
      <c r="JK77" s="64">
        <v>0</v>
      </c>
      <c r="JL77" s="64">
        <v>0</v>
      </c>
      <c r="JM77" s="64">
        <v>0</v>
      </c>
      <c r="JP77" s="70" t="s">
        <v>79</v>
      </c>
      <c r="JQ77" s="70">
        <v>0</v>
      </c>
      <c r="JR77" s="70">
        <v>0</v>
      </c>
      <c r="JS77" s="70">
        <v>0</v>
      </c>
      <c r="JT77" s="70">
        <v>0</v>
      </c>
      <c r="JW77" s="76" t="s">
        <v>79</v>
      </c>
      <c r="JX77" s="76">
        <v>1.48</v>
      </c>
      <c r="JY77" s="76">
        <v>0</v>
      </c>
      <c r="JZ77" s="76">
        <v>0</v>
      </c>
      <c r="KA77" s="76">
        <v>0</v>
      </c>
      <c r="KD77" s="76" t="s">
        <v>79</v>
      </c>
      <c r="KE77" s="76">
        <v>0.44</v>
      </c>
      <c r="KF77" s="76">
        <v>0</v>
      </c>
      <c r="KG77" s="76">
        <v>0.71</v>
      </c>
      <c r="KH77" s="76">
        <v>0</v>
      </c>
      <c r="KK77" s="76" t="s">
        <v>79</v>
      </c>
      <c r="KL77" s="76">
        <v>0.28999999999999998</v>
      </c>
      <c r="KM77" s="76">
        <v>0</v>
      </c>
      <c r="KN77" s="76">
        <v>0.46</v>
      </c>
      <c r="KO77" s="76">
        <v>0</v>
      </c>
      <c r="KR77" s="76" t="s">
        <v>79</v>
      </c>
      <c r="KS77" s="76">
        <v>0</v>
      </c>
      <c r="KT77" s="76">
        <v>0</v>
      </c>
      <c r="KU77" s="76">
        <v>0</v>
      </c>
      <c r="KV77" s="76">
        <v>0</v>
      </c>
      <c r="KY77" s="76" t="s">
        <v>79</v>
      </c>
      <c r="KZ77" s="76">
        <v>0.91</v>
      </c>
      <c r="LA77" s="76">
        <v>0</v>
      </c>
      <c r="LB77" s="76">
        <v>1.4</v>
      </c>
      <c r="LC77" s="76">
        <v>0</v>
      </c>
      <c r="LF77" s="76" t="s">
        <v>79</v>
      </c>
      <c r="LG77" s="76">
        <v>0.74</v>
      </c>
      <c r="LH77" s="76">
        <v>0</v>
      </c>
      <c r="LI77" s="76">
        <v>1.19</v>
      </c>
      <c r="LJ77" s="76">
        <v>0</v>
      </c>
      <c r="LM77" s="76" t="s">
        <v>79</v>
      </c>
      <c r="LN77" s="76">
        <v>0.21</v>
      </c>
      <c r="LO77" s="76">
        <v>0</v>
      </c>
      <c r="LP77" s="76">
        <v>0.32</v>
      </c>
      <c r="LQ77" s="76">
        <v>0</v>
      </c>
      <c r="LR77" s="76"/>
      <c r="LS77" s="76"/>
      <c r="LT77" s="76" t="s">
        <v>79</v>
      </c>
      <c r="LU77" s="76">
        <v>0</v>
      </c>
      <c r="LV77" s="76">
        <v>0</v>
      </c>
      <c r="LW77" s="76">
        <v>0</v>
      </c>
      <c r="LX77" s="76">
        <v>0</v>
      </c>
      <c r="LY77" s="76"/>
      <c r="LZ77" s="76"/>
      <c r="MA77" s="76" t="s">
        <v>79</v>
      </c>
      <c r="MB77" s="76">
        <v>0.36</v>
      </c>
      <c r="MC77" s="76">
        <v>0</v>
      </c>
      <c r="MD77" s="76">
        <v>0</v>
      </c>
      <c r="ME77" s="76">
        <v>1.82</v>
      </c>
    </row>
    <row r="78" spans="1:343"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c r="GX78" s="64" t="s">
        <v>80</v>
      </c>
      <c r="GY78" s="64">
        <v>1.24</v>
      </c>
      <c r="GZ78" s="64">
        <v>1.51</v>
      </c>
      <c r="HA78" s="64">
        <v>1.33</v>
      </c>
      <c r="HB78" s="64">
        <v>0.97</v>
      </c>
      <c r="HE78" s="64" t="s">
        <v>80</v>
      </c>
      <c r="HF78" s="64">
        <v>2.1</v>
      </c>
      <c r="HG78" s="64">
        <v>2.33</v>
      </c>
      <c r="HH78" s="64">
        <v>1.19</v>
      </c>
      <c r="HI78" s="64">
        <v>11.01</v>
      </c>
      <c r="HL78" s="64" t="s">
        <v>80</v>
      </c>
      <c r="HM78" s="64">
        <v>1.88</v>
      </c>
      <c r="HN78" s="64">
        <v>3.81</v>
      </c>
      <c r="HO78" s="64">
        <v>0.79</v>
      </c>
      <c r="HP78" s="64">
        <v>7.78</v>
      </c>
      <c r="HS78" s="64" t="s">
        <v>80</v>
      </c>
      <c r="HT78" s="64">
        <v>2.56</v>
      </c>
      <c r="HU78" s="64">
        <v>0</v>
      </c>
      <c r="HV78" s="64">
        <v>3.59</v>
      </c>
      <c r="HW78" s="64">
        <v>1.86</v>
      </c>
      <c r="HZ78" s="64" t="s">
        <v>80</v>
      </c>
      <c r="IA78" s="64">
        <v>2.7</v>
      </c>
      <c r="IB78" s="64">
        <v>3.34</v>
      </c>
      <c r="IC78" s="64">
        <v>3.34</v>
      </c>
      <c r="ID78" s="64">
        <v>0</v>
      </c>
      <c r="IG78" s="64" t="s">
        <v>80</v>
      </c>
      <c r="IH78" s="64">
        <v>0.34</v>
      </c>
      <c r="II78" s="64">
        <v>0.71</v>
      </c>
      <c r="IJ78" s="64">
        <v>0.35</v>
      </c>
      <c r="IK78" s="64">
        <v>0</v>
      </c>
      <c r="IN78" s="64" t="s">
        <v>80</v>
      </c>
      <c r="IO78" s="64">
        <v>0.32</v>
      </c>
      <c r="IP78" s="64">
        <v>0.56999999999999995</v>
      </c>
      <c r="IQ78" s="64">
        <v>0.35</v>
      </c>
      <c r="IR78" s="64">
        <v>0</v>
      </c>
      <c r="IU78" s="64" t="s">
        <v>80</v>
      </c>
      <c r="IV78" s="64">
        <v>0</v>
      </c>
      <c r="IW78" s="64">
        <v>0</v>
      </c>
      <c r="IX78" s="64">
        <v>0</v>
      </c>
      <c r="IY78" s="64">
        <v>0</v>
      </c>
      <c r="JB78" s="6" t="s">
        <v>80</v>
      </c>
      <c r="JC78" s="6">
        <v>2.94</v>
      </c>
      <c r="JD78" s="6">
        <v>13.63</v>
      </c>
      <c r="JE78" s="6">
        <v>0</v>
      </c>
      <c r="JF78" s="6">
        <v>4.99</v>
      </c>
      <c r="JI78" s="64" t="s">
        <v>80</v>
      </c>
      <c r="JJ78" s="64">
        <v>3.16</v>
      </c>
      <c r="JK78" s="64">
        <v>6.54</v>
      </c>
      <c r="JL78" s="64">
        <v>1.99</v>
      </c>
      <c r="JM78" s="64">
        <v>6.21</v>
      </c>
      <c r="JP78" s="70" t="s">
        <v>80</v>
      </c>
      <c r="JQ78" s="70">
        <v>3.64</v>
      </c>
      <c r="JR78" s="70">
        <v>10.76</v>
      </c>
      <c r="JS78" s="70">
        <v>1.79</v>
      </c>
      <c r="JT78" s="70">
        <v>0</v>
      </c>
      <c r="JW78" s="76" t="s">
        <v>80</v>
      </c>
      <c r="JX78" s="76">
        <v>1.2</v>
      </c>
      <c r="JY78" s="76">
        <v>3.16</v>
      </c>
      <c r="JZ78" s="76">
        <v>1.03</v>
      </c>
      <c r="KA78" s="76">
        <v>0</v>
      </c>
      <c r="KD78" s="76" t="s">
        <v>80</v>
      </c>
      <c r="KE78" s="76">
        <v>0.69</v>
      </c>
      <c r="KF78" s="76">
        <v>0</v>
      </c>
      <c r="KG78" s="76">
        <v>0.9</v>
      </c>
      <c r="KH78" s="76">
        <v>0</v>
      </c>
      <c r="KK78" s="76" t="s">
        <v>80</v>
      </c>
      <c r="KL78" s="76">
        <v>0.4</v>
      </c>
      <c r="KM78" s="76">
        <v>0</v>
      </c>
      <c r="KN78" s="76">
        <v>0</v>
      </c>
      <c r="KO78" s="76">
        <v>2.93</v>
      </c>
      <c r="KR78" s="76" t="s">
        <v>80</v>
      </c>
      <c r="KS78" s="76">
        <v>0</v>
      </c>
      <c r="KT78" s="76">
        <v>0</v>
      </c>
      <c r="KU78" s="76">
        <v>0</v>
      </c>
      <c r="KV78" s="76">
        <v>0</v>
      </c>
      <c r="KY78" s="76" t="s">
        <v>80</v>
      </c>
      <c r="KZ78" s="76">
        <v>0.53</v>
      </c>
      <c r="LA78" s="76">
        <v>1.82</v>
      </c>
      <c r="LB78" s="76">
        <v>0.43</v>
      </c>
      <c r="LC78" s="76">
        <v>0</v>
      </c>
      <c r="LF78" s="76" t="s">
        <v>80</v>
      </c>
      <c r="LG78" s="76">
        <v>0</v>
      </c>
      <c r="LH78" s="76">
        <v>0</v>
      </c>
      <c r="LI78" s="76">
        <v>0</v>
      </c>
      <c r="LJ78" s="76">
        <v>0</v>
      </c>
      <c r="LM78" s="76" t="s">
        <v>80</v>
      </c>
      <c r="LN78" s="76">
        <v>0.54</v>
      </c>
      <c r="LO78" s="76">
        <v>0</v>
      </c>
      <c r="LP78" s="76">
        <v>0.8</v>
      </c>
      <c r="LQ78" s="76">
        <v>0</v>
      </c>
      <c r="LR78" s="76"/>
      <c r="LS78" s="76"/>
      <c r="LT78" s="76" t="s">
        <v>80</v>
      </c>
      <c r="LU78" s="76">
        <v>0.27</v>
      </c>
      <c r="LV78" s="76">
        <v>0</v>
      </c>
      <c r="LW78" s="76">
        <v>0.2</v>
      </c>
      <c r="LX78" s="76">
        <v>0</v>
      </c>
      <c r="LY78" s="76"/>
      <c r="LZ78" s="76"/>
      <c r="MA78" s="76" t="s">
        <v>80</v>
      </c>
      <c r="MB78" s="76">
        <v>1.02</v>
      </c>
      <c r="MC78" s="76">
        <v>0</v>
      </c>
      <c r="MD78" s="76">
        <v>0.62</v>
      </c>
      <c r="ME78" s="76">
        <v>3.1</v>
      </c>
    </row>
    <row r="79" spans="1:343"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c r="GX79" s="64" t="s">
        <v>81</v>
      </c>
      <c r="GY79" s="64">
        <v>0</v>
      </c>
      <c r="GZ79" s="64">
        <v>0</v>
      </c>
      <c r="HA79" s="64">
        <v>0</v>
      </c>
      <c r="HB79" s="64">
        <v>0</v>
      </c>
      <c r="HE79" s="64" t="s">
        <v>81</v>
      </c>
      <c r="HF79" s="64">
        <v>0</v>
      </c>
      <c r="HG79" s="64">
        <v>0</v>
      </c>
      <c r="HH79" s="64">
        <v>0</v>
      </c>
      <c r="HI79" s="64">
        <v>0</v>
      </c>
      <c r="HL79" s="64" t="s">
        <v>81</v>
      </c>
      <c r="HM79" s="64">
        <v>0</v>
      </c>
      <c r="HN79" s="64">
        <v>0</v>
      </c>
      <c r="HO79" s="64">
        <v>0</v>
      </c>
      <c r="HP79" s="64">
        <v>0</v>
      </c>
      <c r="HS79" s="64" t="s">
        <v>81</v>
      </c>
      <c r="HT79" s="64">
        <v>0</v>
      </c>
      <c r="HU79" s="64">
        <v>0</v>
      </c>
      <c r="HV79" s="64">
        <v>0</v>
      </c>
      <c r="HW79" s="64">
        <v>0</v>
      </c>
      <c r="HZ79" s="64" t="s">
        <v>81</v>
      </c>
      <c r="IA79" s="64">
        <v>0</v>
      </c>
      <c r="IB79" s="64">
        <v>0</v>
      </c>
      <c r="IC79" s="64">
        <v>0</v>
      </c>
      <c r="ID79" s="64">
        <v>0</v>
      </c>
      <c r="IG79" s="64" t="s">
        <v>81</v>
      </c>
      <c r="IH79" s="64">
        <v>0</v>
      </c>
      <c r="II79" s="64">
        <v>0</v>
      </c>
      <c r="IJ79" s="64">
        <v>0</v>
      </c>
      <c r="IK79" s="64">
        <v>0</v>
      </c>
      <c r="IN79" s="64" t="s">
        <v>81</v>
      </c>
      <c r="IO79" s="64">
        <v>0</v>
      </c>
      <c r="IP79" s="64">
        <v>0</v>
      </c>
      <c r="IQ79" s="64">
        <v>0</v>
      </c>
      <c r="IR79" s="64">
        <v>0</v>
      </c>
      <c r="IU79" s="64" t="s">
        <v>81</v>
      </c>
      <c r="IV79" s="64">
        <v>0</v>
      </c>
      <c r="IW79" s="64">
        <v>0</v>
      </c>
      <c r="IX79" s="64">
        <v>0</v>
      </c>
      <c r="IY79" s="64">
        <v>0</v>
      </c>
      <c r="JB79" s="6" t="s">
        <v>81</v>
      </c>
      <c r="JC79" s="6">
        <v>0</v>
      </c>
      <c r="JD79" s="6">
        <v>0</v>
      </c>
      <c r="JE79" s="6">
        <v>0</v>
      </c>
      <c r="JF79" s="6">
        <v>0</v>
      </c>
      <c r="JI79" s="64" t="s">
        <v>81</v>
      </c>
      <c r="JJ79" s="64">
        <v>0</v>
      </c>
      <c r="JK79" s="64">
        <v>0</v>
      </c>
      <c r="JL79" s="64">
        <v>0</v>
      </c>
      <c r="JM79" s="64">
        <v>0</v>
      </c>
      <c r="JP79" s="70" t="s">
        <v>81</v>
      </c>
      <c r="JQ79" s="70">
        <v>1.22</v>
      </c>
      <c r="JR79" s="70">
        <v>1.21</v>
      </c>
      <c r="JS79" s="70">
        <v>1.58</v>
      </c>
      <c r="JT79" s="70">
        <v>0</v>
      </c>
      <c r="JW79" s="76" t="s">
        <v>81</v>
      </c>
      <c r="JX79" s="76">
        <v>0.35</v>
      </c>
      <c r="JY79" s="76">
        <v>0</v>
      </c>
      <c r="JZ79" s="76">
        <v>0.18</v>
      </c>
      <c r="KA79" s="76">
        <v>0</v>
      </c>
      <c r="KD79" s="76" t="s">
        <v>81</v>
      </c>
      <c r="KE79" s="76">
        <v>1.47</v>
      </c>
      <c r="KF79" s="76">
        <v>0</v>
      </c>
      <c r="KG79" s="76">
        <v>2.39</v>
      </c>
      <c r="KH79" s="76">
        <v>0</v>
      </c>
      <c r="KK79" s="76" t="s">
        <v>81</v>
      </c>
      <c r="KL79" s="76">
        <v>6.15</v>
      </c>
      <c r="KM79" s="76">
        <v>15.43</v>
      </c>
      <c r="KN79" s="76">
        <v>6.34</v>
      </c>
      <c r="KO79" s="76">
        <v>0</v>
      </c>
      <c r="KR79" s="76" t="s">
        <v>81</v>
      </c>
      <c r="KS79" s="76">
        <v>1.51</v>
      </c>
      <c r="KT79" s="76">
        <v>1.03</v>
      </c>
      <c r="KU79" s="76">
        <v>0.72</v>
      </c>
      <c r="KV79" s="76">
        <v>5.97</v>
      </c>
      <c r="KY79" s="76" t="s">
        <v>81</v>
      </c>
      <c r="KZ79" s="76">
        <v>0.13</v>
      </c>
      <c r="LA79" s="76">
        <v>0</v>
      </c>
      <c r="LB79" s="76">
        <v>0.19</v>
      </c>
      <c r="LC79" s="76">
        <v>0</v>
      </c>
      <c r="LF79" s="76" t="s">
        <v>81</v>
      </c>
      <c r="LG79" s="76">
        <v>0</v>
      </c>
      <c r="LH79" s="76">
        <v>0</v>
      </c>
      <c r="LI79" s="76">
        <v>0</v>
      </c>
      <c r="LJ79" s="76">
        <v>0</v>
      </c>
      <c r="LM79" s="76" t="s">
        <v>81</v>
      </c>
      <c r="LN79" s="76">
        <v>0</v>
      </c>
      <c r="LO79" s="76">
        <v>0</v>
      </c>
      <c r="LP79" s="76">
        <v>0</v>
      </c>
      <c r="LQ79" s="76">
        <v>0</v>
      </c>
      <c r="LR79" s="76"/>
      <c r="LS79" s="76"/>
      <c r="LT79" s="76" t="s">
        <v>81</v>
      </c>
      <c r="LU79" s="76">
        <v>0</v>
      </c>
      <c r="LV79" s="76">
        <v>0</v>
      </c>
      <c r="LW79" s="76">
        <v>0</v>
      </c>
      <c r="LX79" s="76">
        <v>0</v>
      </c>
      <c r="LY79" s="76"/>
      <c r="LZ79" s="76"/>
      <c r="MA79" s="76" t="s">
        <v>81</v>
      </c>
      <c r="MB79" s="76">
        <v>0.2</v>
      </c>
      <c r="MC79" s="76">
        <v>1.98</v>
      </c>
      <c r="MD79" s="76">
        <v>0</v>
      </c>
      <c r="ME79" s="76">
        <v>0</v>
      </c>
    </row>
    <row r="80" spans="1:343"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c r="GX80" s="64" t="s">
        <v>82</v>
      </c>
      <c r="GY80" s="64">
        <v>0.91</v>
      </c>
      <c r="GZ80" s="64">
        <v>0</v>
      </c>
      <c r="HA80" s="64">
        <v>1.2</v>
      </c>
      <c r="HB80" s="64">
        <v>0</v>
      </c>
      <c r="HE80" s="64" t="s">
        <v>82</v>
      </c>
      <c r="HF80" s="64">
        <v>0.19</v>
      </c>
      <c r="HG80" s="64">
        <v>1.4</v>
      </c>
      <c r="HH80" s="64">
        <v>0</v>
      </c>
      <c r="HI80" s="64">
        <v>0</v>
      </c>
      <c r="HL80" s="64" t="s">
        <v>82</v>
      </c>
      <c r="HM80" s="64">
        <v>0.31</v>
      </c>
      <c r="HN80" s="64">
        <v>1.51</v>
      </c>
      <c r="HO80" s="64">
        <v>0</v>
      </c>
      <c r="HP80" s="64">
        <v>0</v>
      </c>
      <c r="HS80" s="64" t="s">
        <v>82</v>
      </c>
      <c r="HT80" s="64">
        <v>0.25</v>
      </c>
      <c r="HU80" s="64">
        <v>0</v>
      </c>
      <c r="HV80" s="64">
        <v>0.38</v>
      </c>
      <c r="HW80" s="64">
        <v>0</v>
      </c>
      <c r="HZ80" s="64" t="s">
        <v>82</v>
      </c>
      <c r="IA80" s="64">
        <v>0.28000000000000003</v>
      </c>
      <c r="IB80" s="64">
        <v>0</v>
      </c>
      <c r="IC80" s="64">
        <v>0.45</v>
      </c>
      <c r="ID80" s="64">
        <v>0</v>
      </c>
      <c r="IG80" s="64" t="s">
        <v>82</v>
      </c>
      <c r="IH80" s="64">
        <v>1.1499999999999999</v>
      </c>
      <c r="II80" s="64">
        <v>3.01</v>
      </c>
      <c r="IJ80" s="64">
        <v>0.84</v>
      </c>
      <c r="IK80" s="64">
        <v>0</v>
      </c>
      <c r="IN80" s="64" t="s">
        <v>82</v>
      </c>
      <c r="IO80" s="64">
        <v>0.26</v>
      </c>
      <c r="IP80" s="64">
        <v>0</v>
      </c>
      <c r="IQ80" s="64">
        <v>0.37</v>
      </c>
      <c r="IR80" s="64">
        <v>0</v>
      </c>
      <c r="IU80" s="64" t="s">
        <v>82</v>
      </c>
      <c r="IV80" s="64">
        <v>0.2</v>
      </c>
      <c r="IW80" s="64">
        <v>0</v>
      </c>
      <c r="IX80" s="64">
        <v>0</v>
      </c>
      <c r="IY80" s="64">
        <v>0</v>
      </c>
      <c r="JB80" s="6" t="s">
        <v>82</v>
      </c>
      <c r="JC80" s="6">
        <v>0.67</v>
      </c>
      <c r="JD80" s="6">
        <v>2.87</v>
      </c>
      <c r="JE80" s="6">
        <v>0</v>
      </c>
      <c r="JF80" s="6">
        <v>0</v>
      </c>
      <c r="JI80" s="64" t="s">
        <v>82</v>
      </c>
      <c r="JJ80" s="64">
        <v>1.58</v>
      </c>
      <c r="JK80" s="64">
        <v>8.4600000000000009</v>
      </c>
      <c r="JL80" s="64">
        <v>0.36</v>
      </c>
      <c r="JM80" s="64">
        <v>0</v>
      </c>
      <c r="JP80" s="70" t="s">
        <v>82</v>
      </c>
      <c r="JQ80" s="70">
        <v>0.62</v>
      </c>
      <c r="JR80" s="70">
        <v>3.06</v>
      </c>
      <c r="JS80" s="70">
        <v>0</v>
      </c>
      <c r="JT80" s="70">
        <v>0</v>
      </c>
      <c r="JW80" s="76" t="s">
        <v>82</v>
      </c>
      <c r="JX80" s="76">
        <v>0</v>
      </c>
      <c r="JY80" s="76">
        <v>0</v>
      </c>
      <c r="JZ80" s="76">
        <v>0</v>
      </c>
      <c r="KA80" s="76">
        <v>0</v>
      </c>
      <c r="KD80" s="76" t="s">
        <v>82</v>
      </c>
      <c r="KE80" s="76">
        <v>0</v>
      </c>
      <c r="KF80" s="76">
        <v>0</v>
      </c>
      <c r="KG80" s="76">
        <v>0</v>
      </c>
      <c r="KH80" s="76">
        <v>0</v>
      </c>
      <c r="KK80" s="76" t="s">
        <v>82</v>
      </c>
      <c r="KL80" s="76">
        <v>0</v>
      </c>
      <c r="KM80" s="76">
        <v>0</v>
      </c>
      <c r="KN80" s="76">
        <v>0</v>
      </c>
      <c r="KO80" s="76">
        <v>0</v>
      </c>
      <c r="KR80" s="76" t="s">
        <v>82</v>
      </c>
      <c r="KS80" s="76">
        <v>0.57999999999999996</v>
      </c>
      <c r="KT80" s="76">
        <v>0</v>
      </c>
      <c r="KU80" s="76">
        <v>0.93</v>
      </c>
      <c r="KV80" s="76">
        <v>0</v>
      </c>
      <c r="KY80" s="76" t="s">
        <v>82</v>
      </c>
      <c r="KZ80" s="76">
        <v>0.18</v>
      </c>
      <c r="LA80" s="76">
        <v>1.34</v>
      </c>
      <c r="LB80" s="76">
        <v>0</v>
      </c>
      <c r="LC80" s="76">
        <v>0</v>
      </c>
      <c r="LF80" s="76" t="s">
        <v>82</v>
      </c>
      <c r="LG80" s="76">
        <v>0.89</v>
      </c>
      <c r="LH80" s="76">
        <v>0</v>
      </c>
      <c r="LI80" s="76">
        <v>1.42</v>
      </c>
      <c r="LJ80" s="76">
        <v>0</v>
      </c>
      <c r="LM80" s="76" t="s">
        <v>82</v>
      </c>
      <c r="LN80" s="76">
        <v>0</v>
      </c>
      <c r="LO80" s="76">
        <v>0</v>
      </c>
      <c r="LP80" s="76">
        <v>0</v>
      </c>
      <c r="LQ80" s="76">
        <v>0</v>
      </c>
      <c r="LR80" s="76"/>
      <c r="LS80" s="76"/>
      <c r="LT80" s="76" t="s">
        <v>82</v>
      </c>
      <c r="LU80" s="76">
        <v>1.07</v>
      </c>
      <c r="LV80" s="76">
        <v>4.87</v>
      </c>
      <c r="LW80" s="76">
        <v>0.78</v>
      </c>
      <c r="LX80" s="76">
        <v>0</v>
      </c>
      <c r="LY80" s="76"/>
      <c r="LZ80" s="76"/>
      <c r="MA80" s="76" t="s">
        <v>82</v>
      </c>
      <c r="MB80" s="76">
        <v>0.66</v>
      </c>
      <c r="MC80" s="76">
        <v>2.08</v>
      </c>
      <c r="MD80" s="76">
        <v>0.43</v>
      </c>
      <c r="ME80" s="76">
        <v>0</v>
      </c>
    </row>
    <row r="81" spans="1:343"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c r="GX81" s="64" t="s">
        <v>83</v>
      </c>
      <c r="GY81" s="64">
        <v>0</v>
      </c>
      <c r="GZ81" s="64">
        <v>0</v>
      </c>
      <c r="HA81" s="64">
        <v>0</v>
      </c>
      <c r="HB81" s="64">
        <v>0</v>
      </c>
      <c r="HE81" s="64" t="s">
        <v>83</v>
      </c>
      <c r="HF81" s="64">
        <v>0</v>
      </c>
      <c r="HG81" s="64">
        <v>0</v>
      </c>
      <c r="HH81" s="64">
        <v>0</v>
      </c>
      <c r="HI81" s="64">
        <v>0</v>
      </c>
      <c r="HL81" s="64" t="s">
        <v>83</v>
      </c>
      <c r="HM81" s="64">
        <v>0</v>
      </c>
      <c r="HN81" s="64">
        <v>0</v>
      </c>
      <c r="HO81" s="64">
        <v>0</v>
      </c>
      <c r="HP81" s="64">
        <v>0</v>
      </c>
      <c r="HS81" s="64" t="s">
        <v>83</v>
      </c>
      <c r="HT81" s="64">
        <v>0</v>
      </c>
      <c r="HU81" s="64">
        <v>0</v>
      </c>
      <c r="HV81" s="64">
        <v>0</v>
      </c>
      <c r="HW81" s="64">
        <v>0</v>
      </c>
      <c r="HZ81" s="64" t="s">
        <v>83</v>
      </c>
      <c r="IA81" s="64">
        <v>0</v>
      </c>
      <c r="IB81" s="64">
        <v>0</v>
      </c>
      <c r="IC81" s="64">
        <v>0</v>
      </c>
      <c r="ID81" s="64">
        <v>0</v>
      </c>
      <c r="IG81" s="64" t="s">
        <v>83</v>
      </c>
      <c r="IH81" s="64">
        <v>0</v>
      </c>
      <c r="II81" s="64">
        <v>0</v>
      </c>
      <c r="IJ81" s="64">
        <v>0</v>
      </c>
      <c r="IK81" s="64">
        <v>0</v>
      </c>
      <c r="IN81" s="64" t="s">
        <v>83</v>
      </c>
      <c r="IO81" s="64">
        <v>0</v>
      </c>
      <c r="IP81" s="64">
        <v>0</v>
      </c>
      <c r="IQ81" s="64">
        <v>0</v>
      </c>
      <c r="IR81" s="64">
        <v>0</v>
      </c>
      <c r="IU81" s="64" t="s">
        <v>83</v>
      </c>
      <c r="IV81" s="64">
        <v>0</v>
      </c>
      <c r="IW81" s="64">
        <v>0</v>
      </c>
      <c r="IX81" s="64">
        <v>0</v>
      </c>
      <c r="IY81" s="64">
        <v>0</v>
      </c>
      <c r="JB81" s="6" t="s">
        <v>83</v>
      </c>
      <c r="JC81" s="6">
        <v>2.09</v>
      </c>
      <c r="JD81" s="6">
        <v>0</v>
      </c>
      <c r="JE81" s="6">
        <v>3.23</v>
      </c>
      <c r="JF81" s="6">
        <v>0</v>
      </c>
      <c r="JI81" s="64" t="s">
        <v>83</v>
      </c>
      <c r="JJ81" s="64">
        <v>0</v>
      </c>
      <c r="JK81" s="64">
        <v>0</v>
      </c>
      <c r="JL81" s="64">
        <v>0</v>
      </c>
      <c r="JM81" s="64">
        <v>0</v>
      </c>
      <c r="JP81" s="70" t="s">
        <v>83</v>
      </c>
      <c r="JQ81" s="70">
        <v>0</v>
      </c>
      <c r="JR81" s="70">
        <v>0</v>
      </c>
      <c r="JS81" s="70">
        <v>0</v>
      </c>
      <c r="JT81" s="70">
        <v>0</v>
      </c>
      <c r="JW81" s="76" t="s">
        <v>83</v>
      </c>
      <c r="JX81" s="76">
        <v>0.11</v>
      </c>
      <c r="JY81" s="76">
        <v>0.62</v>
      </c>
      <c r="JZ81" s="76">
        <v>0</v>
      </c>
      <c r="KA81" s="76">
        <v>0</v>
      </c>
      <c r="KD81" s="76" t="s">
        <v>83</v>
      </c>
      <c r="KE81" s="76">
        <v>0</v>
      </c>
      <c r="KF81" s="76">
        <v>0</v>
      </c>
      <c r="KG81" s="76">
        <v>0</v>
      </c>
      <c r="KH81" s="76">
        <v>0</v>
      </c>
      <c r="KK81" s="76" t="s">
        <v>83</v>
      </c>
      <c r="KL81" s="76">
        <v>0.6</v>
      </c>
      <c r="KM81" s="76">
        <v>0</v>
      </c>
      <c r="KN81" s="76">
        <v>0</v>
      </c>
      <c r="KO81" s="76">
        <v>0</v>
      </c>
      <c r="KR81" s="76" t="s">
        <v>83</v>
      </c>
      <c r="KS81" s="76">
        <v>0</v>
      </c>
      <c r="KT81" s="76">
        <v>0</v>
      </c>
      <c r="KU81" s="76">
        <v>0</v>
      </c>
      <c r="KV81" s="76">
        <v>0</v>
      </c>
      <c r="KY81" s="76" t="s">
        <v>83</v>
      </c>
      <c r="KZ81" s="76">
        <v>0</v>
      </c>
      <c r="LA81" s="76">
        <v>0</v>
      </c>
      <c r="LB81" s="76">
        <v>0</v>
      </c>
      <c r="LC81" s="76">
        <v>0</v>
      </c>
      <c r="LF81" s="76" t="s">
        <v>83</v>
      </c>
      <c r="LG81" s="76">
        <v>0</v>
      </c>
      <c r="LH81" s="76">
        <v>0</v>
      </c>
      <c r="LI81" s="76">
        <v>0</v>
      </c>
      <c r="LJ81" s="76">
        <v>0</v>
      </c>
      <c r="LM81" s="76" t="s">
        <v>83</v>
      </c>
      <c r="LN81" s="76">
        <v>0</v>
      </c>
      <c r="LO81" s="76">
        <v>0</v>
      </c>
      <c r="LP81" s="76">
        <v>0</v>
      </c>
      <c r="LQ81" s="76">
        <v>0</v>
      </c>
      <c r="LR81" s="76"/>
      <c r="LS81" s="76"/>
      <c r="LT81" s="76" t="s">
        <v>83</v>
      </c>
      <c r="LU81" s="76">
        <v>0.19</v>
      </c>
      <c r="LV81" s="76">
        <v>0</v>
      </c>
      <c r="LW81" s="76">
        <v>0</v>
      </c>
      <c r="LX81" s="76">
        <v>1.05</v>
      </c>
      <c r="LY81" s="76"/>
      <c r="LZ81" s="76"/>
      <c r="MA81" s="76" t="s">
        <v>83</v>
      </c>
      <c r="MB81" s="76">
        <v>1.85</v>
      </c>
      <c r="MC81" s="76">
        <v>0</v>
      </c>
      <c r="MD81" s="76">
        <v>0</v>
      </c>
      <c r="ME81" s="76">
        <v>9.2899999999999991</v>
      </c>
    </row>
    <row r="82" spans="1:343"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c r="GX82" s="64" t="s">
        <v>84</v>
      </c>
      <c r="GY82" s="64">
        <v>0</v>
      </c>
      <c r="GZ82" s="64">
        <v>0</v>
      </c>
      <c r="HA82" s="64">
        <v>0</v>
      </c>
      <c r="HB82" s="64">
        <v>0</v>
      </c>
      <c r="HE82" s="64" t="s">
        <v>84</v>
      </c>
      <c r="HF82" s="64">
        <v>0</v>
      </c>
      <c r="HG82" s="64">
        <v>0</v>
      </c>
      <c r="HH82" s="64">
        <v>0</v>
      </c>
      <c r="HI82" s="64">
        <v>0</v>
      </c>
      <c r="HL82" s="64" t="s">
        <v>84</v>
      </c>
      <c r="HM82" s="64">
        <v>0.28000000000000003</v>
      </c>
      <c r="HN82" s="64">
        <v>0</v>
      </c>
      <c r="HO82" s="64">
        <v>0.44</v>
      </c>
      <c r="HP82" s="64">
        <v>0</v>
      </c>
      <c r="HS82" s="64" t="s">
        <v>84</v>
      </c>
      <c r="HT82" s="64">
        <v>0.36</v>
      </c>
      <c r="HU82" s="64">
        <v>0</v>
      </c>
      <c r="HV82" s="64">
        <v>0.55000000000000004</v>
      </c>
      <c r="HW82" s="64">
        <v>0</v>
      </c>
      <c r="HZ82" s="64" t="s">
        <v>84</v>
      </c>
      <c r="IA82" s="64">
        <v>1.07</v>
      </c>
      <c r="IB82" s="64">
        <v>0</v>
      </c>
      <c r="IC82" s="64">
        <v>1.74</v>
      </c>
      <c r="ID82" s="64">
        <v>0</v>
      </c>
      <c r="IG82" s="64" t="s">
        <v>84</v>
      </c>
      <c r="IH82" s="64">
        <v>1.66</v>
      </c>
      <c r="II82" s="64">
        <v>2.77</v>
      </c>
      <c r="IJ82" s="64">
        <v>1.22</v>
      </c>
      <c r="IK82" s="64">
        <v>3.6</v>
      </c>
      <c r="IN82" s="64" t="s">
        <v>84</v>
      </c>
      <c r="IO82" s="64">
        <v>0.33</v>
      </c>
      <c r="IP82" s="64">
        <v>1.69</v>
      </c>
      <c r="IQ82" s="64">
        <v>0.16</v>
      </c>
      <c r="IR82" s="64">
        <v>0</v>
      </c>
      <c r="IU82" s="64" t="s">
        <v>84</v>
      </c>
      <c r="IV82" s="64">
        <v>0</v>
      </c>
      <c r="IW82" s="64">
        <v>0</v>
      </c>
      <c r="IX82" s="64">
        <v>0</v>
      </c>
      <c r="IY82" s="64">
        <v>0</v>
      </c>
      <c r="JB82" s="6" t="s">
        <v>84</v>
      </c>
      <c r="JC82" s="6">
        <v>1.93</v>
      </c>
      <c r="JD82" s="6">
        <v>11.3</v>
      </c>
      <c r="JE82" s="6">
        <v>0</v>
      </c>
      <c r="JF82" s="6">
        <v>0</v>
      </c>
      <c r="JI82" s="64" t="s">
        <v>84</v>
      </c>
      <c r="JJ82" s="64">
        <v>0.19</v>
      </c>
      <c r="JK82" s="64">
        <v>0</v>
      </c>
      <c r="JL82" s="64">
        <v>0.27</v>
      </c>
      <c r="JM82" s="64">
        <v>0</v>
      </c>
      <c r="JP82" s="70" t="s">
        <v>84</v>
      </c>
      <c r="JQ82" s="70">
        <v>3.5</v>
      </c>
      <c r="JR82" s="70">
        <v>15.28</v>
      </c>
      <c r="JS82" s="70">
        <v>0.33</v>
      </c>
      <c r="JT82" s="70">
        <v>0</v>
      </c>
      <c r="JW82" s="76" t="s">
        <v>84</v>
      </c>
      <c r="JX82" s="76">
        <v>2.63</v>
      </c>
      <c r="JY82" s="76">
        <v>13</v>
      </c>
      <c r="JZ82" s="76">
        <v>0.2</v>
      </c>
      <c r="KA82" s="76">
        <v>0</v>
      </c>
      <c r="KD82" s="76" t="s">
        <v>84</v>
      </c>
      <c r="KE82" s="76">
        <v>3.85</v>
      </c>
      <c r="KF82" s="76">
        <v>16.89</v>
      </c>
      <c r="KG82" s="76">
        <v>0.76</v>
      </c>
      <c r="KH82" s="76">
        <v>0</v>
      </c>
      <c r="KK82" s="76" t="s">
        <v>84</v>
      </c>
      <c r="KL82" s="76">
        <v>1.08</v>
      </c>
      <c r="KM82" s="76">
        <v>3.83</v>
      </c>
      <c r="KN82" s="76">
        <v>0.25</v>
      </c>
      <c r="KO82" s="76">
        <v>0</v>
      </c>
      <c r="KR82" s="76" t="s">
        <v>84</v>
      </c>
      <c r="KS82" s="76">
        <v>0</v>
      </c>
      <c r="KT82" s="76">
        <v>0</v>
      </c>
      <c r="KU82" s="76">
        <v>0</v>
      </c>
      <c r="KV82" s="76">
        <v>0</v>
      </c>
      <c r="KY82" s="76" t="s">
        <v>84</v>
      </c>
      <c r="KZ82" s="76">
        <v>0</v>
      </c>
      <c r="LA82" s="76">
        <v>0</v>
      </c>
      <c r="LB82" s="76">
        <v>0</v>
      </c>
      <c r="LC82" s="76">
        <v>0</v>
      </c>
      <c r="LF82" s="76" t="s">
        <v>84</v>
      </c>
      <c r="LG82" s="76">
        <v>0</v>
      </c>
      <c r="LH82" s="76">
        <v>0</v>
      </c>
      <c r="LI82" s="76">
        <v>0</v>
      </c>
      <c r="LJ82" s="76">
        <v>0</v>
      </c>
      <c r="LM82" s="76" t="s">
        <v>84</v>
      </c>
      <c r="LN82" s="76">
        <v>0.31</v>
      </c>
      <c r="LO82" s="76">
        <v>0</v>
      </c>
      <c r="LP82" s="76">
        <v>0.25</v>
      </c>
      <c r="LQ82" s="76">
        <v>0.89</v>
      </c>
      <c r="LR82" s="76"/>
      <c r="LS82" s="76"/>
      <c r="LT82" s="76" t="s">
        <v>84</v>
      </c>
      <c r="LU82" s="76">
        <v>3.23</v>
      </c>
      <c r="LV82" s="76">
        <v>0</v>
      </c>
      <c r="LW82" s="76">
        <v>4.26</v>
      </c>
      <c r="LX82" s="76">
        <v>2.02</v>
      </c>
      <c r="LY82" s="76"/>
      <c r="LZ82" s="76"/>
      <c r="MA82" s="76" t="s">
        <v>84</v>
      </c>
      <c r="MB82" s="76">
        <v>2.66</v>
      </c>
      <c r="MC82" s="76">
        <v>0</v>
      </c>
      <c r="MD82" s="76">
        <v>2.67</v>
      </c>
      <c r="ME82" s="76">
        <v>3.65</v>
      </c>
    </row>
    <row r="83" spans="1:343"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c r="GX83" s="64" t="s">
        <v>85</v>
      </c>
      <c r="GY83" s="64">
        <v>0</v>
      </c>
      <c r="GZ83" s="64">
        <v>0</v>
      </c>
      <c r="HA83" s="64">
        <v>0</v>
      </c>
      <c r="HB83" s="64">
        <v>0</v>
      </c>
      <c r="HE83" s="64" t="s">
        <v>85</v>
      </c>
      <c r="HF83" s="64">
        <v>0.27</v>
      </c>
      <c r="HG83" s="64">
        <v>0</v>
      </c>
      <c r="HH83" s="64">
        <v>0.24</v>
      </c>
      <c r="HI83" s="64">
        <v>0</v>
      </c>
      <c r="HL83" s="64" t="s">
        <v>85</v>
      </c>
      <c r="HM83" s="64">
        <v>0</v>
      </c>
      <c r="HN83" s="64">
        <v>0</v>
      </c>
      <c r="HO83" s="64">
        <v>0</v>
      </c>
      <c r="HP83" s="64">
        <v>0</v>
      </c>
      <c r="HS83" s="64" t="s">
        <v>85</v>
      </c>
      <c r="HT83" s="64">
        <v>0</v>
      </c>
      <c r="HU83" s="64">
        <v>0</v>
      </c>
      <c r="HV83" s="64">
        <v>0</v>
      </c>
      <c r="HW83" s="64">
        <v>0</v>
      </c>
      <c r="HZ83" s="64" t="s">
        <v>85</v>
      </c>
      <c r="IA83" s="64">
        <v>1.08</v>
      </c>
      <c r="IB83" s="64">
        <v>0</v>
      </c>
      <c r="IC83" s="64">
        <v>0.82</v>
      </c>
      <c r="ID83" s="64">
        <v>0</v>
      </c>
      <c r="IG83" s="64" t="s">
        <v>85</v>
      </c>
      <c r="IH83" s="64">
        <v>0.56000000000000005</v>
      </c>
      <c r="II83" s="64">
        <v>0</v>
      </c>
      <c r="IJ83" s="64">
        <v>0.81</v>
      </c>
      <c r="IK83" s="64">
        <v>0</v>
      </c>
      <c r="IN83" s="64" t="s">
        <v>85</v>
      </c>
      <c r="IO83" s="64">
        <v>0.16</v>
      </c>
      <c r="IP83" s="64">
        <v>0</v>
      </c>
      <c r="IQ83" s="64">
        <v>0.23</v>
      </c>
      <c r="IR83" s="64">
        <v>0</v>
      </c>
      <c r="IU83" s="64" t="s">
        <v>85</v>
      </c>
      <c r="IV83" s="64">
        <v>0</v>
      </c>
      <c r="IW83" s="64">
        <v>0</v>
      </c>
      <c r="IX83" s="64">
        <v>0</v>
      </c>
      <c r="IY83" s="64">
        <v>0</v>
      </c>
      <c r="JB83" s="6" t="s">
        <v>85</v>
      </c>
      <c r="JC83" s="6">
        <v>0.22</v>
      </c>
      <c r="JD83" s="6">
        <v>1.31</v>
      </c>
      <c r="JE83" s="6">
        <v>0</v>
      </c>
      <c r="JF83" s="6">
        <v>0</v>
      </c>
      <c r="JI83" s="64" t="s">
        <v>85</v>
      </c>
      <c r="JJ83" s="64">
        <v>0.54</v>
      </c>
      <c r="JK83" s="64">
        <v>0</v>
      </c>
      <c r="JL83" s="64">
        <v>0.49</v>
      </c>
      <c r="JM83" s="64">
        <v>0</v>
      </c>
      <c r="JP83" s="70" t="s">
        <v>85</v>
      </c>
      <c r="JQ83" s="70">
        <v>0.3</v>
      </c>
      <c r="JR83" s="70">
        <v>0</v>
      </c>
      <c r="JS83" s="70">
        <v>0.48</v>
      </c>
      <c r="JT83" s="70">
        <v>0</v>
      </c>
      <c r="JW83" s="76" t="s">
        <v>85</v>
      </c>
      <c r="JX83" s="76">
        <v>0.47</v>
      </c>
      <c r="JY83" s="76">
        <v>1.0900000000000001</v>
      </c>
      <c r="JZ83" s="76">
        <v>0.44</v>
      </c>
      <c r="KA83" s="76">
        <v>0</v>
      </c>
      <c r="KD83" s="76" t="s">
        <v>85</v>
      </c>
      <c r="KE83" s="76">
        <v>0</v>
      </c>
      <c r="KF83" s="76">
        <v>0</v>
      </c>
      <c r="KG83" s="76">
        <v>0</v>
      </c>
      <c r="KH83" s="76">
        <v>0</v>
      </c>
      <c r="KK83" s="76" t="s">
        <v>85</v>
      </c>
      <c r="KL83" s="76">
        <v>0</v>
      </c>
      <c r="KM83" s="76">
        <v>0</v>
      </c>
      <c r="KN83" s="76">
        <v>0</v>
      </c>
      <c r="KO83" s="76">
        <v>0</v>
      </c>
      <c r="KR83" s="76" t="s">
        <v>85</v>
      </c>
      <c r="KS83" s="76">
        <v>0.12</v>
      </c>
      <c r="KT83" s="76">
        <v>0.78</v>
      </c>
      <c r="KU83" s="76">
        <v>0</v>
      </c>
      <c r="KV83" s="76">
        <v>0</v>
      </c>
      <c r="KY83" s="76" t="s">
        <v>85</v>
      </c>
      <c r="KZ83" s="76">
        <v>0.34</v>
      </c>
      <c r="LA83" s="76">
        <v>0</v>
      </c>
      <c r="LB83" s="76">
        <v>0.51</v>
      </c>
      <c r="LC83" s="76">
        <v>0</v>
      </c>
      <c r="LF83" s="76" t="s">
        <v>85</v>
      </c>
      <c r="LG83" s="76">
        <v>0.73</v>
      </c>
      <c r="LH83" s="76">
        <v>0</v>
      </c>
      <c r="LI83" s="76">
        <v>1.17</v>
      </c>
      <c r="LJ83" s="76">
        <v>0</v>
      </c>
      <c r="LM83" s="76" t="s">
        <v>85</v>
      </c>
      <c r="LN83" s="76">
        <v>0.31</v>
      </c>
      <c r="LO83" s="76">
        <v>0</v>
      </c>
      <c r="LP83" s="76">
        <v>0</v>
      </c>
      <c r="LQ83" s="76">
        <v>0</v>
      </c>
      <c r="LR83" s="76"/>
      <c r="LS83" s="76"/>
      <c r="LT83" s="76" t="s">
        <v>85</v>
      </c>
      <c r="LU83" s="76">
        <v>0.73</v>
      </c>
      <c r="LV83" s="76">
        <v>2.76</v>
      </c>
      <c r="LW83" s="76">
        <v>0.42</v>
      </c>
      <c r="LX83" s="76">
        <v>0</v>
      </c>
      <c r="LY83" s="76"/>
      <c r="LZ83" s="76"/>
      <c r="MA83" s="76" t="s">
        <v>85</v>
      </c>
      <c r="MB83" s="76">
        <v>1.36</v>
      </c>
      <c r="MC83" s="76">
        <v>1.66</v>
      </c>
      <c r="MD83" s="76">
        <v>1.82</v>
      </c>
      <c r="ME83" s="76">
        <v>0</v>
      </c>
    </row>
    <row r="84" spans="1:343"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c r="GX84" s="64" t="s">
        <v>86</v>
      </c>
      <c r="GY84" s="64">
        <v>11.98</v>
      </c>
      <c r="GZ84" s="64">
        <v>48.68</v>
      </c>
      <c r="HA84" s="64">
        <v>6.36</v>
      </c>
      <c r="HB84" s="64">
        <v>16.34</v>
      </c>
      <c r="HE84" s="64" t="s">
        <v>86</v>
      </c>
      <c r="HF84" s="64">
        <v>5.89</v>
      </c>
      <c r="HG84" s="64">
        <v>19.100000000000001</v>
      </c>
      <c r="HH84" s="64">
        <v>4.21</v>
      </c>
      <c r="HI84" s="64">
        <v>0</v>
      </c>
      <c r="HL84" s="64" t="s">
        <v>86</v>
      </c>
      <c r="HM84" s="64">
        <v>10.8</v>
      </c>
      <c r="HN84" s="64">
        <v>17.96</v>
      </c>
      <c r="HO84" s="64">
        <v>10.49</v>
      </c>
      <c r="HP84" s="64">
        <v>0</v>
      </c>
      <c r="HS84" s="64" t="s">
        <v>86</v>
      </c>
      <c r="HT84" s="64">
        <v>1.43</v>
      </c>
      <c r="HU84" s="64">
        <v>4.13</v>
      </c>
      <c r="HV84" s="64">
        <v>0.88</v>
      </c>
      <c r="HW84" s="64">
        <v>0</v>
      </c>
      <c r="HZ84" s="64" t="s">
        <v>86</v>
      </c>
      <c r="IA84" s="64">
        <v>2.8</v>
      </c>
      <c r="IB84" s="64">
        <v>7.74</v>
      </c>
      <c r="IC84" s="64">
        <v>0.94</v>
      </c>
      <c r="ID84" s="64">
        <v>1.66</v>
      </c>
      <c r="IG84" s="64" t="s">
        <v>86</v>
      </c>
      <c r="IH84" s="64">
        <v>3.32</v>
      </c>
      <c r="II84" s="64">
        <v>8.7799999999999994</v>
      </c>
      <c r="IJ84" s="64">
        <v>2.12</v>
      </c>
      <c r="IK84" s="64">
        <v>5.5</v>
      </c>
      <c r="IN84" s="64" t="s">
        <v>86</v>
      </c>
      <c r="IO84" s="64">
        <v>2.5499999999999998</v>
      </c>
      <c r="IP84" s="64">
        <v>0</v>
      </c>
      <c r="IQ84" s="64">
        <v>2.78</v>
      </c>
      <c r="IR84" s="64">
        <v>3.72</v>
      </c>
      <c r="IU84" s="64" t="s">
        <v>86</v>
      </c>
      <c r="IV84" s="64">
        <v>3.22</v>
      </c>
      <c r="IW84" s="64">
        <v>6.65</v>
      </c>
      <c r="IX84" s="64">
        <v>2.95</v>
      </c>
      <c r="IY84" s="64">
        <v>2.06</v>
      </c>
      <c r="JB84" s="6" t="s">
        <v>86</v>
      </c>
      <c r="JC84" s="6">
        <v>0.98</v>
      </c>
      <c r="JD84" s="6">
        <v>0.8</v>
      </c>
      <c r="JE84" s="6">
        <v>0.28999999999999998</v>
      </c>
      <c r="JF84" s="6">
        <v>5.33</v>
      </c>
      <c r="JI84" s="64" t="s">
        <v>86</v>
      </c>
      <c r="JJ84" s="64">
        <v>0.38</v>
      </c>
      <c r="JK84" s="64">
        <v>0</v>
      </c>
      <c r="JL84" s="64">
        <v>0.56000000000000005</v>
      </c>
      <c r="JM84" s="64">
        <v>0</v>
      </c>
      <c r="JP84" s="70" t="s">
        <v>86</v>
      </c>
      <c r="JQ84" s="70">
        <v>0.66</v>
      </c>
      <c r="JR84" s="70">
        <v>1.31</v>
      </c>
      <c r="JS84" s="70">
        <v>0.3</v>
      </c>
      <c r="JT84" s="70">
        <v>1.56</v>
      </c>
      <c r="JW84" s="76" t="s">
        <v>86</v>
      </c>
      <c r="JX84" s="76">
        <v>0.28000000000000003</v>
      </c>
      <c r="JY84" s="76">
        <v>0</v>
      </c>
      <c r="JZ84" s="76">
        <v>0.17</v>
      </c>
      <c r="KA84" s="76">
        <v>1.52</v>
      </c>
      <c r="KD84" s="76" t="s">
        <v>86</v>
      </c>
      <c r="KE84" s="76">
        <v>0.27</v>
      </c>
      <c r="KF84" s="76">
        <v>0</v>
      </c>
      <c r="KG84" s="76">
        <v>0.44</v>
      </c>
      <c r="KH84" s="76">
        <v>0</v>
      </c>
      <c r="KK84" s="76" t="s">
        <v>86</v>
      </c>
      <c r="KL84" s="76">
        <v>2.34</v>
      </c>
      <c r="KM84" s="76">
        <v>2.63</v>
      </c>
      <c r="KN84" s="76">
        <v>2.15</v>
      </c>
      <c r="KO84" s="76">
        <v>4.5599999999999996</v>
      </c>
      <c r="KR84" s="76" t="s">
        <v>86</v>
      </c>
      <c r="KS84" s="76">
        <v>5.09</v>
      </c>
      <c r="KT84" s="76">
        <v>14.48</v>
      </c>
      <c r="KU84" s="76">
        <v>3.59</v>
      </c>
      <c r="KV84" s="76">
        <v>0</v>
      </c>
      <c r="KY84" s="76" t="s">
        <v>86</v>
      </c>
      <c r="KZ84" s="76">
        <v>0.81</v>
      </c>
      <c r="LA84" s="76">
        <v>0</v>
      </c>
      <c r="LB84" s="76">
        <v>0.21</v>
      </c>
      <c r="LC84" s="76">
        <v>4.7</v>
      </c>
      <c r="LF84" s="76" t="s">
        <v>86</v>
      </c>
      <c r="LG84" s="76">
        <v>0.56000000000000005</v>
      </c>
      <c r="LH84" s="76">
        <v>0</v>
      </c>
      <c r="LI84" s="76">
        <v>0.37</v>
      </c>
      <c r="LJ84" s="76">
        <v>2.2400000000000002</v>
      </c>
      <c r="LM84" s="76" t="s">
        <v>86</v>
      </c>
      <c r="LN84" s="76">
        <v>0</v>
      </c>
      <c r="LO84" s="76">
        <v>0</v>
      </c>
      <c r="LP84" s="76">
        <v>0</v>
      </c>
      <c r="LQ84" s="76">
        <v>0</v>
      </c>
      <c r="LR84" s="76"/>
      <c r="LS84" s="76"/>
      <c r="LT84" s="76" t="s">
        <v>86</v>
      </c>
      <c r="LU84" s="76">
        <v>0.21</v>
      </c>
      <c r="LV84" s="76">
        <v>0</v>
      </c>
      <c r="LW84" s="76">
        <v>0</v>
      </c>
      <c r="LX84" s="76">
        <v>1.1399999999999999</v>
      </c>
      <c r="LY84" s="76"/>
      <c r="LZ84" s="76"/>
      <c r="MA84" s="76" t="s">
        <v>86</v>
      </c>
      <c r="MB84" s="76">
        <v>2.2799999999999998</v>
      </c>
      <c r="MC84" s="76">
        <v>0</v>
      </c>
      <c r="MD84" s="76">
        <v>1.33</v>
      </c>
      <c r="ME84" s="76">
        <v>7.11</v>
      </c>
    </row>
    <row r="85" spans="1:343"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c r="GX85" s="64" t="s">
        <v>87</v>
      </c>
      <c r="GY85" s="64">
        <v>0</v>
      </c>
      <c r="GZ85" s="64">
        <v>0</v>
      </c>
      <c r="HA85" s="64">
        <v>0</v>
      </c>
      <c r="HB85" s="64">
        <v>0</v>
      </c>
      <c r="HE85" s="64" t="s">
        <v>87</v>
      </c>
      <c r="HF85" s="64">
        <v>1.3</v>
      </c>
      <c r="HG85" s="64">
        <v>0</v>
      </c>
      <c r="HH85" s="64">
        <v>1.8</v>
      </c>
      <c r="HI85" s="64">
        <v>0</v>
      </c>
      <c r="HL85" s="64" t="s">
        <v>87</v>
      </c>
      <c r="HM85" s="64">
        <v>1.19</v>
      </c>
      <c r="HN85" s="64">
        <v>0</v>
      </c>
      <c r="HO85" s="64">
        <v>0</v>
      </c>
      <c r="HP85" s="64">
        <v>0</v>
      </c>
      <c r="HS85" s="64" t="s">
        <v>87</v>
      </c>
      <c r="HT85" s="64">
        <v>0</v>
      </c>
      <c r="HU85" s="64">
        <v>0</v>
      </c>
      <c r="HV85" s="64">
        <v>0</v>
      </c>
      <c r="HW85" s="64">
        <v>0</v>
      </c>
      <c r="HZ85" s="64" t="s">
        <v>87</v>
      </c>
      <c r="IA85" s="64">
        <v>0</v>
      </c>
      <c r="IB85" s="64">
        <v>0</v>
      </c>
      <c r="IC85" s="64">
        <v>0</v>
      </c>
      <c r="ID85" s="64">
        <v>0</v>
      </c>
      <c r="IG85" s="64" t="s">
        <v>87</v>
      </c>
      <c r="IH85" s="64">
        <v>0</v>
      </c>
      <c r="II85" s="64">
        <v>0</v>
      </c>
      <c r="IJ85" s="64">
        <v>0</v>
      </c>
      <c r="IK85" s="64">
        <v>0</v>
      </c>
      <c r="IN85" s="64" t="s">
        <v>87</v>
      </c>
      <c r="IO85" s="64">
        <v>0</v>
      </c>
      <c r="IP85" s="64">
        <v>0</v>
      </c>
      <c r="IQ85" s="64">
        <v>0</v>
      </c>
      <c r="IR85" s="64">
        <v>0</v>
      </c>
      <c r="IU85" s="64" t="s">
        <v>87</v>
      </c>
      <c r="IV85" s="64">
        <v>0.48</v>
      </c>
      <c r="IW85" s="64">
        <v>0</v>
      </c>
      <c r="IX85" s="64">
        <v>0</v>
      </c>
      <c r="IY85" s="64">
        <v>4.93</v>
      </c>
      <c r="JB85" s="6" t="s">
        <v>87</v>
      </c>
      <c r="JC85" s="6">
        <v>0</v>
      </c>
      <c r="JD85" s="6">
        <v>0</v>
      </c>
      <c r="JE85" s="6">
        <v>0</v>
      </c>
      <c r="JF85" s="6">
        <v>0</v>
      </c>
      <c r="JI85" s="64" t="s">
        <v>87</v>
      </c>
      <c r="JJ85" s="64">
        <v>0</v>
      </c>
      <c r="JK85" s="64">
        <v>0</v>
      </c>
      <c r="JL85" s="64">
        <v>0</v>
      </c>
      <c r="JM85" s="64">
        <v>0</v>
      </c>
      <c r="JP85" s="70" t="s">
        <v>87</v>
      </c>
      <c r="JQ85" s="70">
        <v>0</v>
      </c>
      <c r="JR85" s="70">
        <v>0</v>
      </c>
      <c r="JS85" s="70">
        <v>0</v>
      </c>
      <c r="JT85" s="70">
        <v>0</v>
      </c>
      <c r="JW85" s="76" t="s">
        <v>87</v>
      </c>
      <c r="JX85" s="76">
        <v>0.11</v>
      </c>
      <c r="JY85" s="76">
        <v>0</v>
      </c>
      <c r="JZ85" s="76">
        <v>0</v>
      </c>
      <c r="KA85" s="76">
        <v>0</v>
      </c>
      <c r="KD85" s="76" t="s">
        <v>87</v>
      </c>
      <c r="KE85" s="76">
        <v>0</v>
      </c>
      <c r="KF85" s="76">
        <v>0</v>
      </c>
      <c r="KG85" s="76">
        <v>0</v>
      </c>
      <c r="KH85" s="76">
        <v>0</v>
      </c>
      <c r="KK85" s="76" t="s">
        <v>87</v>
      </c>
      <c r="KL85" s="76">
        <v>0</v>
      </c>
      <c r="KM85" s="76">
        <v>0</v>
      </c>
      <c r="KN85" s="76">
        <v>0</v>
      </c>
      <c r="KO85" s="76">
        <v>0</v>
      </c>
      <c r="KR85" s="76" t="s">
        <v>87</v>
      </c>
      <c r="KS85" s="76">
        <v>0</v>
      </c>
      <c r="KT85" s="76">
        <v>0</v>
      </c>
      <c r="KU85" s="76">
        <v>0</v>
      </c>
      <c r="KV85" s="76">
        <v>0</v>
      </c>
      <c r="KY85" s="76" t="s">
        <v>87</v>
      </c>
      <c r="KZ85" s="76">
        <v>1</v>
      </c>
      <c r="LA85" s="76">
        <v>0</v>
      </c>
      <c r="LB85" s="76">
        <v>1.54</v>
      </c>
      <c r="LC85" s="76">
        <v>0</v>
      </c>
      <c r="LF85" s="76" t="s">
        <v>87</v>
      </c>
      <c r="LG85" s="76">
        <v>0.95</v>
      </c>
      <c r="LH85" s="76">
        <v>0</v>
      </c>
      <c r="LI85" s="76">
        <v>0</v>
      </c>
      <c r="LJ85" s="76">
        <v>0</v>
      </c>
      <c r="LM85" s="76" t="s">
        <v>87</v>
      </c>
      <c r="LN85" s="76">
        <v>0</v>
      </c>
      <c r="LO85" s="76">
        <v>0</v>
      </c>
      <c r="LP85" s="76">
        <v>0</v>
      </c>
      <c r="LQ85" s="76">
        <v>0</v>
      </c>
      <c r="LR85" s="76"/>
      <c r="LS85" s="76"/>
      <c r="LT85" s="76" t="s">
        <v>87</v>
      </c>
      <c r="LU85" s="76">
        <v>0</v>
      </c>
      <c r="LV85" s="76">
        <v>0</v>
      </c>
      <c r="LW85" s="76">
        <v>0</v>
      </c>
      <c r="LX85" s="76">
        <v>0</v>
      </c>
      <c r="LY85" s="76"/>
      <c r="LZ85" s="76"/>
      <c r="MA85" s="76" t="s">
        <v>87</v>
      </c>
      <c r="MB85" s="76">
        <v>0.72</v>
      </c>
      <c r="MC85" s="76">
        <v>0</v>
      </c>
      <c r="MD85" s="76">
        <v>0.32</v>
      </c>
      <c r="ME85" s="76">
        <v>2.56</v>
      </c>
    </row>
    <row r="86" spans="1:343"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c r="GX86" s="64" t="s">
        <v>88</v>
      </c>
      <c r="GY86" s="64">
        <v>0.32</v>
      </c>
      <c r="GZ86" s="64">
        <v>0</v>
      </c>
      <c r="HA86" s="64">
        <v>0</v>
      </c>
      <c r="HB86" s="64">
        <v>3.52</v>
      </c>
      <c r="HE86" s="64" t="s">
        <v>88</v>
      </c>
      <c r="HF86" s="64">
        <v>0</v>
      </c>
      <c r="HG86" s="64">
        <v>0</v>
      </c>
      <c r="HH86" s="64">
        <v>0</v>
      </c>
      <c r="HI86" s="64">
        <v>0</v>
      </c>
      <c r="HL86" s="64" t="s">
        <v>88</v>
      </c>
      <c r="HM86" s="64">
        <v>0.28000000000000003</v>
      </c>
      <c r="HN86" s="64">
        <v>0</v>
      </c>
      <c r="HO86" s="64">
        <v>0.43</v>
      </c>
      <c r="HP86" s="64">
        <v>0</v>
      </c>
      <c r="HS86" s="64" t="s">
        <v>88</v>
      </c>
      <c r="HT86" s="64">
        <v>3.09</v>
      </c>
      <c r="HU86" s="64">
        <v>13.28</v>
      </c>
      <c r="HV86" s="64">
        <v>0.51</v>
      </c>
      <c r="HW86" s="64">
        <v>0</v>
      </c>
      <c r="HZ86" s="64" t="s">
        <v>88</v>
      </c>
      <c r="IA86" s="64">
        <v>0</v>
      </c>
      <c r="IB86" s="64">
        <v>0</v>
      </c>
      <c r="IC86" s="64">
        <v>0</v>
      </c>
      <c r="ID86" s="64">
        <v>0</v>
      </c>
      <c r="IG86" s="64" t="s">
        <v>88</v>
      </c>
      <c r="IH86" s="64">
        <v>0.28000000000000003</v>
      </c>
      <c r="II86" s="64">
        <v>0</v>
      </c>
      <c r="IJ86" s="64">
        <v>0.41</v>
      </c>
      <c r="IK86" s="64">
        <v>0</v>
      </c>
      <c r="IN86" s="64" t="s">
        <v>88</v>
      </c>
      <c r="IO86" s="64">
        <v>0</v>
      </c>
      <c r="IP86" s="64">
        <v>0</v>
      </c>
      <c r="IQ86" s="64">
        <v>0</v>
      </c>
      <c r="IR86" s="64">
        <v>0</v>
      </c>
      <c r="IU86" s="64" t="s">
        <v>88</v>
      </c>
      <c r="IV86" s="64">
        <v>0.34</v>
      </c>
      <c r="IW86" s="64">
        <v>0</v>
      </c>
      <c r="IX86" s="64">
        <v>0.5</v>
      </c>
      <c r="IY86" s="64">
        <v>0</v>
      </c>
      <c r="JB86" s="6" t="s">
        <v>88</v>
      </c>
      <c r="JC86" s="6">
        <v>0</v>
      </c>
      <c r="JD86" s="6">
        <v>0</v>
      </c>
      <c r="JE86" s="6">
        <v>0</v>
      </c>
      <c r="JF86" s="6">
        <v>0</v>
      </c>
      <c r="JI86" s="64" t="s">
        <v>88</v>
      </c>
      <c r="JJ86" s="64">
        <v>0</v>
      </c>
      <c r="JK86" s="64">
        <v>0</v>
      </c>
      <c r="JL86" s="64">
        <v>0</v>
      </c>
      <c r="JM86" s="64">
        <v>0</v>
      </c>
      <c r="JP86" s="70" t="s">
        <v>88</v>
      </c>
      <c r="JQ86" s="70">
        <v>0</v>
      </c>
      <c r="JR86" s="70">
        <v>0</v>
      </c>
      <c r="JS86" s="70">
        <v>0</v>
      </c>
      <c r="JT86" s="70">
        <v>0</v>
      </c>
      <c r="JW86" s="76" t="s">
        <v>88</v>
      </c>
      <c r="JX86" s="76">
        <v>0</v>
      </c>
      <c r="JY86" s="76">
        <v>0</v>
      </c>
      <c r="JZ86" s="76">
        <v>0</v>
      </c>
      <c r="KA86" s="76">
        <v>0</v>
      </c>
      <c r="KD86" s="76" t="s">
        <v>88</v>
      </c>
      <c r="KE86" s="76">
        <v>0.26</v>
      </c>
      <c r="KF86" s="76">
        <v>1.32</v>
      </c>
      <c r="KG86" s="76">
        <v>0</v>
      </c>
      <c r="KH86" s="76">
        <v>0</v>
      </c>
      <c r="KK86" s="76" t="s">
        <v>88</v>
      </c>
      <c r="KL86" s="76">
        <v>0</v>
      </c>
      <c r="KM86" s="76">
        <v>0</v>
      </c>
      <c r="KN86" s="76">
        <v>0</v>
      </c>
      <c r="KO86" s="76">
        <v>0</v>
      </c>
      <c r="KR86" s="76" t="s">
        <v>88</v>
      </c>
      <c r="KS86" s="76">
        <v>0</v>
      </c>
      <c r="KT86" s="76">
        <v>0</v>
      </c>
      <c r="KU86" s="76">
        <v>0</v>
      </c>
      <c r="KV86" s="76">
        <v>0</v>
      </c>
      <c r="KY86" s="76" t="s">
        <v>88</v>
      </c>
      <c r="KZ86" s="76">
        <v>0</v>
      </c>
      <c r="LA86" s="76">
        <v>0</v>
      </c>
      <c r="LB86" s="76">
        <v>0</v>
      </c>
      <c r="LC86" s="76">
        <v>0</v>
      </c>
      <c r="LF86" s="76" t="s">
        <v>88</v>
      </c>
      <c r="LG86" s="76">
        <v>0.42</v>
      </c>
      <c r="LH86" s="76">
        <v>0</v>
      </c>
      <c r="LI86" s="76">
        <v>0</v>
      </c>
      <c r="LJ86" s="76">
        <v>2.86</v>
      </c>
      <c r="LM86" s="76" t="s">
        <v>88</v>
      </c>
      <c r="LN86" s="76">
        <v>0</v>
      </c>
      <c r="LO86" s="76">
        <v>0</v>
      </c>
      <c r="LP86" s="76">
        <v>0</v>
      </c>
      <c r="LQ86" s="76">
        <v>0</v>
      </c>
      <c r="LR86" s="76"/>
      <c r="LS86" s="76"/>
      <c r="LT86" s="76" t="s">
        <v>88</v>
      </c>
      <c r="LU86" s="76">
        <v>0</v>
      </c>
      <c r="LV86" s="76">
        <v>0</v>
      </c>
      <c r="LW86" s="76">
        <v>0</v>
      </c>
      <c r="LX86" s="76">
        <v>0</v>
      </c>
      <c r="LY86" s="76"/>
      <c r="LZ86" s="76"/>
      <c r="MA86" s="76" t="s">
        <v>88</v>
      </c>
      <c r="MB86" s="76">
        <v>0</v>
      </c>
      <c r="MC86" s="76">
        <v>0</v>
      </c>
      <c r="MD86" s="76">
        <v>0</v>
      </c>
      <c r="ME86" s="76">
        <v>0</v>
      </c>
    </row>
    <row r="87" spans="1:343"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c r="GX87" s="64" t="s">
        <v>89</v>
      </c>
      <c r="GY87" s="64">
        <v>0</v>
      </c>
      <c r="GZ87" s="64">
        <v>0</v>
      </c>
      <c r="HA87" s="64">
        <v>0</v>
      </c>
      <c r="HB87" s="64">
        <v>0</v>
      </c>
      <c r="HE87" s="64" t="s">
        <v>89</v>
      </c>
      <c r="HF87" s="64">
        <v>0</v>
      </c>
      <c r="HG87" s="64">
        <v>0</v>
      </c>
      <c r="HH87" s="64">
        <v>0</v>
      </c>
      <c r="HI87" s="64">
        <v>0</v>
      </c>
      <c r="HL87" s="64" t="s">
        <v>89</v>
      </c>
      <c r="HM87" s="64">
        <v>0</v>
      </c>
      <c r="HN87" s="64">
        <v>0</v>
      </c>
      <c r="HO87" s="64">
        <v>0</v>
      </c>
      <c r="HP87" s="64">
        <v>0</v>
      </c>
      <c r="HS87" s="64" t="s">
        <v>89</v>
      </c>
      <c r="HT87" s="64">
        <v>0</v>
      </c>
      <c r="HU87" s="64">
        <v>0</v>
      </c>
      <c r="HV87" s="64">
        <v>0</v>
      </c>
      <c r="HW87" s="64">
        <v>0</v>
      </c>
      <c r="HZ87" s="64" t="s">
        <v>89</v>
      </c>
      <c r="IA87" s="64">
        <v>0</v>
      </c>
      <c r="IB87" s="64">
        <v>0</v>
      </c>
      <c r="IC87" s="64">
        <v>0</v>
      </c>
      <c r="ID87" s="64">
        <v>0</v>
      </c>
      <c r="IG87" s="64" t="s">
        <v>89</v>
      </c>
      <c r="IH87" s="64">
        <v>0</v>
      </c>
      <c r="II87" s="64">
        <v>0</v>
      </c>
      <c r="IJ87" s="64">
        <v>0</v>
      </c>
      <c r="IK87" s="64">
        <v>0</v>
      </c>
      <c r="IN87" s="64" t="s">
        <v>89</v>
      </c>
      <c r="IO87" s="64">
        <v>0</v>
      </c>
      <c r="IP87" s="64">
        <v>0</v>
      </c>
      <c r="IQ87" s="64">
        <v>0</v>
      </c>
      <c r="IR87" s="64">
        <v>0</v>
      </c>
      <c r="IU87" s="64" t="s">
        <v>89</v>
      </c>
      <c r="IV87" s="64">
        <v>0</v>
      </c>
      <c r="IW87" s="64">
        <v>0</v>
      </c>
      <c r="IX87" s="64">
        <v>0</v>
      </c>
      <c r="IY87" s="64">
        <v>0</v>
      </c>
      <c r="JB87" s="6" t="s">
        <v>89</v>
      </c>
      <c r="JC87" s="6">
        <v>0</v>
      </c>
      <c r="JD87" s="6">
        <v>0</v>
      </c>
      <c r="JE87" s="6">
        <v>0</v>
      </c>
      <c r="JF87" s="6">
        <v>0</v>
      </c>
      <c r="JI87" s="64" t="s">
        <v>89</v>
      </c>
      <c r="JJ87" s="64">
        <v>0</v>
      </c>
      <c r="JK87" s="64">
        <v>0</v>
      </c>
      <c r="JL87" s="64">
        <v>0</v>
      </c>
      <c r="JM87" s="64">
        <v>0</v>
      </c>
      <c r="JP87" s="70" t="s">
        <v>89</v>
      </c>
      <c r="JQ87" s="70">
        <v>0</v>
      </c>
      <c r="JR87" s="70">
        <v>0</v>
      </c>
      <c r="JS87" s="70">
        <v>0</v>
      </c>
      <c r="JT87" s="70">
        <v>0</v>
      </c>
      <c r="JW87" s="76" t="s">
        <v>89</v>
      </c>
      <c r="JX87" s="76">
        <v>0</v>
      </c>
      <c r="JY87" s="76">
        <v>0</v>
      </c>
      <c r="JZ87" s="76">
        <v>0</v>
      </c>
      <c r="KA87" s="76">
        <v>0</v>
      </c>
      <c r="KD87" s="76" t="s">
        <v>89</v>
      </c>
      <c r="KE87" s="76">
        <v>0</v>
      </c>
      <c r="KF87" s="76">
        <v>0</v>
      </c>
      <c r="KG87" s="76">
        <v>0</v>
      </c>
      <c r="KH87" s="76">
        <v>0</v>
      </c>
      <c r="KK87" s="76" t="s">
        <v>89</v>
      </c>
      <c r="KL87" s="76">
        <v>0</v>
      </c>
      <c r="KM87" s="76">
        <v>0</v>
      </c>
      <c r="KN87" s="76">
        <v>0</v>
      </c>
      <c r="KO87" s="76">
        <v>0</v>
      </c>
      <c r="KR87" s="76" t="s">
        <v>89</v>
      </c>
      <c r="KS87" s="76">
        <v>0</v>
      </c>
      <c r="KT87" s="76">
        <v>0</v>
      </c>
      <c r="KU87" s="76">
        <v>0</v>
      </c>
      <c r="KV87" s="76">
        <v>0</v>
      </c>
      <c r="KY87" s="76" t="s">
        <v>89</v>
      </c>
      <c r="KZ87" s="76">
        <v>0</v>
      </c>
      <c r="LA87" s="76">
        <v>0</v>
      </c>
      <c r="LB87" s="76">
        <v>0</v>
      </c>
      <c r="LC87" s="76">
        <v>0</v>
      </c>
      <c r="LF87" s="76" t="s">
        <v>89</v>
      </c>
      <c r="LG87" s="76">
        <v>0</v>
      </c>
      <c r="LH87" s="76">
        <v>0</v>
      </c>
      <c r="LI87" s="76">
        <v>0</v>
      </c>
      <c r="LJ87" s="76">
        <v>0</v>
      </c>
      <c r="LM87" s="76" t="s">
        <v>89</v>
      </c>
      <c r="LN87" s="76">
        <v>0</v>
      </c>
      <c r="LO87" s="76">
        <v>0</v>
      </c>
      <c r="LP87" s="76">
        <v>0</v>
      </c>
      <c r="LQ87" s="76">
        <v>0</v>
      </c>
      <c r="LR87" s="76"/>
      <c r="LS87" s="76"/>
      <c r="LT87" s="76" t="s">
        <v>89</v>
      </c>
      <c r="LU87" s="76">
        <v>0</v>
      </c>
      <c r="LV87" s="76">
        <v>0</v>
      </c>
      <c r="LW87" s="76">
        <v>0</v>
      </c>
      <c r="LX87" s="76">
        <v>0</v>
      </c>
      <c r="LY87" s="76"/>
      <c r="LZ87" s="76"/>
      <c r="MA87" s="76" t="s">
        <v>89</v>
      </c>
      <c r="MB87" s="76">
        <v>0</v>
      </c>
      <c r="MC87" s="76">
        <v>0</v>
      </c>
      <c r="MD87" s="76">
        <v>0</v>
      </c>
      <c r="ME87" s="76">
        <v>0</v>
      </c>
    </row>
    <row r="88" spans="1:343"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c r="GX88" s="64" t="s">
        <v>90</v>
      </c>
      <c r="GY88" s="64">
        <v>0.17</v>
      </c>
      <c r="GZ88" s="64">
        <v>0</v>
      </c>
      <c r="HA88" s="64">
        <v>0.22</v>
      </c>
      <c r="HB88" s="64">
        <v>0</v>
      </c>
      <c r="HE88" s="64" t="s">
        <v>90</v>
      </c>
      <c r="HF88" s="64">
        <v>0</v>
      </c>
      <c r="HG88" s="64">
        <v>0</v>
      </c>
      <c r="HH88" s="64">
        <v>0</v>
      </c>
      <c r="HI88" s="64">
        <v>0</v>
      </c>
      <c r="HL88" s="64" t="s">
        <v>90</v>
      </c>
      <c r="HM88" s="64">
        <v>0.06</v>
      </c>
      <c r="HN88" s="64">
        <v>0</v>
      </c>
      <c r="HO88" s="64">
        <v>0</v>
      </c>
      <c r="HP88" s="64">
        <v>0.84</v>
      </c>
      <c r="HS88" s="64" t="s">
        <v>90</v>
      </c>
      <c r="HT88" s="64">
        <v>0</v>
      </c>
      <c r="HU88" s="64">
        <v>0</v>
      </c>
      <c r="HV88" s="64">
        <v>0</v>
      </c>
      <c r="HW88" s="64">
        <v>0</v>
      </c>
      <c r="HZ88" s="64" t="s">
        <v>90</v>
      </c>
      <c r="IA88" s="64">
        <v>0.24</v>
      </c>
      <c r="IB88" s="64">
        <v>0</v>
      </c>
      <c r="IC88" s="64">
        <v>0</v>
      </c>
      <c r="ID88" s="64">
        <v>2.48</v>
      </c>
      <c r="IG88" s="64" t="s">
        <v>90</v>
      </c>
      <c r="IH88" s="64">
        <v>0.48</v>
      </c>
      <c r="II88" s="64">
        <v>0</v>
      </c>
      <c r="IJ88" s="64">
        <v>0</v>
      </c>
      <c r="IK88" s="64">
        <v>3.93</v>
      </c>
      <c r="IN88" s="64" t="s">
        <v>90</v>
      </c>
      <c r="IO88" s="64">
        <v>0.41</v>
      </c>
      <c r="IP88" s="64">
        <v>0</v>
      </c>
      <c r="IQ88" s="64">
        <v>0.41</v>
      </c>
      <c r="IR88" s="64">
        <v>0.85</v>
      </c>
      <c r="IU88" s="64" t="s">
        <v>90</v>
      </c>
      <c r="IV88" s="64">
        <v>0</v>
      </c>
      <c r="IW88" s="64">
        <v>0</v>
      </c>
      <c r="IX88" s="64">
        <v>0</v>
      </c>
      <c r="IY88" s="64">
        <v>0</v>
      </c>
      <c r="JB88" s="6" t="s">
        <v>90</v>
      </c>
      <c r="JC88" s="6">
        <v>0.28999999999999998</v>
      </c>
      <c r="JD88" s="6">
        <v>0</v>
      </c>
      <c r="JE88" s="6">
        <v>0.45</v>
      </c>
      <c r="JF88" s="6">
        <v>0</v>
      </c>
      <c r="JI88" s="64" t="s">
        <v>90</v>
      </c>
      <c r="JJ88" s="64">
        <v>0</v>
      </c>
      <c r="JK88" s="64">
        <v>0</v>
      </c>
      <c r="JL88" s="64">
        <v>0</v>
      </c>
      <c r="JM88" s="64">
        <v>0</v>
      </c>
      <c r="JP88" s="70" t="s">
        <v>90</v>
      </c>
      <c r="JQ88" s="70">
        <v>0.33</v>
      </c>
      <c r="JR88" s="70">
        <v>0</v>
      </c>
      <c r="JS88" s="70">
        <v>0</v>
      </c>
      <c r="JT88" s="70">
        <v>2.46</v>
      </c>
      <c r="JW88" s="76" t="s">
        <v>90</v>
      </c>
      <c r="JX88" s="76">
        <v>0.1</v>
      </c>
      <c r="JY88" s="76">
        <v>0</v>
      </c>
      <c r="JZ88" s="76">
        <v>0</v>
      </c>
      <c r="KA88" s="76">
        <v>0.91</v>
      </c>
      <c r="KD88" s="76" t="s">
        <v>90</v>
      </c>
      <c r="KE88" s="76">
        <v>0.36</v>
      </c>
      <c r="KF88" s="76">
        <v>0.38</v>
      </c>
      <c r="KG88" s="76">
        <v>0</v>
      </c>
      <c r="KH88" s="76">
        <v>2.66</v>
      </c>
      <c r="KK88" s="76" t="s">
        <v>90</v>
      </c>
      <c r="KL88" s="76">
        <v>1.55</v>
      </c>
      <c r="KM88" s="76">
        <v>1.96</v>
      </c>
      <c r="KN88" s="76">
        <v>0</v>
      </c>
      <c r="KO88" s="76">
        <v>9.27</v>
      </c>
      <c r="KR88" s="76" t="s">
        <v>90</v>
      </c>
      <c r="KS88" s="76">
        <v>1.38</v>
      </c>
      <c r="KT88" s="76">
        <v>2.83</v>
      </c>
      <c r="KU88" s="76">
        <v>1.28</v>
      </c>
      <c r="KV88" s="76">
        <v>0.81</v>
      </c>
      <c r="KY88" s="76" t="s">
        <v>90</v>
      </c>
      <c r="KZ88" s="76">
        <v>1.44</v>
      </c>
      <c r="LA88" s="76">
        <v>9.5399999999999991</v>
      </c>
      <c r="LB88" s="76">
        <v>0</v>
      </c>
      <c r="LC88" s="76">
        <v>0</v>
      </c>
      <c r="LF88" s="76" t="s">
        <v>90</v>
      </c>
      <c r="LG88" s="76">
        <v>3.56</v>
      </c>
      <c r="LH88" s="76">
        <v>7.24</v>
      </c>
      <c r="LI88" s="76">
        <v>1.69</v>
      </c>
      <c r="LJ88" s="76">
        <v>0</v>
      </c>
      <c r="LM88" s="76" t="s">
        <v>90</v>
      </c>
      <c r="LN88" s="76">
        <v>3.75</v>
      </c>
      <c r="LO88" s="76">
        <v>13.33</v>
      </c>
      <c r="LP88" s="76">
        <v>2.74</v>
      </c>
      <c r="LQ88" s="76">
        <v>0</v>
      </c>
      <c r="LR88" s="76"/>
      <c r="LS88" s="76"/>
      <c r="LT88" s="76" t="s">
        <v>90</v>
      </c>
      <c r="LU88" s="76">
        <v>0</v>
      </c>
      <c r="LV88" s="76">
        <v>0</v>
      </c>
      <c r="LW88" s="76">
        <v>0</v>
      </c>
      <c r="LX88" s="76">
        <v>0</v>
      </c>
      <c r="LY88" s="76"/>
      <c r="LZ88" s="76"/>
      <c r="MA88" s="76" t="s">
        <v>90</v>
      </c>
      <c r="MB88" s="76">
        <v>0</v>
      </c>
      <c r="MC88" s="76">
        <v>0</v>
      </c>
      <c r="MD88" s="76">
        <v>0</v>
      </c>
      <c r="ME88" s="76">
        <v>0</v>
      </c>
    </row>
    <row r="89" spans="1:343"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c r="GX89" s="64" t="s">
        <v>91</v>
      </c>
      <c r="GY89" s="64">
        <v>0</v>
      </c>
      <c r="GZ89" s="64">
        <v>0</v>
      </c>
      <c r="HA89" s="64">
        <v>0</v>
      </c>
      <c r="HB89" s="64">
        <v>0</v>
      </c>
      <c r="HE89" s="64" t="s">
        <v>91</v>
      </c>
      <c r="HF89" s="64">
        <v>0</v>
      </c>
      <c r="HG89" s="64">
        <v>0</v>
      </c>
      <c r="HH89" s="64">
        <v>0</v>
      </c>
      <c r="HI89" s="64">
        <v>0</v>
      </c>
      <c r="HL89" s="64" t="s">
        <v>91</v>
      </c>
      <c r="HM89" s="64">
        <v>0.31</v>
      </c>
      <c r="HN89" s="64">
        <v>1.5</v>
      </c>
      <c r="HO89" s="64">
        <v>0</v>
      </c>
      <c r="HP89" s="64">
        <v>0</v>
      </c>
      <c r="HS89" s="64" t="s">
        <v>91</v>
      </c>
      <c r="HT89" s="64">
        <v>0</v>
      </c>
      <c r="HU89" s="64">
        <v>0</v>
      </c>
      <c r="HV89" s="64">
        <v>0</v>
      </c>
      <c r="HW89" s="64">
        <v>0</v>
      </c>
      <c r="HZ89" s="64" t="s">
        <v>91</v>
      </c>
      <c r="IA89" s="64">
        <v>1.28</v>
      </c>
      <c r="IB89" s="64">
        <v>0</v>
      </c>
      <c r="IC89" s="64">
        <v>2.0699999999999998</v>
      </c>
      <c r="ID89" s="64">
        <v>0</v>
      </c>
      <c r="IG89" s="64" t="s">
        <v>91</v>
      </c>
      <c r="IH89" s="64">
        <v>0</v>
      </c>
      <c r="II89" s="64">
        <v>0</v>
      </c>
      <c r="IJ89" s="64">
        <v>0</v>
      </c>
      <c r="IK89" s="64">
        <v>0</v>
      </c>
      <c r="IN89" s="64" t="s">
        <v>91</v>
      </c>
      <c r="IO89" s="64">
        <v>0.2</v>
      </c>
      <c r="IP89" s="64">
        <v>0</v>
      </c>
      <c r="IQ89" s="64">
        <v>0.28000000000000003</v>
      </c>
      <c r="IR89" s="64">
        <v>0</v>
      </c>
      <c r="IU89" s="64" t="s">
        <v>91</v>
      </c>
      <c r="IV89" s="64">
        <v>0.18</v>
      </c>
      <c r="IW89" s="64">
        <v>0</v>
      </c>
      <c r="IX89" s="64">
        <v>0.27</v>
      </c>
      <c r="IY89" s="64">
        <v>0</v>
      </c>
      <c r="JB89" s="6" t="s">
        <v>91</v>
      </c>
      <c r="JC89" s="6">
        <v>0.11</v>
      </c>
      <c r="JD89" s="6">
        <v>0</v>
      </c>
      <c r="JE89" s="6">
        <v>0</v>
      </c>
      <c r="JF89" s="6">
        <v>0.9</v>
      </c>
      <c r="JI89" s="64" t="s">
        <v>91</v>
      </c>
      <c r="JJ89" s="64">
        <v>0.28999999999999998</v>
      </c>
      <c r="JK89" s="64">
        <v>0</v>
      </c>
      <c r="JL89" s="64">
        <v>0.42</v>
      </c>
      <c r="JM89" s="64">
        <v>0</v>
      </c>
      <c r="JP89" s="70" t="s">
        <v>91</v>
      </c>
      <c r="JQ89" s="70">
        <v>0.57999999999999996</v>
      </c>
      <c r="JR89" s="70">
        <v>0</v>
      </c>
      <c r="JS89" s="70">
        <v>0</v>
      </c>
      <c r="JT89" s="70">
        <v>0</v>
      </c>
      <c r="JW89" s="76" t="s">
        <v>91</v>
      </c>
      <c r="JX89" s="76">
        <v>0.1</v>
      </c>
      <c r="JY89" s="76">
        <v>0</v>
      </c>
      <c r="JZ89" s="76">
        <v>0.15</v>
      </c>
      <c r="KA89" s="76">
        <v>0</v>
      </c>
      <c r="KD89" s="76" t="s">
        <v>91</v>
      </c>
      <c r="KE89" s="76">
        <v>0.55000000000000004</v>
      </c>
      <c r="KF89" s="76">
        <v>0</v>
      </c>
      <c r="KG89" s="76">
        <v>0</v>
      </c>
      <c r="KH89" s="76">
        <v>0</v>
      </c>
      <c r="KK89" s="76" t="s">
        <v>91</v>
      </c>
      <c r="KL89" s="76">
        <v>0.19</v>
      </c>
      <c r="KM89" s="76">
        <v>0</v>
      </c>
      <c r="KN89" s="76">
        <v>0</v>
      </c>
      <c r="KO89" s="76">
        <v>0</v>
      </c>
      <c r="KR89" s="76" t="s">
        <v>91</v>
      </c>
      <c r="KS89" s="76">
        <v>0.34</v>
      </c>
      <c r="KT89" s="76">
        <v>0</v>
      </c>
      <c r="KU89" s="76">
        <v>0.54</v>
      </c>
      <c r="KV89" s="76">
        <v>0</v>
      </c>
      <c r="KY89" s="76" t="s">
        <v>91</v>
      </c>
      <c r="KZ89" s="76">
        <v>0.13</v>
      </c>
      <c r="LA89" s="76">
        <v>0</v>
      </c>
      <c r="LB89" s="76">
        <v>0</v>
      </c>
      <c r="LC89" s="76">
        <v>0</v>
      </c>
      <c r="LF89" s="76" t="s">
        <v>91</v>
      </c>
      <c r="LG89" s="76">
        <v>0.28999999999999998</v>
      </c>
      <c r="LH89" s="76">
        <v>0</v>
      </c>
      <c r="LI89" s="76">
        <v>0</v>
      </c>
      <c r="LJ89" s="76">
        <v>1.95</v>
      </c>
      <c r="LM89" s="76" t="s">
        <v>91</v>
      </c>
      <c r="LN89" s="76">
        <v>0.26</v>
      </c>
      <c r="LO89" s="76">
        <v>2.5</v>
      </c>
      <c r="LP89" s="76">
        <v>0</v>
      </c>
      <c r="LQ89" s="76">
        <v>0</v>
      </c>
      <c r="LR89" s="76"/>
      <c r="LS89" s="76"/>
      <c r="LT89" s="76" t="s">
        <v>91</v>
      </c>
      <c r="LU89" s="76">
        <v>0</v>
      </c>
      <c r="LV89" s="76">
        <v>0</v>
      </c>
      <c r="LW89" s="76">
        <v>0</v>
      </c>
      <c r="LX89" s="76">
        <v>0</v>
      </c>
      <c r="LY89" s="76"/>
      <c r="LZ89" s="76"/>
      <c r="MA89" s="76" t="s">
        <v>91</v>
      </c>
      <c r="MB89" s="76">
        <v>0.65</v>
      </c>
      <c r="MC89" s="76">
        <v>0</v>
      </c>
      <c r="MD89" s="76">
        <v>0.63</v>
      </c>
      <c r="ME89" s="76">
        <v>0</v>
      </c>
    </row>
    <row r="90" spans="1:343"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c r="GX90" s="64" t="s">
        <v>92</v>
      </c>
      <c r="GY90" s="64">
        <v>0.15</v>
      </c>
      <c r="GZ90" s="64">
        <v>0</v>
      </c>
      <c r="HA90" s="64">
        <v>0.2</v>
      </c>
      <c r="HB90" s="64">
        <v>0</v>
      </c>
      <c r="HE90" s="64" t="s">
        <v>92</v>
      </c>
      <c r="HF90" s="64">
        <v>0</v>
      </c>
      <c r="HG90" s="64">
        <v>0</v>
      </c>
      <c r="HH90" s="64">
        <v>0</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0.18</v>
      </c>
      <c r="II90" s="64">
        <v>0</v>
      </c>
      <c r="IJ90" s="64">
        <v>0.26</v>
      </c>
      <c r="IK90" s="64">
        <v>0</v>
      </c>
      <c r="IN90" s="64" t="s">
        <v>92</v>
      </c>
      <c r="IO90" s="64">
        <v>0</v>
      </c>
      <c r="IP90" s="64">
        <v>0</v>
      </c>
      <c r="IQ90" s="64">
        <v>0</v>
      </c>
      <c r="IR90" s="64">
        <v>0</v>
      </c>
      <c r="IU90" s="64" t="s">
        <v>92</v>
      </c>
      <c r="IV90" s="64">
        <v>0</v>
      </c>
      <c r="IW90" s="64">
        <v>0</v>
      </c>
      <c r="IX90" s="64">
        <v>0</v>
      </c>
      <c r="IY90" s="64">
        <v>0</v>
      </c>
      <c r="JB90" s="6" t="s">
        <v>92</v>
      </c>
      <c r="JC90" s="6">
        <v>0</v>
      </c>
      <c r="JD90" s="6">
        <v>0</v>
      </c>
      <c r="JE90" s="6">
        <v>0</v>
      </c>
      <c r="JF90" s="6">
        <v>0</v>
      </c>
      <c r="JI90" s="64" t="s">
        <v>92</v>
      </c>
      <c r="JJ90" s="64">
        <v>0</v>
      </c>
      <c r="JK90" s="64">
        <v>0</v>
      </c>
      <c r="JL90" s="64">
        <v>0</v>
      </c>
      <c r="JM90" s="64">
        <v>0</v>
      </c>
      <c r="JP90" s="70" t="s">
        <v>92</v>
      </c>
      <c r="JQ90" s="70">
        <v>0.39</v>
      </c>
      <c r="JR90" s="70">
        <v>0</v>
      </c>
      <c r="JS90" s="70">
        <v>0.62</v>
      </c>
      <c r="JT90" s="70">
        <v>0</v>
      </c>
      <c r="JW90" s="76" t="s">
        <v>92</v>
      </c>
      <c r="JX90" s="76">
        <v>0.08</v>
      </c>
      <c r="JY90" s="76">
        <v>0.5</v>
      </c>
      <c r="JZ90" s="76">
        <v>0</v>
      </c>
      <c r="KA90" s="76">
        <v>0</v>
      </c>
      <c r="KD90" s="76" t="s">
        <v>92</v>
      </c>
      <c r="KE90" s="76">
        <v>0</v>
      </c>
      <c r="KF90" s="76">
        <v>0</v>
      </c>
      <c r="KG90" s="76">
        <v>0</v>
      </c>
      <c r="KH90" s="76">
        <v>0</v>
      </c>
      <c r="KK90" s="76" t="s">
        <v>92</v>
      </c>
      <c r="KL90" s="76">
        <v>0</v>
      </c>
      <c r="KM90" s="76">
        <v>0</v>
      </c>
      <c r="KN90" s="76">
        <v>0</v>
      </c>
      <c r="KO90" s="76">
        <v>0</v>
      </c>
      <c r="KR90" s="76" t="s">
        <v>92</v>
      </c>
      <c r="KS90" s="76">
        <v>0</v>
      </c>
      <c r="KT90" s="76">
        <v>0</v>
      </c>
      <c r="KU90" s="76">
        <v>0</v>
      </c>
      <c r="KV90" s="76">
        <v>0</v>
      </c>
      <c r="KY90" s="76" t="s">
        <v>92</v>
      </c>
      <c r="KZ90" s="76">
        <v>0</v>
      </c>
      <c r="LA90" s="76">
        <v>0</v>
      </c>
      <c r="LB90" s="76">
        <v>0</v>
      </c>
      <c r="LC90" s="76">
        <v>0</v>
      </c>
      <c r="LF90" s="76" t="s">
        <v>92</v>
      </c>
      <c r="LG90" s="76">
        <v>0</v>
      </c>
      <c r="LH90" s="76">
        <v>0</v>
      </c>
      <c r="LI90" s="76">
        <v>0</v>
      </c>
      <c r="LJ90" s="76">
        <v>0</v>
      </c>
      <c r="LM90" s="76" t="s">
        <v>92</v>
      </c>
      <c r="LN90" s="76">
        <v>0</v>
      </c>
      <c r="LO90" s="76">
        <v>0</v>
      </c>
      <c r="LP90" s="76">
        <v>0</v>
      </c>
      <c r="LQ90" s="76">
        <v>0</v>
      </c>
      <c r="LR90" s="76"/>
      <c r="LS90" s="76"/>
      <c r="LT90" s="76" t="s">
        <v>92</v>
      </c>
      <c r="LU90" s="76">
        <v>0</v>
      </c>
      <c r="LV90" s="76">
        <v>0</v>
      </c>
      <c r="LW90" s="76">
        <v>0</v>
      </c>
      <c r="LX90" s="76">
        <v>0</v>
      </c>
      <c r="LY90" s="76"/>
      <c r="LZ90" s="76"/>
      <c r="MA90" s="76" t="s">
        <v>92</v>
      </c>
      <c r="MB90" s="76">
        <v>0</v>
      </c>
      <c r="MC90" s="76">
        <v>0</v>
      </c>
      <c r="MD90" s="76">
        <v>0</v>
      </c>
      <c r="ME90" s="76">
        <v>0</v>
      </c>
    </row>
    <row r="91" spans="1:343"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c r="GX91" s="64" t="s">
        <v>93</v>
      </c>
      <c r="GY91" s="64">
        <v>0</v>
      </c>
      <c r="GZ91" s="64">
        <v>0</v>
      </c>
      <c r="HA91" s="64">
        <v>0</v>
      </c>
      <c r="HB91" s="64">
        <v>0</v>
      </c>
      <c r="HE91" s="64" t="s">
        <v>93</v>
      </c>
      <c r="HF91" s="64">
        <v>0</v>
      </c>
      <c r="HG91" s="64">
        <v>0</v>
      </c>
      <c r="HH91" s="64">
        <v>0</v>
      </c>
      <c r="HI91" s="64">
        <v>0</v>
      </c>
      <c r="HL91" s="64" t="s">
        <v>93</v>
      </c>
      <c r="HM91" s="64">
        <v>0</v>
      </c>
      <c r="HN91" s="64">
        <v>0</v>
      </c>
      <c r="HO91" s="64">
        <v>0</v>
      </c>
      <c r="HP91" s="64">
        <v>0</v>
      </c>
      <c r="HS91" s="64" t="s">
        <v>93</v>
      </c>
      <c r="HT91" s="64">
        <v>0</v>
      </c>
      <c r="HU91" s="64">
        <v>0</v>
      </c>
      <c r="HV91" s="64">
        <v>0</v>
      </c>
      <c r="HW91" s="64">
        <v>0</v>
      </c>
      <c r="HZ91" s="64" t="s">
        <v>93</v>
      </c>
      <c r="IA91" s="64">
        <v>0</v>
      </c>
      <c r="IB91" s="64">
        <v>0</v>
      </c>
      <c r="IC91" s="64">
        <v>0</v>
      </c>
      <c r="ID91" s="64">
        <v>0</v>
      </c>
      <c r="IG91" s="64" t="s">
        <v>93</v>
      </c>
      <c r="IH91" s="64">
        <v>0</v>
      </c>
      <c r="II91" s="64">
        <v>0</v>
      </c>
      <c r="IJ91" s="64">
        <v>0</v>
      </c>
      <c r="IK91" s="64">
        <v>0</v>
      </c>
      <c r="IN91" s="64" t="s">
        <v>93</v>
      </c>
      <c r="IO91" s="64">
        <v>0</v>
      </c>
      <c r="IP91" s="64">
        <v>0</v>
      </c>
      <c r="IQ91" s="64">
        <v>0</v>
      </c>
      <c r="IR91" s="64">
        <v>0</v>
      </c>
      <c r="IU91" s="64" t="s">
        <v>93</v>
      </c>
      <c r="IV91" s="64">
        <v>0</v>
      </c>
      <c r="IW91" s="64">
        <v>0</v>
      </c>
      <c r="IX91" s="64">
        <v>0</v>
      </c>
      <c r="IY91" s="64">
        <v>0</v>
      </c>
      <c r="JB91" s="6" t="s">
        <v>93</v>
      </c>
      <c r="JC91" s="6">
        <v>0</v>
      </c>
      <c r="JD91" s="6">
        <v>0</v>
      </c>
      <c r="JE91" s="6">
        <v>0</v>
      </c>
      <c r="JF91" s="6">
        <v>0</v>
      </c>
      <c r="JI91" s="64" t="s">
        <v>93</v>
      </c>
      <c r="JJ91" s="64">
        <v>0</v>
      </c>
      <c r="JK91" s="64">
        <v>0</v>
      </c>
      <c r="JL91" s="64">
        <v>0</v>
      </c>
      <c r="JM91" s="64">
        <v>0</v>
      </c>
      <c r="JP91" s="70" t="s">
        <v>93</v>
      </c>
      <c r="JQ91" s="70">
        <v>0</v>
      </c>
      <c r="JR91" s="70">
        <v>0</v>
      </c>
      <c r="JS91" s="70">
        <v>0</v>
      </c>
      <c r="JT91" s="70">
        <v>0</v>
      </c>
      <c r="JW91" s="76" t="s">
        <v>93</v>
      </c>
      <c r="JX91" s="76">
        <v>0</v>
      </c>
      <c r="JY91" s="76">
        <v>0</v>
      </c>
      <c r="JZ91" s="76">
        <v>0</v>
      </c>
      <c r="KA91" s="76">
        <v>0</v>
      </c>
      <c r="KD91" s="76" t="s">
        <v>93</v>
      </c>
      <c r="KE91" s="76">
        <v>0.37</v>
      </c>
      <c r="KF91" s="76">
        <v>0</v>
      </c>
      <c r="KG91" s="76">
        <v>0.6</v>
      </c>
      <c r="KH91" s="76">
        <v>0</v>
      </c>
      <c r="KK91" s="76" t="s">
        <v>93</v>
      </c>
      <c r="KL91" s="76">
        <v>0</v>
      </c>
      <c r="KM91" s="76">
        <v>0</v>
      </c>
      <c r="KN91" s="76">
        <v>0</v>
      </c>
      <c r="KO91" s="76">
        <v>0</v>
      </c>
      <c r="KR91" s="76" t="s">
        <v>93</v>
      </c>
      <c r="KS91" s="76">
        <v>0</v>
      </c>
      <c r="KT91" s="76">
        <v>0</v>
      </c>
      <c r="KU91" s="76">
        <v>0</v>
      </c>
      <c r="KV91" s="76">
        <v>0</v>
      </c>
      <c r="KY91" s="76" t="s">
        <v>93</v>
      </c>
      <c r="KZ91" s="76">
        <v>0</v>
      </c>
      <c r="LA91" s="76">
        <v>0</v>
      </c>
      <c r="LB91" s="76">
        <v>0</v>
      </c>
      <c r="LC91" s="76">
        <v>0</v>
      </c>
      <c r="LF91" s="76" t="s">
        <v>93</v>
      </c>
      <c r="LG91" s="76">
        <v>0</v>
      </c>
      <c r="LH91" s="76">
        <v>0</v>
      </c>
      <c r="LI91" s="76">
        <v>0</v>
      </c>
      <c r="LJ91" s="76">
        <v>0</v>
      </c>
      <c r="LM91" s="76" t="s">
        <v>93</v>
      </c>
      <c r="LN91" s="76">
        <v>0</v>
      </c>
      <c r="LO91" s="76">
        <v>0</v>
      </c>
      <c r="LP91" s="76">
        <v>0</v>
      </c>
      <c r="LQ91" s="76">
        <v>0</v>
      </c>
      <c r="LR91" s="76"/>
      <c r="LS91" s="76"/>
      <c r="LT91" s="76" t="s">
        <v>93</v>
      </c>
      <c r="LU91" s="76">
        <v>0</v>
      </c>
      <c r="LV91" s="76">
        <v>0</v>
      </c>
      <c r="LW91" s="76">
        <v>0</v>
      </c>
      <c r="LX91" s="76">
        <v>0</v>
      </c>
      <c r="LY91" s="76"/>
      <c r="LZ91" s="76"/>
      <c r="MA91" s="76" t="s">
        <v>93</v>
      </c>
      <c r="MB91" s="76">
        <v>0</v>
      </c>
      <c r="MC91" s="76">
        <v>0</v>
      </c>
      <c r="MD91" s="76">
        <v>0</v>
      </c>
      <c r="ME91" s="76">
        <v>0</v>
      </c>
    </row>
    <row r="92" spans="1:343"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c r="GX92" s="64" t="s">
        <v>94</v>
      </c>
      <c r="GY92" s="64">
        <v>0.13</v>
      </c>
      <c r="GZ92" s="64">
        <v>1.36</v>
      </c>
      <c r="HA92" s="64">
        <v>0</v>
      </c>
      <c r="HB92" s="64">
        <v>0</v>
      </c>
      <c r="HE92" s="64" t="s">
        <v>94</v>
      </c>
      <c r="HF92" s="64">
        <v>1.35</v>
      </c>
      <c r="HG92" s="64">
        <v>9.83</v>
      </c>
      <c r="HH92" s="64">
        <v>0</v>
      </c>
      <c r="HI92" s="64">
        <v>0</v>
      </c>
      <c r="HL92" s="64" t="s">
        <v>94</v>
      </c>
      <c r="HM92" s="64">
        <v>1.26</v>
      </c>
      <c r="HN92" s="64">
        <v>6.12</v>
      </c>
      <c r="HO92" s="64">
        <v>0</v>
      </c>
      <c r="HP92" s="64">
        <v>0</v>
      </c>
      <c r="HS92" s="64" t="s">
        <v>94</v>
      </c>
      <c r="HT92" s="64">
        <v>0</v>
      </c>
      <c r="HU92" s="64">
        <v>0</v>
      </c>
      <c r="HV92" s="64">
        <v>0</v>
      </c>
      <c r="HW92" s="64">
        <v>0</v>
      </c>
      <c r="HZ92" s="64" t="s">
        <v>94</v>
      </c>
      <c r="IA92" s="64">
        <v>0.15</v>
      </c>
      <c r="IB92" s="64">
        <v>0</v>
      </c>
      <c r="IC92" s="64">
        <v>0.25</v>
      </c>
      <c r="ID92" s="64">
        <v>0</v>
      </c>
      <c r="IG92" s="64" t="s">
        <v>94</v>
      </c>
      <c r="IH92" s="64">
        <v>0.08</v>
      </c>
      <c r="II92" s="64">
        <v>0.56999999999999995</v>
      </c>
      <c r="IJ92" s="64">
        <v>0</v>
      </c>
      <c r="IK92" s="64">
        <v>0</v>
      </c>
      <c r="IN92" s="64" t="s">
        <v>94</v>
      </c>
      <c r="IO92" s="64">
        <v>0.12</v>
      </c>
      <c r="IP92" s="64">
        <v>0.94</v>
      </c>
      <c r="IQ92" s="64">
        <v>0</v>
      </c>
      <c r="IR92" s="64">
        <v>0</v>
      </c>
      <c r="IU92" s="64" t="s">
        <v>94</v>
      </c>
      <c r="IV92" s="64">
        <v>0.17</v>
      </c>
      <c r="IW92" s="64">
        <v>0</v>
      </c>
      <c r="IX92" s="64">
        <v>0.25</v>
      </c>
      <c r="IY92" s="64">
        <v>0</v>
      </c>
      <c r="JB92" s="6" t="s">
        <v>94</v>
      </c>
      <c r="JC92" s="6">
        <v>0.35</v>
      </c>
      <c r="JD92" s="6">
        <v>0</v>
      </c>
      <c r="JE92" s="6">
        <v>0.55000000000000004</v>
      </c>
      <c r="JF92" s="6">
        <v>0</v>
      </c>
      <c r="JI92" s="64" t="s">
        <v>94</v>
      </c>
      <c r="JJ92" s="64">
        <v>0</v>
      </c>
      <c r="JK92" s="64">
        <v>0</v>
      </c>
      <c r="JL92" s="64">
        <v>0</v>
      </c>
      <c r="JM92" s="64">
        <v>0</v>
      </c>
      <c r="JP92" s="70" t="s">
        <v>94</v>
      </c>
      <c r="JQ92" s="70">
        <v>0.13</v>
      </c>
      <c r="JR92" s="70">
        <v>0</v>
      </c>
      <c r="JS92" s="70">
        <v>0.21</v>
      </c>
      <c r="JT92" s="70">
        <v>0</v>
      </c>
      <c r="JW92" s="76" t="s">
        <v>94</v>
      </c>
      <c r="JX92" s="76">
        <v>0</v>
      </c>
      <c r="JY92" s="76">
        <v>0</v>
      </c>
      <c r="JZ92" s="76">
        <v>0</v>
      </c>
      <c r="KA92" s="76">
        <v>0</v>
      </c>
      <c r="KD92" s="76" t="s">
        <v>94</v>
      </c>
      <c r="KE92" s="76">
        <v>0</v>
      </c>
      <c r="KF92" s="76">
        <v>0</v>
      </c>
      <c r="KG92" s="76">
        <v>0</v>
      </c>
      <c r="KH92" s="76">
        <v>0</v>
      </c>
      <c r="KK92" s="76" t="s">
        <v>94</v>
      </c>
      <c r="KL92" s="76">
        <v>0</v>
      </c>
      <c r="KM92" s="76">
        <v>0</v>
      </c>
      <c r="KN92" s="76">
        <v>0</v>
      </c>
      <c r="KO92" s="76">
        <v>0</v>
      </c>
      <c r="KR92" s="76" t="s">
        <v>94</v>
      </c>
      <c r="KS92" s="76">
        <v>0</v>
      </c>
      <c r="KT92" s="76">
        <v>0</v>
      </c>
      <c r="KU92" s="76">
        <v>0</v>
      </c>
      <c r="KV92" s="76">
        <v>0</v>
      </c>
      <c r="KY92" s="76" t="s">
        <v>94</v>
      </c>
      <c r="KZ92" s="76">
        <v>0</v>
      </c>
      <c r="LA92" s="76">
        <v>0</v>
      </c>
      <c r="LB92" s="76">
        <v>0</v>
      </c>
      <c r="LC92" s="76">
        <v>0</v>
      </c>
      <c r="LF92" s="76" t="s">
        <v>94</v>
      </c>
      <c r="LG92" s="76">
        <v>0.17</v>
      </c>
      <c r="LH92" s="76">
        <v>1.1200000000000001</v>
      </c>
      <c r="LI92" s="76">
        <v>0</v>
      </c>
      <c r="LJ92" s="76">
        <v>0</v>
      </c>
      <c r="LM92" s="76" t="s">
        <v>94</v>
      </c>
      <c r="LN92" s="76">
        <v>0.17</v>
      </c>
      <c r="LO92" s="76">
        <v>1.61</v>
      </c>
      <c r="LP92" s="76">
        <v>0</v>
      </c>
      <c r="LQ92" s="76">
        <v>0</v>
      </c>
      <c r="LR92" s="76"/>
      <c r="LS92" s="76"/>
      <c r="LT92" s="76" t="s">
        <v>94</v>
      </c>
      <c r="LU92" s="76">
        <v>1.63</v>
      </c>
      <c r="LV92" s="76">
        <v>14.53</v>
      </c>
      <c r="LW92" s="76">
        <v>0</v>
      </c>
      <c r="LX92" s="76">
        <v>0</v>
      </c>
      <c r="LY92" s="76"/>
      <c r="LZ92" s="76"/>
      <c r="MA92" s="76" t="s">
        <v>94</v>
      </c>
      <c r="MB92" s="76">
        <v>0.51</v>
      </c>
      <c r="MC92" s="76">
        <v>4.9000000000000004</v>
      </c>
      <c r="MD92" s="76">
        <v>0</v>
      </c>
      <c r="ME92" s="76">
        <v>0</v>
      </c>
    </row>
    <row r="93" spans="1:343"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c r="GX93" s="64" t="s">
        <v>95</v>
      </c>
      <c r="GY93" s="64">
        <v>0</v>
      </c>
      <c r="GZ93" s="64">
        <v>0</v>
      </c>
      <c r="HA93" s="64">
        <v>0</v>
      </c>
      <c r="HB93" s="64">
        <v>0</v>
      </c>
      <c r="HE93" s="64" t="s">
        <v>95</v>
      </c>
      <c r="HF93" s="64">
        <v>0</v>
      </c>
      <c r="HG93" s="64">
        <v>0</v>
      </c>
      <c r="HH93" s="64">
        <v>0</v>
      </c>
      <c r="HI93" s="64">
        <v>0</v>
      </c>
      <c r="HL93" s="64" t="s">
        <v>95</v>
      </c>
      <c r="HM93" s="64">
        <v>0</v>
      </c>
      <c r="HN93" s="64">
        <v>0</v>
      </c>
      <c r="HO93" s="64">
        <v>0</v>
      </c>
      <c r="HP93" s="64">
        <v>0</v>
      </c>
      <c r="HS93" s="64" t="s">
        <v>95</v>
      </c>
      <c r="HT93" s="64">
        <v>0.18</v>
      </c>
      <c r="HU93" s="64">
        <v>0.88</v>
      </c>
      <c r="HV93" s="64">
        <v>0</v>
      </c>
      <c r="HW93" s="64">
        <v>0</v>
      </c>
      <c r="HZ93" s="64" t="s">
        <v>95</v>
      </c>
      <c r="IA93" s="64">
        <v>0</v>
      </c>
      <c r="IB93" s="64">
        <v>0</v>
      </c>
      <c r="IC93" s="64">
        <v>0</v>
      </c>
      <c r="ID93" s="64">
        <v>0</v>
      </c>
      <c r="IG93" s="64" t="s">
        <v>95</v>
      </c>
      <c r="IH93" s="64">
        <v>0</v>
      </c>
      <c r="II93" s="64">
        <v>0</v>
      </c>
      <c r="IJ93" s="64">
        <v>0</v>
      </c>
      <c r="IK93" s="64">
        <v>0</v>
      </c>
      <c r="IN93" s="64" t="s">
        <v>95</v>
      </c>
      <c r="IO93" s="64">
        <v>0</v>
      </c>
      <c r="IP93" s="64">
        <v>0</v>
      </c>
      <c r="IQ93" s="64">
        <v>0</v>
      </c>
      <c r="IR93" s="64">
        <v>0</v>
      </c>
      <c r="IU93" s="64" t="s">
        <v>95</v>
      </c>
      <c r="IV93" s="64">
        <v>0.26</v>
      </c>
      <c r="IW93" s="64">
        <v>0</v>
      </c>
      <c r="IX93" s="64">
        <v>0</v>
      </c>
      <c r="IY93" s="64">
        <v>0</v>
      </c>
      <c r="JB93" s="6" t="s">
        <v>95</v>
      </c>
      <c r="JC93" s="6">
        <v>0</v>
      </c>
      <c r="JD93" s="6">
        <v>0</v>
      </c>
      <c r="JE93" s="6">
        <v>0</v>
      </c>
      <c r="JF93" s="6">
        <v>0</v>
      </c>
      <c r="JI93" s="64" t="s">
        <v>95</v>
      </c>
      <c r="JJ93" s="64">
        <v>0</v>
      </c>
      <c r="JK93" s="64">
        <v>0</v>
      </c>
      <c r="JL93" s="64">
        <v>0</v>
      </c>
      <c r="JM93" s="64">
        <v>0</v>
      </c>
      <c r="JP93" s="70" t="s">
        <v>95</v>
      </c>
      <c r="JQ93" s="70">
        <v>0</v>
      </c>
      <c r="JR93" s="70">
        <v>0</v>
      </c>
      <c r="JS93" s="70">
        <v>0</v>
      </c>
      <c r="JT93" s="70">
        <v>0</v>
      </c>
      <c r="JW93" s="76" t="s">
        <v>95</v>
      </c>
      <c r="JX93" s="76">
        <v>0.3</v>
      </c>
      <c r="JY93" s="76">
        <v>0</v>
      </c>
      <c r="JZ93" s="76">
        <v>0</v>
      </c>
      <c r="KA93" s="76">
        <v>0</v>
      </c>
      <c r="KD93" s="76" t="s">
        <v>95</v>
      </c>
      <c r="KE93" s="76">
        <v>0.12</v>
      </c>
      <c r="KF93" s="76">
        <v>0</v>
      </c>
      <c r="KG93" s="76">
        <v>0</v>
      </c>
      <c r="KH93" s="76">
        <v>0</v>
      </c>
      <c r="KK93" s="76" t="s">
        <v>95</v>
      </c>
      <c r="KL93" s="76">
        <v>0</v>
      </c>
      <c r="KM93" s="76">
        <v>0</v>
      </c>
      <c r="KN93" s="76">
        <v>0</v>
      </c>
      <c r="KO93" s="76">
        <v>0</v>
      </c>
      <c r="KR93" s="76" t="s">
        <v>95</v>
      </c>
      <c r="KS93" s="76">
        <v>0</v>
      </c>
      <c r="KT93" s="76">
        <v>0</v>
      </c>
      <c r="KU93" s="76">
        <v>0</v>
      </c>
      <c r="KV93" s="76">
        <v>0</v>
      </c>
      <c r="KY93" s="76" t="s">
        <v>95</v>
      </c>
      <c r="KZ93" s="76">
        <v>0</v>
      </c>
      <c r="LA93" s="76">
        <v>0</v>
      </c>
      <c r="LB93" s="76">
        <v>0</v>
      </c>
      <c r="LC93" s="76">
        <v>0</v>
      </c>
      <c r="LF93" s="76" t="s">
        <v>95</v>
      </c>
      <c r="LG93" s="76">
        <v>0</v>
      </c>
      <c r="LH93" s="76">
        <v>0</v>
      </c>
      <c r="LI93" s="76">
        <v>0</v>
      </c>
      <c r="LJ93" s="76">
        <v>0</v>
      </c>
      <c r="LM93" s="76" t="s">
        <v>95</v>
      </c>
      <c r="LN93" s="76">
        <v>0.35</v>
      </c>
      <c r="LO93" s="76">
        <v>0</v>
      </c>
      <c r="LP93" s="76">
        <v>0</v>
      </c>
      <c r="LQ93" s="76">
        <v>0</v>
      </c>
      <c r="LR93" s="76"/>
      <c r="LS93" s="76"/>
      <c r="LT93" s="76" t="s">
        <v>95</v>
      </c>
      <c r="LU93" s="76">
        <v>0</v>
      </c>
      <c r="LV93" s="76">
        <v>0</v>
      </c>
      <c r="LW93" s="76">
        <v>0</v>
      </c>
      <c r="LX93" s="76">
        <v>0</v>
      </c>
      <c r="LY93" s="76"/>
      <c r="LZ93" s="76"/>
      <c r="MA93" s="76" t="s">
        <v>95</v>
      </c>
      <c r="MB93" s="76">
        <v>0</v>
      </c>
      <c r="MC93" s="76">
        <v>0</v>
      </c>
      <c r="MD93" s="76">
        <v>0</v>
      </c>
      <c r="ME93" s="76">
        <v>0</v>
      </c>
    </row>
    <row r="94" spans="1:343"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c r="GX94" s="64" t="s">
        <v>96</v>
      </c>
      <c r="GY94" s="64">
        <v>0.47</v>
      </c>
      <c r="GZ94" s="64">
        <v>4.9800000000000004</v>
      </c>
      <c r="HA94" s="64">
        <v>0</v>
      </c>
      <c r="HB94" s="64">
        <v>0</v>
      </c>
      <c r="HE94" s="64" t="s">
        <v>96</v>
      </c>
      <c r="HF94" s="64">
        <v>0.33</v>
      </c>
      <c r="HG94" s="64">
        <v>0</v>
      </c>
      <c r="HH94" s="64">
        <v>0.46</v>
      </c>
      <c r="HI94" s="64">
        <v>0</v>
      </c>
      <c r="HL94" s="64" t="s">
        <v>96</v>
      </c>
      <c r="HM94" s="64">
        <v>0</v>
      </c>
      <c r="HN94" s="64">
        <v>0</v>
      </c>
      <c r="HO94" s="64">
        <v>0</v>
      </c>
      <c r="HP94" s="64">
        <v>0</v>
      </c>
      <c r="HS94" s="64" t="s">
        <v>96</v>
      </c>
      <c r="HT94" s="64">
        <v>0</v>
      </c>
      <c r="HU94" s="64">
        <v>0</v>
      </c>
      <c r="HV94" s="64">
        <v>0</v>
      </c>
      <c r="HW94" s="64">
        <v>0</v>
      </c>
      <c r="HZ94" s="64" t="s">
        <v>96</v>
      </c>
      <c r="IA94" s="64">
        <v>0.21</v>
      </c>
      <c r="IB94" s="64">
        <v>1.0900000000000001</v>
      </c>
      <c r="IC94" s="64">
        <v>0</v>
      </c>
      <c r="ID94" s="64">
        <v>0</v>
      </c>
      <c r="IG94" s="64" t="s">
        <v>96</v>
      </c>
      <c r="IH94" s="64">
        <v>0</v>
      </c>
      <c r="II94" s="64">
        <v>0</v>
      </c>
      <c r="IJ94" s="64">
        <v>0</v>
      </c>
      <c r="IK94" s="64">
        <v>0</v>
      </c>
      <c r="IN94" s="64" t="s">
        <v>96</v>
      </c>
      <c r="IO94" s="64">
        <v>0.09</v>
      </c>
      <c r="IP94" s="64">
        <v>0.68</v>
      </c>
      <c r="IQ94" s="64">
        <v>0</v>
      </c>
      <c r="IR94" s="64">
        <v>0</v>
      </c>
      <c r="IU94" s="64" t="s">
        <v>96</v>
      </c>
      <c r="IV94" s="64">
        <v>0.77</v>
      </c>
      <c r="IW94" s="64">
        <v>2.83</v>
      </c>
      <c r="IX94" s="64">
        <v>0.49</v>
      </c>
      <c r="IY94" s="64">
        <v>0</v>
      </c>
      <c r="JB94" s="6" t="s">
        <v>96</v>
      </c>
      <c r="JC94" s="6">
        <v>0</v>
      </c>
      <c r="JD94" s="6">
        <v>0</v>
      </c>
      <c r="JE94" s="6">
        <v>0</v>
      </c>
      <c r="JF94" s="6">
        <v>0</v>
      </c>
      <c r="JI94" s="64" t="s">
        <v>96</v>
      </c>
      <c r="JJ94" s="64">
        <v>0</v>
      </c>
      <c r="JK94" s="64">
        <v>0</v>
      </c>
      <c r="JL94" s="64">
        <v>0</v>
      </c>
      <c r="JM94" s="64">
        <v>0</v>
      </c>
      <c r="JP94" s="70" t="s">
        <v>96</v>
      </c>
      <c r="JQ94" s="70">
        <v>0</v>
      </c>
      <c r="JR94" s="70">
        <v>0</v>
      </c>
      <c r="JS94" s="70">
        <v>0</v>
      </c>
      <c r="JT94" s="70">
        <v>0</v>
      </c>
      <c r="JW94" s="76" t="s">
        <v>96</v>
      </c>
      <c r="JX94" s="76">
        <v>0</v>
      </c>
      <c r="JY94" s="76">
        <v>0</v>
      </c>
      <c r="JZ94" s="76">
        <v>0</v>
      </c>
      <c r="KA94" s="76">
        <v>0</v>
      </c>
      <c r="KD94" s="76" t="s">
        <v>96</v>
      </c>
      <c r="KE94" s="76">
        <v>0.4</v>
      </c>
      <c r="KF94" s="76">
        <v>2</v>
      </c>
      <c r="KG94" s="76">
        <v>0</v>
      </c>
      <c r="KH94" s="76">
        <v>0</v>
      </c>
      <c r="KK94" s="76" t="s">
        <v>96</v>
      </c>
      <c r="KL94" s="76">
        <v>0</v>
      </c>
      <c r="KM94" s="76">
        <v>0</v>
      </c>
      <c r="KN94" s="76">
        <v>0</v>
      </c>
      <c r="KO94" s="76">
        <v>0</v>
      </c>
      <c r="KR94" s="76" t="s">
        <v>96</v>
      </c>
      <c r="KS94" s="76">
        <v>0.17</v>
      </c>
      <c r="KT94" s="76">
        <v>1.1000000000000001</v>
      </c>
      <c r="KU94" s="76">
        <v>0</v>
      </c>
      <c r="KV94" s="76">
        <v>0</v>
      </c>
      <c r="KY94" s="76" t="s">
        <v>96</v>
      </c>
      <c r="KZ94" s="76">
        <v>0</v>
      </c>
      <c r="LA94" s="76">
        <v>0</v>
      </c>
      <c r="LB94" s="76">
        <v>0</v>
      </c>
      <c r="LC94" s="76">
        <v>0</v>
      </c>
      <c r="LF94" s="76" t="s">
        <v>96</v>
      </c>
      <c r="LG94" s="76">
        <v>0</v>
      </c>
      <c r="LH94" s="76">
        <v>0</v>
      </c>
      <c r="LI94" s="76">
        <v>0</v>
      </c>
      <c r="LJ94" s="76">
        <v>0</v>
      </c>
      <c r="LM94" s="76" t="s">
        <v>96</v>
      </c>
      <c r="LN94" s="76">
        <v>1.1599999999999999</v>
      </c>
      <c r="LO94" s="76">
        <v>0</v>
      </c>
      <c r="LP94" s="76">
        <v>1.73</v>
      </c>
      <c r="LQ94" s="76">
        <v>0</v>
      </c>
      <c r="LR94" s="76"/>
      <c r="LS94" s="76"/>
      <c r="LT94" s="76" t="s">
        <v>96</v>
      </c>
      <c r="LU94" s="76">
        <v>2.5099999999999998</v>
      </c>
      <c r="LV94" s="76">
        <v>0</v>
      </c>
      <c r="LW94" s="76">
        <v>2.76</v>
      </c>
      <c r="LX94" s="76">
        <v>0</v>
      </c>
      <c r="LY94" s="76"/>
      <c r="LZ94" s="76"/>
      <c r="MA94" s="76" t="s">
        <v>96</v>
      </c>
      <c r="MB94" s="76">
        <v>1.35</v>
      </c>
      <c r="MC94" s="76">
        <v>0</v>
      </c>
      <c r="MD94" s="76">
        <v>1.03</v>
      </c>
      <c r="ME94" s="76">
        <v>0</v>
      </c>
    </row>
    <row r="95" spans="1:343"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c r="GX95" s="64" t="s">
        <v>97</v>
      </c>
      <c r="GY95" s="64">
        <v>0</v>
      </c>
      <c r="GZ95" s="64">
        <v>0</v>
      </c>
      <c r="HA95" s="64">
        <v>0</v>
      </c>
      <c r="HB95" s="64">
        <v>0</v>
      </c>
      <c r="HE95" s="64" t="s">
        <v>97</v>
      </c>
      <c r="HF95" s="64">
        <v>1.29</v>
      </c>
      <c r="HG95" s="64">
        <v>0</v>
      </c>
      <c r="HH95" s="64">
        <v>1.79</v>
      </c>
      <c r="HI95" s="64">
        <v>0</v>
      </c>
      <c r="HL95" s="64" t="s">
        <v>97</v>
      </c>
      <c r="HM95" s="64">
        <v>0.26</v>
      </c>
      <c r="HN95" s="64">
        <v>0</v>
      </c>
      <c r="HO95" s="64">
        <v>0</v>
      </c>
      <c r="HP95" s="64">
        <v>0</v>
      </c>
      <c r="HS95" s="64" t="s">
        <v>97</v>
      </c>
      <c r="HT95" s="64">
        <v>0</v>
      </c>
      <c r="HU95" s="64">
        <v>0</v>
      </c>
      <c r="HV95" s="64">
        <v>0</v>
      </c>
      <c r="HW95" s="64">
        <v>0</v>
      </c>
      <c r="HZ95" s="64" t="s">
        <v>97</v>
      </c>
      <c r="IA95" s="64">
        <v>0</v>
      </c>
      <c r="IB95" s="64">
        <v>0</v>
      </c>
      <c r="IC95" s="64">
        <v>0</v>
      </c>
      <c r="ID95" s="64">
        <v>0</v>
      </c>
      <c r="IG95" s="64" t="s">
        <v>97</v>
      </c>
      <c r="IH95" s="64">
        <v>0</v>
      </c>
      <c r="II95" s="64">
        <v>0</v>
      </c>
      <c r="IJ95" s="64">
        <v>0</v>
      </c>
      <c r="IK95" s="64">
        <v>0</v>
      </c>
      <c r="IN95" s="64" t="s">
        <v>97</v>
      </c>
      <c r="IO95" s="64">
        <v>0</v>
      </c>
      <c r="IP95" s="64">
        <v>0</v>
      </c>
      <c r="IQ95" s="64">
        <v>0</v>
      </c>
      <c r="IR95" s="64">
        <v>0</v>
      </c>
      <c r="IU95" s="64" t="s">
        <v>97</v>
      </c>
      <c r="IV95" s="64">
        <v>0</v>
      </c>
      <c r="IW95" s="64">
        <v>0</v>
      </c>
      <c r="IX95" s="64">
        <v>0</v>
      </c>
      <c r="IY95" s="64">
        <v>0</v>
      </c>
      <c r="JB95" s="6" t="s">
        <v>97</v>
      </c>
      <c r="JC95" s="6">
        <v>0</v>
      </c>
      <c r="JD95" s="6">
        <v>0</v>
      </c>
      <c r="JE95" s="6">
        <v>0</v>
      </c>
      <c r="JF95" s="6">
        <v>0</v>
      </c>
      <c r="JI95" s="64" t="s">
        <v>97</v>
      </c>
      <c r="JJ95" s="64">
        <v>0.45</v>
      </c>
      <c r="JK95" s="64">
        <v>0</v>
      </c>
      <c r="JL95" s="64">
        <v>0</v>
      </c>
      <c r="JM95" s="64">
        <v>0</v>
      </c>
      <c r="JP95" s="70" t="s">
        <v>97</v>
      </c>
      <c r="JQ95" s="70">
        <v>0.11</v>
      </c>
      <c r="JR95" s="70">
        <v>0</v>
      </c>
      <c r="JS95" s="70">
        <v>0</v>
      </c>
      <c r="JT95" s="70">
        <v>0</v>
      </c>
      <c r="JW95" s="76" t="s">
        <v>97</v>
      </c>
      <c r="JX95" s="76">
        <v>0</v>
      </c>
      <c r="JY95" s="76">
        <v>0</v>
      </c>
      <c r="JZ95" s="76">
        <v>0</v>
      </c>
      <c r="KA95" s="76">
        <v>0</v>
      </c>
      <c r="KD95" s="76" t="s">
        <v>97</v>
      </c>
      <c r="KE95" s="76">
        <v>0</v>
      </c>
      <c r="KF95" s="76">
        <v>0</v>
      </c>
      <c r="KG95" s="76">
        <v>0</v>
      </c>
      <c r="KH95" s="76">
        <v>0</v>
      </c>
      <c r="KK95" s="76" t="s">
        <v>97</v>
      </c>
      <c r="KL95" s="76">
        <v>0</v>
      </c>
      <c r="KM95" s="76">
        <v>0</v>
      </c>
      <c r="KN95" s="76">
        <v>0</v>
      </c>
      <c r="KO95" s="76">
        <v>0</v>
      </c>
      <c r="KR95" s="76" t="s">
        <v>97</v>
      </c>
      <c r="KS95" s="76">
        <v>0</v>
      </c>
      <c r="KT95" s="76">
        <v>0</v>
      </c>
      <c r="KU95" s="76">
        <v>0</v>
      </c>
      <c r="KV95" s="76">
        <v>0</v>
      </c>
      <c r="KY95" s="76" t="s">
        <v>97</v>
      </c>
      <c r="KZ95" s="76">
        <v>0</v>
      </c>
      <c r="LA95" s="76">
        <v>0</v>
      </c>
      <c r="LB95" s="76">
        <v>0</v>
      </c>
      <c r="LC95" s="76">
        <v>0</v>
      </c>
      <c r="LF95" s="76" t="s">
        <v>97</v>
      </c>
      <c r="LG95" s="76">
        <v>0</v>
      </c>
      <c r="LH95" s="76">
        <v>0</v>
      </c>
      <c r="LI95" s="76">
        <v>0</v>
      </c>
      <c r="LJ95" s="76">
        <v>0</v>
      </c>
      <c r="LM95" s="76" t="s">
        <v>97</v>
      </c>
      <c r="LN95" s="76">
        <v>0</v>
      </c>
      <c r="LO95" s="76">
        <v>0</v>
      </c>
      <c r="LP95" s="76">
        <v>0</v>
      </c>
      <c r="LQ95" s="76">
        <v>0</v>
      </c>
      <c r="LR95" s="76"/>
      <c r="LS95" s="76"/>
      <c r="LT95" s="76" t="s">
        <v>97</v>
      </c>
      <c r="LU95" s="76">
        <v>0</v>
      </c>
      <c r="LV95" s="76">
        <v>0</v>
      </c>
      <c r="LW95" s="76">
        <v>0</v>
      </c>
      <c r="LX95" s="76">
        <v>0</v>
      </c>
      <c r="LY95" s="76"/>
      <c r="LZ95" s="76"/>
      <c r="MA95" s="76" t="s">
        <v>97</v>
      </c>
      <c r="MB95" s="76">
        <v>0</v>
      </c>
      <c r="MC95" s="76">
        <v>0</v>
      </c>
      <c r="MD95" s="76">
        <v>0</v>
      </c>
      <c r="ME95" s="76">
        <v>0</v>
      </c>
    </row>
    <row r="96" spans="1:343"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c r="GX96" s="64" t="s">
        <v>98</v>
      </c>
      <c r="GY96" s="64">
        <v>0</v>
      </c>
      <c r="GZ96" s="64">
        <v>0</v>
      </c>
      <c r="HA96" s="64">
        <v>0</v>
      </c>
      <c r="HB96" s="64">
        <v>0</v>
      </c>
      <c r="HE96" s="64" t="s">
        <v>98</v>
      </c>
      <c r="HF96" s="64">
        <v>0</v>
      </c>
      <c r="HG96" s="64">
        <v>0</v>
      </c>
      <c r="HH96" s="64">
        <v>0</v>
      </c>
      <c r="HI96" s="64">
        <v>0</v>
      </c>
      <c r="HL96" s="64" t="s">
        <v>98</v>
      </c>
      <c r="HM96" s="64">
        <v>0</v>
      </c>
      <c r="HN96" s="64">
        <v>0</v>
      </c>
      <c r="HO96" s="64">
        <v>0</v>
      </c>
      <c r="HP96" s="64">
        <v>0</v>
      </c>
      <c r="HS96" s="64" t="s">
        <v>98</v>
      </c>
      <c r="HT96" s="64">
        <v>0</v>
      </c>
      <c r="HU96" s="64">
        <v>0</v>
      </c>
      <c r="HV96" s="64">
        <v>0</v>
      </c>
      <c r="HW96" s="64">
        <v>0</v>
      </c>
      <c r="HZ96" s="64" t="s">
        <v>98</v>
      </c>
      <c r="IA96" s="64">
        <v>0</v>
      </c>
      <c r="IB96" s="64">
        <v>0</v>
      </c>
      <c r="IC96" s="64">
        <v>0</v>
      </c>
      <c r="ID96" s="64">
        <v>0</v>
      </c>
      <c r="IG96" s="64" t="s">
        <v>98</v>
      </c>
      <c r="IH96" s="64">
        <v>0</v>
      </c>
      <c r="II96" s="64">
        <v>0</v>
      </c>
      <c r="IJ96" s="64">
        <v>0</v>
      </c>
      <c r="IK96" s="64">
        <v>0</v>
      </c>
      <c r="IN96" s="64" t="s">
        <v>98</v>
      </c>
      <c r="IO96" s="64">
        <v>0</v>
      </c>
      <c r="IP96" s="64">
        <v>0</v>
      </c>
      <c r="IQ96" s="64">
        <v>0</v>
      </c>
      <c r="IR96" s="64">
        <v>0</v>
      </c>
      <c r="IU96" s="64" t="s">
        <v>98</v>
      </c>
      <c r="IV96" s="64">
        <v>0</v>
      </c>
      <c r="IW96" s="64">
        <v>0</v>
      </c>
      <c r="IX96" s="64">
        <v>0</v>
      </c>
      <c r="IY96" s="64">
        <v>0</v>
      </c>
      <c r="JB96" s="6" t="s">
        <v>98</v>
      </c>
      <c r="JC96" s="6">
        <v>0</v>
      </c>
      <c r="JD96" s="6">
        <v>0</v>
      </c>
      <c r="JE96" s="6">
        <v>0</v>
      </c>
      <c r="JF96" s="6">
        <v>0</v>
      </c>
      <c r="JI96" s="64" t="s">
        <v>98</v>
      </c>
      <c r="JJ96" s="64">
        <v>0</v>
      </c>
      <c r="JK96" s="64">
        <v>0</v>
      </c>
      <c r="JL96" s="64">
        <v>0</v>
      </c>
      <c r="JM96" s="64">
        <v>0</v>
      </c>
      <c r="JP96" s="70" t="s">
        <v>98</v>
      </c>
      <c r="JQ96" s="70">
        <v>0</v>
      </c>
      <c r="JR96" s="70">
        <v>0</v>
      </c>
      <c r="JS96" s="70">
        <v>0</v>
      </c>
      <c r="JT96" s="70">
        <v>0</v>
      </c>
      <c r="JW96" s="76" t="s">
        <v>98</v>
      </c>
      <c r="JX96" s="76">
        <v>0</v>
      </c>
      <c r="JY96" s="76">
        <v>0</v>
      </c>
      <c r="JZ96" s="76">
        <v>0</v>
      </c>
      <c r="KA96" s="76">
        <v>0</v>
      </c>
      <c r="KD96" s="76" t="s">
        <v>98</v>
      </c>
      <c r="KE96" s="76">
        <v>0</v>
      </c>
      <c r="KF96" s="76">
        <v>0</v>
      </c>
      <c r="KG96" s="76">
        <v>0</v>
      </c>
      <c r="KH96" s="76">
        <v>0</v>
      </c>
      <c r="KK96" s="76" t="s">
        <v>98</v>
      </c>
      <c r="KL96" s="76">
        <v>0</v>
      </c>
      <c r="KM96" s="76">
        <v>0</v>
      </c>
      <c r="KN96" s="76">
        <v>0</v>
      </c>
      <c r="KO96" s="76">
        <v>0</v>
      </c>
      <c r="KR96" s="76" t="s">
        <v>98</v>
      </c>
      <c r="KS96" s="76">
        <v>0</v>
      </c>
      <c r="KT96" s="76">
        <v>0</v>
      </c>
      <c r="KU96" s="76">
        <v>0</v>
      </c>
      <c r="KV96" s="76">
        <v>0</v>
      </c>
      <c r="KY96" s="76" t="s">
        <v>98</v>
      </c>
      <c r="KZ96" s="76">
        <v>0</v>
      </c>
      <c r="LA96" s="76">
        <v>0</v>
      </c>
      <c r="LB96" s="76">
        <v>0</v>
      </c>
      <c r="LC96" s="76">
        <v>0</v>
      </c>
      <c r="LF96" s="76" t="s">
        <v>98</v>
      </c>
      <c r="LG96" s="76">
        <v>0</v>
      </c>
      <c r="LH96" s="76">
        <v>0</v>
      </c>
      <c r="LI96" s="76">
        <v>0</v>
      </c>
      <c r="LJ96" s="76">
        <v>0</v>
      </c>
      <c r="LM96" s="76" t="s">
        <v>98</v>
      </c>
      <c r="LN96" s="76">
        <v>0</v>
      </c>
      <c r="LO96" s="76">
        <v>0</v>
      </c>
      <c r="LP96" s="76">
        <v>0</v>
      </c>
      <c r="LQ96" s="76">
        <v>0</v>
      </c>
      <c r="LR96" s="76"/>
      <c r="LS96" s="76"/>
      <c r="LT96" s="76" t="s">
        <v>98</v>
      </c>
      <c r="LU96" s="76">
        <v>0.51</v>
      </c>
      <c r="LV96" s="76">
        <v>0</v>
      </c>
      <c r="LW96" s="76">
        <v>0.76</v>
      </c>
      <c r="LX96" s="76">
        <v>0</v>
      </c>
      <c r="LY96" s="76"/>
      <c r="LZ96" s="76"/>
      <c r="MA96" s="76" t="s">
        <v>98</v>
      </c>
      <c r="MB96" s="76">
        <v>0.18</v>
      </c>
      <c r="MC96" s="76">
        <v>0</v>
      </c>
      <c r="MD96" s="76">
        <v>0.27</v>
      </c>
      <c r="ME96" s="76">
        <v>0</v>
      </c>
    </row>
    <row r="97" spans="1:343"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4" t="s">
        <v>99</v>
      </c>
      <c r="GY97" s="64">
        <v>0</v>
      </c>
      <c r="GZ97" s="64">
        <v>0</v>
      </c>
      <c r="HA97" s="64">
        <v>0</v>
      </c>
      <c r="HB97" s="64">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s="64" t="s">
        <v>99</v>
      </c>
      <c r="IV97" s="64">
        <v>0</v>
      </c>
      <c r="IW97" s="64">
        <v>0</v>
      </c>
      <c r="IX97" s="64">
        <v>0</v>
      </c>
      <c r="IY97" s="64">
        <v>0</v>
      </c>
      <c r="JB97" s="6" t="s">
        <v>99</v>
      </c>
      <c r="JC97" s="6">
        <v>0</v>
      </c>
      <c r="JD97" s="6">
        <v>0</v>
      </c>
      <c r="JE97" s="6">
        <v>0</v>
      </c>
      <c r="JF97" s="6">
        <v>0</v>
      </c>
      <c r="JI97" s="64" t="s">
        <v>99</v>
      </c>
      <c r="JJ97" s="64">
        <v>0</v>
      </c>
      <c r="JK97" s="64">
        <v>0</v>
      </c>
      <c r="JL97" s="64">
        <v>0</v>
      </c>
      <c r="JM97" s="64">
        <v>0</v>
      </c>
      <c r="JP97" s="70" t="s">
        <v>99</v>
      </c>
      <c r="JQ97" s="70">
        <v>0</v>
      </c>
      <c r="JR97" s="70">
        <v>0</v>
      </c>
      <c r="JS97" s="70">
        <v>0</v>
      </c>
      <c r="JT97" s="70">
        <v>0</v>
      </c>
      <c r="JW97" s="76" t="s">
        <v>99</v>
      </c>
      <c r="JX97" s="76">
        <v>0</v>
      </c>
      <c r="JY97" s="76">
        <v>0</v>
      </c>
      <c r="JZ97" s="76">
        <v>0</v>
      </c>
      <c r="KA97" s="76">
        <v>0</v>
      </c>
      <c r="KD97" s="76" t="s">
        <v>99</v>
      </c>
      <c r="KE97" s="76">
        <v>0</v>
      </c>
      <c r="KF97" s="76">
        <v>0</v>
      </c>
      <c r="KG97" s="76">
        <v>0</v>
      </c>
      <c r="KH97" s="76">
        <v>0</v>
      </c>
      <c r="KK97" s="76" t="s">
        <v>99</v>
      </c>
      <c r="KL97" s="76">
        <v>0</v>
      </c>
      <c r="KM97" s="76">
        <v>0</v>
      </c>
      <c r="KN97" s="76">
        <v>0</v>
      </c>
      <c r="KO97" s="76">
        <v>0</v>
      </c>
      <c r="KR97" s="76" t="s">
        <v>99</v>
      </c>
      <c r="KS97" s="76">
        <v>0</v>
      </c>
      <c r="KT97" s="76">
        <v>0</v>
      </c>
      <c r="KU97" s="76">
        <v>0</v>
      </c>
      <c r="KV97" s="76">
        <v>0</v>
      </c>
      <c r="KY97" s="76" t="s">
        <v>99</v>
      </c>
      <c r="KZ97" s="76">
        <v>0</v>
      </c>
      <c r="LA97" s="76">
        <v>0</v>
      </c>
      <c r="LB97" s="76">
        <v>0</v>
      </c>
      <c r="LC97" s="76">
        <v>0</v>
      </c>
      <c r="LF97" s="76" t="s">
        <v>99</v>
      </c>
      <c r="LG97" s="76">
        <v>0</v>
      </c>
      <c r="LH97" s="76">
        <v>0</v>
      </c>
      <c r="LI97" s="76">
        <v>0</v>
      </c>
      <c r="LJ97" s="76">
        <v>0</v>
      </c>
      <c r="LM97" s="76" t="s">
        <v>99</v>
      </c>
      <c r="LN97" s="76">
        <v>0</v>
      </c>
      <c r="LO97" s="76">
        <v>0</v>
      </c>
      <c r="LP97" s="76">
        <v>0</v>
      </c>
      <c r="LQ97" s="76">
        <v>0</v>
      </c>
      <c r="LR97" s="76"/>
      <c r="LS97" s="76"/>
      <c r="LT97" s="76" t="s">
        <v>99</v>
      </c>
      <c r="LU97" s="76">
        <v>0</v>
      </c>
      <c r="LV97" s="76">
        <v>0</v>
      </c>
      <c r="LW97" s="76">
        <v>0</v>
      </c>
      <c r="LX97" s="76">
        <v>0</v>
      </c>
      <c r="LY97" s="76"/>
      <c r="LZ97" s="76"/>
      <c r="MA97" s="76" t="s">
        <v>99</v>
      </c>
      <c r="MB97" s="76">
        <v>0</v>
      </c>
      <c r="MC97" s="76">
        <v>0</v>
      </c>
      <c r="MD97" s="76">
        <v>0</v>
      </c>
      <c r="ME97" s="76">
        <v>0</v>
      </c>
    </row>
    <row r="98" spans="1:343"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c r="GX98" s="64" t="s">
        <v>100</v>
      </c>
      <c r="GY98" s="64">
        <v>0</v>
      </c>
      <c r="GZ98" s="64">
        <v>0</v>
      </c>
      <c r="HA98" s="64">
        <v>0</v>
      </c>
      <c r="HB98" s="64">
        <v>0</v>
      </c>
      <c r="HE98" s="64" t="s">
        <v>100</v>
      </c>
      <c r="HF98" s="64">
        <v>0.67</v>
      </c>
      <c r="HG98" s="64">
        <v>0</v>
      </c>
      <c r="HH98" s="64">
        <v>0</v>
      </c>
      <c r="HI98" s="64">
        <v>0</v>
      </c>
      <c r="HL98" s="64" t="s">
        <v>100</v>
      </c>
      <c r="HM98" s="64">
        <v>0</v>
      </c>
      <c r="HN98" s="64">
        <v>0</v>
      </c>
      <c r="HO98" s="64">
        <v>0</v>
      </c>
      <c r="HP98" s="64">
        <v>0</v>
      </c>
      <c r="HS98" s="64" t="s">
        <v>100</v>
      </c>
      <c r="HT98" s="64">
        <v>0</v>
      </c>
      <c r="HU98" s="64">
        <v>0</v>
      </c>
      <c r="HV98" s="64">
        <v>0</v>
      </c>
      <c r="HW98" s="64">
        <v>0</v>
      </c>
      <c r="HZ98" s="64" t="s">
        <v>100</v>
      </c>
      <c r="IA98" s="64">
        <v>0</v>
      </c>
      <c r="IB98" s="64">
        <v>0</v>
      </c>
      <c r="IC98" s="64">
        <v>0</v>
      </c>
      <c r="ID98" s="64">
        <v>0</v>
      </c>
      <c r="IG98" s="64" t="s">
        <v>100</v>
      </c>
      <c r="IH98" s="64">
        <v>0</v>
      </c>
      <c r="II98" s="64">
        <v>0</v>
      </c>
      <c r="IJ98" s="64">
        <v>0</v>
      </c>
      <c r="IK98" s="64">
        <v>0</v>
      </c>
      <c r="IN98" s="64" t="s">
        <v>100</v>
      </c>
      <c r="IO98" s="64">
        <v>0</v>
      </c>
      <c r="IP98" s="64">
        <v>0</v>
      </c>
      <c r="IQ98" s="64">
        <v>0</v>
      </c>
      <c r="IR98" s="64">
        <v>0</v>
      </c>
      <c r="IU98" s="64" t="s">
        <v>100</v>
      </c>
      <c r="IV98" s="64">
        <v>0</v>
      </c>
      <c r="IW98" s="64">
        <v>0</v>
      </c>
      <c r="IX98" s="64">
        <v>0</v>
      </c>
      <c r="IY98" s="64">
        <v>0</v>
      </c>
      <c r="JB98" s="6" t="s">
        <v>100</v>
      </c>
      <c r="JC98" s="6">
        <v>0</v>
      </c>
      <c r="JD98" s="6">
        <v>0</v>
      </c>
      <c r="JE98" s="6">
        <v>0</v>
      </c>
      <c r="JF98" s="6">
        <v>0</v>
      </c>
      <c r="JI98" s="64" t="s">
        <v>100</v>
      </c>
      <c r="JJ98" s="64">
        <v>0</v>
      </c>
      <c r="JK98" s="64">
        <v>0</v>
      </c>
      <c r="JL98" s="64">
        <v>0</v>
      </c>
      <c r="JM98" s="64">
        <v>0</v>
      </c>
      <c r="JP98" s="70" t="s">
        <v>100</v>
      </c>
      <c r="JQ98" s="70">
        <v>0.18</v>
      </c>
      <c r="JR98" s="70">
        <v>0</v>
      </c>
      <c r="JS98" s="70">
        <v>0.3</v>
      </c>
      <c r="JT98" s="70">
        <v>0</v>
      </c>
      <c r="JW98" s="76" t="s">
        <v>100</v>
      </c>
      <c r="JX98" s="76">
        <v>0</v>
      </c>
      <c r="JY98" s="76">
        <v>0</v>
      </c>
      <c r="JZ98" s="76">
        <v>0</v>
      </c>
      <c r="KA98" s="76">
        <v>0</v>
      </c>
      <c r="KD98" s="76" t="s">
        <v>100</v>
      </c>
      <c r="KE98" s="76">
        <v>0</v>
      </c>
      <c r="KF98" s="76">
        <v>0</v>
      </c>
      <c r="KG98" s="76">
        <v>0</v>
      </c>
      <c r="KH98" s="76">
        <v>0</v>
      </c>
      <c r="KK98" s="76" t="s">
        <v>100</v>
      </c>
      <c r="KL98" s="76">
        <v>0</v>
      </c>
      <c r="KM98" s="76">
        <v>0</v>
      </c>
      <c r="KN98" s="76">
        <v>0</v>
      </c>
      <c r="KO98" s="76">
        <v>0</v>
      </c>
      <c r="KR98" s="76" t="s">
        <v>100</v>
      </c>
      <c r="KS98" s="76">
        <v>0</v>
      </c>
      <c r="KT98" s="76">
        <v>0</v>
      </c>
      <c r="KU98" s="76">
        <v>0</v>
      </c>
      <c r="KV98" s="76">
        <v>0</v>
      </c>
      <c r="KY98" s="76" t="s">
        <v>100</v>
      </c>
      <c r="KZ98" s="76">
        <v>0</v>
      </c>
      <c r="LA98" s="76">
        <v>0</v>
      </c>
      <c r="LB98" s="76">
        <v>0</v>
      </c>
      <c r="LC98" s="76">
        <v>0</v>
      </c>
      <c r="LF98" s="76" t="s">
        <v>100</v>
      </c>
      <c r="LG98" s="76">
        <v>0</v>
      </c>
      <c r="LH98" s="76">
        <v>0</v>
      </c>
      <c r="LI98" s="76">
        <v>0</v>
      </c>
      <c r="LJ98" s="76">
        <v>0</v>
      </c>
      <c r="LM98" s="76" t="s">
        <v>100</v>
      </c>
      <c r="LN98" s="76">
        <v>0</v>
      </c>
      <c r="LO98" s="76">
        <v>0</v>
      </c>
      <c r="LP98" s="76">
        <v>0</v>
      </c>
      <c r="LQ98" s="76">
        <v>0</v>
      </c>
      <c r="LR98" s="76"/>
      <c r="LS98" s="76"/>
      <c r="LT98" s="76" t="s">
        <v>100</v>
      </c>
      <c r="LU98" s="76">
        <v>0</v>
      </c>
      <c r="LV98" s="76">
        <v>0</v>
      </c>
      <c r="LW98" s="76">
        <v>0</v>
      </c>
      <c r="LX98" s="76">
        <v>0</v>
      </c>
      <c r="LY98" s="76"/>
      <c r="LZ98" s="76"/>
      <c r="MA98" s="76" t="s">
        <v>100</v>
      </c>
      <c r="MB98" s="76">
        <v>0</v>
      </c>
      <c r="MC98" s="76">
        <v>0</v>
      </c>
      <c r="MD98" s="76">
        <v>0</v>
      </c>
      <c r="ME98" s="76">
        <v>0</v>
      </c>
    </row>
    <row r="99" spans="1:343"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c r="GX99" s="64" t="s">
        <v>101</v>
      </c>
      <c r="GY99" s="64">
        <v>0.27</v>
      </c>
      <c r="GZ99" s="64">
        <v>0</v>
      </c>
      <c r="HA99" s="64">
        <v>0.36</v>
      </c>
      <c r="HB99" s="64">
        <v>0</v>
      </c>
      <c r="HE99" s="64" t="s">
        <v>101</v>
      </c>
      <c r="HF99" s="64">
        <v>0.16</v>
      </c>
      <c r="HG99" s="64">
        <v>0</v>
      </c>
      <c r="HH99" s="64">
        <v>0.22</v>
      </c>
      <c r="HI99" s="64">
        <v>0</v>
      </c>
      <c r="HL99" s="64" t="s">
        <v>101</v>
      </c>
      <c r="HM99" s="64">
        <v>0.59</v>
      </c>
      <c r="HN99" s="64">
        <v>0</v>
      </c>
      <c r="HO99" s="64">
        <v>0.91</v>
      </c>
      <c r="HP99" s="64">
        <v>0</v>
      </c>
      <c r="HS99" s="64" t="s">
        <v>101</v>
      </c>
      <c r="HT99" s="64">
        <v>0.81</v>
      </c>
      <c r="HU99" s="64">
        <v>0</v>
      </c>
      <c r="HV99" s="64">
        <v>1.23</v>
      </c>
      <c r="HW99" s="64">
        <v>0</v>
      </c>
      <c r="HZ99" s="64" t="s">
        <v>101</v>
      </c>
      <c r="IA99" s="64">
        <v>0.5</v>
      </c>
      <c r="IB99" s="64">
        <v>0</v>
      </c>
      <c r="IC99" s="64">
        <v>0.82</v>
      </c>
      <c r="ID99" s="64">
        <v>0</v>
      </c>
      <c r="IG99" s="64" t="s">
        <v>101</v>
      </c>
      <c r="IH99" s="64">
        <v>0.36</v>
      </c>
      <c r="II99" s="64">
        <v>0</v>
      </c>
      <c r="IJ99" s="64">
        <v>0.51</v>
      </c>
      <c r="IK99" s="64">
        <v>0</v>
      </c>
      <c r="IN99" s="64" t="s">
        <v>101</v>
      </c>
      <c r="IO99" s="64">
        <v>0</v>
      </c>
      <c r="IP99" s="64">
        <v>0</v>
      </c>
      <c r="IQ99" s="64">
        <v>0</v>
      </c>
      <c r="IR99" s="64">
        <v>0</v>
      </c>
      <c r="IU99" s="64" t="s">
        <v>101</v>
      </c>
      <c r="IV99" s="64">
        <v>0.39</v>
      </c>
      <c r="IW99" s="64">
        <v>0</v>
      </c>
      <c r="IX99" s="64">
        <v>0.56999999999999995</v>
      </c>
      <c r="IY99" s="64">
        <v>0</v>
      </c>
      <c r="JB99" s="6" t="s">
        <v>101</v>
      </c>
      <c r="JC99" s="6">
        <v>0</v>
      </c>
      <c r="JD99" s="6">
        <v>0</v>
      </c>
      <c r="JE99" s="6">
        <v>0</v>
      </c>
      <c r="JF99" s="6">
        <v>0</v>
      </c>
      <c r="JI99" s="64" t="s">
        <v>101</v>
      </c>
      <c r="JJ99" s="64">
        <v>0.8</v>
      </c>
      <c r="JK99" s="64">
        <v>0</v>
      </c>
      <c r="JL99" s="64">
        <v>1.18</v>
      </c>
      <c r="JM99" s="64">
        <v>0</v>
      </c>
      <c r="JP99" s="70" t="s">
        <v>101</v>
      </c>
      <c r="JQ99" s="70">
        <v>0.4</v>
      </c>
      <c r="JR99" s="70">
        <v>0</v>
      </c>
      <c r="JS99" s="70">
        <v>0.64</v>
      </c>
      <c r="JT99" s="70">
        <v>0</v>
      </c>
      <c r="JW99" s="76" t="s">
        <v>101</v>
      </c>
      <c r="JX99" s="76">
        <v>0.45</v>
      </c>
      <c r="JY99" s="76">
        <v>0</v>
      </c>
      <c r="JZ99" s="76">
        <v>0.7</v>
      </c>
      <c r="KA99" s="76">
        <v>0</v>
      </c>
      <c r="KD99" s="76" t="s">
        <v>101</v>
      </c>
      <c r="KE99" s="76">
        <v>0.17</v>
      </c>
      <c r="KF99" s="76">
        <v>0</v>
      </c>
      <c r="KG99" s="76">
        <v>0.28000000000000003</v>
      </c>
      <c r="KH99" s="76">
        <v>0</v>
      </c>
      <c r="KK99" s="76" t="s">
        <v>101</v>
      </c>
      <c r="KL99" s="76">
        <v>0</v>
      </c>
      <c r="KM99" s="76">
        <v>0</v>
      </c>
      <c r="KN99" s="76">
        <v>0</v>
      </c>
      <c r="KO99" s="76">
        <v>0</v>
      </c>
      <c r="KR99" s="76" t="s">
        <v>101</v>
      </c>
      <c r="KS99" s="76">
        <v>0</v>
      </c>
      <c r="KT99" s="76">
        <v>0</v>
      </c>
      <c r="KU99" s="76">
        <v>0</v>
      </c>
      <c r="KV99" s="76">
        <v>0</v>
      </c>
      <c r="KY99" s="76" t="s">
        <v>101</v>
      </c>
      <c r="KZ99" s="76">
        <v>1.34</v>
      </c>
      <c r="LA99" s="76">
        <v>0</v>
      </c>
      <c r="LB99" s="76">
        <v>2.06</v>
      </c>
      <c r="LC99" s="76">
        <v>0</v>
      </c>
      <c r="LF99" s="76" t="s">
        <v>101</v>
      </c>
      <c r="LG99" s="76">
        <v>0</v>
      </c>
      <c r="LH99" s="76">
        <v>0</v>
      </c>
      <c r="LI99" s="76">
        <v>0</v>
      </c>
      <c r="LJ99" s="76">
        <v>0</v>
      </c>
      <c r="LM99" s="76" t="s">
        <v>101</v>
      </c>
      <c r="LN99" s="76">
        <v>0</v>
      </c>
      <c r="LO99" s="76">
        <v>0</v>
      </c>
      <c r="LP99" s="76">
        <v>0</v>
      </c>
      <c r="LQ99" s="76">
        <v>0</v>
      </c>
      <c r="LR99" s="76"/>
      <c r="LS99" s="76"/>
      <c r="LT99" s="76" t="s">
        <v>101</v>
      </c>
      <c r="LU99" s="76">
        <v>0.7</v>
      </c>
      <c r="LV99" s="76">
        <v>0</v>
      </c>
      <c r="LW99" s="76">
        <v>1.04</v>
      </c>
      <c r="LX99" s="76">
        <v>0</v>
      </c>
      <c r="LY99" s="76"/>
      <c r="LZ99" s="76"/>
      <c r="MA99" s="76" t="s">
        <v>101</v>
      </c>
      <c r="MB99" s="76">
        <v>0.42</v>
      </c>
      <c r="MC99" s="76">
        <v>0</v>
      </c>
      <c r="MD99" s="76">
        <v>0.65</v>
      </c>
      <c r="ME99" s="76">
        <v>0</v>
      </c>
    </row>
    <row r="100" spans="1:343"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c r="GX100" s="64" t="s">
        <v>102</v>
      </c>
      <c r="GY100" s="64">
        <v>0.32</v>
      </c>
      <c r="GZ100" s="64">
        <v>0</v>
      </c>
      <c r="HA100" s="64">
        <v>0.42</v>
      </c>
      <c r="HB100" s="64">
        <v>0</v>
      </c>
      <c r="HE100" s="64" t="s">
        <v>102</v>
      </c>
      <c r="HF100" s="64">
        <v>0</v>
      </c>
      <c r="HG100" s="64">
        <v>0</v>
      </c>
      <c r="HH100" s="64">
        <v>0</v>
      </c>
      <c r="HI100" s="64">
        <v>0</v>
      </c>
      <c r="HL100" s="64" t="s">
        <v>102</v>
      </c>
      <c r="HM100" s="64">
        <v>0</v>
      </c>
      <c r="HN100" s="64">
        <v>0</v>
      </c>
      <c r="HO100" s="64">
        <v>0</v>
      </c>
      <c r="HP100" s="64">
        <v>0</v>
      </c>
      <c r="HS100" s="64" t="s">
        <v>102</v>
      </c>
      <c r="HT100" s="64">
        <v>0</v>
      </c>
      <c r="HU100" s="64">
        <v>0</v>
      </c>
      <c r="HV100" s="64">
        <v>0</v>
      </c>
      <c r="HW100" s="64">
        <v>0</v>
      </c>
      <c r="HZ100" s="64" t="s">
        <v>102</v>
      </c>
      <c r="IA100" s="64">
        <v>0</v>
      </c>
      <c r="IB100" s="64">
        <v>0</v>
      </c>
      <c r="IC100" s="64">
        <v>0</v>
      </c>
      <c r="ID100" s="64">
        <v>0</v>
      </c>
      <c r="IG100" s="64" t="s">
        <v>102</v>
      </c>
      <c r="IH100" s="64">
        <v>0</v>
      </c>
      <c r="II100" s="64">
        <v>0</v>
      </c>
      <c r="IJ100" s="64">
        <v>0</v>
      </c>
      <c r="IK100" s="64">
        <v>0</v>
      </c>
      <c r="IN100" s="64" t="s">
        <v>102</v>
      </c>
      <c r="IO100" s="64">
        <v>0</v>
      </c>
      <c r="IP100" s="64">
        <v>0</v>
      </c>
      <c r="IQ100" s="64">
        <v>0</v>
      </c>
      <c r="IR100" s="64">
        <v>0</v>
      </c>
      <c r="IU100" s="64" t="s">
        <v>102</v>
      </c>
      <c r="IV100" s="64">
        <v>0</v>
      </c>
      <c r="IW100" s="64">
        <v>0</v>
      </c>
      <c r="IX100" s="64">
        <v>0</v>
      </c>
      <c r="IY100" s="64">
        <v>0</v>
      </c>
      <c r="JB100" s="6" t="s">
        <v>102</v>
      </c>
      <c r="JC100" s="6">
        <v>0</v>
      </c>
      <c r="JD100" s="6">
        <v>0</v>
      </c>
      <c r="JE100" s="6">
        <v>0</v>
      </c>
      <c r="JF100" s="6">
        <v>0</v>
      </c>
      <c r="JI100" s="64" t="s">
        <v>102</v>
      </c>
      <c r="JJ100" s="64">
        <v>0</v>
      </c>
      <c r="JK100" s="64">
        <v>0</v>
      </c>
      <c r="JL100" s="64">
        <v>0</v>
      </c>
      <c r="JM100" s="64">
        <v>0</v>
      </c>
      <c r="JP100" s="70" t="s">
        <v>102</v>
      </c>
      <c r="JQ100" s="70">
        <v>0</v>
      </c>
      <c r="JR100" s="70">
        <v>0</v>
      </c>
      <c r="JS100" s="70">
        <v>0</v>
      </c>
      <c r="JT100" s="70">
        <v>0</v>
      </c>
      <c r="JW100" s="76" t="s">
        <v>102</v>
      </c>
      <c r="JX100" s="76">
        <v>0</v>
      </c>
      <c r="JY100" s="76">
        <v>0</v>
      </c>
      <c r="JZ100" s="76">
        <v>0</v>
      </c>
      <c r="KA100" s="76">
        <v>0</v>
      </c>
      <c r="KD100" s="76" t="s">
        <v>102</v>
      </c>
      <c r="KE100" s="76">
        <v>0</v>
      </c>
      <c r="KF100" s="76">
        <v>0</v>
      </c>
      <c r="KG100" s="76">
        <v>0</v>
      </c>
      <c r="KH100" s="76">
        <v>0</v>
      </c>
      <c r="KK100" s="76" t="s">
        <v>102</v>
      </c>
      <c r="KL100" s="76">
        <v>0</v>
      </c>
      <c r="KM100" s="76">
        <v>0</v>
      </c>
      <c r="KN100" s="76">
        <v>0</v>
      </c>
      <c r="KO100" s="76">
        <v>0</v>
      </c>
      <c r="KR100" s="76" t="s">
        <v>102</v>
      </c>
      <c r="KS100" s="76">
        <v>0</v>
      </c>
      <c r="KT100" s="76">
        <v>0</v>
      </c>
      <c r="KU100" s="76">
        <v>0</v>
      </c>
      <c r="KV100" s="76">
        <v>0</v>
      </c>
      <c r="KY100" s="76" t="s">
        <v>102</v>
      </c>
      <c r="KZ100" s="76">
        <v>0</v>
      </c>
      <c r="LA100" s="76">
        <v>0</v>
      </c>
      <c r="LB100" s="76">
        <v>0</v>
      </c>
      <c r="LC100" s="76">
        <v>0</v>
      </c>
      <c r="LF100" s="76" t="s">
        <v>102</v>
      </c>
      <c r="LG100" s="76">
        <v>0.12</v>
      </c>
      <c r="LH100" s="76">
        <v>0</v>
      </c>
      <c r="LI100" s="76">
        <v>0</v>
      </c>
      <c r="LJ100" s="76">
        <v>0</v>
      </c>
      <c r="LM100" s="76" t="s">
        <v>102</v>
      </c>
      <c r="LN100" s="76">
        <v>0.14000000000000001</v>
      </c>
      <c r="LO100" s="76">
        <v>0</v>
      </c>
      <c r="LP100" s="76">
        <v>0.21</v>
      </c>
      <c r="LQ100" s="76">
        <v>0</v>
      </c>
      <c r="LR100" s="76"/>
      <c r="LS100" s="76"/>
      <c r="LT100" s="76" t="s">
        <v>102</v>
      </c>
      <c r="LU100" s="76">
        <v>0.56000000000000005</v>
      </c>
      <c r="LV100" s="76">
        <v>1.42</v>
      </c>
      <c r="LW100" s="76">
        <v>0.6</v>
      </c>
      <c r="LX100" s="76">
        <v>0</v>
      </c>
      <c r="LY100" s="76"/>
      <c r="LZ100" s="76"/>
      <c r="MA100" s="76" t="s">
        <v>102</v>
      </c>
      <c r="MB100" s="76">
        <v>2.2000000000000002</v>
      </c>
      <c r="MC100" s="76">
        <v>13.37</v>
      </c>
      <c r="MD100" s="76">
        <v>1.25</v>
      </c>
      <c r="ME100" s="76">
        <v>0</v>
      </c>
    </row>
    <row r="101" spans="1:343"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c r="GX101" s="64" t="s">
        <v>103</v>
      </c>
      <c r="GY101" s="64">
        <v>0</v>
      </c>
      <c r="GZ101" s="64">
        <v>0</v>
      </c>
      <c r="HA101" s="64">
        <v>0</v>
      </c>
      <c r="HB101" s="64">
        <v>0</v>
      </c>
      <c r="HE101" s="64" t="s">
        <v>103</v>
      </c>
      <c r="HF101" s="64">
        <v>0</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s="64" t="s">
        <v>103</v>
      </c>
      <c r="IV101" s="64">
        <v>0</v>
      </c>
      <c r="IW101" s="64">
        <v>0</v>
      </c>
      <c r="IX101" s="64">
        <v>0</v>
      </c>
      <c r="IY101" s="64">
        <v>0</v>
      </c>
      <c r="JB101" s="6" t="s">
        <v>103</v>
      </c>
      <c r="JC101" s="6">
        <v>0</v>
      </c>
      <c r="JD101" s="6">
        <v>0</v>
      </c>
      <c r="JE101" s="6">
        <v>0</v>
      </c>
      <c r="JF101" s="6">
        <v>0</v>
      </c>
      <c r="JI101" s="64" t="s">
        <v>103</v>
      </c>
      <c r="JJ101" s="64">
        <v>0</v>
      </c>
      <c r="JK101" s="64">
        <v>0</v>
      </c>
      <c r="JL101" s="64">
        <v>0</v>
      </c>
      <c r="JM101" s="64">
        <v>0</v>
      </c>
      <c r="JP101" s="70" t="s">
        <v>103</v>
      </c>
      <c r="JQ101" s="70">
        <v>0</v>
      </c>
      <c r="JR101" s="70">
        <v>0</v>
      </c>
      <c r="JS101" s="70">
        <v>0</v>
      </c>
      <c r="JT101" s="70">
        <v>0</v>
      </c>
      <c r="JW101" s="76" t="s">
        <v>103</v>
      </c>
      <c r="JX101" s="76">
        <v>0</v>
      </c>
      <c r="JY101" s="76">
        <v>0</v>
      </c>
      <c r="JZ101" s="76">
        <v>0</v>
      </c>
      <c r="KA101" s="76">
        <v>0</v>
      </c>
      <c r="KD101" s="76" t="s">
        <v>103</v>
      </c>
      <c r="KE101" s="76">
        <v>0</v>
      </c>
      <c r="KF101" s="76">
        <v>0</v>
      </c>
      <c r="KG101" s="76">
        <v>0</v>
      </c>
      <c r="KH101" s="76">
        <v>0</v>
      </c>
      <c r="KK101" s="76" t="s">
        <v>103</v>
      </c>
      <c r="KL101" s="76">
        <v>0</v>
      </c>
      <c r="KM101" s="76">
        <v>0</v>
      </c>
      <c r="KN101" s="76">
        <v>0</v>
      </c>
      <c r="KO101" s="76">
        <v>0</v>
      </c>
      <c r="KR101" s="76" t="s">
        <v>103</v>
      </c>
      <c r="KS101" s="76">
        <v>0</v>
      </c>
      <c r="KT101" s="76">
        <v>0</v>
      </c>
      <c r="KU101" s="76">
        <v>0</v>
      </c>
      <c r="KV101" s="76">
        <v>0</v>
      </c>
      <c r="KY101" s="76" t="s">
        <v>103</v>
      </c>
      <c r="KZ101" s="76">
        <v>0</v>
      </c>
      <c r="LA101" s="76">
        <v>0</v>
      </c>
      <c r="LB101" s="76">
        <v>0</v>
      </c>
      <c r="LC101" s="76">
        <v>0</v>
      </c>
      <c r="LF101" s="76" t="s">
        <v>103</v>
      </c>
      <c r="LG101" s="76">
        <v>0</v>
      </c>
      <c r="LH101" s="76">
        <v>0</v>
      </c>
      <c r="LI101" s="76">
        <v>0</v>
      </c>
      <c r="LJ101" s="76">
        <v>0</v>
      </c>
      <c r="LM101" s="76" t="s">
        <v>103</v>
      </c>
      <c r="LN101" s="76">
        <v>0</v>
      </c>
      <c r="LO101" s="76">
        <v>0</v>
      </c>
      <c r="LP101" s="76">
        <v>0</v>
      </c>
      <c r="LQ101" s="76">
        <v>0</v>
      </c>
      <c r="LR101" s="76"/>
      <c r="LS101" s="76"/>
      <c r="LT101" s="76" t="s">
        <v>103</v>
      </c>
      <c r="LU101" s="76">
        <v>0</v>
      </c>
      <c r="LV101" s="76">
        <v>0</v>
      </c>
      <c r="LW101" s="76">
        <v>0</v>
      </c>
      <c r="LX101" s="76">
        <v>0</v>
      </c>
      <c r="LY101" s="76"/>
      <c r="LZ101" s="76"/>
      <c r="MA101" s="76" t="s">
        <v>103</v>
      </c>
      <c r="MB101" s="76">
        <v>0</v>
      </c>
      <c r="MC101" s="76">
        <v>0</v>
      </c>
      <c r="MD101" s="76">
        <v>0</v>
      </c>
      <c r="ME101" s="76">
        <v>0</v>
      </c>
    </row>
    <row r="102" spans="1:343"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4" t="s">
        <v>104</v>
      </c>
      <c r="GY102" s="64">
        <v>0</v>
      </c>
      <c r="GZ102" s="64">
        <v>0</v>
      </c>
      <c r="HA102" s="64">
        <v>0</v>
      </c>
      <c r="HB102" s="64">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s="64" t="s">
        <v>104</v>
      </c>
      <c r="IV102" s="64">
        <v>0</v>
      </c>
      <c r="IW102" s="64">
        <v>0</v>
      </c>
      <c r="IX102" s="64">
        <v>0</v>
      </c>
      <c r="IY102" s="64">
        <v>0</v>
      </c>
      <c r="JB102" s="6" t="s">
        <v>104</v>
      </c>
      <c r="JC102" s="6">
        <v>0</v>
      </c>
      <c r="JD102" s="6">
        <v>0</v>
      </c>
      <c r="JE102" s="6">
        <v>0</v>
      </c>
      <c r="JF102" s="6">
        <v>0</v>
      </c>
      <c r="JI102" s="64" t="s">
        <v>104</v>
      </c>
      <c r="JJ102" s="64">
        <v>0</v>
      </c>
      <c r="JK102" s="64">
        <v>0</v>
      </c>
      <c r="JL102" s="64">
        <v>0</v>
      </c>
      <c r="JM102" s="64">
        <v>0</v>
      </c>
      <c r="JP102" s="70" t="s">
        <v>104</v>
      </c>
      <c r="JQ102" s="70">
        <v>0</v>
      </c>
      <c r="JR102" s="70">
        <v>0</v>
      </c>
      <c r="JS102" s="70">
        <v>0</v>
      </c>
      <c r="JT102" s="70">
        <v>0</v>
      </c>
      <c r="JW102" s="76" t="s">
        <v>104</v>
      </c>
      <c r="JX102" s="76">
        <v>0</v>
      </c>
      <c r="JY102" s="76">
        <v>0</v>
      </c>
      <c r="JZ102" s="76">
        <v>0</v>
      </c>
      <c r="KA102" s="76">
        <v>0</v>
      </c>
      <c r="KD102" s="76" t="s">
        <v>104</v>
      </c>
      <c r="KE102" s="76">
        <v>0</v>
      </c>
      <c r="KF102" s="76">
        <v>0</v>
      </c>
      <c r="KG102" s="76">
        <v>0</v>
      </c>
      <c r="KH102" s="76">
        <v>0</v>
      </c>
      <c r="KK102" s="76" t="s">
        <v>104</v>
      </c>
      <c r="KL102" s="76">
        <v>0</v>
      </c>
      <c r="KM102" s="76">
        <v>0</v>
      </c>
      <c r="KN102" s="76">
        <v>0</v>
      </c>
      <c r="KO102" s="76">
        <v>0</v>
      </c>
      <c r="KR102" s="76" t="s">
        <v>104</v>
      </c>
      <c r="KS102" s="76">
        <v>0</v>
      </c>
      <c r="KT102" s="76">
        <v>0</v>
      </c>
      <c r="KU102" s="76">
        <v>0</v>
      </c>
      <c r="KV102" s="76">
        <v>0</v>
      </c>
      <c r="KY102" s="76" t="s">
        <v>104</v>
      </c>
      <c r="KZ102" s="76">
        <v>0</v>
      </c>
      <c r="LA102" s="76">
        <v>0</v>
      </c>
      <c r="LB102" s="76">
        <v>0</v>
      </c>
      <c r="LC102" s="76">
        <v>0</v>
      </c>
      <c r="LF102" s="76" t="s">
        <v>104</v>
      </c>
      <c r="LG102" s="76">
        <v>0.11</v>
      </c>
      <c r="LH102" s="76">
        <v>0.72</v>
      </c>
      <c r="LI102" s="76">
        <v>0</v>
      </c>
      <c r="LJ102" s="76">
        <v>0</v>
      </c>
      <c r="LM102" s="76" t="s">
        <v>104</v>
      </c>
      <c r="LN102" s="76">
        <v>0</v>
      </c>
      <c r="LO102" s="76">
        <v>0</v>
      </c>
      <c r="LP102" s="76">
        <v>0</v>
      </c>
      <c r="LQ102" s="76">
        <v>0</v>
      </c>
      <c r="LR102" s="76"/>
      <c r="LS102" s="76"/>
      <c r="LT102" s="76" t="s">
        <v>104</v>
      </c>
      <c r="LU102" s="76">
        <v>0</v>
      </c>
      <c r="LV102" s="76">
        <v>0</v>
      </c>
      <c r="LW102" s="76">
        <v>0</v>
      </c>
      <c r="LX102" s="76">
        <v>0</v>
      </c>
      <c r="LY102" s="76"/>
      <c r="LZ102" s="76"/>
      <c r="MA102" s="76" t="s">
        <v>104</v>
      </c>
      <c r="MB102" s="76">
        <v>0</v>
      </c>
      <c r="MC102" s="76">
        <v>0</v>
      </c>
      <c r="MD102" s="76">
        <v>0</v>
      </c>
      <c r="ME102" s="76">
        <v>0</v>
      </c>
    </row>
    <row r="103" spans="1:343"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4" t="s">
        <v>105</v>
      </c>
      <c r="GY103" s="64">
        <v>0.13</v>
      </c>
      <c r="GZ103" s="64">
        <v>0</v>
      </c>
      <c r="HA103" s="64">
        <v>0</v>
      </c>
      <c r="HB103" s="64">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s="64" t="s">
        <v>105</v>
      </c>
      <c r="IV103" s="64">
        <v>0</v>
      </c>
      <c r="IW103" s="64">
        <v>0</v>
      </c>
      <c r="IX103" s="64">
        <v>0</v>
      </c>
      <c r="IY103" s="64">
        <v>0</v>
      </c>
      <c r="JB103" s="6" t="s">
        <v>105</v>
      </c>
      <c r="JC103" s="6">
        <v>0</v>
      </c>
      <c r="JD103" s="6">
        <v>0</v>
      </c>
      <c r="JE103" s="6">
        <v>0</v>
      </c>
      <c r="JF103" s="6">
        <v>0</v>
      </c>
      <c r="JI103" s="64" t="s">
        <v>105</v>
      </c>
      <c r="JJ103" s="64">
        <v>0</v>
      </c>
      <c r="JK103" s="64">
        <v>0</v>
      </c>
      <c r="JL103" s="64">
        <v>0</v>
      </c>
      <c r="JM103" s="64">
        <v>0</v>
      </c>
      <c r="JP103" s="70" t="s">
        <v>105</v>
      </c>
      <c r="JQ103" s="70">
        <v>0</v>
      </c>
      <c r="JR103" s="70">
        <v>0</v>
      </c>
      <c r="JS103" s="70">
        <v>0</v>
      </c>
      <c r="JT103" s="70">
        <v>0</v>
      </c>
      <c r="JW103" s="76" t="s">
        <v>105</v>
      </c>
      <c r="JX103" s="76">
        <v>0</v>
      </c>
      <c r="JY103" s="76">
        <v>0</v>
      </c>
      <c r="JZ103" s="76">
        <v>0</v>
      </c>
      <c r="KA103" s="76">
        <v>0</v>
      </c>
      <c r="KD103" s="76" t="s">
        <v>105</v>
      </c>
      <c r="KE103" s="76">
        <v>0</v>
      </c>
      <c r="KF103" s="76">
        <v>0</v>
      </c>
      <c r="KG103" s="76">
        <v>0</v>
      </c>
      <c r="KH103" s="76">
        <v>0</v>
      </c>
      <c r="KK103" s="76" t="s">
        <v>105</v>
      </c>
      <c r="KL103" s="76">
        <v>0</v>
      </c>
      <c r="KM103" s="76">
        <v>0</v>
      </c>
      <c r="KN103" s="76">
        <v>0</v>
      </c>
      <c r="KO103" s="76">
        <v>0</v>
      </c>
      <c r="KR103" s="76" t="s">
        <v>105</v>
      </c>
      <c r="KS103" s="76">
        <v>0</v>
      </c>
      <c r="KT103" s="76">
        <v>0</v>
      </c>
      <c r="KU103" s="76">
        <v>0</v>
      </c>
      <c r="KV103" s="76">
        <v>0</v>
      </c>
      <c r="KY103" s="76" t="s">
        <v>105</v>
      </c>
      <c r="KZ103" s="76">
        <v>0</v>
      </c>
      <c r="LA103" s="76">
        <v>0</v>
      </c>
      <c r="LB103" s="76">
        <v>0</v>
      </c>
      <c r="LC103" s="76">
        <v>0</v>
      </c>
      <c r="LF103" s="76" t="s">
        <v>105</v>
      </c>
      <c r="LG103" s="76">
        <v>0</v>
      </c>
      <c r="LH103" s="76">
        <v>0</v>
      </c>
      <c r="LI103" s="76">
        <v>0</v>
      </c>
      <c r="LJ103" s="76">
        <v>0</v>
      </c>
      <c r="LM103" s="76" t="s">
        <v>105</v>
      </c>
      <c r="LN103" s="76">
        <v>0</v>
      </c>
      <c r="LO103" s="76">
        <v>0</v>
      </c>
      <c r="LP103" s="76">
        <v>0</v>
      </c>
      <c r="LQ103" s="76">
        <v>0</v>
      </c>
      <c r="LR103" s="76"/>
      <c r="LS103" s="76"/>
      <c r="LT103" s="76" t="s">
        <v>105</v>
      </c>
      <c r="LU103" s="76">
        <v>0</v>
      </c>
      <c r="LV103" s="76">
        <v>0</v>
      </c>
      <c r="LW103" s="76">
        <v>0</v>
      </c>
      <c r="LX103" s="76">
        <v>0</v>
      </c>
      <c r="LY103" s="76"/>
      <c r="LZ103" s="76"/>
      <c r="MA103" s="76" t="s">
        <v>105</v>
      </c>
      <c r="MB103" s="76">
        <v>0</v>
      </c>
      <c r="MC103" s="76">
        <v>0</v>
      </c>
      <c r="MD103" s="76">
        <v>0</v>
      </c>
      <c r="ME103" s="76">
        <v>0</v>
      </c>
    </row>
    <row r="104" spans="1:343"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c r="GX104" s="64" t="s">
        <v>106</v>
      </c>
      <c r="GY104" s="64">
        <v>0</v>
      </c>
      <c r="GZ104" s="64">
        <v>0</v>
      </c>
      <c r="HA104" s="64">
        <v>0</v>
      </c>
      <c r="HB104" s="64">
        <v>0</v>
      </c>
      <c r="HE104" s="64" t="s">
        <v>106</v>
      </c>
      <c r="HF104" s="64">
        <v>0</v>
      </c>
      <c r="HG104" s="64">
        <v>0</v>
      </c>
      <c r="HH104" s="64">
        <v>0</v>
      </c>
      <c r="HI104" s="64">
        <v>0</v>
      </c>
      <c r="HL104" s="64" t="s">
        <v>106</v>
      </c>
      <c r="HM104" s="64">
        <v>0.64</v>
      </c>
      <c r="HN104" s="64">
        <v>2.5299999999999998</v>
      </c>
      <c r="HO104" s="64">
        <v>0</v>
      </c>
      <c r="HP104" s="64">
        <v>0</v>
      </c>
      <c r="HS104" s="64" t="s">
        <v>106</v>
      </c>
      <c r="HT104" s="64">
        <v>0.45</v>
      </c>
      <c r="HU104" s="64">
        <v>0</v>
      </c>
      <c r="HV104" s="64">
        <v>0.68</v>
      </c>
      <c r="HW104" s="64">
        <v>0</v>
      </c>
      <c r="HZ104" s="64" t="s">
        <v>106</v>
      </c>
      <c r="IA104" s="64">
        <v>0.17</v>
      </c>
      <c r="IB104" s="64">
        <v>0.87</v>
      </c>
      <c r="IC104" s="64">
        <v>0</v>
      </c>
      <c r="ID104" s="64">
        <v>0</v>
      </c>
      <c r="IG104" s="64" t="s">
        <v>106</v>
      </c>
      <c r="IH104" s="64">
        <v>0</v>
      </c>
      <c r="II104" s="64">
        <v>0</v>
      </c>
      <c r="IJ104" s="64">
        <v>0</v>
      </c>
      <c r="IK104" s="64">
        <v>0</v>
      </c>
      <c r="IN104" s="64" t="s">
        <v>106</v>
      </c>
      <c r="IO104" s="64">
        <v>0.19</v>
      </c>
      <c r="IP104" s="64">
        <v>1.44</v>
      </c>
      <c r="IQ104" s="64">
        <v>0</v>
      </c>
      <c r="IR104" s="64">
        <v>0</v>
      </c>
      <c r="IU104" s="64" t="s">
        <v>106</v>
      </c>
      <c r="IV104" s="64">
        <v>0</v>
      </c>
      <c r="IW104" s="64">
        <v>0</v>
      </c>
      <c r="IX104" s="64">
        <v>0</v>
      </c>
      <c r="IY104" s="64">
        <v>0</v>
      </c>
      <c r="JB104" s="6" t="s">
        <v>106</v>
      </c>
      <c r="JC104" s="6">
        <v>0</v>
      </c>
      <c r="JD104" s="6">
        <v>0</v>
      </c>
      <c r="JE104" s="6">
        <v>0</v>
      </c>
      <c r="JF104" s="6">
        <v>0</v>
      </c>
      <c r="JI104" s="64" t="s">
        <v>106</v>
      </c>
      <c r="JJ104" s="64">
        <v>0</v>
      </c>
      <c r="JK104" s="64">
        <v>0</v>
      </c>
      <c r="JL104" s="64">
        <v>0</v>
      </c>
      <c r="JM104" s="64">
        <v>0</v>
      </c>
      <c r="JP104" s="70" t="s">
        <v>106</v>
      </c>
      <c r="JQ104" s="70">
        <v>0</v>
      </c>
      <c r="JR104" s="70">
        <v>0</v>
      </c>
      <c r="JS104" s="70">
        <v>0</v>
      </c>
      <c r="JT104" s="70">
        <v>0</v>
      </c>
      <c r="JW104" s="76" t="s">
        <v>106</v>
      </c>
      <c r="JX104" s="76">
        <v>0</v>
      </c>
      <c r="JY104" s="76">
        <v>0</v>
      </c>
      <c r="JZ104" s="76">
        <v>0</v>
      </c>
      <c r="KA104" s="76">
        <v>0</v>
      </c>
      <c r="KD104" s="76" t="s">
        <v>106</v>
      </c>
      <c r="KE104" s="76">
        <v>0</v>
      </c>
      <c r="KF104" s="76">
        <v>0</v>
      </c>
      <c r="KG104" s="76">
        <v>0</v>
      </c>
      <c r="KH104" s="76">
        <v>0</v>
      </c>
      <c r="KK104" s="76" t="s">
        <v>106</v>
      </c>
      <c r="KL104" s="76">
        <v>0.15</v>
      </c>
      <c r="KM104" s="76">
        <v>1.0900000000000001</v>
      </c>
      <c r="KN104" s="76">
        <v>0</v>
      </c>
      <c r="KO104" s="76">
        <v>0</v>
      </c>
      <c r="KR104" s="76" t="s">
        <v>106</v>
      </c>
      <c r="KS104" s="76">
        <v>0.91</v>
      </c>
      <c r="KT104" s="76">
        <v>3.64</v>
      </c>
      <c r="KU104" s="76">
        <v>0</v>
      </c>
      <c r="KV104" s="76">
        <v>0</v>
      </c>
      <c r="KY104" s="76" t="s">
        <v>106</v>
      </c>
      <c r="KZ104" s="76">
        <v>0</v>
      </c>
      <c r="LA104" s="76">
        <v>0</v>
      </c>
      <c r="LB104" s="76">
        <v>0</v>
      </c>
      <c r="LC104" s="76">
        <v>0</v>
      </c>
      <c r="LF104" s="76" t="s">
        <v>106</v>
      </c>
      <c r="LG104" s="76">
        <v>0</v>
      </c>
      <c r="LH104" s="76">
        <v>0</v>
      </c>
      <c r="LI104" s="76">
        <v>0</v>
      </c>
      <c r="LJ104" s="76">
        <v>0</v>
      </c>
      <c r="LM104" s="76" t="s">
        <v>106</v>
      </c>
      <c r="LN104" s="76">
        <v>0</v>
      </c>
      <c r="LO104" s="76">
        <v>0</v>
      </c>
      <c r="LP104" s="76">
        <v>0</v>
      </c>
      <c r="LQ104" s="76">
        <v>0</v>
      </c>
      <c r="LR104" s="76"/>
      <c r="LS104" s="76"/>
      <c r="LT104" s="76" t="s">
        <v>106</v>
      </c>
      <c r="LU104" s="76">
        <v>0.49</v>
      </c>
      <c r="LV104" s="76">
        <v>0</v>
      </c>
      <c r="LW104" s="76">
        <v>0</v>
      </c>
      <c r="LX104" s="76">
        <v>0</v>
      </c>
      <c r="LY104" s="76"/>
      <c r="LZ104" s="76"/>
      <c r="MA104" s="76" t="s">
        <v>106</v>
      </c>
      <c r="MB104" s="76">
        <v>0</v>
      </c>
      <c r="MC104" s="76">
        <v>0</v>
      </c>
      <c r="MD104" s="76">
        <v>0</v>
      </c>
      <c r="ME104" s="76">
        <v>0</v>
      </c>
    </row>
    <row r="105" spans="1:343"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c r="GX105" s="64" t="s">
        <v>107</v>
      </c>
      <c r="GY105" s="64">
        <v>0</v>
      </c>
      <c r="GZ105" s="64">
        <v>0</v>
      </c>
      <c r="HA105" s="64">
        <v>0</v>
      </c>
      <c r="HB105" s="64">
        <v>0</v>
      </c>
      <c r="HE105" s="64" t="s">
        <v>107</v>
      </c>
      <c r="HF105" s="64">
        <v>0</v>
      </c>
      <c r="HG105" s="64">
        <v>0</v>
      </c>
      <c r="HH105" s="64">
        <v>0</v>
      </c>
      <c r="HI105" s="64">
        <v>0</v>
      </c>
      <c r="HL105" s="64" t="s">
        <v>107</v>
      </c>
      <c r="HM105" s="64">
        <v>0</v>
      </c>
      <c r="HN105" s="64">
        <v>0</v>
      </c>
      <c r="HO105" s="64">
        <v>0</v>
      </c>
      <c r="HP105" s="64">
        <v>0</v>
      </c>
      <c r="HS105" s="64" t="s">
        <v>107</v>
      </c>
      <c r="HT105" s="64">
        <v>0</v>
      </c>
      <c r="HU105" s="64">
        <v>0</v>
      </c>
      <c r="HV105" s="64">
        <v>0</v>
      </c>
      <c r="HW105" s="64">
        <v>0</v>
      </c>
      <c r="HZ105" s="64" t="s">
        <v>107</v>
      </c>
      <c r="IA105" s="64">
        <v>0</v>
      </c>
      <c r="IB105" s="64">
        <v>0</v>
      </c>
      <c r="IC105" s="64">
        <v>0</v>
      </c>
      <c r="ID105" s="64">
        <v>0</v>
      </c>
      <c r="IG105" s="64" t="s">
        <v>107</v>
      </c>
      <c r="IH105" s="64">
        <v>0</v>
      </c>
      <c r="II105" s="64">
        <v>0</v>
      </c>
      <c r="IJ105" s="64">
        <v>0</v>
      </c>
      <c r="IK105" s="64">
        <v>0</v>
      </c>
      <c r="IN105" s="64" t="s">
        <v>107</v>
      </c>
      <c r="IO105" s="64">
        <v>0</v>
      </c>
      <c r="IP105" s="64">
        <v>0</v>
      </c>
      <c r="IQ105" s="64">
        <v>0</v>
      </c>
      <c r="IR105" s="64">
        <v>0</v>
      </c>
      <c r="IU105" s="64" t="s">
        <v>107</v>
      </c>
      <c r="IV105" s="64">
        <v>0</v>
      </c>
      <c r="IW105" s="64">
        <v>0</v>
      </c>
      <c r="IX105" s="64">
        <v>0</v>
      </c>
      <c r="IY105" s="64">
        <v>0</v>
      </c>
      <c r="JB105" s="6" t="s">
        <v>107</v>
      </c>
      <c r="JC105" s="6">
        <v>0.74</v>
      </c>
      <c r="JD105" s="6">
        <v>0</v>
      </c>
      <c r="JE105" s="6">
        <v>0</v>
      </c>
      <c r="JF105" s="6">
        <v>0</v>
      </c>
      <c r="JI105" s="64" t="s">
        <v>107</v>
      </c>
      <c r="JJ105" s="64">
        <v>0</v>
      </c>
      <c r="JK105" s="64">
        <v>0</v>
      </c>
      <c r="JL105" s="64">
        <v>0</v>
      </c>
      <c r="JM105" s="64">
        <v>0</v>
      </c>
      <c r="JP105" s="70" t="s">
        <v>107</v>
      </c>
      <c r="JQ105" s="70">
        <v>0</v>
      </c>
      <c r="JR105" s="70">
        <v>0</v>
      </c>
      <c r="JS105" s="70">
        <v>0</v>
      </c>
      <c r="JT105" s="70">
        <v>0</v>
      </c>
      <c r="JW105" s="76" t="s">
        <v>107</v>
      </c>
      <c r="JX105" s="76">
        <v>0.56999999999999995</v>
      </c>
      <c r="JY105" s="76">
        <v>0</v>
      </c>
      <c r="JZ105" s="76">
        <v>0</v>
      </c>
      <c r="KA105" s="76">
        <v>0</v>
      </c>
      <c r="KD105" s="76" t="s">
        <v>107</v>
      </c>
      <c r="KE105" s="76">
        <v>0.56999999999999995</v>
      </c>
      <c r="KF105" s="76">
        <v>0</v>
      </c>
      <c r="KG105" s="76">
        <v>0</v>
      </c>
      <c r="KH105" s="76">
        <v>0</v>
      </c>
      <c r="KK105" s="76" t="s">
        <v>107</v>
      </c>
      <c r="KL105" s="76">
        <v>0</v>
      </c>
      <c r="KM105" s="76">
        <v>0</v>
      </c>
      <c r="KN105" s="76">
        <v>0</v>
      </c>
      <c r="KO105" s="76">
        <v>0</v>
      </c>
      <c r="KR105" s="76" t="s">
        <v>107</v>
      </c>
      <c r="KS105" s="76">
        <v>0.9</v>
      </c>
      <c r="KT105" s="76">
        <v>0</v>
      </c>
      <c r="KU105" s="76">
        <v>1.43</v>
      </c>
      <c r="KV105" s="76">
        <v>0</v>
      </c>
      <c r="KY105" s="76" t="s">
        <v>107</v>
      </c>
      <c r="KZ105" s="76">
        <v>0.57999999999999996</v>
      </c>
      <c r="LA105" s="76">
        <v>0</v>
      </c>
      <c r="LB105" s="76">
        <v>0</v>
      </c>
      <c r="LC105" s="76">
        <v>0</v>
      </c>
      <c r="LF105" s="76" t="s">
        <v>107</v>
      </c>
      <c r="LG105" s="76">
        <v>0.86</v>
      </c>
      <c r="LH105" s="76">
        <v>0</v>
      </c>
      <c r="LI105" s="76">
        <v>0.48</v>
      </c>
      <c r="LJ105" s="76">
        <v>0</v>
      </c>
      <c r="LM105" s="76" t="s">
        <v>107</v>
      </c>
      <c r="LN105" s="76">
        <v>0</v>
      </c>
      <c r="LO105" s="76">
        <v>0</v>
      </c>
      <c r="LP105" s="76">
        <v>0</v>
      </c>
      <c r="LQ105" s="76">
        <v>0</v>
      </c>
      <c r="LR105" s="76"/>
      <c r="LS105" s="76"/>
      <c r="LT105" s="76" t="s">
        <v>107</v>
      </c>
      <c r="LU105" s="76">
        <v>0.18</v>
      </c>
      <c r="LV105" s="76">
        <v>0</v>
      </c>
      <c r="LW105" s="76">
        <v>0</v>
      </c>
      <c r="LX105" s="76">
        <v>0</v>
      </c>
      <c r="LY105" s="76"/>
      <c r="LZ105" s="76"/>
      <c r="MA105" s="76" t="s">
        <v>107</v>
      </c>
      <c r="MB105" s="76">
        <v>0</v>
      </c>
      <c r="MC105" s="76">
        <v>0</v>
      </c>
      <c r="MD105" s="76">
        <v>0</v>
      </c>
      <c r="ME105" s="76">
        <v>0</v>
      </c>
    </row>
    <row r="106" spans="1:343"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4" t="s">
        <v>108</v>
      </c>
      <c r="GY106" s="64">
        <v>0</v>
      </c>
      <c r="GZ106" s="64">
        <v>0</v>
      </c>
      <c r="HA106" s="64">
        <v>0</v>
      </c>
      <c r="HB106" s="64">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s="64" t="s">
        <v>108</v>
      </c>
      <c r="IV106" s="64">
        <v>0</v>
      </c>
      <c r="IW106" s="64">
        <v>0</v>
      </c>
      <c r="IX106" s="64">
        <v>0</v>
      </c>
      <c r="IY106" s="64">
        <v>0</v>
      </c>
      <c r="JB106" s="6" t="s">
        <v>108</v>
      </c>
      <c r="JC106" s="6">
        <v>0</v>
      </c>
      <c r="JD106" s="6">
        <v>0</v>
      </c>
      <c r="JE106" s="6">
        <v>0</v>
      </c>
      <c r="JF106" s="6">
        <v>0</v>
      </c>
      <c r="JI106" s="64" t="s">
        <v>108</v>
      </c>
      <c r="JJ106" s="64">
        <v>0</v>
      </c>
      <c r="JK106" s="64">
        <v>0</v>
      </c>
      <c r="JL106" s="64">
        <v>0</v>
      </c>
      <c r="JM106" s="64">
        <v>0</v>
      </c>
      <c r="JP106" s="70" t="s">
        <v>108</v>
      </c>
      <c r="JQ106" s="70">
        <v>0</v>
      </c>
      <c r="JR106" s="70">
        <v>0</v>
      </c>
      <c r="JS106" s="70">
        <v>0</v>
      </c>
      <c r="JT106" s="70">
        <v>0</v>
      </c>
      <c r="JW106" s="76" t="s">
        <v>108</v>
      </c>
      <c r="JX106" s="76">
        <v>0</v>
      </c>
      <c r="JY106" s="76">
        <v>0</v>
      </c>
      <c r="JZ106" s="76">
        <v>0</v>
      </c>
      <c r="KA106" s="76">
        <v>0</v>
      </c>
      <c r="KD106" s="76" t="s">
        <v>108</v>
      </c>
      <c r="KE106" s="76">
        <v>0</v>
      </c>
      <c r="KF106" s="76">
        <v>0</v>
      </c>
      <c r="KG106" s="76">
        <v>0</v>
      </c>
      <c r="KH106" s="76">
        <v>0</v>
      </c>
      <c r="KK106" s="76" t="s">
        <v>108</v>
      </c>
      <c r="KL106" s="76">
        <v>0</v>
      </c>
      <c r="KM106" s="76">
        <v>0</v>
      </c>
      <c r="KN106" s="76">
        <v>0</v>
      </c>
      <c r="KO106" s="76">
        <v>0</v>
      </c>
      <c r="KR106" s="76" t="s">
        <v>108</v>
      </c>
      <c r="KS106" s="76">
        <v>0</v>
      </c>
      <c r="KT106" s="76">
        <v>0</v>
      </c>
      <c r="KU106" s="76">
        <v>0</v>
      </c>
      <c r="KV106" s="76">
        <v>0</v>
      </c>
      <c r="KY106" s="76" t="s">
        <v>108</v>
      </c>
      <c r="KZ106" s="76">
        <v>0</v>
      </c>
      <c r="LA106" s="76">
        <v>0</v>
      </c>
      <c r="LB106" s="76">
        <v>0</v>
      </c>
      <c r="LC106" s="76">
        <v>0</v>
      </c>
      <c r="LF106" s="76" t="s">
        <v>108</v>
      </c>
      <c r="LG106" s="76">
        <v>0</v>
      </c>
      <c r="LH106" s="76">
        <v>0</v>
      </c>
      <c r="LI106" s="76">
        <v>0</v>
      </c>
      <c r="LJ106" s="76">
        <v>0</v>
      </c>
      <c r="LM106" s="76" t="s">
        <v>108</v>
      </c>
      <c r="LN106" s="76">
        <v>0</v>
      </c>
      <c r="LO106" s="76">
        <v>0</v>
      </c>
      <c r="LP106" s="76">
        <v>0</v>
      </c>
      <c r="LQ106" s="76">
        <v>0</v>
      </c>
      <c r="LR106" s="76"/>
      <c r="LS106" s="76"/>
      <c r="LT106" s="76" t="s">
        <v>108</v>
      </c>
      <c r="LU106" s="76">
        <v>0</v>
      </c>
      <c r="LV106" s="76">
        <v>0</v>
      </c>
      <c r="LW106" s="76">
        <v>0</v>
      </c>
      <c r="LX106" s="76">
        <v>0</v>
      </c>
      <c r="LY106" s="76"/>
      <c r="LZ106" s="76"/>
      <c r="MA106" s="76" t="s">
        <v>108</v>
      </c>
      <c r="MB106" s="76">
        <v>0</v>
      </c>
      <c r="MC106" s="76">
        <v>0</v>
      </c>
      <c r="MD106" s="76">
        <v>0</v>
      </c>
      <c r="ME106" s="76">
        <v>0</v>
      </c>
    </row>
    <row r="107" spans="1:343"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c r="GX107" s="64" t="s">
        <v>109</v>
      </c>
      <c r="GY107" s="64">
        <v>0</v>
      </c>
      <c r="GZ107" s="64">
        <v>0</v>
      </c>
      <c r="HA107" s="64">
        <v>0</v>
      </c>
      <c r="HB107" s="64">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s="64" t="s">
        <v>109</v>
      </c>
      <c r="IV107" s="64">
        <v>0</v>
      </c>
      <c r="IW107" s="64">
        <v>0</v>
      </c>
      <c r="IX107" s="64">
        <v>0</v>
      </c>
      <c r="IY107" s="64">
        <v>0</v>
      </c>
      <c r="JB107" s="6" t="s">
        <v>109</v>
      </c>
      <c r="JC107" s="6">
        <v>0</v>
      </c>
      <c r="JD107" s="6">
        <v>0</v>
      </c>
      <c r="JE107" s="6">
        <v>0</v>
      </c>
      <c r="JF107" s="6">
        <v>0</v>
      </c>
      <c r="JI107" s="64" t="s">
        <v>109</v>
      </c>
      <c r="JJ107" s="64">
        <v>0</v>
      </c>
      <c r="JK107" s="64">
        <v>0</v>
      </c>
      <c r="JL107" s="64">
        <v>0</v>
      </c>
      <c r="JM107" s="64">
        <v>0</v>
      </c>
      <c r="JP107" s="70" t="s">
        <v>109</v>
      </c>
      <c r="JQ107" s="70">
        <v>0</v>
      </c>
      <c r="JR107" s="70">
        <v>0</v>
      </c>
      <c r="JS107" s="70">
        <v>0</v>
      </c>
      <c r="JT107" s="70">
        <v>0</v>
      </c>
      <c r="JW107" s="76" t="s">
        <v>109</v>
      </c>
      <c r="JX107" s="76">
        <v>0</v>
      </c>
      <c r="JY107" s="76">
        <v>0</v>
      </c>
      <c r="JZ107" s="76">
        <v>0</v>
      </c>
      <c r="KA107" s="76">
        <v>0</v>
      </c>
      <c r="KD107" s="76" t="s">
        <v>109</v>
      </c>
      <c r="KE107" s="76">
        <v>0</v>
      </c>
      <c r="KF107" s="76">
        <v>0</v>
      </c>
      <c r="KG107" s="76">
        <v>0</v>
      </c>
      <c r="KH107" s="76">
        <v>0</v>
      </c>
      <c r="KK107" s="76" t="s">
        <v>109</v>
      </c>
      <c r="KL107" s="76">
        <v>0</v>
      </c>
      <c r="KM107" s="76">
        <v>0</v>
      </c>
      <c r="KN107" s="76">
        <v>0</v>
      </c>
      <c r="KO107" s="76">
        <v>0</v>
      </c>
      <c r="KR107" s="76" t="s">
        <v>109</v>
      </c>
      <c r="KS107" s="76">
        <v>0</v>
      </c>
      <c r="KT107" s="76">
        <v>0</v>
      </c>
      <c r="KU107" s="76">
        <v>0</v>
      </c>
      <c r="KV107" s="76">
        <v>0</v>
      </c>
      <c r="KY107" s="76" t="s">
        <v>109</v>
      </c>
      <c r="KZ107" s="76">
        <v>0</v>
      </c>
      <c r="LA107" s="76">
        <v>0</v>
      </c>
      <c r="LB107" s="76">
        <v>0</v>
      </c>
      <c r="LC107" s="76">
        <v>0</v>
      </c>
      <c r="LF107" s="76" t="s">
        <v>109</v>
      </c>
      <c r="LG107" s="76">
        <v>0</v>
      </c>
      <c r="LH107" s="76">
        <v>0</v>
      </c>
      <c r="LI107" s="76">
        <v>0</v>
      </c>
      <c r="LJ107" s="76">
        <v>0</v>
      </c>
      <c r="LM107" s="76" t="s">
        <v>109</v>
      </c>
      <c r="LN107" s="76">
        <v>0</v>
      </c>
      <c r="LO107" s="76">
        <v>0</v>
      </c>
      <c r="LP107" s="76">
        <v>0</v>
      </c>
      <c r="LQ107" s="76">
        <v>0</v>
      </c>
      <c r="LR107" s="76"/>
      <c r="LS107" s="76"/>
      <c r="LT107" s="76" t="s">
        <v>109</v>
      </c>
      <c r="LU107" s="76">
        <v>0</v>
      </c>
      <c r="LV107" s="76">
        <v>0</v>
      </c>
      <c r="LW107" s="76">
        <v>0</v>
      </c>
      <c r="LX107" s="76">
        <v>0</v>
      </c>
      <c r="LY107" s="76"/>
      <c r="LZ107" s="76"/>
      <c r="MA107" s="76" t="s">
        <v>109</v>
      </c>
      <c r="MB107" s="76">
        <v>0</v>
      </c>
      <c r="MC107" s="76">
        <v>0</v>
      </c>
      <c r="MD107" s="76">
        <v>0</v>
      </c>
      <c r="ME107" s="76">
        <v>0</v>
      </c>
    </row>
    <row r="108" spans="1:343"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4" t="s">
        <v>110</v>
      </c>
      <c r="GY108" s="64">
        <v>0</v>
      </c>
      <c r="GZ108" s="64">
        <v>0</v>
      </c>
      <c r="HA108" s="64">
        <v>0</v>
      </c>
      <c r="HB108" s="64">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s="64" t="s">
        <v>110</v>
      </c>
      <c r="IV108" s="64">
        <v>0</v>
      </c>
      <c r="IW108" s="64">
        <v>0</v>
      </c>
      <c r="IX108" s="64">
        <v>0</v>
      </c>
      <c r="IY108" s="64">
        <v>0</v>
      </c>
      <c r="JB108" s="6" t="s">
        <v>110</v>
      </c>
      <c r="JC108" s="6">
        <v>0</v>
      </c>
      <c r="JD108" s="6">
        <v>0</v>
      </c>
      <c r="JE108" s="6">
        <v>0</v>
      </c>
      <c r="JF108" s="6">
        <v>0</v>
      </c>
      <c r="JI108" s="64" t="s">
        <v>110</v>
      </c>
      <c r="JJ108" s="64">
        <v>0</v>
      </c>
      <c r="JK108" s="64">
        <v>0</v>
      </c>
      <c r="JL108" s="64">
        <v>0</v>
      </c>
      <c r="JM108" s="64">
        <v>0</v>
      </c>
      <c r="JP108" s="70" t="s">
        <v>110</v>
      </c>
      <c r="JQ108" s="70">
        <v>0</v>
      </c>
      <c r="JR108" s="70">
        <v>0</v>
      </c>
      <c r="JS108" s="70">
        <v>0</v>
      </c>
      <c r="JT108" s="70">
        <v>0</v>
      </c>
      <c r="JW108" s="76" t="s">
        <v>110</v>
      </c>
      <c r="JX108" s="76">
        <v>0</v>
      </c>
      <c r="JY108" s="76">
        <v>0</v>
      </c>
      <c r="JZ108" s="76">
        <v>0</v>
      </c>
      <c r="KA108" s="76">
        <v>0</v>
      </c>
      <c r="KD108" s="76" t="s">
        <v>110</v>
      </c>
      <c r="KE108" s="76">
        <v>0</v>
      </c>
      <c r="KF108" s="76">
        <v>0</v>
      </c>
      <c r="KG108" s="76">
        <v>0</v>
      </c>
      <c r="KH108" s="76">
        <v>0</v>
      </c>
      <c r="KK108" s="76" t="s">
        <v>110</v>
      </c>
      <c r="KL108" s="76">
        <v>0</v>
      </c>
      <c r="KM108" s="76">
        <v>0</v>
      </c>
      <c r="KN108" s="76">
        <v>0</v>
      </c>
      <c r="KO108" s="76">
        <v>0</v>
      </c>
      <c r="KR108" s="76" t="s">
        <v>110</v>
      </c>
      <c r="KS108" s="76">
        <v>0</v>
      </c>
      <c r="KT108" s="76">
        <v>0</v>
      </c>
      <c r="KU108" s="76">
        <v>0</v>
      </c>
      <c r="KV108" s="76">
        <v>0</v>
      </c>
      <c r="KY108" s="76" t="s">
        <v>110</v>
      </c>
      <c r="KZ108" s="76">
        <v>0</v>
      </c>
      <c r="LA108" s="76">
        <v>0</v>
      </c>
      <c r="LB108" s="76">
        <v>0</v>
      </c>
      <c r="LC108" s="76">
        <v>0</v>
      </c>
      <c r="LF108" s="76" t="s">
        <v>110</v>
      </c>
      <c r="LG108" s="76">
        <v>0</v>
      </c>
      <c r="LH108" s="76">
        <v>0</v>
      </c>
      <c r="LI108" s="76">
        <v>0</v>
      </c>
      <c r="LJ108" s="76">
        <v>0</v>
      </c>
      <c r="LM108" s="76" t="s">
        <v>110</v>
      </c>
      <c r="LN108" s="76">
        <v>0</v>
      </c>
      <c r="LO108" s="76">
        <v>0</v>
      </c>
      <c r="LP108" s="76">
        <v>0</v>
      </c>
      <c r="LQ108" s="76">
        <v>0</v>
      </c>
      <c r="LR108" s="76"/>
      <c r="LS108" s="76"/>
      <c r="LT108" s="76" t="s">
        <v>110</v>
      </c>
      <c r="LU108" s="76">
        <v>0</v>
      </c>
      <c r="LV108" s="76">
        <v>0</v>
      </c>
      <c r="LW108" s="76">
        <v>0</v>
      </c>
      <c r="LX108" s="76">
        <v>0</v>
      </c>
      <c r="LY108" s="76"/>
      <c r="LZ108" s="76"/>
      <c r="MA108" s="76" t="s">
        <v>110</v>
      </c>
      <c r="MB108" s="76">
        <v>0</v>
      </c>
      <c r="MC108" s="76">
        <v>0</v>
      </c>
      <c r="MD108" s="76">
        <v>0</v>
      </c>
      <c r="ME108" s="76">
        <v>0</v>
      </c>
    </row>
    <row r="109" spans="1:343"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4" t="s">
        <v>111</v>
      </c>
      <c r="GY109" s="64">
        <v>0</v>
      </c>
      <c r="GZ109" s="64">
        <v>0</v>
      </c>
      <c r="HA109" s="64">
        <v>0</v>
      </c>
      <c r="HB109" s="64">
        <v>0</v>
      </c>
      <c r="HE109" s="64" t="s">
        <v>111</v>
      </c>
      <c r="HF109" s="64">
        <v>0</v>
      </c>
      <c r="HG109" s="64">
        <v>0</v>
      </c>
      <c r="HH109" s="64">
        <v>0</v>
      </c>
      <c r="HI109" s="64">
        <v>0</v>
      </c>
      <c r="HL109" s="64" t="s">
        <v>111</v>
      </c>
      <c r="HM109" s="64">
        <v>0.18</v>
      </c>
      <c r="HN109" s="64">
        <v>0</v>
      </c>
      <c r="HO109" s="64">
        <v>0</v>
      </c>
      <c r="HP109" s="64">
        <v>2.36</v>
      </c>
      <c r="HS109" s="64" t="s">
        <v>111</v>
      </c>
      <c r="HT109" s="64">
        <v>0</v>
      </c>
      <c r="HU109" s="64">
        <v>0</v>
      </c>
      <c r="HV109" s="64">
        <v>0</v>
      </c>
      <c r="HW109" s="64">
        <v>0</v>
      </c>
      <c r="HZ109" s="64" t="s">
        <v>111</v>
      </c>
      <c r="IA109" s="64">
        <v>0</v>
      </c>
      <c r="IB109" s="64">
        <v>0</v>
      </c>
      <c r="IC109" s="64">
        <v>0</v>
      </c>
      <c r="ID109" s="64">
        <v>0</v>
      </c>
      <c r="IG109" s="64" t="s">
        <v>111</v>
      </c>
      <c r="IH109" s="64">
        <v>0</v>
      </c>
      <c r="II109" s="64">
        <v>0</v>
      </c>
      <c r="IJ109" s="64">
        <v>0</v>
      </c>
      <c r="IK109" s="64">
        <v>0</v>
      </c>
      <c r="IN109" s="64" t="s">
        <v>111</v>
      </c>
      <c r="IO109" s="64">
        <v>0</v>
      </c>
      <c r="IP109" s="64">
        <v>0</v>
      </c>
      <c r="IQ109" s="64">
        <v>0</v>
      </c>
      <c r="IR109" s="64">
        <v>0</v>
      </c>
      <c r="IU109" s="64" t="s">
        <v>111</v>
      </c>
      <c r="IV109" s="64">
        <v>0</v>
      </c>
      <c r="IW109" s="64">
        <v>0</v>
      </c>
      <c r="IX109" s="64">
        <v>0</v>
      </c>
      <c r="IY109" s="64">
        <v>0</v>
      </c>
      <c r="JB109" s="6" t="s">
        <v>111</v>
      </c>
      <c r="JC109" s="6">
        <v>0</v>
      </c>
      <c r="JD109" s="6">
        <v>0</v>
      </c>
      <c r="JE109" s="6">
        <v>0</v>
      </c>
      <c r="JF109" s="6">
        <v>0</v>
      </c>
      <c r="JI109" s="64" t="s">
        <v>111</v>
      </c>
      <c r="JJ109" s="64">
        <v>0</v>
      </c>
      <c r="JK109" s="64">
        <v>0</v>
      </c>
      <c r="JL109" s="64">
        <v>0</v>
      </c>
      <c r="JM109" s="64">
        <v>0</v>
      </c>
      <c r="JP109" s="70" t="s">
        <v>111</v>
      </c>
      <c r="JQ109" s="70">
        <v>0</v>
      </c>
      <c r="JR109" s="70">
        <v>0</v>
      </c>
      <c r="JS109" s="70">
        <v>0</v>
      </c>
      <c r="JT109" s="70">
        <v>0</v>
      </c>
      <c r="JW109" s="76" t="s">
        <v>111</v>
      </c>
      <c r="JX109" s="76">
        <v>0.13</v>
      </c>
      <c r="JY109" s="76">
        <v>0</v>
      </c>
      <c r="JZ109" s="76">
        <v>0.21</v>
      </c>
      <c r="KA109" s="76">
        <v>0</v>
      </c>
      <c r="KD109" s="76" t="s">
        <v>111</v>
      </c>
      <c r="KE109" s="76">
        <v>0</v>
      </c>
      <c r="KF109" s="76">
        <v>0</v>
      </c>
      <c r="KG109" s="76">
        <v>0</v>
      </c>
      <c r="KH109" s="76">
        <v>0</v>
      </c>
      <c r="KK109" s="76" t="s">
        <v>111</v>
      </c>
      <c r="KL109" s="76">
        <v>0</v>
      </c>
      <c r="KM109" s="76">
        <v>0</v>
      </c>
      <c r="KN109" s="76">
        <v>0</v>
      </c>
      <c r="KO109" s="76">
        <v>0</v>
      </c>
      <c r="KR109" s="76" t="s">
        <v>111</v>
      </c>
      <c r="KS109" s="76">
        <v>0</v>
      </c>
      <c r="KT109" s="76">
        <v>0</v>
      </c>
      <c r="KU109" s="76">
        <v>0</v>
      </c>
      <c r="KV109" s="76">
        <v>0</v>
      </c>
      <c r="KY109" s="76" t="s">
        <v>111</v>
      </c>
      <c r="KZ109" s="76">
        <v>0</v>
      </c>
      <c r="LA109" s="76">
        <v>0</v>
      </c>
      <c r="LB109" s="76">
        <v>0</v>
      </c>
      <c r="LC109" s="76">
        <v>0</v>
      </c>
      <c r="LF109" s="76" t="s">
        <v>111</v>
      </c>
      <c r="LG109" s="76">
        <v>0</v>
      </c>
      <c r="LH109" s="76">
        <v>0</v>
      </c>
      <c r="LI109" s="76">
        <v>0</v>
      </c>
      <c r="LJ109" s="76">
        <v>0</v>
      </c>
      <c r="LM109" s="76" t="s">
        <v>111</v>
      </c>
      <c r="LN109" s="76">
        <v>0</v>
      </c>
      <c r="LO109" s="76">
        <v>0</v>
      </c>
      <c r="LP109" s="76">
        <v>0</v>
      </c>
      <c r="LQ109" s="76">
        <v>0</v>
      </c>
      <c r="LR109" s="76"/>
      <c r="LS109" s="76"/>
      <c r="LT109" s="76" t="s">
        <v>111</v>
      </c>
      <c r="LU109" s="76">
        <v>0</v>
      </c>
      <c r="LV109" s="76">
        <v>0</v>
      </c>
      <c r="LW109" s="76">
        <v>0</v>
      </c>
      <c r="LX109" s="76">
        <v>0</v>
      </c>
      <c r="LY109" s="76"/>
      <c r="LZ109" s="76"/>
      <c r="MA109" s="76" t="s">
        <v>111</v>
      </c>
      <c r="MB109" s="76">
        <v>0</v>
      </c>
      <c r="MC109" s="76">
        <v>0</v>
      </c>
      <c r="MD109" s="76">
        <v>0</v>
      </c>
      <c r="ME109" s="76">
        <v>0</v>
      </c>
    </row>
    <row r="110" spans="1:343"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4" t="s">
        <v>112</v>
      </c>
      <c r="GY110" s="64">
        <v>0</v>
      </c>
      <c r="GZ110" s="64">
        <v>0</v>
      </c>
      <c r="HA110" s="64">
        <v>0</v>
      </c>
      <c r="HB110" s="64">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0.15</v>
      </c>
      <c r="IB110" s="64">
        <v>0</v>
      </c>
      <c r="IC110" s="64">
        <v>0.25</v>
      </c>
      <c r="ID110" s="64">
        <v>0</v>
      </c>
      <c r="IG110" s="64" t="s">
        <v>112</v>
      </c>
      <c r="IH110" s="64">
        <v>0</v>
      </c>
      <c r="II110" s="64">
        <v>0</v>
      </c>
      <c r="IJ110" s="64">
        <v>0</v>
      </c>
      <c r="IK110" s="64">
        <v>0</v>
      </c>
      <c r="IN110" s="64" t="s">
        <v>112</v>
      </c>
      <c r="IO110" s="64">
        <v>0</v>
      </c>
      <c r="IP110" s="64">
        <v>0</v>
      </c>
      <c r="IQ110" s="64">
        <v>0</v>
      </c>
      <c r="IR110" s="64">
        <v>0</v>
      </c>
      <c r="IU110" s="64" t="s">
        <v>112</v>
      </c>
      <c r="IV110" s="64">
        <v>0</v>
      </c>
      <c r="IW110" s="64">
        <v>0</v>
      </c>
      <c r="IX110" s="64">
        <v>0</v>
      </c>
      <c r="IY110" s="64">
        <v>0</v>
      </c>
      <c r="JB110" s="6" t="s">
        <v>112</v>
      </c>
      <c r="JC110" s="6">
        <v>0.67</v>
      </c>
      <c r="JD110" s="6">
        <v>0</v>
      </c>
      <c r="JE110" s="6">
        <v>0</v>
      </c>
      <c r="JF110" s="6">
        <v>0</v>
      </c>
      <c r="JI110" s="64" t="s">
        <v>112</v>
      </c>
      <c r="JJ110" s="64">
        <v>0</v>
      </c>
      <c r="JK110" s="64">
        <v>0</v>
      </c>
      <c r="JL110" s="64">
        <v>0</v>
      </c>
      <c r="JM110" s="64">
        <v>0</v>
      </c>
      <c r="JP110" s="70" t="s">
        <v>112</v>
      </c>
      <c r="JQ110" s="70">
        <v>0</v>
      </c>
      <c r="JR110" s="70">
        <v>0</v>
      </c>
      <c r="JS110" s="70">
        <v>0</v>
      </c>
      <c r="JT110" s="70">
        <v>0</v>
      </c>
      <c r="JW110" s="76" t="s">
        <v>112</v>
      </c>
      <c r="JX110" s="76">
        <v>0</v>
      </c>
      <c r="JY110" s="76">
        <v>0</v>
      </c>
      <c r="JZ110" s="76">
        <v>0</v>
      </c>
      <c r="KA110" s="76">
        <v>0</v>
      </c>
      <c r="KD110" s="76" t="s">
        <v>112</v>
      </c>
      <c r="KE110" s="76">
        <v>0</v>
      </c>
      <c r="KF110" s="76">
        <v>0</v>
      </c>
      <c r="KG110" s="76">
        <v>0</v>
      </c>
      <c r="KH110" s="76">
        <v>0</v>
      </c>
      <c r="KK110" s="76" t="s">
        <v>112</v>
      </c>
      <c r="KL110" s="76">
        <v>0.1</v>
      </c>
      <c r="KM110" s="76">
        <v>0.71</v>
      </c>
      <c r="KN110" s="76">
        <v>0</v>
      </c>
      <c r="KO110" s="76">
        <v>0</v>
      </c>
      <c r="KR110" s="76" t="s">
        <v>112</v>
      </c>
      <c r="KS110" s="76">
        <v>0</v>
      </c>
      <c r="KT110" s="76">
        <v>0</v>
      </c>
      <c r="KU110" s="76">
        <v>0</v>
      </c>
      <c r="KV110" s="76">
        <v>0</v>
      </c>
      <c r="KY110" s="76" t="s">
        <v>112</v>
      </c>
      <c r="KZ110" s="76">
        <v>0</v>
      </c>
      <c r="LA110" s="76">
        <v>0</v>
      </c>
      <c r="LB110" s="76">
        <v>0</v>
      </c>
      <c r="LC110" s="76">
        <v>0</v>
      </c>
      <c r="LF110" s="76" t="s">
        <v>112</v>
      </c>
      <c r="LG110" s="76">
        <v>0</v>
      </c>
      <c r="LH110" s="76">
        <v>0</v>
      </c>
      <c r="LI110" s="76">
        <v>0</v>
      </c>
      <c r="LJ110" s="76">
        <v>0</v>
      </c>
      <c r="LM110" s="76" t="s">
        <v>112</v>
      </c>
      <c r="LN110" s="76">
        <v>0</v>
      </c>
      <c r="LO110" s="76">
        <v>0</v>
      </c>
      <c r="LP110" s="76">
        <v>0</v>
      </c>
      <c r="LQ110" s="76">
        <v>0</v>
      </c>
      <c r="LR110" s="76"/>
      <c r="LS110" s="76"/>
      <c r="LT110" s="76" t="s">
        <v>112</v>
      </c>
      <c r="LU110" s="76">
        <v>0.2</v>
      </c>
      <c r="LV110" s="76">
        <v>1.75</v>
      </c>
      <c r="LW110" s="76">
        <v>0</v>
      </c>
      <c r="LX110" s="76">
        <v>0</v>
      </c>
      <c r="LY110" s="76"/>
      <c r="LZ110" s="76"/>
      <c r="MA110" s="76" t="s">
        <v>112</v>
      </c>
      <c r="MB110" s="76">
        <v>0.4</v>
      </c>
      <c r="MC110" s="76">
        <v>3.87</v>
      </c>
      <c r="MD110" s="76">
        <v>0</v>
      </c>
      <c r="ME110" s="76">
        <v>0</v>
      </c>
    </row>
    <row r="111" spans="1:343"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c r="GX111" s="64" t="s">
        <v>113</v>
      </c>
      <c r="GY111" s="64">
        <v>0.18</v>
      </c>
      <c r="GZ111" s="64">
        <v>0</v>
      </c>
      <c r="HA111" s="64">
        <v>0.24</v>
      </c>
      <c r="HB111" s="64">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0.12</v>
      </c>
      <c r="IP111" s="64">
        <v>0</v>
      </c>
      <c r="IQ111" s="64">
        <v>0</v>
      </c>
      <c r="IR111" s="64">
        <v>0</v>
      </c>
      <c r="IU111" s="64" t="s">
        <v>113</v>
      </c>
      <c r="IV111" s="64">
        <v>0</v>
      </c>
      <c r="IW111" s="64">
        <v>0</v>
      </c>
      <c r="IX111" s="64">
        <v>0</v>
      </c>
      <c r="IY111" s="64">
        <v>0</v>
      </c>
      <c r="JB111" s="6" t="s">
        <v>113</v>
      </c>
      <c r="JC111" s="6">
        <v>0</v>
      </c>
      <c r="JD111" s="6">
        <v>0</v>
      </c>
      <c r="JE111" s="6">
        <v>0</v>
      </c>
      <c r="JF111" s="6">
        <v>0</v>
      </c>
      <c r="JI111" s="64" t="s">
        <v>113</v>
      </c>
      <c r="JJ111" s="64">
        <v>0</v>
      </c>
      <c r="JK111" s="64">
        <v>0</v>
      </c>
      <c r="JL111" s="64">
        <v>0</v>
      </c>
      <c r="JM111" s="64">
        <v>0</v>
      </c>
      <c r="JP111" s="70" t="s">
        <v>113</v>
      </c>
      <c r="JQ111" s="70">
        <v>0</v>
      </c>
      <c r="JR111" s="70">
        <v>0</v>
      </c>
      <c r="JS111" s="70">
        <v>0</v>
      </c>
      <c r="JT111" s="70">
        <v>0</v>
      </c>
      <c r="JW111" s="76" t="s">
        <v>113</v>
      </c>
      <c r="JX111" s="76">
        <v>0</v>
      </c>
      <c r="JY111" s="76">
        <v>0</v>
      </c>
      <c r="JZ111" s="76">
        <v>0</v>
      </c>
      <c r="KA111" s="76">
        <v>0</v>
      </c>
      <c r="KD111" s="76" t="s">
        <v>113</v>
      </c>
      <c r="KE111" s="76">
        <v>0</v>
      </c>
      <c r="KF111" s="76">
        <v>0</v>
      </c>
      <c r="KG111" s="76">
        <v>0</v>
      </c>
      <c r="KH111" s="76">
        <v>0</v>
      </c>
      <c r="KK111" s="76" t="s">
        <v>113</v>
      </c>
      <c r="KL111" s="76">
        <v>0</v>
      </c>
      <c r="KM111" s="76">
        <v>0</v>
      </c>
      <c r="KN111" s="76">
        <v>0</v>
      </c>
      <c r="KO111" s="76">
        <v>0</v>
      </c>
      <c r="KR111" s="76" t="s">
        <v>113</v>
      </c>
      <c r="KS111" s="76">
        <v>0</v>
      </c>
      <c r="KT111" s="76">
        <v>0</v>
      </c>
      <c r="KU111" s="76">
        <v>0</v>
      </c>
      <c r="KV111" s="76">
        <v>0</v>
      </c>
      <c r="KY111" s="76" t="s">
        <v>113</v>
      </c>
      <c r="KZ111" s="76">
        <v>0</v>
      </c>
      <c r="LA111" s="76">
        <v>0</v>
      </c>
      <c r="LB111" s="76">
        <v>0</v>
      </c>
      <c r="LC111" s="76">
        <v>0</v>
      </c>
      <c r="LF111" s="76" t="s">
        <v>113</v>
      </c>
      <c r="LG111" s="76">
        <v>0</v>
      </c>
      <c r="LH111" s="76">
        <v>0</v>
      </c>
      <c r="LI111" s="76">
        <v>0</v>
      </c>
      <c r="LJ111" s="76">
        <v>0</v>
      </c>
      <c r="LM111" s="76" t="s">
        <v>113</v>
      </c>
      <c r="LN111" s="76">
        <v>0</v>
      </c>
      <c r="LO111" s="76">
        <v>0</v>
      </c>
      <c r="LP111" s="76">
        <v>0</v>
      </c>
      <c r="LQ111" s="76">
        <v>0</v>
      </c>
      <c r="LR111" s="76"/>
      <c r="LS111" s="76"/>
      <c r="LT111" s="76" t="s">
        <v>113</v>
      </c>
      <c r="LU111" s="76">
        <v>0</v>
      </c>
      <c r="LV111" s="76">
        <v>0</v>
      </c>
      <c r="LW111" s="76">
        <v>0</v>
      </c>
      <c r="LX111" s="76">
        <v>0</v>
      </c>
      <c r="LY111" s="76"/>
      <c r="LZ111" s="76"/>
      <c r="MA111" s="76" t="s">
        <v>113</v>
      </c>
      <c r="MB111" s="76">
        <v>0</v>
      </c>
      <c r="MC111" s="76">
        <v>0</v>
      </c>
      <c r="MD111" s="76">
        <v>0</v>
      </c>
      <c r="ME111" s="76">
        <v>0</v>
      </c>
    </row>
    <row r="112" spans="1:343"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c r="GX112" s="64" t="s">
        <v>114</v>
      </c>
      <c r="GY112" s="64">
        <v>0</v>
      </c>
      <c r="GZ112" s="64">
        <v>0</v>
      </c>
      <c r="HA112" s="64">
        <v>0</v>
      </c>
      <c r="HB112" s="64">
        <v>0</v>
      </c>
      <c r="HE112" s="64" t="s">
        <v>114</v>
      </c>
      <c r="HF112" s="64">
        <v>0.78</v>
      </c>
      <c r="HG112" s="64">
        <v>0</v>
      </c>
      <c r="HH112" s="64">
        <v>1.0900000000000001</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v>
      </c>
      <c r="IP112" s="64">
        <v>0</v>
      </c>
      <c r="IQ112" s="64">
        <v>0</v>
      </c>
      <c r="IR112" s="64">
        <v>0</v>
      </c>
      <c r="IU112" s="64" t="s">
        <v>114</v>
      </c>
      <c r="IV112" s="64">
        <v>0</v>
      </c>
      <c r="IW112" s="64">
        <v>0</v>
      </c>
      <c r="IX112" s="64">
        <v>0</v>
      </c>
      <c r="IY112" s="64">
        <v>0</v>
      </c>
      <c r="JB112" s="6" t="s">
        <v>114</v>
      </c>
      <c r="JC112" s="6">
        <v>0</v>
      </c>
      <c r="JD112" s="6">
        <v>0</v>
      </c>
      <c r="JE112" s="6">
        <v>0</v>
      </c>
      <c r="JF112" s="6">
        <v>0</v>
      </c>
      <c r="JI112" s="64" t="s">
        <v>114</v>
      </c>
      <c r="JJ112" s="64">
        <v>1.62</v>
      </c>
      <c r="JK112" s="64">
        <v>0</v>
      </c>
      <c r="JL112" s="64">
        <v>0</v>
      </c>
      <c r="JM112" s="64">
        <v>0</v>
      </c>
      <c r="JP112" s="70" t="s">
        <v>114</v>
      </c>
      <c r="JQ112" s="70">
        <v>0</v>
      </c>
      <c r="JR112" s="70">
        <v>0</v>
      </c>
      <c r="JS112" s="70">
        <v>0</v>
      </c>
      <c r="JT112" s="70">
        <v>0</v>
      </c>
      <c r="JW112" s="76" t="s">
        <v>114</v>
      </c>
      <c r="JX112" s="76">
        <v>0</v>
      </c>
      <c r="JY112" s="76">
        <v>0</v>
      </c>
      <c r="JZ112" s="76">
        <v>0</v>
      </c>
      <c r="KA112" s="76">
        <v>0</v>
      </c>
      <c r="KD112" s="76" t="s">
        <v>114</v>
      </c>
      <c r="KE112" s="76">
        <v>0</v>
      </c>
      <c r="KF112" s="76">
        <v>0</v>
      </c>
      <c r="KG112" s="76">
        <v>0</v>
      </c>
      <c r="KH112" s="76">
        <v>0</v>
      </c>
      <c r="KK112" s="76" t="s">
        <v>114</v>
      </c>
      <c r="KL112" s="76">
        <v>0</v>
      </c>
      <c r="KM112" s="76">
        <v>0</v>
      </c>
      <c r="KN112" s="76">
        <v>0</v>
      </c>
      <c r="KO112" s="76">
        <v>0</v>
      </c>
      <c r="KR112" s="76" t="s">
        <v>114</v>
      </c>
      <c r="KS112" s="76">
        <v>0</v>
      </c>
      <c r="KT112" s="76">
        <v>0</v>
      </c>
      <c r="KU112" s="76">
        <v>0</v>
      </c>
      <c r="KV112" s="76">
        <v>0</v>
      </c>
      <c r="KY112" s="76" t="s">
        <v>114</v>
      </c>
      <c r="KZ112" s="76">
        <v>0.22</v>
      </c>
      <c r="LA112" s="76">
        <v>1.59</v>
      </c>
      <c r="LB112" s="76">
        <v>0</v>
      </c>
      <c r="LC112" s="76">
        <v>0</v>
      </c>
      <c r="LF112" s="76" t="s">
        <v>114</v>
      </c>
      <c r="LG112" s="76">
        <v>0</v>
      </c>
      <c r="LH112" s="76">
        <v>0</v>
      </c>
      <c r="LI112" s="76">
        <v>0</v>
      </c>
      <c r="LJ112" s="76">
        <v>0</v>
      </c>
      <c r="LM112" s="76" t="s">
        <v>114</v>
      </c>
      <c r="LN112" s="76">
        <v>0</v>
      </c>
      <c r="LO112" s="76">
        <v>0</v>
      </c>
      <c r="LP112" s="76">
        <v>0</v>
      </c>
      <c r="LQ112" s="76">
        <v>0</v>
      </c>
      <c r="LR112" s="76"/>
      <c r="LS112" s="76"/>
      <c r="LT112" s="76" t="s">
        <v>114</v>
      </c>
      <c r="LU112" s="76">
        <v>0</v>
      </c>
      <c r="LV112" s="76">
        <v>0</v>
      </c>
      <c r="LW112" s="76">
        <v>0</v>
      </c>
      <c r="LX112" s="76">
        <v>0</v>
      </c>
      <c r="LY112" s="76"/>
      <c r="LZ112" s="76"/>
      <c r="MA112" s="76" t="s">
        <v>114</v>
      </c>
      <c r="MB112" s="76">
        <v>0</v>
      </c>
      <c r="MC112" s="76">
        <v>0</v>
      </c>
      <c r="MD112" s="76">
        <v>0</v>
      </c>
      <c r="ME112" s="76">
        <v>0</v>
      </c>
    </row>
    <row r="113" spans="1:343"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4" t="s">
        <v>115</v>
      </c>
      <c r="GY113" s="64">
        <v>0</v>
      </c>
      <c r="GZ113" s="64">
        <v>0</v>
      </c>
      <c r="HA113" s="64">
        <v>0</v>
      </c>
      <c r="HB113" s="64">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s="64" t="s">
        <v>115</v>
      </c>
      <c r="IV113" s="64">
        <v>0</v>
      </c>
      <c r="IW113" s="64">
        <v>0</v>
      </c>
      <c r="IX113" s="64">
        <v>0</v>
      </c>
      <c r="IY113" s="64">
        <v>0</v>
      </c>
      <c r="JB113" s="6" t="s">
        <v>115</v>
      </c>
      <c r="JC113" s="6">
        <v>0</v>
      </c>
      <c r="JD113" s="6">
        <v>0</v>
      </c>
      <c r="JE113" s="6">
        <v>0</v>
      </c>
      <c r="JF113" s="6">
        <v>0</v>
      </c>
      <c r="JI113" s="64" t="s">
        <v>115</v>
      </c>
      <c r="JJ113" s="64">
        <v>0</v>
      </c>
      <c r="JK113" s="64">
        <v>0</v>
      </c>
      <c r="JL113" s="64">
        <v>0</v>
      </c>
      <c r="JM113" s="64">
        <v>0</v>
      </c>
      <c r="JP113" s="70" t="s">
        <v>115</v>
      </c>
      <c r="JQ113" s="70">
        <v>0</v>
      </c>
      <c r="JR113" s="70">
        <v>0</v>
      </c>
      <c r="JS113" s="70">
        <v>0</v>
      </c>
      <c r="JT113" s="70">
        <v>0</v>
      </c>
      <c r="JW113" s="76" t="s">
        <v>115</v>
      </c>
      <c r="JX113" s="76">
        <v>0</v>
      </c>
      <c r="JY113" s="76">
        <v>0</v>
      </c>
      <c r="JZ113" s="76">
        <v>0</v>
      </c>
      <c r="KA113" s="76">
        <v>0</v>
      </c>
      <c r="KD113" s="76" t="s">
        <v>115</v>
      </c>
      <c r="KE113" s="76">
        <v>0</v>
      </c>
      <c r="KF113" s="76">
        <v>0</v>
      </c>
      <c r="KG113" s="76">
        <v>0</v>
      </c>
      <c r="KH113" s="76">
        <v>0</v>
      </c>
      <c r="KK113" s="76" t="s">
        <v>115</v>
      </c>
      <c r="KL113" s="76">
        <v>0</v>
      </c>
      <c r="KM113" s="76">
        <v>0</v>
      </c>
      <c r="KN113" s="76">
        <v>0</v>
      </c>
      <c r="KO113" s="76">
        <v>0</v>
      </c>
      <c r="KR113" s="76" t="s">
        <v>115</v>
      </c>
      <c r="KS113" s="76">
        <v>0</v>
      </c>
      <c r="KT113" s="76">
        <v>0</v>
      </c>
      <c r="KU113" s="76">
        <v>0</v>
      </c>
      <c r="KV113" s="76">
        <v>0</v>
      </c>
      <c r="KY113" s="76" t="s">
        <v>115</v>
      </c>
      <c r="KZ113" s="76">
        <v>0</v>
      </c>
      <c r="LA113" s="76">
        <v>0</v>
      </c>
      <c r="LB113" s="76">
        <v>0</v>
      </c>
      <c r="LC113" s="76">
        <v>0</v>
      </c>
      <c r="LF113" s="76" t="s">
        <v>115</v>
      </c>
      <c r="LG113" s="76">
        <v>0.44</v>
      </c>
      <c r="LH113" s="76">
        <v>0</v>
      </c>
      <c r="LI113" s="76">
        <v>0</v>
      </c>
      <c r="LJ113" s="76">
        <v>2.99</v>
      </c>
      <c r="LM113" s="76" t="s">
        <v>115</v>
      </c>
      <c r="LN113" s="76">
        <v>0</v>
      </c>
      <c r="LO113" s="76">
        <v>0</v>
      </c>
      <c r="LP113" s="76">
        <v>0</v>
      </c>
      <c r="LQ113" s="76">
        <v>0</v>
      </c>
      <c r="LR113" s="76"/>
      <c r="LS113" s="76"/>
      <c r="LT113" s="76" t="s">
        <v>115</v>
      </c>
      <c r="LU113" s="76">
        <v>0</v>
      </c>
      <c r="LV113" s="76">
        <v>0</v>
      </c>
      <c r="LW113" s="76">
        <v>0</v>
      </c>
      <c r="LX113" s="76">
        <v>0</v>
      </c>
      <c r="LY113" s="76"/>
      <c r="LZ113" s="76"/>
      <c r="MA113" s="76" t="s">
        <v>115</v>
      </c>
      <c r="MB113" s="76">
        <v>0</v>
      </c>
      <c r="MC113" s="76">
        <v>0</v>
      </c>
      <c r="MD113" s="76">
        <v>0</v>
      </c>
      <c r="ME113" s="76">
        <v>0</v>
      </c>
    </row>
    <row r="114" spans="1:343"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c r="GX114" s="64" t="s">
        <v>116</v>
      </c>
      <c r="GY114" s="64">
        <v>0</v>
      </c>
      <c r="GZ114" s="64">
        <v>0</v>
      </c>
      <c r="HA114" s="64">
        <v>0</v>
      </c>
      <c r="HB114" s="64">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s="64" t="s">
        <v>116</v>
      </c>
      <c r="IV114" s="64">
        <v>0</v>
      </c>
      <c r="IW114" s="64">
        <v>0</v>
      </c>
      <c r="IX114" s="64">
        <v>0</v>
      </c>
      <c r="IY114" s="64">
        <v>0</v>
      </c>
      <c r="JB114" s="6" t="s">
        <v>116</v>
      </c>
      <c r="JC114" s="6">
        <v>0</v>
      </c>
      <c r="JD114" s="6">
        <v>0</v>
      </c>
      <c r="JE114" s="6">
        <v>0</v>
      </c>
      <c r="JF114" s="6">
        <v>0</v>
      </c>
      <c r="JI114" s="64" t="s">
        <v>116</v>
      </c>
      <c r="JJ114" s="64">
        <v>0</v>
      </c>
      <c r="JK114" s="64">
        <v>0</v>
      </c>
      <c r="JL114" s="64">
        <v>0</v>
      </c>
      <c r="JM114" s="64">
        <v>0</v>
      </c>
      <c r="JP114" s="70" t="s">
        <v>116</v>
      </c>
      <c r="JQ114" s="70">
        <v>0</v>
      </c>
      <c r="JR114" s="70">
        <v>0</v>
      </c>
      <c r="JS114" s="70">
        <v>0</v>
      </c>
      <c r="JT114" s="70">
        <v>0</v>
      </c>
      <c r="JW114" s="76" t="s">
        <v>116</v>
      </c>
      <c r="JX114" s="76">
        <v>0</v>
      </c>
      <c r="JY114" s="76">
        <v>0</v>
      </c>
      <c r="JZ114" s="76">
        <v>0</v>
      </c>
      <c r="KA114" s="76">
        <v>0</v>
      </c>
      <c r="KD114" s="76" t="s">
        <v>116</v>
      </c>
      <c r="KE114" s="76">
        <v>0</v>
      </c>
      <c r="KF114" s="76">
        <v>0</v>
      </c>
      <c r="KG114" s="76">
        <v>0</v>
      </c>
      <c r="KH114" s="76">
        <v>0</v>
      </c>
      <c r="KK114" s="76" t="s">
        <v>116</v>
      </c>
      <c r="KL114" s="76">
        <v>0</v>
      </c>
      <c r="KM114" s="76">
        <v>0</v>
      </c>
      <c r="KN114" s="76">
        <v>0</v>
      </c>
      <c r="KO114" s="76">
        <v>0</v>
      </c>
      <c r="KR114" s="76" t="s">
        <v>116</v>
      </c>
      <c r="KS114" s="76">
        <v>0.12</v>
      </c>
      <c r="KT114" s="76">
        <v>0</v>
      </c>
      <c r="KU114" s="76">
        <v>0</v>
      </c>
      <c r="KV114" s="76">
        <v>0</v>
      </c>
      <c r="KY114" s="76" t="s">
        <v>116</v>
      </c>
      <c r="KZ114" s="76">
        <v>0</v>
      </c>
      <c r="LA114" s="76">
        <v>0</v>
      </c>
      <c r="LB114" s="76">
        <v>0</v>
      </c>
      <c r="LC114" s="76">
        <v>0</v>
      </c>
      <c r="LF114" s="76" t="s">
        <v>116</v>
      </c>
      <c r="LG114" s="76">
        <v>0</v>
      </c>
      <c r="LH114" s="76">
        <v>0</v>
      </c>
      <c r="LI114" s="76">
        <v>0</v>
      </c>
      <c r="LJ114" s="76">
        <v>0</v>
      </c>
      <c r="LM114" s="76" t="s">
        <v>116</v>
      </c>
      <c r="LN114" s="76">
        <v>0</v>
      </c>
      <c r="LO114" s="76">
        <v>0</v>
      </c>
      <c r="LP114" s="76">
        <v>0</v>
      </c>
      <c r="LQ114" s="76">
        <v>0</v>
      </c>
      <c r="LR114" s="76"/>
      <c r="LS114" s="76"/>
      <c r="LT114" s="76" t="s">
        <v>116</v>
      </c>
      <c r="LU114" s="76">
        <v>0</v>
      </c>
      <c r="LV114" s="76">
        <v>0</v>
      </c>
      <c r="LW114" s="76">
        <v>0</v>
      </c>
      <c r="LX114" s="76">
        <v>0</v>
      </c>
      <c r="LY114" s="76"/>
      <c r="LZ114" s="76"/>
      <c r="MA114" s="76" t="s">
        <v>116</v>
      </c>
      <c r="MB114" s="76">
        <v>0</v>
      </c>
      <c r="MC114" s="76">
        <v>0</v>
      </c>
      <c r="MD114" s="76">
        <v>0</v>
      </c>
      <c r="ME114" s="76">
        <v>0</v>
      </c>
    </row>
    <row r="115" spans="1:343"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c r="GX115" s="64" t="s">
        <v>117</v>
      </c>
      <c r="GY115" s="64">
        <v>0</v>
      </c>
      <c r="GZ115" s="64">
        <v>0</v>
      </c>
      <c r="HA115" s="64">
        <v>0</v>
      </c>
      <c r="HB115" s="64">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0.61</v>
      </c>
      <c r="IB115" s="64">
        <v>0</v>
      </c>
      <c r="IC115" s="64">
        <v>0.99</v>
      </c>
      <c r="ID115" s="64">
        <v>0</v>
      </c>
      <c r="IG115" s="64" t="s">
        <v>117</v>
      </c>
      <c r="IH115" s="64">
        <v>0</v>
      </c>
      <c r="II115" s="64">
        <v>0</v>
      </c>
      <c r="IJ115" s="64">
        <v>0</v>
      </c>
      <c r="IK115" s="64">
        <v>0</v>
      </c>
      <c r="IN115" s="64" t="s">
        <v>117</v>
      </c>
      <c r="IO115" s="64">
        <v>0</v>
      </c>
      <c r="IP115" s="64">
        <v>0</v>
      </c>
      <c r="IQ115" s="64">
        <v>0</v>
      </c>
      <c r="IR115" s="64">
        <v>0</v>
      </c>
      <c r="IU115" s="64" t="s">
        <v>117</v>
      </c>
      <c r="IV115" s="64">
        <v>0.16</v>
      </c>
      <c r="IW115" s="64">
        <v>0</v>
      </c>
      <c r="IX115" s="64">
        <v>0</v>
      </c>
      <c r="IY115" s="64">
        <v>0</v>
      </c>
      <c r="JB115" s="6" t="s">
        <v>117</v>
      </c>
      <c r="JC115" s="6">
        <v>0</v>
      </c>
      <c r="JD115" s="6">
        <v>0</v>
      </c>
      <c r="JE115" s="6">
        <v>0</v>
      </c>
      <c r="JF115" s="6">
        <v>0</v>
      </c>
      <c r="JI115" s="64" t="s">
        <v>117</v>
      </c>
      <c r="JJ115" s="64">
        <v>0</v>
      </c>
      <c r="JK115" s="64">
        <v>0</v>
      </c>
      <c r="JL115" s="64">
        <v>0</v>
      </c>
      <c r="JM115" s="64">
        <v>0</v>
      </c>
      <c r="JP115" s="70" t="s">
        <v>117</v>
      </c>
      <c r="JQ115" s="70">
        <v>0</v>
      </c>
      <c r="JR115" s="70">
        <v>0</v>
      </c>
      <c r="JS115" s="70">
        <v>0</v>
      </c>
      <c r="JT115" s="70">
        <v>0</v>
      </c>
      <c r="JW115" s="76" t="s">
        <v>117</v>
      </c>
      <c r="JX115" s="76">
        <v>0</v>
      </c>
      <c r="JY115" s="76">
        <v>0</v>
      </c>
      <c r="JZ115" s="76">
        <v>0</v>
      </c>
      <c r="KA115" s="76">
        <v>0</v>
      </c>
      <c r="KD115" s="76" t="s">
        <v>117</v>
      </c>
      <c r="KE115" s="76">
        <v>0</v>
      </c>
      <c r="KF115" s="76">
        <v>0</v>
      </c>
      <c r="KG115" s="76">
        <v>0</v>
      </c>
      <c r="KH115" s="76">
        <v>0</v>
      </c>
      <c r="KK115" s="76" t="s">
        <v>117</v>
      </c>
      <c r="KL115" s="76">
        <v>0.54</v>
      </c>
      <c r="KM115" s="76">
        <v>0</v>
      </c>
      <c r="KN115" s="76">
        <v>0.87</v>
      </c>
      <c r="KO115" s="76">
        <v>0</v>
      </c>
      <c r="KR115" s="76" t="s">
        <v>117</v>
      </c>
      <c r="KS115" s="76">
        <v>0</v>
      </c>
      <c r="KT115" s="76">
        <v>0</v>
      </c>
      <c r="KU115" s="76">
        <v>0</v>
      </c>
      <c r="KV115" s="76">
        <v>0</v>
      </c>
      <c r="KY115" s="76" t="s">
        <v>117</v>
      </c>
      <c r="KZ115" s="76">
        <v>0.42</v>
      </c>
      <c r="LA115" s="76">
        <v>0</v>
      </c>
      <c r="LB115" s="76">
        <v>0</v>
      </c>
      <c r="LC115" s="76">
        <v>0</v>
      </c>
      <c r="LF115" s="76" t="s">
        <v>117</v>
      </c>
      <c r="LG115" s="76">
        <v>0</v>
      </c>
      <c r="LH115" s="76">
        <v>0</v>
      </c>
      <c r="LI115" s="76">
        <v>0</v>
      </c>
      <c r="LJ115" s="76">
        <v>0</v>
      </c>
      <c r="LM115" s="76" t="s">
        <v>117</v>
      </c>
      <c r="LN115" s="76">
        <v>0</v>
      </c>
      <c r="LO115" s="76">
        <v>0</v>
      </c>
      <c r="LP115" s="76">
        <v>0</v>
      </c>
      <c r="LQ115" s="76">
        <v>0</v>
      </c>
      <c r="LR115" s="76"/>
      <c r="LS115" s="76"/>
      <c r="LT115" s="76" t="s">
        <v>117</v>
      </c>
      <c r="LU115" s="76">
        <v>0</v>
      </c>
      <c r="LV115" s="76">
        <v>0</v>
      </c>
      <c r="LW115" s="76">
        <v>0</v>
      </c>
      <c r="LX115" s="76">
        <v>0</v>
      </c>
      <c r="LY115" s="76"/>
      <c r="LZ115" s="76"/>
      <c r="MA115" s="76" t="s">
        <v>117</v>
      </c>
      <c r="MB115" s="76">
        <v>0</v>
      </c>
      <c r="MC115" s="76">
        <v>0</v>
      </c>
      <c r="MD115" s="76">
        <v>0</v>
      </c>
      <c r="ME115" s="76">
        <v>0</v>
      </c>
    </row>
    <row r="116" spans="1:343"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4" t="s">
        <v>118</v>
      </c>
      <c r="GY116" s="64">
        <v>0</v>
      </c>
      <c r="GZ116" s="64">
        <v>0</v>
      </c>
      <c r="HA116" s="64">
        <v>0</v>
      </c>
      <c r="HB116" s="64">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s="64" t="s">
        <v>118</v>
      </c>
      <c r="IV116" s="64">
        <v>0</v>
      </c>
      <c r="IW116" s="64">
        <v>0</v>
      </c>
      <c r="IX116" s="64">
        <v>0</v>
      </c>
      <c r="IY116" s="64">
        <v>0</v>
      </c>
      <c r="JB116" s="6" t="s">
        <v>118</v>
      </c>
      <c r="JC116" s="6">
        <v>0</v>
      </c>
      <c r="JD116" s="6">
        <v>0</v>
      </c>
      <c r="JE116" s="6">
        <v>0</v>
      </c>
      <c r="JF116" s="6">
        <v>0</v>
      </c>
      <c r="JI116" s="64" t="s">
        <v>118</v>
      </c>
      <c r="JJ116" s="64">
        <v>0</v>
      </c>
      <c r="JK116" s="64">
        <v>0</v>
      </c>
      <c r="JL116" s="64">
        <v>0</v>
      </c>
      <c r="JM116" s="64">
        <v>0</v>
      </c>
      <c r="JP116" s="70" t="s">
        <v>118</v>
      </c>
      <c r="JQ116" s="70">
        <v>0</v>
      </c>
      <c r="JR116" s="70">
        <v>0</v>
      </c>
      <c r="JS116" s="70">
        <v>0</v>
      </c>
      <c r="JT116" s="70">
        <v>0</v>
      </c>
      <c r="JW116" s="76" t="s">
        <v>118</v>
      </c>
      <c r="JX116" s="76">
        <v>0</v>
      </c>
      <c r="JY116" s="76">
        <v>0</v>
      </c>
      <c r="JZ116" s="76">
        <v>0</v>
      </c>
      <c r="KA116" s="76">
        <v>0</v>
      </c>
      <c r="KD116" s="76" t="s">
        <v>118</v>
      </c>
      <c r="KE116" s="76">
        <v>0</v>
      </c>
      <c r="KF116" s="76">
        <v>0</v>
      </c>
      <c r="KG116" s="76">
        <v>0</v>
      </c>
      <c r="KH116" s="76">
        <v>0</v>
      </c>
      <c r="KK116" s="76" t="s">
        <v>118</v>
      </c>
      <c r="KL116" s="76">
        <v>0</v>
      </c>
      <c r="KM116" s="76">
        <v>0</v>
      </c>
      <c r="KN116" s="76">
        <v>0</v>
      </c>
      <c r="KO116" s="76">
        <v>0</v>
      </c>
      <c r="KR116" s="76" t="s">
        <v>118</v>
      </c>
      <c r="KS116" s="76">
        <v>0</v>
      </c>
      <c r="KT116" s="76">
        <v>0</v>
      </c>
      <c r="KU116" s="76">
        <v>0</v>
      </c>
      <c r="KV116" s="76">
        <v>0</v>
      </c>
      <c r="KY116" s="76" t="s">
        <v>118</v>
      </c>
      <c r="KZ116" s="76">
        <v>0</v>
      </c>
      <c r="LA116" s="76">
        <v>0</v>
      </c>
      <c r="LB116" s="76">
        <v>0</v>
      </c>
      <c r="LC116" s="76">
        <v>0</v>
      </c>
      <c r="LF116" s="76" t="s">
        <v>118</v>
      </c>
      <c r="LG116" s="76">
        <v>0</v>
      </c>
      <c r="LH116" s="76">
        <v>0</v>
      </c>
      <c r="LI116" s="76">
        <v>0</v>
      </c>
      <c r="LJ116" s="76">
        <v>0</v>
      </c>
      <c r="LM116" s="76" t="s">
        <v>118</v>
      </c>
      <c r="LN116" s="76">
        <v>0</v>
      </c>
      <c r="LO116" s="76">
        <v>0</v>
      </c>
      <c r="LP116" s="76">
        <v>0</v>
      </c>
      <c r="LQ116" s="76">
        <v>0</v>
      </c>
      <c r="LR116" s="76"/>
      <c r="LS116" s="76"/>
      <c r="LT116" s="76" t="s">
        <v>118</v>
      </c>
      <c r="LU116" s="76">
        <v>0</v>
      </c>
      <c r="LV116" s="76">
        <v>0</v>
      </c>
      <c r="LW116" s="76">
        <v>0</v>
      </c>
      <c r="LX116" s="76">
        <v>0</v>
      </c>
      <c r="LY116" s="76"/>
      <c r="LZ116" s="76"/>
      <c r="MA116" s="76" t="s">
        <v>118</v>
      </c>
      <c r="MB116" s="76">
        <v>0</v>
      </c>
      <c r="MC116" s="76">
        <v>0</v>
      </c>
      <c r="MD116" s="76">
        <v>0</v>
      </c>
      <c r="ME116" s="76">
        <v>0</v>
      </c>
    </row>
    <row r="117" spans="1:343"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4" t="s">
        <v>119</v>
      </c>
      <c r="GY117" s="64">
        <v>0</v>
      </c>
      <c r="GZ117" s="64">
        <v>0</v>
      </c>
      <c r="HA117" s="64">
        <v>0</v>
      </c>
      <c r="HB117" s="64">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0.51</v>
      </c>
      <c r="IB117" s="64">
        <v>0</v>
      </c>
      <c r="IC117" s="64">
        <v>0</v>
      </c>
      <c r="ID117" s="64">
        <v>0</v>
      </c>
      <c r="IG117" s="64" t="s">
        <v>119</v>
      </c>
      <c r="IH117" s="64">
        <v>0</v>
      </c>
      <c r="II117" s="64">
        <v>0</v>
      </c>
      <c r="IJ117" s="64">
        <v>0</v>
      </c>
      <c r="IK117" s="64">
        <v>0</v>
      </c>
      <c r="IN117" s="64" t="s">
        <v>119</v>
      </c>
      <c r="IO117" s="64">
        <v>0</v>
      </c>
      <c r="IP117" s="64">
        <v>0</v>
      </c>
      <c r="IQ117" s="64">
        <v>0</v>
      </c>
      <c r="IR117" s="64">
        <v>0</v>
      </c>
      <c r="IU117" s="64" t="s">
        <v>119</v>
      </c>
      <c r="IV117" s="64">
        <v>0</v>
      </c>
      <c r="IW117" s="64">
        <v>0</v>
      </c>
      <c r="IX117" s="64">
        <v>0</v>
      </c>
      <c r="IY117" s="64">
        <v>0</v>
      </c>
      <c r="JB117" s="6" t="s">
        <v>119</v>
      </c>
      <c r="JC117" s="6">
        <v>0</v>
      </c>
      <c r="JD117" s="6">
        <v>0</v>
      </c>
      <c r="JE117" s="6">
        <v>0</v>
      </c>
      <c r="JF117" s="6">
        <v>0</v>
      </c>
      <c r="JI117" s="64" t="s">
        <v>119</v>
      </c>
      <c r="JJ117" s="64">
        <v>0</v>
      </c>
      <c r="JK117" s="64">
        <v>0</v>
      </c>
      <c r="JL117" s="64">
        <v>0</v>
      </c>
      <c r="JM117" s="64">
        <v>0</v>
      </c>
      <c r="JP117" s="70" t="s">
        <v>119</v>
      </c>
      <c r="JQ117" s="70">
        <v>0</v>
      </c>
      <c r="JR117" s="70">
        <v>0</v>
      </c>
      <c r="JS117" s="70">
        <v>0</v>
      </c>
      <c r="JT117" s="70">
        <v>0</v>
      </c>
      <c r="JW117" s="76" t="s">
        <v>119</v>
      </c>
      <c r="JX117" s="76">
        <v>0</v>
      </c>
      <c r="JY117" s="76">
        <v>0</v>
      </c>
      <c r="JZ117" s="76">
        <v>0</v>
      </c>
      <c r="KA117" s="76">
        <v>0</v>
      </c>
      <c r="KD117" s="76" t="s">
        <v>119</v>
      </c>
      <c r="KE117" s="76">
        <v>0</v>
      </c>
      <c r="KF117" s="76">
        <v>0</v>
      </c>
      <c r="KG117" s="76">
        <v>0</v>
      </c>
      <c r="KH117" s="76">
        <v>0</v>
      </c>
      <c r="KK117" s="76" t="s">
        <v>119</v>
      </c>
      <c r="KL117" s="76">
        <v>0</v>
      </c>
      <c r="KM117" s="76">
        <v>0</v>
      </c>
      <c r="KN117" s="76">
        <v>0</v>
      </c>
      <c r="KO117" s="76">
        <v>0</v>
      </c>
      <c r="KR117" s="76" t="s">
        <v>119</v>
      </c>
      <c r="KS117" s="76">
        <v>0</v>
      </c>
      <c r="KT117" s="76">
        <v>0</v>
      </c>
      <c r="KU117" s="76">
        <v>0</v>
      </c>
      <c r="KV117" s="76">
        <v>0</v>
      </c>
      <c r="KY117" s="76" t="s">
        <v>119</v>
      </c>
      <c r="KZ117" s="76">
        <v>0</v>
      </c>
      <c r="LA117" s="76">
        <v>0</v>
      </c>
      <c r="LB117" s="76">
        <v>0</v>
      </c>
      <c r="LC117" s="76">
        <v>0</v>
      </c>
      <c r="LF117" s="76" t="s">
        <v>119</v>
      </c>
      <c r="LG117" s="76">
        <v>0</v>
      </c>
      <c r="LH117" s="76">
        <v>0</v>
      </c>
      <c r="LI117" s="76">
        <v>0</v>
      </c>
      <c r="LJ117" s="76">
        <v>0</v>
      </c>
      <c r="LM117" s="76" t="s">
        <v>119</v>
      </c>
      <c r="LN117" s="76">
        <v>0</v>
      </c>
      <c r="LO117" s="76">
        <v>0</v>
      </c>
      <c r="LP117" s="76">
        <v>0</v>
      </c>
      <c r="LQ117" s="76">
        <v>0</v>
      </c>
      <c r="LR117" s="76"/>
      <c r="LS117" s="76"/>
      <c r="LT117" s="76" t="s">
        <v>119</v>
      </c>
      <c r="LU117" s="76">
        <v>0</v>
      </c>
      <c r="LV117" s="76">
        <v>0</v>
      </c>
      <c r="LW117" s="76">
        <v>0</v>
      </c>
      <c r="LX117" s="76">
        <v>0</v>
      </c>
      <c r="LY117" s="76"/>
      <c r="LZ117" s="76"/>
      <c r="MA117" s="76" t="s">
        <v>119</v>
      </c>
      <c r="MB117" s="76">
        <v>0</v>
      </c>
      <c r="MC117" s="76">
        <v>0</v>
      </c>
      <c r="MD117" s="76">
        <v>0</v>
      </c>
      <c r="ME117" s="76">
        <v>0</v>
      </c>
    </row>
    <row r="118" spans="1:343"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4" t="s">
        <v>120</v>
      </c>
      <c r="GY118" s="64">
        <v>0.16</v>
      </c>
      <c r="GZ118" s="64">
        <v>0</v>
      </c>
      <c r="HA118" s="64">
        <v>0</v>
      </c>
      <c r="HB118" s="64">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s="64" t="s">
        <v>120</v>
      </c>
      <c r="IV118" s="64">
        <v>0</v>
      </c>
      <c r="IW118" s="64">
        <v>0</v>
      </c>
      <c r="IX118" s="64">
        <v>0</v>
      </c>
      <c r="IY118" s="64">
        <v>0</v>
      </c>
      <c r="JB118" s="6" t="s">
        <v>120</v>
      </c>
      <c r="JC118" s="6">
        <v>0</v>
      </c>
      <c r="JD118" s="6">
        <v>0</v>
      </c>
      <c r="JE118" s="6">
        <v>0</v>
      </c>
      <c r="JF118" s="6">
        <v>0</v>
      </c>
      <c r="JI118" s="64" t="s">
        <v>120</v>
      </c>
      <c r="JJ118" s="64">
        <v>0</v>
      </c>
      <c r="JK118" s="64">
        <v>0</v>
      </c>
      <c r="JL118" s="64">
        <v>0</v>
      </c>
      <c r="JM118" s="64">
        <v>0</v>
      </c>
      <c r="JP118" s="70" t="s">
        <v>120</v>
      </c>
      <c r="JQ118" s="70">
        <v>0</v>
      </c>
      <c r="JR118" s="70">
        <v>0</v>
      </c>
      <c r="JS118" s="70">
        <v>0</v>
      </c>
      <c r="JT118" s="70">
        <v>0</v>
      </c>
      <c r="JW118" s="76" t="s">
        <v>120</v>
      </c>
      <c r="JX118" s="76">
        <v>0</v>
      </c>
      <c r="JY118" s="76">
        <v>0</v>
      </c>
      <c r="JZ118" s="76">
        <v>0</v>
      </c>
      <c r="KA118" s="76">
        <v>0</v>
      </c>
      <c r="KD118" s="76" t="s">
        <v>120</v>
      </c>
      <c r="KE118" s="76">
        <v>0</v>
      </c>
      <c r="KF118" s="76">
        <v>0</v>
      </c>
      <c r="KG118" s="76">
        <v>0</v>
      </c>
      <c r="KH118" s="76">
        <v>0</v>
      </c>
      <c r="KK118" s="76" t="s">
        <v>120</v>
      </c>
      <c r="KL118" s="76">
        <v>0</v>
      </c>
      <c r="KM118" s="76">
        <v>0</v>
      </c>
      <c r="KN118" s="76">
        <v>0</v>
      </c>
      <c r="KO118" s="76">
        <v>0</v>
      </c>
      <c r="KR118" s="76" t="s">
        <v>120</v>
      </c>
      <c r="KS118" s="76">
        <v>0</v>
      </c>
      <c r="KT118" s="76">
        <v>0</v>
      </c>
      <c r="KU118" s="76">
        <v>0</v>
      </c>
      <c r="KV118" s="76">
        <v>0</v>
      </c>
      <c r="KY118" s="76" t="s">
        <v>120</v>
      </c>
      <c r="KZ118" s="76">
        <v>0</v>
      </c>
      <c r="LA118" s="76">
        <v>0</v>
      </c>
      <c r="LB118" s="76">
        <v>0</v>
      </c>
      <c r="LC118" s="76">
        <v>0</v>
      </c>
      <c r="LF118" s="76" t="s">
        <v>120</v>
      </c>
      <c r="LG118" s="76">
        <v>0</v>
      </c>
      <c r="LH118" s="76">
        <v>0</v>
      </c>
      <c r="LI118" s="76">
        <v>0</v>
      </c>
      <c r="LJ118" s="76">
        <v>0</v>
      </c>
      <c r="LM118" s="76" t="s">
        <v>120</v>
      </c>
      <c r="LN118" s="76">
        <v>0</v>
      </c>
      <c r="LO118" s="76">
        <v>0</v>
      </c>
      <c r="LP118" s="76">
        <v>0</v>
      </c>
      <c r="LQ118" s="76">
        <v>0</v>
      </c>
      <c r="LR118" s="76"/>
      <c r="LS118" s="76"/>
      <c r="LT118" s="76" t="s">
        <v>120</v>
      </c>
      <c r="LU118" s="76">
        <v>0</v>
      </c>
      <c r="LV118" s="76">
        <v>0</v>
      </c>
      <c r="LW118" s="76">
        <v>0</v>
      </c>
      <c r="LX118" s="76">
        <v>0</v>
      </c>
      <c r="LY118" s="76"/>
      <c r="LZ118" s="76"/>
      <c r="MA118" s="76" t="s">
        <v>120</v>
      </c>
      <c r="MB118" s="76">
        <v>0</v>
      </c>
      <c r="MC118" s="76">
        <v>0</v>
      </c>
      <c r="MD118" s="76">
        <v>0</v>
      </c>
      <c r="ME118" s="76">
        <v>0</v>
      </c>
    </row>
    <row r="119" spans="1:343"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c r="GX119" s="64" t="s">
        <v>121</v>
      </c>
      <c r="GY119" s="64">
        <v>0</v>
      </c>
      <c r="GZ119" s="64">
        <v>0</v>
      </c>
      <c r="HA119" s="64">
        <v>0</v>
      </c>
      <c r="HB119" s="64">
        <v>0</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v>
      </c>
      <c r="IB119" s="64">
        <v>0</v>
      </c>
      <c r="IC119" s="64">
        <v>0</v>
      </c>
      <c r="ID119" s="64">
        <v>0</v>
      </c>
      <c r="IG119" s="64" t="s">
        <v>121</v>
      </c>
      <c r="IH119" s="64">
        <v>0</v>
      </c>
      <c r="II119" s="64">
        <v>0</v>
      </c>
      <c r="IJ119" s="64">
        <v>0</v>
      </c>
      <c r="IK119" s="64">
        <v>0</v>
      </c>
      <c r="IN119" s="64" t="s">
        <v>121</v>
      </c>
      <c r="IO119" s="64">
        <v>0</v>
      </c>
      <c r="IP119" s="64">
        <v>0</v>
      </c>
      <c r="IQ119" s="64">
        <v>0</v>
      </c>
      <c r="IR119" s="64">
        <v>0</v>
      </c>
      <c r="IU119" s="64" t="s">
        <v>121</v>
      </c>
      <c r="IV119" s="64">
        <v>0</v>
      </c>
      <c r="IW119" s="64">
        <v>0</v>
      </c>
      <c r="IX119" s="64">
        <v>0</v>
      </c>
      <c r="IY119" s="64">
        <v>0</v>
      </c>
      <c r="JB119" s="6" t="s">
        <v>121</v>
      </c>
      <c r="JC119" s="6">
        <v>0</v>
      </c>
      <c r="JD119" s="6">
        <v>0</v>
      </c>
      <c r="JE119" s="6">
        <v>0</v>
      </c>
      <c r="JF119" s="6">
        <v>0</v>
      </c>
      <c r="JI119" s="64" t="s">
        <v>121</v>
      </c>
      <c r="JJ119" s="64">
        <v>0</v>
      </c>
      <c r="JK119" s="64">
        <v>0</v>
      </c>
      <c r="JL119" s="64">
        <v>0</v>
      </c>
      <c r="JM119" s="64">
        <v>0</v>
      </c>
      <c r="JP119" s="70" t="s">
        <v>121</v>
      </c>
      <c r="JQ119" s="70">
        <v>0</v>
      </c>
      <c r="JR119" s="70">
        <v>0</v>
      </c>
      <c r="JS119" s="70">
        <v>0</v>
      </c>
      <c r="JT119" s="70">
        <v>0</v>
      </c>
      <c r="JW119" s="76" t="s">
        <v>121</v>
      </c>
      <c r="JX119" s="76">
        <v>0.36</v>
      </c>
      <c r="JY119" s="76">
        <v>0</v>
      </c>
      <c r="JZ119" s="76">
        <v>0.56999999999999995</v>
      </c>
      <c r="KA119" s="76">
        <v>0</v>
      </c>
      <c r="KD119" s="76" t="s">
        <v>121</v>
      </c>
      <c r="KE119" s="76">
        <v>0</v>
      </c>
      <c r="KF119" s="76">
        <v>0</v>
      </c>
      <c r="KG119" s="76">
        <v>0</v>
      </c>
      <c r="KH119" s="76">
        <v>0</v>
      </c>
      <c r="KK119" s="76" t="s">
        <v>121</v>
      </c>
      <c r="KL119" s="76">
        <v>0</v>
      </c>
      <c r="KM119" s="76">
        <v>0</v>
      </c>
      <c r="KN119" s="76">
        <v>0</v>
      </c>
      <c r="KO119" s="76">
        <v>0</v>
      </c>
      <c r="KR119" s="76" t="s">
        <v>121</v>
      </c>
      <c r="KS119" s="76">
        <v>0</v>
      </c>
      <c r="KT119" s="76">
        <v>0</v>
      </c>
      <c r="KU119" s="76">
        <v>0</v>
      </c>
      <c r="KV119" s="76">
        <v>0</v>
      </c>
      <c r="KY119" s="76" t="s">
        <v>121</v>
      </c>
      <c r="KZ119" s="76">
        <v>0</v>
      </c>
      <c r="LA119" s="76">
        <v>0</v>
      </c>
      <c r="LB119" s="76">
        <v>0</v>
      </c>
      <c r="LC119" s="76">
        <v>0</v>
      </c>
      <c r="LF119" s="76" t="s">
        <v>121</v>
      </c>
      <c r="LG119" s="76">
        <v>0</v>
      </c>
      <c r="LH119" s="76">
        <v>0</v>
      </c>
      <c r="LI119" s="76">
        <v>0</v>
      </c>
      <c r="LJ119" s="76">
        <v>0</v>
      </c>
      <c r="LM119" s="76" t="s">
        <v>121</v>
      </c>
      <c r="LN119" s="76">
        <v>0</v>
      </c>
      <c r="LO119" s="76">
        <v>0</v>
      </c>
      <c r="LP119" s="76">
        <v>0</v>
      </c>
      <c r="LQ119" s="76">
        <v>0</v>
      </c>
      <c r="LR119" s="76"/>
      <c r="LS119" s="76"/>
      <c r="LT119" s="76" t="s">
        <v>121</v>
      </c>
      <c r="LU119" s="76">
        <v>0</v>
      </c>
      <c r="LV119" s="76">
        <v>0</v>
      </c>
      <c r="LW119" s="76">
        <v>0</v>
      </c>
      <c r="LX119" s="76">
        <v>0</v>
      </c>
      <c r="LY119" s="76"/>
      <c r="LZ119" s="76"/>
      <c r="MA119" s="76" t="s">
        <v>121</v>
      </c>
      <c r="MB119" s="76">
        <v>0</v>
      </c>
      <c r="MC119" s="76">
        <v>0</v>
      </c>
      <c r="MD119" s="76">
        <v>0</v>
      </c>
      <c r="ME119" s="76">
        <v>0</v>
      </c>
    </row>
    <row r="120" spans="1:343"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4" t="s">
        <v>122</v>
      </c>
      <c r="GY120" s="64">
        <v>0.13</v>
      </c>
      <c r="GZ120" s="64">
        <v>0</v>
      </c>
      <c r="HA120" s="64">
        <v>0</v>
      </c>
      <c r="HB120" s="64">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0</v>
      </c>
      <c r="II120" s="64">
        <v>0</v>
      </c>
      <c r="IJ120" s="64">
        <v>0</v>
      </c>
      <c r="IK120" s="64">
        <v>0</v>
      </c>
      <c r="IN120" s="64" t="s">
        <v>122</v>
      </c>
      <c r="IO120" s="64">
        <v>0</v>
      </c>
      <c r="IP120" s="64">
        <v>0</v>
      </c>
      <c r="IQ120" s="64">
        <v>0</v>
      </c>
      <c r="IR120" s="64">
        <v>0</v>
      </c>
      <c r="IU120" s="64" t="s">
        <v>122</v>
      </c>
      <c r="IV120" s="64">
        <v>0</v>
      </c>
      <c r="IW120" s="64">
        <v>0</v>
      </c>
      <c r="IX120" s="64">
        <v>0</v>
      </c>
      <c r="IY120" s="64">
        <v>0</v>
      </c>
      <c r="JB120" s="6" t="s">
        <v>122</v>
      </c>
      <c r="JC120" s="6">
        <v>0</v>
      </c>
      <c r="JD120" s="6">
        <v>0</v>
      </c>
      <c r="JE120" s="6">
        <v>0</v>
      </c>
      <c r="JF120" s="6">
        <v>0</v>
      </c>
      <c r="JI120" s="64" t="s">
        <v>122</v>
      </c>
      <c r="JJ120" s="64">
        <v>0</v>
      </c>
      <c r="JK120" s="64">
        <v>0</v>
      </c>
      <c r="JL120" s="64">
        <v>0</v>
      </c>
      <c r="JM120" s="64">
        <v>0</v>
      </c>
      <c r="JP120" s="70" t="s">
        <v>122</v>
      </c>
      <c r="JQ120" s="70">
        <v>0</v>
      </c>
      <c r="JR120" s="70">
        <v>0</v>
      </c>
      <c r="JS120" s="70">
        <v>0</v>
      </c>
      <c r="JT120" s="70">
        <v>0</v>
      </c>
      <c r="JW120" s="76" t="s">
        <v>122</v>
      </c>
      <c r="JX120" s="76">
        <v>0</v>
      </c>
      <c r="JY120" s="76">
        <v>0</v>
      </c>
      <c r="JZ120" s="76">
        <v>0</v>
      </c>
      <c r="KA120" s="76">
        <v>0</v>
      </c>
      <c r="KD120" s="76" t="s">
        <v>122</v>
      </c>
      <c r="KE120" s="76">
        <v>0</v>
      </c>
      <c r="KF120" s="76">
        <v>0</v>
      </c>
      <c r="KG120" s="76">
        <v>0</v>
      </c>
      <c r="KH120" s="76">
        <v>0</v>
      </c>
      <c r="KK120" s="76" t="s">
        <v>122</v>
      </c>
      <c r="KL120" s="76">
        <v>0</v>
      </c>
      <c r="KM120" s="76">
        <v>0</v>
      </c>
      <c r="KN120" s="76">
        <v>0</v>
      </c>
      <c r="KO120" s="76">
        <v>0</v>
      </c>
      <c r="KR120" s="76" t="s">
        <v>122</v>
      </c>
      <c r="KS120" s="76">
        <v>0</v>
      </c>
      <c r="KT120" s="76">
        <v>0</v>
      </c>
      <c r="KU120" s="76">
        <v>0</v>
      </c>
      <c r="KV120" s="76">
        <v>0</v>
      </c>
      <c r="KY120" s="76" t="s">
        <v>122</v>
      </c>
      <c r="KZ120" s="76">
        <v>0</v>
      </c>
      <c r="LA120" s="76">
        <v>0</v>
      </c>
      <c r="LB120" s="76">
        <v>0</v>
      </c>
      <c r="LC120" s="76">
        <v>0</v>
      </c>
      <c r="LF120" s="76" t="s">
        <v>122</v>
      </c>
      <c r="LG120" s="76">
        <v>0</v>
      </c>
      <c r="LH120" s="76">
        <v>0</v>
      </c>
      <c r="LI120" s="76">
        <v>0</v>
      </c>
      <c r="LJ120" s="76">
        <v>0</v>
      </c>
      <c r="LM120" s="76" t="s">
        <v>122</v>
      </c>
      <c r="LN120" s="76">
        <v>0</v>
      </c>
      <c r="LO120" s="76">
        <v>0</v>
      </c>
      <c r="LP120" s="76">
        <v>0</v>
      </c>
      <c r="LQ120" s="76">
        <v>0</v>
      </c>
      <c r="LR120" s="76"/>
      <c r="LS120" s="76"/>
      <c r="LT120" s="76" t="s">
        <v>122</v>
      </c>
      <c r="LU120" s="76">
        <v>0</v>
      </c>
      <c r="LV120" s="76">
        <v>0</v>
      </c>
      <c r="LW120" s="76">
        <v>0</v>
      </c>
      <c r="LX120" s="76">
        <v>0</v>
      </c>
      <c r="LY120" s="76"/>
      <c r="LZ120" s="76"/>
      <c r="MA120" s="76" t="s">
        <v>122</v>
      </c>
      <c r="MB120" s="76">
        <v>0</v>
      </c>
      <c r="MC120" s="76">
        <v>0</v>
      </c>
      <c r="MD120" s="76">
        <v>0</v>
      </c>
      <c r="ME120" s="76">
        <v>0</v>
      </c>
    </row>
    <row r="121" spans="1:343"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4" t="s">
        <v>123</v>
      </c>
      <c r="GY121" s="64">
        <v>0</v>
      </c>
      <c r="GZ121" s="64">
        <v>0</v>
      </c>
      <c r="HA121" s="64">
        <v>0</v>
      </c>
      <c r="HB121" s="64">
        <v>0</v>
      </c>
      <c r="HE121" s="64" t="s">
        <v>123</v>
      </c>
      <c r="HF121" s="64">
        <v>0.78</v>
      </c>
      <c r="HG121" s="64">
        <v>0</v>
      </c>
      <c r="HH121" s="64">
        <v>1.0900000000000001</v>
      </c>
      <c r="HI121" s="64">
        <v>0</v>
      </c>
      <c r="HL121" s="64" t="s">
        <v>123</v>
      </c>
      <c r="HM121" s="64">
        <v>0.37</v>
      </c>
      <c r="HN121" s="64">
        <v>1.81</v>
      </c>
      <c r="HO121" s="64">
        <v>0</v>
      </c>
      <c r="HP121" s="64">
        <v>0</v>
      </c>
      <c r="HS121" s="64" t="s">
        <v>123</v>
      </c>
      <c r="HT121" s="64">
        <v>0</v>
      </c>
      <c r="HU121" s="64">
        <v>0</v>
      </c>
      <c r="HV121" s="64">
        <v>0</v>
      </c>
      <c r="HW121" s="64">
        <v>0</v>
      </c>
      <c r="HZ121" s="64" t="s">
        <v>123</v>
      </c>
      <c r="IA121" s="64">
        <v>0.33</v>
      </c>
      <c r="IB121" s="64">
        <v>1.72</v>
      </c>
      <c r="IC121" s="64">
        <v>0</v>
      </c>
      <c r="ID121" s="64">
        <v>0</v>
      </c>
      <c r="IG121" s="64" t="s">
        <v>123</v>
      </c>
      <c r="IH121" s="64">
        <v>0.17</v>
      </c>
      <c r="II121" s="64">
        <v>0</v>
      </c>
      <c r="IJ121" s="64">
        <v>0.24</v>
      </c>
      <c r="IK121" s="64">
        <v>0</v>
      </c>
      <c r="IN121" s="64" t="s">
        <v>123</v>
      </c>
      <c r="IO121" s="64">
        <v>0</v>
      </c>
      <c r="IP121" s="64">
        <v>0</v>
      </c>
      <c r="IQ121" s="64">
        <v>0</v>
      </c>
      <c r="IR121" s="64">
        <v>0</v>
      </c>
      <c r="IU121" s="64" t="s">
        <v>123</v>
      </c>
      <c r="IV121" s="64">
        <v>0</v>
      </c>
      <c r="IW121" s="64">
        <v>0</v>
      </c>
      <c r="IX121" s="64">
        <v>0</v>
      </c>
      <c r="IY121" s="64">
        <v>0</v>
      </c>
      <c r="JB121" s="6" t="s">
        <v>123</v>
      </c>
      <c r="JC121" s="6">
        <v>0</v>
      </c>
      <c r="JD121" s="6">
        <v>0</v>
      </c>
      <c r="JE121" s="6">
        <v>0</v>
      </c>
      <c r="JF121" s="6">
        <v>0</v>
      </c>
      <c r="JI121" s="64" t="s">
        <v>123</v>
      </c>
      <c r="JJ121" s="64">
        <v>0.8</v>
      </c>
      <c r="JK121" s="64">
        <v>3.33</v>
      </c>
      <c r="JL121" s="64">
        <v>0</v>
      </c>
      <c r="JM121" s="64">
        <v>0</v>
      </c>
      <c r="JP121" s="70" t="s">
        <v>123</v>
      </c>
      <c r="JQ121" s="70">
        <v>0</v>
      </c>
      <c r="JR121" s="70">
        <v>0</v>
      </c>
      <c r="JS121" s="70">
        <v>0</v>
      </c>
      <c r="JT121" s="70">
        <v>0</v>
      </c>
      <c r="JW121" s="76" t="s">
        <v>123</v>
      </c>
      <c r="JX121" s="76">
        <v>0</v>
      </c>
      <c r="JY121" s="76">
        <v>0</v>
      </c>
      <c r="JZ121" s="76">
        <v>0</v>
      </c>
      <c r="KA121" s="76">
        <v>0</v>
      </c>
      <c r="KD121" s="76" t="s">
        <v>123</v>
      </c>
      <c r="KE121" s="76">
        <v>0</v>
      </c>
      <c r="KF121" s="76">
        <v>0</v>
      </c>
      <c r="KG121" s="76">
        <v>0</v>
      </c>
      <c r="KH121" s="76">
        <v>0</v>
      </c>
      <c r="KK121" s="76" t="s">
        <v>123</v>
      </c>
      <c r="KL121" s="76">
        <v>0</v>
      </c>
      <c r="KM121" s="76">
        <v>0</v>
      </c>
      <c r="KN121" s="76">
        <v>0</v>
      </c>
      <c r="KO121" s="76">
        <v>0</v>
      </c>
      <c r="KR121" s="76" t="s">
        <v>123</v>
      </c>
      <c r="KS121" s="76">
        <v>0</v>
      </c>
      <c r="KT121" s="76">
        <v>0</v>
      </c>
      <c r="KU121" s="76">
        <v>0</v>
      </c>
      <c r="KV121" s="76">
        <v>0</v>
      </c>
      <c r="KY121" s="76" t="s">
        <v>123</v>
      </c>
      <c r="KZ121" s="76">
        <v>0</v>
      </c>
      <c r="LA121" s="76">
        <v>0</v>
      </c>
      <c r="LB121" s="76">
        <v>0</v>
      </c>
      <c r="LC121" s="76">
        <v>0</v>
      </c>
      <c r="LF121" s="76" t="s">
        <v>123</v>
      </c>
      <c r="LG121" s="76">
        <v>0</v>
      </c>
      <c r="LH121" s="76">
        <v>0</v>
      </c>
      <c r="LI121" s="76">
        <v>0</v>
      </c>
      <c r="LJ121" s="76">
        <v>0</v>
      </c>
      <c r="LM121" s="76" t="s">
        <v>123</v>
      </c>
      <c r="LN121" s="76">
        <v>0</v>
      </c>
      <c r="LO121" s="76">
        <v>0</v>
      </c>
      <c r="LP121" s="76">
        <v>0</v>
      </c>
      <c r="LQ121" s="76">
        <v>0</v>
      </c>
      <c r="LR121" s="76"/>
      <c r="LS121" s="76"/>
      <c r="LT121" s="76" t="s">
        <v>123</v>
      </c>
      <c r="LU121" s="76">
        <v>0.28000000000000003</v>
      </c>
      <c r="LV121" s="76">
        <v>0</v>
      </c>
      <c r="LW121" s="76">
        <v>0</v>
      </c>
      <c r="LX121" s="76">
        <v>0</v>
      </c>
      <c r="LY121" s="76"/>
      <c r="LZ121" s="76"/>
      <c r="MA121" s="76" t="s">
        <v>123</v>
      </c>
      <c r="MB121" s="76">
        <v>0</v>
      </c>
      <c r="MC121" s="76">
        <v>0</v>
      </c>
      <c r="MD121" s="76">
        <v>0</v>
      </c>
      <c r="ME121" s="76">
        <v>0</v>
      </c>
    </row>
    <row r="122" spans="1:343"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4" t="s">
        <v>124</v>
      </c>
      <c r="GY122" s="64">
        <v>0</v>
      </c>
      <c r="GZ122" s="64">
        <v>0</v>
      </c>
      <c r="HA122" s="64">
        <v>0</v>
      </c>
      <c r="HB122" s="64">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s="64" t="s">
        <v>124</v>
      </c>
      <c r="IV122" s="64">
        <v>0</v>
      </c>
      <c r="IW122" s="64">
        <v>0</v>
      </c>
      <c r="IX122" s="64">
        <v>0</v>
      </c>
      <c r="IY122" s="64">
        <v>0</v>
      </c>
      <c r="JB122" s="6" t="s">
        <v>124</v>
      </c>
      <c r="JC122" s="6">
        <v>0</v>
      </c>
      <c r="JD122" s="6">
        <v>0</v>
      </c>
      <c r="JE122" s="6">
        <v>0</v>
      </c>
      <c r="JF122" s="6">
        <v>0</v>
      </c>
      <c r="JI122" s="64" t="s">
        <v>124</v>
      </c>
      <c r="JJ122" s="64">
        <v>0</v>
      </c>
      <c r="JK122" s="64">
        <v>0</v>
      </c>
      <c r="JL122" s="64">
        <v>0</v>
      </c>
      <c r="JM122" s="64">
        <v>0</v>
      </c>
      <c r="JP122" s="70" t="s">
        <v>124</v>
      </c>
      <c r="JQ122" s="70">
        <v>0</v>
      </c>
      <c r="JR122" s="70">
        <v>0</v>
      </c>
      <c r="JS122" s="70">
        <v>0</v>
      </c>
      <c r="JT122" s="70">
        <v>0</v>
      </c>
      <c r="JW122" s="76" t="s">
        <v>124</v>
      </c>
      <c r="JX122" s="76">
        <v>0</v>
      </c>
      <c r="JY122" s="76">
        <v>0</v>
      </c>
      <c r="JZ122" s="76">
        <v>0</v>
      </c>
      <c r="KA122" s="76">
        <v>0</v>
      </c>
      <c r="KD122" s="76" t="s">
        <v>124</v>
      </c>
      <c r="KE122" s="76">
        <v>0</v>
      </c>
      <c r="KF122" s="76">
        <v>0</v>
      </c>
      <c r="KG122" s="76">
        <v>0</v>
      </c>
      <c r="KH122" s="76">
        <v>0</v>
      </c>
      <c r="KK122" s="76" t="s">
        <v>124</v>
      </c>
      <c r="KL122" s="76">
        <v>0</v>
      </c>
      <c r="KM122" s="76">
        <v>0</v>
      </c>
      <c r="KN122" s="76">
        <v>0</v>
      </c>
      <c r="KO122" s="76">
        <v>0</v>
      </c>
      <c r="KR122" s="76" t="s">
        <v>124</v>
      </c>
      <c r="KS122" s="76">
        <v>0</v>
      </c>
      <c r="KT122" s="76">
        <v>0</v>
      </c>
      <c r="KU122" s="76">
        <v>0</v>
      </c>
      <c r="KV122" s="76">
        <v>0</v>
      </c>
      <c r="KY122" s="76" t="s">
        <v>124</v>
      </c>
      <c r="KZ122" s="76">
        <v>0</v>
      </c>
      <c r="LA122" s="76">
        <v>0</v>
      </c>
      <c r="LB122" s="76">
        <v>0</v>
      </c>
      <c r="LC122" s="76">
        <v>0</v>
      </c>
      <c r="LF122" s="76" t="s">
        <v>124</v>
      </c>
      <c r="LG122" s="76">
        <v>0</v>
      </c>
      <c r="LH122" s="76">
        <v>0</v>
      </c>
      <c r="LI122" s="76">
        <v>0</v>
      </c>
      <c r="LJ122" s="76">
        <v>0</v>
      </c>
      <c r="LM122" s="76" t="s">
        <v>124</v>
      </c>
      <c r="LN122" s="76">
        <v>0</v>
      </c>
      <c r="LO122" s="76">
        <v>0</v>
      </c>
      <c r="LP122" s="76">
        <v>0</v>
      </c>
      <c r="LQ122" s="76">
        <v>0</v>
      </c>
      <c r="LR122" s="76"/>
      <c r="LS122" s="76"/>
      <c r="LT122" s="76" t="s">
        <v>124</v>
      </c>
      <c r="LU122" s="76">
        <v>0</v>
      </c>
      <c r="LV122" s="76">
        <v>0</v>
      </c>
      <c r="LW122" s="76">
        <v>0</v>
      </c>
      <c r="LX122" s="76">
        <v>0</v>
      </c>
      <c r="LY122" s="76"/>
      <c r="LZ122" s="76"/>
      <c r="MA122" s="76" t="s">
        <v>124</v>
      </c>
      <c r="MB122" s="76">
        <v>0</v>
      </c>
      <c r="MC122" s="76">
        <v>0</v>
      </c>
      <c r="MD122" s="76">
        <v>0</v>
      </c>
      <c r="ME122" s="76">
        <v>0</v>
      </c>
    </row>
    <row r="123" spans="1:343"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4" t="s">
        <v>125</v>
      </c>
      <c r="GY123" s="64">
        <v>0</v>
      </c>
      <c r="GZ123" s="64">
        <v>0</v>
      </c>
      <c r="HA123" s="64">
        <v>0</v>
      </c>
      <c r="HB123" s="64">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s="64" t="s">
        <v>125</v>
      </c>
      <c r="IV123" s="64">
        <v>0</v>
      </c>
      <c r="IW123" s="64">
        <v>0</v>
      </c>
      <c r="IX123" s="64">
        <v>0</v>
      </c>
      <c r="IY123" s="64">
        <v>0</v>
      </c>
      <c r="JB123" s="6" t="s">
        <v>125</v>
      </c>
      <c r="JC123" s="6">
        <v>0</v>
      </c>
      <c r="JD123" s="6">
        <v>0</v>
      </c>
      <c r="JE123" s="6">
        <v>0</v>
      </c>
      <c r="JF123" s="6">
        <v>0</v>
      </c>
      <c r="JI123" s="64" t="s">
        <v>125</v>
      </c>
      <c r="JJ123" s="64">
        <v>0</v>
      </c>
      <c r="JK123" s="64">
        <v>0</v>
      </c>
      <c r="JL123" s="64">
        <v>0</v>
      </c>
      <c r="JM123" s="64">
        <v>0</v>
      </c>
      <c r="JP123" s="70" t="s">
        <v>125</v>
      </c>
      <c r="JQ123" s="70">
        <v>0</v>
      </c>
      <c r="JR123" s="70">
        <v>0</v>
      </c>
      <c r="JS123" s="70">
        <v>0</v>
      </c>
      <c r="JT123" s="70">
        <v>0</v>
      </c>
      <c r="JW123" s="76" t="s">
        <v>125</v>
      </c>
      <c r="JX123" s="76">
        <v>0</v>
      </c>
      <c r="JY123" s="76">
        <v>0</v>
      </c>
      <c r="JZ123" s="76">
        <v>0</v>
      </c>
      <c r="KA123" s="76">
        <v>0</v>
      </c>
      <c r="KD123" s="76" t="s">
        <v>125</v>
      </c>
      <c r="KE123" s="76">
        <v>0.15</v>
      </c>
      <c r="KF123" s="76">
        <v>0</v>
      </c>
      <c r="KG123" s="76">
        <v>0</v>
      </c>
      <c r="KH123" s="76">
        <v>0</v>
      </c>
      <c r="KK123" s="76" t="s">
        <v>125</v>
      </c>
      <c r="KL123" s="76">
        <v>0</v>
      </c>
      <c r="KM123" s="76">
        <v>0</v>
      </c>
      <c r="KN123" s="76">
        <v>0</v>
      </c>
      <c r="KO123" s="76">
        <v>0</v>
      </c>
      <c r="KR123" s="76" t="s">
        <v>125</v>
      </c>
      <c r="KS123" s="76">
        <v>0</v>
      </c>
      <c r="KT123" s="76">
        <v>0</v>
      </c>
      <c r="KU123" s="76">
        <v>0</v>
      </c>
      <c r="KV123" s="76">
        <v>0</v>
      </c>
      <c r="KY123" s="76" t="s">
        <v>125</v>
      </c>
      <c r="KZ123" s="76">
        <v>0</v>
      </c>
      <c r="LA123" s="76">
        <v>0</v>
      </c>
      <c r="LB123" s="76">
        <v>0</v>
      </c>
      <c r="LC123" s="76">
        <v>0</v>
      </c>
      <c r="LF123" s="76" t="s">
        <v>125</v>
      </c>
      <c r="LG123" s="76">
        <v>0</v>
      </c>
      <c r="LH123" s="76">
        <v>0</v>
      </c>
      <c r="LI123" s="76">
        <v>0</v>
      </c>
      <c r="LJ123" s="76">
        <v>0</v>
      </c>
      <c r="LM123" s="76" t="s">
        <v>125</v>
      </c>
      <c r="LN123" s="76">
        <v>0</v>
      </c>
      <c r="LO123" s="76">
        <v>0</v>
      </c>
      <c r="LP123" s="76">
        <v>0</v>
      </c>
      <c r="LQ123" s="76">
        <v>0</v>
      </c>
      <c r="LR123" s="76"/>
      <c r="LS123" s="76"/>
      <c r="LT123" s="76" t="s">
        <v>125</v>
      </c>
      <c r="LU123" s="76">
        <v>0</v>
      </c>
      <c r="LV123" s="76">
        <v>0</v>
      </c>
      <c r="LW123" s="76">
        <v>0</v>
      </c>
      <c r="LX123" s="76">
        <v>0</v>
      </c>
      <c r="LY123" s="76"/>
      <c r="LZ123" s="76"/>
      <c r="MA123" s="76" t="s">
        <v>125</v>
      </c>
      <c r="MB123" s="76">
        <v>0</v>
      </c>
      <c r="MC123" s="76">
        <v>0</v>
      </c>
      <c r="MD123" s="76">
        <v>0</v>
      </c>
      <c r="ME123" s="76">
        <v>0</v>
      </c>
    </row>
    <row r="124" spans="1:343"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c r="GX124" s="64" t="s">
        <v>126</v>
      </c>
      <c r="GY124" s="64">
        <v>0</v>
      </c>
      <c r="GZ124" s="64">
        <v>0</v>
      </c>
      <c r="HA124" s="64">
        <v>0</v>
      </c>
      <c r="HB124" s="64">
        <v>0</v>
      </c>
      <c r="HE124" s="64" t="s">
        <v>126</v>
      </c>
      <c r="HF124" s="64">
        <v>0</v>
      </c>
      <c r="HG124" s="64">
        <v>0</v>
      </c>
      <c r="HH124" s="64">
        <v>0</v>
      </c>
      <c r="HI124" s="64">
        <v>0</v>
      </c>
      <c r="HL124" s="64" t="s">
        <v>126</v>
      </c>
      <c r="HM124" s="64">
        <v>2</v>
      </c>
      <c r="HN124" s="64">
        <v>0</v>
      </c>
      <c r="HO124" s="64">
        <v>3.08</v>
      </c>
      <c r="HP124" s="64">
        <v>0</v>
      </c>
      <c r="HS124" s="64" t="s">
        <v>126</v>
      </c>
      <c r="HT124" s="64">
        <v>0.59</v>
      </c>
      <c r="HU124" s="64">
        <v>0</v>
      </c>
      <c r="HV124" s="64">
        <v>0.9</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s="64" t="s">
        <v>126</v>
      </c>
      <c r="IV124" s="64">
        <v>0</v>
      </c>
      <c r="IW124" s="64">
        <v>0</v>
      </c>
      <c r="IX124" s="64">
        <v>0</v>
      </c>
      <c r="IY124" s="64">
        <v>0</v>
      </c>
      <c r="JB124" s="6" t="s">
        <v>126</v>
      </c>
      <c r="JC124" s="6">
        <v>0</v>
      </c>
      <c r="JD124" s="6">
        <v>0</v>
      </c>
      <c r="JE124" s="6">
        <v>0</v>
      </c>
      <c r="JF124" s="6">
        <v>0</v>
      </c>
      <c r="JI124" s="64" t="s">
        <v>126</v>
      </c>
      <c r="JJ124" s="64">
        <v>0</v>
      </c>
      <c r="JK124" s="64">
        <v>0</v>
      </c>
      <c r="JL124" s="64">
        <v>0</v>
      </c>
      <c r="JM124" s="64">
        <v>0</v>
      </c>
      <c r="JP124" s="70" t="s">
        <v>126</v>
      </c>
      <c r="JQ124" s="70">
        <v>0</v>
      </c>
      <c r="JR124" s="70">
        <v>0</v>
      </c>
      <c r="JS124" s="70">
        <v>0</v>
      </c>
      <c r="JT124" s="70">
        <v>0</v>
      </c>
      <c r="JW124" s="76" t="s">
        <v>126</v>
      </c>
      <c r="JX124" s="76">
        <v>0</v>
      </c>
      <c r="JY124" s="76">
        <v>0</v>
      </c>
      <c r="JZ124" s="76">
        <v>0</v>
      </c>
      <c r="KA124" s="76">
        <v>0</v>
      </c>
      <c r="KD124" s="76" t="s">
        <v>126</v>
      </c>
      <c r="KE124" s="76">
        <v>0.49</v>
      </c>
      <c r="KF124" s="76">
        <v>0</v>
      </c>
      <c r="KG124" s="76">
        <v>0</v>
      </c>
      <c r="KH124" s="76">
        <v>0</v>
      </c>
      <c r="KK124" s="76" t="s">
        <v>126</v>
      </c>
      <c r="KL124" s="76">
        <v>0</v>
      </c>
      <c r="KM124" s="76">
        <v>0</v>
      </c>
      <c r="KN124" s="76">
        <v>0</v>
      </c>
      <c r="KO124" s="76">
        <v>0</v>
      </c>
      <c r="KR124" s="76" t="s">
        <v>126</v>
      </c>
      <c r="KS124" s="76">
        <v>0</v>
      </c>
      <c r="KT124" s="76">
        <v>0</v>
      </c>
      <c r="KU124" s="76">
        <v>0</v>
      </c>
      <c r="KV124" s="76">
        <v>0</v>
      </c>
      <c r="KY124" s="76" t="s">
        <v>126</v>
      </c>
      <c r="KZ124" s="76">
        <v>0</v>
      </c>
      <c r="LA124" s="76">
        <v>0</v>
      </c>
      <c r="LB124" s="76">
        <v>0</v>
      </c>
      <c r="LC124" s="76">
        <v>0</v>
      </c>
      <c r="LF124" s="76" t="s">
        <v>126</v>
      </c>
      <c r="LG124" s="76">
        <v>0</v>
      </c>
      <c r="LH124" s="76">
        <v>0</v>
      </c>
      <c r="LI124" s="76">
        <v>0</v>
      </c>
      <c r="LJ124" s="76">
        <v>0</v>
      </c>
      <c r="LM124" s="76" t="s">
        <v>126</v>
      </c>
      <c r="LN124" s="76">
        <v>0</v>
      </c>
      <c r="LO124" s="76">
        <v>0</v>
      </c>
      <c r="LP124" s="76">
        <v>0</v>
      </c>
      <c r="LQ124" s="76">
        <v>0</v>
      </c>
      <c r="LR124" s="76"/>
      <c r="LS124" s="76"/>
      <c r="LT124" s="76" t="s">
        <v>126</v>
      </c>
      <c r="LU124" s="76">
        <v>0</v>
      </c>
      <c r="LV124" s="76">
        <v>0</v>
      </c>
      <c r="LW124" s="76">
        <v>0</v>
      </c>
      <c r="LX124" s="76">
        <v>0</v>
      </c>
      <c r="LY124" s="76"/>
      <c r="LZ124" s="76"/>
      <c r="MA124" s="76" t="s">
        <v>126</v>
      </c>
      <c r="MB124" s="76">
        <v>0</v>
      </c>
      <c r="MC124" s="76">
        <v>0</v>
      </c>
      <c r="MD124" s="76">
        <v>0</v>
      </c>
      <c r="ME124" s="76">
        <v>0</v>
      </c>
    </row>
    <row r="125" spans="1:343"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c r="GX125" s="64" t="s">
        <v>127</v>
      </c>
      <c r="GY125" s="64">
        <v>0.67</v>
      </c>
      <c r="GZ125" s="64">
        <v>0</v>
      </c>
      <c r="HA125" s="64">
        <v>0</v>
      </c>
      <c r="HB125" s="64">
        <v>0</v>
      </c>
      <c r="HE125" s="64" t="s">
        <v>127</v>
      </c>
      <c r="HF125" s="64">
        <v>0</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v>
      </c>
      <c r="IB125" s="64">
        <v>0</v>
      </c>
      <c r="IC125" s="64">
        <v>0</v>
      </c>
      <c r="ID125" s="64">
        <v>0</v>
      </c>
      <c r="IG125" s="64" t="s">
        <v>127</v>
      </c>
      <c r="IH125" s="64">
        <v>0</v>
      </c>
      <c r="II125" s="64">
        <v>0</v>
      </c>
      <c r="IJ125" s="64">
        <v>0</v>
      </c>
      <c r="IK125" s="64">
        <v>0</v>
      </c>
      <c r="IN125" s="64" t="s">
        <v>127</v>
      </c>
      <c r="IO125" s="64">
        <v>0.12</v>
      </c>
      <c r="IP125" s="64">
        <v>0</v>
      </c>
      <c r="IQ125" s="64">
        <v>0.17</v>
      </c>
      <c r="IR125" s="64">
        <v>0</v>
      </c>
      <c r="IU125" s="64" t="s">
        <v>127</v>
      </c>
      <c r="IV125" s="64">
        <v>0</v>
      </c>
      <c r="IW125" s="64">
        <v>0</v>
      </c>
      <c r="IX125" s="64">
        <v>0</v>
      </c>
      <c r="IY125" s="64">
        <v>0</v>
      </c>
      <c r="JB125" s="6" t="s">
        <v>127</v>
      </c>
      <c r="JC125" s="6">
        <v>0</v>
      </c>
      <c r="JD125" s="6">
        <v>0</v>
      </c>
      <c r="JE125" s="6">
        <v>0</v>
      </c>
      <c r="JF125" s="6">
        <v>0</v>
      </c>
      <c r="JI125" s="64" t="s">
        <v>127</v>
      </c>
      <c r="JJ125" s="64">
        <v>0</v>
      </c>
      <c r="JK125" s="64">
        <v>0</v>
      </c>
      <c r="JL125" s="64">
        <v>0</v>
      </c>
      <c r="JM125" s="64">
        <v>0</v>
      </c>
      <c r="JP125" s="70" t="s">
        <v>127</v>
      </c>
      <c r="JQ125" s="70">
        <v>0</v>
      </c>
      <c r="JR125" s="70">
        <v>0</v>
      </c>
      <c r="JS125" s="70">
        <v>0</v>
      </c>
      <c r="JT125" s="70">
        <v>0</v>
      </c>
      <c r="JW125" s="76" t="s">
        <v>127</v>
      </c>
      <c r="JX125" s="76">
        <v>0</v>
      </c>
      <c r="JY125" s="76">
        <v>0</v>
      </c>
      <c r="JZ125" s="76">
        <v>0</v>
      </c>
      <c r="KA125" s="76">
        <v>0</v>
      </c>
      <c r="KD125" s="76" t="s">
        <v>127</v>
      </c>
      <c r="KE125" s="76">
        <v>0</v>
      </c>
      <c r="KF125" s="76">
        <v>0</v>
      </c>
      <c r="KG125" s="76">
        <v>0</v>
      </c>
      <c r="KH125" s="76">
        <v>0</v>
      </c>
      <c r="KK125" s="76" t="s">
        <v>127</v>
      </c>
      <c r="KL125" s="76">
        <v>0.45</v>
      </c>
      <c r="KM125" s="76">
        <v>0</v>
      </c>
      <c r="KN125" s="76">
        <v>0</v>
      </c>
      <c r="KO125" s="76">
        <v>0</v>
      </c>
      <c r="KR125" s="76" t="s">
        <v>127</v>
      </c>
      <c r="KS125" s="76">
        <v>0</v>
      </c>
      <c r="KT125" s="76">
        <v>0</v>
      </c>
      <c r="KU125" s="76">
        <v>0</v>
      </c>
      <c r="KV125" s="76">
        <v>0</v>
      </c>
      <c r="KY125" s="76" t="s">
        <v>127</v>
      </c>
      <c r="KZ125" s="76">
        <v>0</v>
      </c>
      <c r="LA125" s="76">
        <v>0</v>
      </c>
      <c r="LB125" s="76">
        <v>0</v>
      </c>
      <c r="LC125" s="76">
        <v>0</v>
      </c>
      <c r="LF125" s="76" t="s">
        <v>127</v>
      </c>
      <c r="LG125" s="76">
        <v>0</v>
      </c>
      <c r="LH125" s="76">
        <v>0</v>
      </c>
      <c r="LI125" s="76">
        <v>0</v>
      </c>
      <c r="LJ125" s="76">
        <v>0</v>
      </c>
      <c r="LM125" s="76" t="s">
        <v>127</v>
      </c>
      <c r="LN125" s="76">
        <v>0</v>
      </c>
      <c r="LO125" s="76">
        <v>0</v>
      </c>
      <c r="LP125" s="76">
        <v>0</v>
      </c>
      <c r="LQ125" s="76">
        <v>0</v>
      </c>
      <c r="LR125" s="76"/>
      <c r="LS125" s="76"/>
      <c r="LT125" s="76" t="s">
        <v>127</v>
      </c>
      <c r="LU125" s="76">
        <v>0</v>
      </c>
      <c r="LV125" s="76">
        <v>0</v>
      </c>
      <c r="LW125" s="76">
        <v>0</v>
      </c>
      <c r="LX125" s="76">
        <v>0</v>
      </c>
      <c r="LY125" s="76"/>
      <c r="LZ125" s="76"/>
      <c r="MA125" s="76" t="s">
        <v>127</v>
      </c>
      <c r="MB125" s="76">
        <v>0</v>
      </c>
      <c r="MC125" s="76">
        <v>0</v>
      </c>
      <c r="MD125" s="76">
        <v>0</v>
      </c>
      <c r="ME125" s="76">
        <v>0</v>
      </c>
    </row>
    <row r="126" spans="1:343"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4" t="s">
        <v>128</v>
      </c>
      <c r="GY126" s="64">
        <v>0</v>
      </c>
      <c r="GZ126" s="64">
        <v>0</v>
      </c>
      <c r="HA126" s="64">
        <v>0</v>
      </c>
      <c r="HB126" s="64">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s="64" t="s">
        <v>128</v>
      </c>
      <c r="IV126" s="64">
        <v>0</v>
      </c>
      <c r="IW126" s="64">
        <v>0</v>
      </c>
      <c r="IX126" s="64">
        <v>0</v>
      </c>
      <c r="IY126" s="64">
        <v>0</v>
      </c>
      <c r="JB126" s="6" t="s">
        <v>128</v>
      </c>
      <c r="JC126" s="6">
        <v>0</v>
      </c>
      <c r="JD126" s="6">
        <v>0</v>
      </c>
      <c r="JE126" s="6">
        <v>0</v>
      </c>
      <c r="JF126" s="6">
        <v>0</v>
      </c>
      <c r="JI126" s="64" t="s">
        <v>128</v>
      </c>
      <c r="JJ126" s="64">
        <v>0</v>
      </c>
      <c r="JK126" s="64">
        <v>0</v>
      </c>
      <c r="JL126" s="64">
        <v>0</v>
      </c>
      <c r="JM126" s="64">
        <v>0</v>
      </c>
      <c r="JP126" s="70" t="s">
        <v>128</v>
      </c>
      <c r="JQ126" s="70">
        <v>0</v>
      </c>
      <c r="JR126" s="70">
        <v>0</v>
      </c>
      <c r="JS126" s="70">
        <v>0</v>
      </c>
      <c r="JT126" s="70">
        <v>0</v>
      </c>
      <c r="JW126" s="76" t="s">
        <v>128</v>
      </c>
      <c r="JX126" s="76">
        <v>0</v>
      </c>
      <c r="JY126" s="76">
        <v>0</v>
      </c>
      <c r="JZ126" s="76">
        <v>0</v>
      </c>
      <c r="KA126" s="76">
        <v>0</v>
      </c>
      <c r="KD126" s="76" t="s">
        <v>128</v>
      </c>
      <c r="KE126" s="76">
        <v>0</v>
      </c>
      <c r="KF126" s="76">
        <v>0</v>
      </c>
      <c r="KG126" s="76">
        <v>0</v>
      </c>
      <c r="KH126" s="76">
        <v>0</v>
      </c>
      <c r="KK126" s="76" t="s">
        <v>128</v>
      </c>
      <c r="KL126" s="76">
        <v>0</v>
      </c>
      <c r="KM126" s="76">
        <v>0</v>
      </c>
      <c r="KN126" s="76">
        <v>0</v>
      </c>
      <c r="KO126" s="76">
        <v>0</v>
      </c>
      <c r="KR126" s="76" t="s">
        <v>128</v>
      </c>
      <c r="KS126" s="76">
        <v>0</v>
      </c>
      <c r="KT126" s="76">
        <v>0</v>
      </c>
      <c r="KU126" s="76">
        <v>0</v>
      </c>
      <c r="KV126" s="76">
        <v>0</v>
      </c>
      <c r="KY126" s="76" t="s">
        <v>128</v>
      </c>
      <c r="KZ126" s="76">
        <v>0</v>
      </c>
      <c r="LA126" s="76">
        <v>0</v>
      </c>
      <c r="LB126" s="76">
        <v>0</v>
      </c>
      <c r="LC126" s="76">
        <v>0</v>
      </c>
      <c r="LF126" s="76" t="s">
        <v>128</v>
      </c>
      <c r="LG126" s="76">
        <v>0</v>
      </c>
      <c r="LH126" s="76">
        <v>0</v>
      </c>
      <c r="LI126" s="76">
        <v>0</v>
      </c>
      <c r="LJ126" s="76">
        <v>0</v>
      </c>
      <c r="LM126" s="76" t="s">
        <v>128</v>
      </c>
      <c r="LN126" s="76">
        <v>0</v>
      </c>
      <c r="LO126" s="76">
        <v>0</v>
      </c>
      <c r="LP126" s="76">
        <v>0</v>
      </c>
      <c r="LQ126" s="76">
        <v>0</v>
      </c>
      <c r="LR126" s="76"/>
      <c r="LS126" s="76"/>
      <c r="LT126" s="76" t="s">
        <v>128</v>
      </c>
      <c r="LU126" s="76">
        <v>0</v>
      </c>
      <c r="LV126" s="76">
        <v>0</v>
      </c>
      <c r="LW126" s="76">
        <v>0</v>
      </c>
      <c r="LX126" s="76">
        <v>0</v>
      </c>
      <c r="LY126" s="76"/>
      <c r="LZ126" s="76"/>
      <c r="MA126" s="76" t="s">
        <v>128</v>
      </c>
      <c r="MB126" s="76">
        <v>0</v>
      </c>
      <c r="MC126" s="76">
        <v>0</v>
      </c>
      <c r="MD126" s="76">
        <v>0</v>
      </c>
      <c r="ME126" s="76">
        <v>0</v>
      </c>
    </row>
    <row r="127" spans="1:343"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4" t="s">
        <v>129</v>
      </c>
      <c r="GY127" s="64">
        <v>0</v>
      </c>
      <c r="GZ127" s="64">
        <v>0</v>
      </c>
      <c r="HA127" s="64">
        <v>0</v>
      </c>
      <c r="HB127" s="64">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s="64" t="s">
        <v>129</v>
      </c>
      <c r="IV127" s="64">
        <v>0</v>
      </c>
      <c r="IW127" s="64">
        <v>0</v>
      </c>
      <c r="IX127" s="64">
        <v>0</v>
      </c>
      <c r="IY127" s="64">
        <v>0</v>
      </c>
      <c r="JB127" s="6" t="s">
        <v>129</v>
      </c>
      <c r="JC127" s="6">
        <v>0</v>
      </c>
      <c r="JD127" s="6">
        <v>0</v>
      </c>
      <c r="JE127" s="6">
        <v>0</v>
      </c>
      <c r="JF127" s="6">
        <v>0</v>
      </c>
      <c r="JI127" s="64" t="s">
        <v>129</v>
      </c>
      <c r="JJ127" s="64">
        <v>0</v>
      </c>
      <c r="JK127" s="64">
        <v>0</v>
      </c>
      <c r="JL127" s="64">
        <v>0</v>
      </c>
      <c r="JM127" s="64">
        <v>0</v>
      </c>
      <c r="JP127" s="70" t="s">
        <v>129</v>
      </c>
      <c r="JQ127" s="70">
        <v>0</v>
      </c>
      <c r="JR127" s="70">
        <v>0</v>
      </c>
      <c r="JS127" s="70">
        <v>0</v>
      </c>
      <c r="JT127" s="70">
        <v>0</v>
      </c>
      <c r="JW127" s="76" t="s">
        <v>129</v>
      </c>
      <c r="JX127" s="76">
        <v>0</v>
      </c>
      <c r="JY127" s="76">
        <v>0</v>
      </c>
      <c r="JZ127" s="76">
        <v>0</v>
      </c>
      <c r="KA127" s="76">
        <v>0</v>
      </c>
      <c r="KD127" s="76" t="s">
        <v>129</v>
      </c>
      <c r="KE127" s="76">
        <v>0</v>
      </c>
      <c r="KF127" s="76">
        <v>0</v>
      </c>
      <c r="KG127" s="76">
        <v>0</v>
      </c>
      <c r="KH127" s="76">
        <v>0</v>
      </c>
      <c r="KK127" s="76" t="s">
        <v>129</v>
      </c>
      <c r="KL127" s="76">
        <v>0</v>
      </c>
      <c r="KM127" s="76">
        <v>0</v>
      </c>
      <c r="KN127" s="76">
        <v>0</v>
      </c>
      <c r="KO127" s="76">
        <v>0</v>
      </c>
      <c r="KR127" s="76" t="s">
        <v>129</v>
      </c>
      <c r="KS127" s="76">
        <v>0</v>
      </c>
      <c r="KT127" s="76">
        <v>0</v>
      </c>
      <c r="KU127" s="76">
        <v>0</v>
      </c>
      <c r="KV127" s="76">
        <v>0</v>
      </c>
      <c r="KY127" s="76" t="s">
        <v>129</v>
      </c>
      <c r="KZ127" s="76">
        <v>0</v>
      </c>
      <c r="LA127" s="76">
        <v>0</v>
      </c>
      <c r="LB127" s="76">
        <v>0</v>
      </c>
      <c r="LC127" s="76">
        <v>0</v>
      </c>
      <c r="LF127" s="76" t="s">
        <v>129</v>
      </c>
      <c r="LG127" s="76">
        <v>0</v>
      </c>
      <c r="LH127" s="76">
        <v>0</v>
      </c>
      <c r="LI127" s="76">
        <v>0</v>
      </c>
      <c r="LJ127" s="76">
        <v>0</v>
      </c>
      <c r="LM127" s="76" t="s">
        <v>129</v>
      </c>
      <c r="LN127" s="76">
        <v>0</v>
      </c>
      <c r="LO127" s="76">
        <v>0</v>
      </c>
      <c r="LP127" s="76">
        <v>0</v>
      </c>
      <c r="LQ127" s="76">
        <v>0</v>
      </c>
      <c r="LR127" s="76"/>
      <c r="LS127" s="76"/>
      <c r="LT127" s="76" t="s">
        <v>129</v>
      </c>
      <c r="LU127" s="76">
        <v>0</v>
      </c>
      <c r="LV127" s="76">
        <v>0</v>
      </c>
      <c r="LW127" s="76">
        <v>0</v>
      </c>
      <c r="LX127" s="76">
        <v>0</v>
      </c>
      <c r="LY127" s="76"/>
      <c r="LZ127" s="76"/>
      <c r="MA127" s="76" t="s">
        <v>129</v>
      </c>
      <c r="MB127" s="76">
        <v>0</v>
      </c>
      <c r="MC127" s="76">
        <v>0</v>
      </c>
      <c r="MD127" s="76">
        <v>0</v>
      </c>
      <c r="ME127" s="76">
        <v>0</v>
      </c>
    </row>
    <row r="128" spans="1:343"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4" t="s">
        <v>130</v>
      </c>
      <c r="GY128" s="64">
        <v>0</v>
      </c>
      <c r="GZ128" s="64">
        <v>0</v>
      </c>
      <c r="HA128" s="64">
        <v>0</v>
      </c>
      <c r="HB128" s="64">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s="64" t="s">
        <v>130</v>
      </c>
      <c r="IV128" s="64">
        <v>0</v>
      </c>
      <c r="IW128" s="64">
        <v>0</v>
      </c>
      <c r="IX128" s="64">
        <v>0</v>
      </c>
      <c r="IY128" s="64">
        <v>0</v>
      </c>
      <c r="JB128" s="6" t="s">
        <v>130</v>
      </c>
      <c r="JC128" s="6">
        <v>0</v>
      </c>
      <c r="JD128" s="6">
        <v>0</v>
      </c>
      <c r="JE128" s="6">
        <v>0</v>
      </c>
      <c r="JF128" s="6">
        <v>0</v>
      </c>
      <c r="JI128" s="64" t="s">
        <v>130</v>
      </c>
      <c r="JJ128" s="64">
        <v>0</v>
      </c>
      <c r="JK128" s="64">
        <v>0</v>
      </c>
      <c r="JL128" s="64">
        <v>0</v>
      </c>
      <c r="JM128" s="64">
        <v>0</v>
      </c>
      <c r="JP128" s="70" t="s">
        <v>130</v>
      </c>
      <c r="JQ128" s="70">
        <v>0</v>
      </c>
      <c r="JR128" s="70">
        <v>0</v>
      </c>
      <c r="JS128" s="70">
        <v>0</v>
      </c>
      <c r="JT128" s="70">
        <v>0</v>
      </c>
      <c r="JW128" s="76" t="s">
        <v>130</v>
      </c>
      <c r="JX128" s="76">
        <v>0</v>
      </c>
      <c r="JY128" s="76">
        <v>0</v>
      </c>
      <c r="JZ128" s="76">
        <v>0</v>
      </c>
      <c r="KA128" s="76">
        <v>0</v>
      </c>
      <c r="KD128" s="76" t="s">
        <v>130</v>
      </c>
      <c r="KE128" s="76">
        <v>0</v>
      </c>
      <c r="KF128" s="76">
        <v>0</v>
      </c>
      <c r="KG128" s="76">
        <v>0</v>
      </c>
      <c r="KH128" s="76">
        <v>0</v>
      </c>
      <c r="KK128" s="76" t="s">
        <v>130</v>
      </c>
      <c r="KL128" s="76">
        <v>0</v>
      </c>
      <c r="KM128" s="76">
        <v>0</v>
      </c>
      <c r="KN128" s="76">
        <v>0</v>
      </c>
      <c r="KO128" s="76">
        <v>0</v>
      </c>
      <c r="KR128" s="76" t="s">
        <v>130</v>
      </c>
      <c r="KS128" s="76">
        <v>0</v>
      </c>
      <c r="KT128" s="76">
        <v>0</v>
      </c>
      <c r="KU128" s="76">
        <v>0</v>
      </c>
      <c r="KV128" s="76">
        <v>0</v>
      </c>
      <c r="KY128" s="76" t="s">
        <v>130</v>
      </c>
      <c r="KZ128" s="76">
        <v>0</v>
      </c>
      <c r="LA128" s="76">
        <v>0</v>
      </c>
      <c r="LB128" s="76">
        <v>0</v>
      </c>
      <c r="LC128" s="76">
        <v>0</v>
      </c>
      <c r="LF128" s="76" t="s">
        <v>130</v>
      </c>
      <c r="LG128" s="76">
        <v>0</v>
      </c>
      <c r="LH128" s="76">
        <v>0</v>
      </c>
      <c r="LI128" s="76">
        <v>0</v>
      </c>
      <c r="LJ128" s="76">
        <v>0</v>
      </c>
      <c r="LM128" s="76" t="s">
        <v>130</v>
      </c>
      <c r="LN128" s="76">
        <v>0</v>
      </c>
      <c r="LO128" s="76">
        <v>0</v>
      </c>
      <c r="LP128" s="76">
        <v>0</v>
      </c>
      <c r="LQ128" s="76">
        <v>0</v>
      </c>
      <c r="LR128" s="76"/>
      <c r="LS128" s="76"/>
      <c r="LT128" s="76" t="s">
        <v>130</v>
      </c>
      <c r="LU128" s="76">
        <v>0</v>
      </c>
      <c r="LV128" s="76">
        <v>0</v>
      </c>
      <c r="LW128" s="76">
        <v>0</v>
      </c>
      <c r="LX128" s="76">
        <v>0</v>
      </c>
      <c r="LY128" s="76"/>
      <c r="LZ128" s="76"/>
      <c r="MA128" s="76" t="s">
        <v>130</v>
      </c>
      <c r="MB128" s="76">
        <v>0</v>
      </c>
      <c r="MC128" s="76">
        <v>0</v>
      </c>
      <c r="MD128" s="76">
        <v>0</v>
      </c>
      <c r="ME128" s="76">
        <v>0</v>
      </c>
    </row>
    <row r="129" spans="1:343"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4" t="s">
        <v>131</v>
      </c>
      <c r="GY129" s="64">
        <v>0</v>
      </c>
      <c r="GZ129" s="64">
        <v>0</v>
      </c>
      <c r="HA129" s="64">
        <v>0</v>
      </c>
      <c r="HB129" s="64">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s="64" t="s">
        <v>131</v>
      </c>
      <c r="IV129" s="64">
        <v>0</v>
      </c>
      <c r="IW129" s="64">
        <v>0</v>
      </c>
      <c r="IX129" s="64">
        <v>0</v>
      </c>
      <c r="IY129" s="64">
        <v>0</v>
      </c>
      <c r="JB129" s="6" t="s">
        <v>131</v>
      </c>
      <c r="JC129" s="6">
        <v>0</v>
      </c>
      <c r="JD129" s="6">
        <v>0</v>
      </c>
      <c r="JE129" s="6">
        <v>0</v>
      </c>
      <c r="JF129" s="6">
        <v>0</v>
      </c>
      <c r="JI129" s="64" t="s">
        <v>131</v>
      </c>
      <c r="JJ129" s="64">
        <v>0</v>
      </c>
      <c r="JK129" s="64">
        <v>0</v>
      </c>
      <c r="JL129" s="64">
        <v>0</v>
      </c>
      <c r="JM129" s="64">
        <v>0</v>
      </c>
      <c r="JP129" s="70" t="s">
        <v>131</v>
      </c>
      <c r="JQ129" s="70">
        <v>0</v>
      </c>
      <c r="JR129" s="70">
        <v>0</v>
      </c>
      <c r="JS129" s="70">
        <v>0</v>
      </c>
      <c r="JT129" s="70">
        <v>0</v>
      </c>
      <c r="JW129" s="76" t="s">
        <v>131</v>
      </c>
      <c r="JX129" s="76">
        <v>0</v>
      </c>
      <c r="JY129" s="76">
        <v>0</v>
      </c>
      <c r="JZ129" s="76">
        <v>0</v>
      </c>
      <c r="KA129" s="76">
        <v>0</v>
      </c>
      <c r="KD129" s="76" t="s">
        <v>131</v>
      </c>
      <c r="KE129" s="76">
        <v>0</v>
      </c>
      <c r="KF129" s="76">
        <v>0</v>
      </c>
      <c r="KG129" s="76">
        <v>0</v>
      </c>
      <c r="KH129" s="76">
        <v>0</v>
      </c>
      <c r="KK129" s="76" t="s">
        <v>131</v>
      </c>
      <c r="KL129" s="76">
        <v>0</v>
      </c>
      <c r="KM129" s="76">
        <v>0</v>
      </c>
      <c r="KN129" s="76">
        <v>0</v>
      </c>
      <c r="KO129" s="76">
        <v>0</v>
      </c>
      <c r="KR129" s="76" t="s">
        <v>131</v>
      </c>
      <c r="KS129" s="76">
        <v>0</v>
      </c>
      <c r="KT129" s="76">
        <v>0</v>
      </c>
      <c r="KU129" s="76">
        <v>0</v>
      </c>
      <c r="KV129" s="76">
        <v>0</v>
      </c>
      <c r="KY129" s="76" t="s">
        <v>131</v>
      </c>
      <c r="KZ129" s="76">
        <v>0</v>
      </c>
      <c r="LA129" s="76">
        <v>0</v>
      </c>
      <c r="LB129" s="76">
        <v>0</v>
      </c>
      <c r="LC129" s="76">
        <v>0</v>
      </c>
      <c r="LF129" s="76" t="s">
        <v>131</v>
      </c>
      <c r="LG129" s="76">
        <v>0</v>
      </c>
      <c r="LH129" s="76">
        <v>0</v>
      </c>
      <c r="LI129" s="76">
        <v>0</v>
      </c>
      <c r="LJ129" s="76">
        <v>0</v>
      </c>
      <c r="LM129" s="76" t="s">
        <v>131</v>
      </c>
      <c r="LN129" s="76">
        <v>0</v>
      </c>
      <c r="LO129" s="76">
        <v>0</v>
      </c>
      <c r="LP129" s="76">
        <v>0</v>
      </c>
      <c r="LQ129" s="76">
        <v>0</v>
      </c>
      <c r="LR129" s="76"/>
      <c r="LS129" s="76"/>
      <c r="LT129" s="76" t="s">
        <v>131</v>
      </c>
      <c r="LU129" s="76">
        <v>0</v>
      </c>
      <c r="LV129" s="76">
        <v>0</v>
      </c>
      <c r="LW129" s="76">
        <v>0</v>
      </c>
      <c r="LX129" s="76">
        <v>0</v>
      </c>
      <c r="LY129" s="76"/>
      <c r="LZ129" s="76"/>
      <c r="MA129" s="76" t="s">
        <v>131</v>
      </c>
      <c r="MB129" s="76">
        <v>0</v>
      </c>
      <c r="MC129" s="76">
        <v>0</v>
      </c>
      <c r="MD129" s="76">
        <v>0</v>
      </c>
      <c r="ME129" s="76">
        <v>0</v>
      </c>
    </row>
    <row r="130" spans="1:343"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4" t="s">
        <v>132</v>
      </c>
      <c r="GY130" s="64">
        <v>0</v>
      </c>
      <c r="GZ130" s="64">
        <v>0</v>
      </c>
      <c r="HA130" s="64">
        <v>0</v>
      </c>
      <c r="HB130" s="64">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s="64" t="s">
        <v>132</v>
      </c>
      <c r="IV130" s="64">
        <v>0</v>
      </c>
      <c r="IW130" s="64">
        <v>0</v>
      </c>
      <c r="IX130" s="64">
        <v>0</v>
      </c>
      <c r="IY130" s="64">
        <v>0</v>
      </c>
      <c r="JB130" s="6" t="s">
        <v>132</v>
      </c>
      <c r="JC130" s="6">
        <v>0</v>
      </c>
      <c r="JD130" s="6">
        <v>0</v>
      </c>
      <c r="JE130" s="6">
        <v>0</v>
      </c>
      <c r="JF130" s="6">
        <v>0</v>
      </c>
      <c r="JI130" s="64" t="s">
        <v>132</v>
      </c>
      <c r="JJ130" s="64">
        <v>0</v>
      </c>
      <c r="JK130" s="64">
        <v>0</v>
      </c>
      <c r="JL130" s="64">
        <v>0</v>
      </c>
      <c r="JM130" s="64">
        <v>0</v>
      </c>
      <c r="JP130" s="70" t="s">
        <v>132</v>
      </c>
      <c r="JQ130" s="70">
        <v>0</v>
      </c>
      <c r="JR130" s="70">
        <v>0</v>
      </c>
      <c r="JS130" s="70">
        <v>0</v>
      </c>
      <c r="JT130" s="70">
        <v>0</v>
      </c>
      <c r="JW130" s="76" t="s">
        <v>132</v>
      </c>
      <c r="JX130" s="76">
        <v>0</v>
      </c>
      <c r="JY130" s="76">
        <v>0</v>
      </c>
      <c r="JZ130" s="76">
        <v>0</v>
      </c>
      <c r="KA130" s="76">
        <v>0</v>
      </c>
      <c r="KD130" s="76" t="s">
        <v>132</v>
      </c>
      <c r="KE130" s="76">
        <v>0</v>
      </c>
      <c r="KF130" s="76">
        <v>0</v>
      </c>
      <c r="KG130" s="76">
        <v>0</v>
      </c>
      <c r="KH130" s="76">
        <v>0</v>
      </c>
      <c r="KK130" s="76" t="s">
        <v>132</v>
      </c>
      <c r="KL130" s="76">
        <v>0</v>
      </c>
      <c r="KM130" s="76">
        <v>0</v>
      </c>
      <c r="KN130" s="76">
        <v>0</v>
      </c>
      <c r="KO130" s="76">
        <v>0</v>
      </c>
      <c r="KR130" s="76" t="s">
        <v>132</v>
      </c>
      <c r="KS130" s="76">
        <v>0</v>
      </c>
      <c r="KT130" s="76">
        <v>0</v>
      </c>
      <c r="KU130" s="76">
        <v>0</v>
      </c>
      <c r="KV130" s="76">
        <v>0</v>
      </c>
      <c r="KY130" s="76" t="s">
        <v>132</v>
      </c>
      <c r="KZ130" s="76">
        <v>0</v>
      </c>
      <c r="LA130" s="76">
        <v>0</v>
      </c>
      <c r="LB130" s="76">
        <v>0</v>
      </c>
      <c r="LC130" s="76">
        <v>0</v>
      </c>
      <c r="LF130" s="76" t="s">
        <v>132</v>
      </c>
      <c r="LG130" s="76">
        <v>0</v>
      </c>
      <c r="LH130" s="76">
        <v>0</v>
      </c>
      <c r="LI130" s="76">
        <v>0</v>
      </c>
      <c r="LJ130" s="76">
        <v>0</v>
      </c>
      <c r="LM130" s="76" t="s">
        <v>132</v>
      </c>
      <c r="LN130" s="76">
        <v>0</v>
      </c>
      <c r="LO130" s="76">
        <v>0</v>
      </c>
      <c r="LP130" s="76">
        <v>0</v>
      </c>
      <c r="LQ130" s="76">
        <v>0</v>
      </c>
      <c r="LR130" s="76"/>
      <c r="LS130" s="76"/>
      <c r="LT130" s="76" t="s">
        <v>132</v>
      </c>
      <c r="LU130" s="76">
        <v>0</v>
      </c>
      <c r="LV130" s="76">
        <v>0</v>
      </c>
      <c r="LW130" s="76">
        <v>0</v>
      </c>
      <c r="LX130" s="76">
        <v>0</v>
      </c>
      <c r="LY130" s="76"/>
      <c r="LZ130" s="76"/>
      <c r="MA130" s="76" t="s">
        <v>132</v>
      </c>
      <c r="MB130" s="76">
        <v>0</v>
      </c>
      <c r="MC130" s="76">
        <v>0</v>
      </c>
      <c r="MD130" s="76">
        <v>0</v>
      </c>
      <c r="ME130" s="76">
        <v>0</v>
      </c>
    </row>
    <row r="131" spans="1:343"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4" t="s">
        <v>133</v>
      </c>
      <c r="GY131" s="64">
        <v>0</v>
      </c>
      <c r="GZ131" s="64">
        <v>0</v>
      </c>
      <c r="HA131" s="64">
        <v>0</v>
      </c>
      <c r="HB131" s="64">
        <v>0</v>
      </c>
      <c r="HE131" s="64" t="s">
        <v>133</v>
      </c>
      <c r="HF131" s="64">
        <v>0</v>
      </c>
      <c r="HG131" s="64">
        <v>0</v>
      </c>
      <c r="HH131" s="64">
        <v>0</v>
      </c>
      <c r="HI131" s="64">
        <v>0</v>
      </c>
      <c r="HL131" s="64" t="s">
        <v>133</v>
      </c>
      <c r="HM131" s="64">
        <v>0</v>
      </c>
      <c r="HN131" s="64">
        <v>0</v>
      </c>
      <c r="HO131" s="64">
        <v>0</v>
      </c>
      <c r="HP131" s="64">
        <v>0</v>
      </c>
      <c r="HS131" s="64" t="s">
        <v>133</v>
      </c>
      <c r="HT131" s="64">
        <v>0.36</v>
      </c>
      <c r="HU131" s="64">
        <v>0</v>
      </c>
      <c r="HV131" s="64">
        <v>0.55000000000000004</v>
      </c>
      <c r="HW131" s="64">
        <v>0</v>
      </c>
      <c r="HZ131" s="64" t="s">
        <v>133</v>
      </c>
      <c r="IA131" s="64">
        <v>0</v>
      </c>
      <c r="IB131" s="64">
        <v>0</v>
      </c>
      <c r="IC131" s="64">
        <v>0</v>
      </c>
      <c r="ID131" s="64">
        <v>0</v>
      </c>
      <c r="IG131" s="64" t="s">
        <v>133</v>
      </c>
      <c r="IH131" s="64">
        <v>0</v>
      </c>
      <c r="II131" s="64">
        <v>0</v>
      </c>
      <c r="IJ131" s="64">
        <v>0</v>
      </c>
      <c r="IK131" s="64">
        <v>0</v>
      </c>
      <c r="IN131" s="64" t="s">
        <v>133</v>
      </c>
      <c r="IO131" s="64">
        <v>0.57999999999999996</v>
      </c>
      <c r="IP131" s="64">
        <v>2.33</v>
      </c>
      <c r="IQ131" s="64">
        <v>0.39</v>
      </c>
      <c r="IR131" s="64">
        <v>0</v>
      </c>
      <c r="IU131" s="64" t="s">
        <v>133</v>
      </c>
      <c r="IV131" s="64">
        <v>0.41</v>
      </c>
      <c r="IW131" s="64">
        <v>0</v>
      </c>
      <c r="IX131" s="64">
        <v>0.6</v>
      </c>
      <c r="IY131" s="64">
        <v>0</v>
      </c>
      <c r="JB131" s="6" t="s">
        <v>133</v>
      </c>
      <c r="JC131" s="6">
        <v>0.38</v>
      </c>
      <c r="JD131" s="6">
        <v>0</v>
      </c>
      <c r="JE131" s="6">
        <v>0.57999999999999996</v>
      </c>
      <c r="JF131" s="6">
        <v>0</v>
      </c>
      <c r="JI131" s="64" t="s">
        <v>133</v>
      </c>
      <c r="JJ131" s="64">
        <v>0</v>
      </c>
      <c r="JK131" s="64">
        <v>0</v>
      </c>
      <c r="JL131" s="64">
        <v>0</v>
      </c>
      <c r="JM131" s="64">
        <v>0</v>
      </c>
      <c r="JP131" s="70" t="s">
        <v>133</v>
      </c>
      <c r="JQ131" s="70">
        <v>0</v>
      </c>
      <c r="JR131" s="70">
        <v>0</v>
      </c>
      <c r="JS131" s="70">
        <v>0</v>
      </c>
      <c r="JT131" s="70">
        <v>0</v>
      </c>
      <c r="JW131" s="76" t="s">
        <v>133</v>
      </c>
      <c r="JX131" s="76">
        <v>0</v>
      </c>
      <c r="JY131" s="76">
        <v>0</v>
      </c>
      <c r="JZ131" s="76">
        <v>0</v>
      </c>
      <c r="KA131" s="76">
        <v>0</v>
      </c>
      <c r="KD131" s="76" t="s">
        <v>133</v>
      </c>
      <c r="KE131" s="76">
        <v>0</v>
      </c>
      <c r="KF131" s="76">
        <v>0</v>
      </c>
      <c r="KG131" s="76">
        <v>0</v>
      </c>
      <c r="KH131" s="76">
        <v>0</v>
      </c>
      <c r="KK131" s="76" t="s">
        <v>133</v>
      </c>
      <c r="KL131" s="76">
        <v>0</v>
      </c>
      <c r="KM131" s="76">
        <v>0</v>
      </c>
      <c r="KN131" s="76">
        <v>0</v>
      </c>
      <c r="KO131" s="76">
        <v>0</v>
      </c>
      <c r="KR131" s="76" t="s">
        <v>133</v>
      </c>
      <c r="KS131" s="76">
        <v>0</v>
      </c>
      <c r="KT131" s="76">
        <v>0</v>
      </c>
      <c r="KU131" s="76">
        <v>0</v>
      </c>
      <c r="KV131" s="76">
        <v>0</v>
      </c>
      <c r="KY131" s="76" t="s">
        <v>133</v>
      </c>
      <c r="KZ131" s="76">
        <v>0.3</v>
      </c>
      <c r="LA131" s="76">
        <v>0</v>
      </c>
      <c r="LB131" s="76">
        <v>0.46</v>
      </c>
      <c r="LC131" s="76">
        <v>0</v>
      </c>
      <c r="LF131" s="76" t="s">
        <v>133</v>
      </c>
      <c r="LG131" s="76">
        <v>0.28999999999999998</v>
      </c>
      <c r="LH131" s="76">
        <v>0</v>
      </c>
      <c r="LI131" s="76">
        <v>0.45</v>
      </c>
      <c r="LJ131" s="76">
        <v>0</v>
      </c>
      <c r="LM131" s="76" t="s">
        <v>133</v>
      </c>
      <c r="LN131" s="76">
        <v>0.28999999999999998</v>
      </c>
      <c r="LO131" s="76">
        <v>0</v>
      </c>
      <c r="LP131" s="76">
        <v>0.42</v>
      </c>
      <c r="LQ131" s="76">
        <v>0</v>
      </c>
      <c r="LR131" s="76"/>
      <c r="LS131" s="76"/>
      <c r="LT131" s="76" t="s">
        <v>133</v>
      </c>
      <c r="LU131" s="76">
        <v>0.31</v>
      </c>
      <c r="LV131" s="76">
        <v>0</v>
      </c>
      <c r="LW131" s="76">
        <v>0.46</v>
      </c>
      <c r="LX131" s="76">
        <v>0</v>
      </c>
      <c r="LY131" s="76"/>
      <c r="LZ131" s="76"/>
      <c r="MA131" s="76" t="s">
        <v>133</v>
      </c>
      <c r="MB131" s="76">
        <v>0</v>
      </c>
      <c r="MC131" s="76">
        <v>0</v>
      </c>
      <c r="MD131" s="76">
        <v>0</v>
      </c>
      <c r="ME131" s="76">
        <v>0</v>
      </c>
    </row>
    <row r="132" spans="1:343"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4" t="s">
        <v>134</v>
      </c>
      <c r="GY132" s="64">
        <v>0</v>
      </c>
      <c r="GZ132" s="64">
        <v>0</v>
      </c>
      <c r="HA132" s="64">
        <v>0</v>
      </c>
      <c r="HB132" s="64">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s="64" t="s">
        <v>134</v>
      </c>
      <c r="IV132" s="64">
        <v>0</v>
      </c>
      <c r="IW132" s="64">
        <v>0</v>
      </c>
      <c r="IX132" s="64">
        <v>0</v>
      </c>
      <c r="IY132" s="64">
        <v>0</v>
      </c>
      <c r="JB132" s="6" t="s">
        <v>134</v>
      </c>
      <c r="JC132" s="6">
        <v>0</v>
      </c>
      <c r="JD132" s="6">
        <v>0</v>
      </c>
      <c r="JE132" s="6">
        <v>0</v>
      </c>
      <c r="JF132" s="6">
        <v>0</v>
      </c>
      <c r="JI132" s="64" t="s">
        <v>134</v>
      </c>
      <c r="JJ132" s="64">
        <v>0</v>
      </c>
      <c r="JK132" s="64">
        <v>0</v>
      </c>
      <c r="JL132" s="64">
        <v>0</v>
      </c>
      <c r="JM132" s="64">
        <v>0</v>
      </c>
      <c r="JP132" s="70" t="s">
        <v>134</v>
      </c>
      <c r="JQ132" s="70">
        <v>0</v>
      </c>
      <c r="JR132" s="70">
        <v>0</v>
      </c>
      <c r="JS132" s="70">
        <v>0</v>
      </c>
      <c r="JT132" s="70">
        <v>0</v>
      </c>
      <c r="JW132" s="76" t="s">
        <v>134</v>
      </c>
      <c r="JX132" s="76">
        <v>0</v>
      </c>
      <c r="JY132" s="76">
        <v>0</v>
      </c>
      <c r="JZ132" s="76">
        <v>0</v>
      </c>
      <c r="KA132" s="76">
        <v>0</v>
      </c>
      <c r="KD132" s="76" t="s">
        <v>134</v>
      </c>
      <c r="KE132" s="76">
        <v>0</v>
      </c>
      <c r="KF132" s="76">
        <v>0</v>
      </c>
      <c r="KG132" s="76">
        <v>0</v>
      </c>
      <c r="KH132" s="76">
        <v>0</v>
      </c>
      <c r="KK132" s="76" t="s">
        <v>134</v>
      </c>
      <c r="KL132" s="76">
        <v>0</v>
      </c>
      <c r="KM132" s="76">
        <v>0</v>
      </c>
      <c r="KN132" s="76">
        <v>0</v>
      </c>
      <c r="KO132" s="76">
        <v>0</v>
      </c>
      <c r="KR132" s="76" t="s">
        <v>134</v>
      </c>
      <c r="KS132" s="76">
        <v>0.51</v>
      </c>
      <c r="KT132" s="76">
        <v>0</v>
      </c>
      <c r="KU132" s="76">
        <v>0</v>
      </c>
      <c r="KV132" s="76">
        <v>3.41</v>
      </c>
      <c r="KY132" s="76" t="s">
        <v>134</v>
      </c>
      <c r="KZ132" s="76">
        <v>0</v>
      </c>
      <c r="LA132" s="76">
        <v>0</v>
      </c>
      <c r="LB132" s="76">
        <v>0</v>
      </c>
      <c r="LC132" s="76">
        <v>0</v>
      </c>
      <c r="LF132" s="76" t="s">
        <v>134</v>
      </c>
      <c r="LG132" s="76">
        <v>0</v>
      </c>
      <c r="LH132" s="76">
        <v>0</v>
      </c>
      <c r="LI132" s="76">
        <v>0</v>
      </c>
      <c r="LJ132" s="76">
        <v>0</v>
      </c>
      <c r="LM132" s="76" t="s">
        <v>134</v>
      </c>
      <c r="LN132" s="76">
        <v>0</v>
      </c>
      <c r="LO132" s="76">
        <v>0</v>
      </c>
      <c r="LP132" s="76">
        <v>0</v>
      </c>
      <c r="LQ132" s="76">
        <v>0</v>
      </c>
      <c r="LR132" s="76"/>
      <c r="LS132" s="76"/>
      <c r="LT132" s="76" t="s">
        <v>134</v>
      </c>
      <c r="LU132" s="76">
        <v>0</v>
      </c>
      <c r="LV132" s="76">
        <v>0</v>
      </c>
      <c r="LW132" s="76">
        <v>0</v>
      </c>
      <c r="LX132" s="76">
        <v>0</v>
      </c>
      <c r="LY132" s="76"/>
      <c r="LZ132" s="76"/>
      <c r="MA132" s="76" t="s">
        <v>134</v>
      </c>
      <c r="MB132" s="76">
        <v>0</v>
      </c>
      <c r="MC132" s="76">
        <v>0</v>
      </c>
      <c r="MD132" s="76">
        <v>0</v>
      </c>
      <c r="ME132" s="76">
        <v>0</v>
      </c>
    </row>
    <row r="133" spans="1:343"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4" t="s">
        <v>135</v>
      </c>
      <c r="GY133" s="64">
        <v>0.26</v>
      </c>
      <c r="GZ133" s="64">
        <v>0</v>
      </c>
      <c r="HA133" s="64">
        <v>0.34</v>
      </c>
      <c r="HB133" s="64">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s="64" t="s">
        <v>135</v>
      </c>
      <c r="IV133" s="64">
        <v>0</v>
      </c>
      <c r="IW133" s="64">
        <v>0</v>
      </c>
      <c r="IX133" s="64">
        <v>0</v>
      </c>
      <c r="IY133" s="64">
        <v>0</v>
      </c>
      <c r="JB133" s="6" t="s">
        <v>135</v>
      </c>
      <c r="JC133" s="6">
        <v>0</v>
      </c>
      <c r="JD133" s="6">
        <v>0</v>
      </c>
      <c r="JE133" s="6">
        <v>0</v>
      </c>
      <c r="JF133" s="6">
        <v>0</v>
      </c>
      <c r="JI133" s="64" t="s">
        <v>135</v>
      </c>
      <c r="JJ133" s="64">
        <v>0</v>
      </c>
      <c r="JK133" s="64">
        <v>0</v>
      </c>
      <c r="JL133" s="64">
        <v>0</v>
      </c>
      <c r="JM133" s="64">
        <v>0</v>
      </c>
      <c r="JP133" s="70" t="s">
        <v>135</v>
      </c>
      <c r="JQ133" s="70">
        <v>0</v>
      </c>
      <c r="JR133" s="70">
        <v>0</v>
      </c>
      <c r="JS133" s="70">
        <v>0</v>
      </c>
      <c r="JT133" s="70">
        <v>0</v>
      </c>
      <c r="JW133" s="76" t="s">
        <v>135</v>
      </c>
      <c r="JX133" s="76">
        <v>0</v>
      </c>
      <c r="JY133" s="76">
        <v>0</v>
      </c>
      <c r="JZ133" s="76">
        <v>0</v>
      </c>
      <c r="KA133" s="76">
        <v>0</v>
      </c>
      <c r="KD133" s="76" t="s">
        <v>135</v>
      </c>
      <c r="KE133" s="76">
        <v>0</v>
      </c>
      <c r="KF133" s="76">
        <v>0</v>
      </c>
      <c r="KG133" s="76">
        <v>0</v>
      </c>
      <c r="KH133" s="76">
        <v>0</v>
      </c>
      <c r="KK133" s="76" t="s">
        <v>135</v>
      </c>
      <c r="KL133" s="76">
        <v>0</v>
      </c>
      <c r="KM133" s="76">
        <v>0</v>
      </c>
      <c r="KN133" s="76">
        <v>0</v>
      </c>
      <c r="KO133" s="76">
        <v>0</v>
      </c>
      <c r="KR133" s="76" t="s">
        <v>135</v>
      </c>
      <c r="KS133" s="76">
        <v>0</v>
      </c>
      <c r="KT133" s="76">
        <v>0</v>
      </c>
      <c r="KU133" s="76">
        <v>0</v>
      </c>
      <c r="KV133" s="76">
        <v>0</v>
      </c>
      <c r="KY133" s="76" t="s">
        <v>135</v>
      </c>
      <c r="KZ133" s="76">
        <v>0</v>
      </c>
      <c r="LA133" s="76">
        <v>0</v>
      </c>
      <c r="LB133" s="76">
        <v>0</v>
      </c>
      <c r="LC133" s="76">
        <v>0</v>
      </c>
      <c r="LF133" s="76" t="s">
        <v>135</v>
      </c>
      <c r="LG133" s="76">
        <v>0</v>
      </c>
      <c r="LH133" s="76">
        <v>0</v>
      </c>
      <c r="LI133" s="76">
        <v>0</v>
      </c>
      <c r="LJ133" s="76">
        <v>0</v>
      </c>
      <c r="LM133" s="76" t="s">
        <v>135</v>
      </c>
      <c r="LN133" s="76">
        <v>0.26</v>
      </c>
      <c r="LO133" s="76">
        <v>0</v>
      </c>
      <c r="LP133" s="76">
        <v>0</v>
      </c>
      <c r="LQ133" s="76">
        <v>1.62</v>
      </c>
      <c r="LR133" s="76"/>
      <c r="LS133" s="76"/>
      <c r="LT133" s="76" t="s">
        <v>135</v>
      </c>
      <c r="LU133" s="76">
        <v>0</v>
      </c>
      <c r="LV133" s="76">
        <v>0</v>
      </c>
      <c r="LW133" s="76">
        <v>0</v>
      </c>
      <c r="LX133" s="76">
        <v>0</v>
      </c>
      <c r="LY133" s="76"/>
      <c r="LZ133" s="76"/>
      <c r="MA133" s="76" t="s">
        <v>135</v>
      </c>
      <c r="MB133" s="76">
        <v>0</v>
      </c>
      <c r="MC133" s="76">
        <v>0</v>
      </c>
      <c r="MD133" s="76">
        <v>0</v>
      </c>
      <c r="ME133" s="76">
        <v>0</v>
      </c>
    </row>
    <row r="134" spans="1:343"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4" t="s">
        <v>136</v>
      </c>
      <c r="GY134" s="64">
        <v>0</v>
      </c>
      <c r="GZ134" s="64">
        <v>0</v>
      </c>
      <c r="HA134" s="64">
        <v>0</v>
      </c>
      <c r="HB134" s="64">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s="64" t="s">
        <v>136</v>
      </c>
      <c r="IV134" s="64">
        <v>0</v>
      </c>
      <c r="IW134" s="64">
        <v>0</v>
      </c>
      <c r="IX134" s="64">
        <v>0</v>
      </c>
      <c r="IY134" s="64">
        <v>0</v>
      </c>
      <c r="JB134" s="6" t="s">
        <v>136</v>
      </c>
      <c r="JC134" s="6">
        <v>0</v>
      </c>
      <c r="JD134" s="6">
        <v>0</v>
      </c>
      <c r="JE134" s="6">
        <v>0</v>
      </c>
      <c r="JF134" s="6">
        <v>0</v>
      </c>
      <c r="JI134" s="64" t="s">
        <v>136</v>
      </c>
      <c r="JJ134" s="64">
        <v>0</v>
      </c>
      <c r="JK134" s="64">
        <v>0</v>
      </c>
      <c r="JL134" s="64">
        <v>0</v>
      </c>
      <c r="JM134" s="64">
        <v>0</v>
      </c>
      <c r="JP134" s="70" t="s">
        <v>136</v>
      </c>
      <c r="JQ134" s="70">
        <v>0</v>
      </c>
      <c r="JR134" s="70">
        <v>0</v>
      </c>
      <c r="JS134" s="70">
        <v>0</v>
      </c>
      <c r="JT134" s="70">
        <v>0</v>
      </c>
      <c r="JW134" s="76" t="s">
        <v>136</v>
      </c>
      <c r="JX134" s="76">
        <v>0</v>
      </c>
      <c r="JY134" s="76">
        <v>0</v>
      </c>
      <c r="JZ134" s="76">
        <v>0</v>
      </c>
      <c r="KA134" s="76">
        <v>0</v>
      </c>
      <c r="KD134" s="76" t="s">
        <v>136</v>
      </c>
      <c r="KE134" s="76">
        <v>0.97</v>
      </c>
      <c r="KF134" s="76">
        <v>0</v>
      </c>
      <c r="KG134" s="76">
        <v>1.58</v>
      </c>
      <c r="KH134" s="76">
        <v>0</v>
      </c>
      <c r="KK134" s="76" t="s">
        <v>136</v>
      </c>
      <c r="KL134" s="76">
        <v>0</v>
      </c>
      <c r="KM134" s="76">
        <v>0</v>
      </c>
      <c r="KN134" s="76">
        <v>0</v>
      </c>
      <c r="KO134" s="76">
        <v>0</v>
      </c>
      <c r="KR134" s="76" t="s">
        <v>136</v>
      </c>
      <c r="KS134" s="76">
        <v>0</v>
      </c>
      <c r="KT134" s="76">
        <v>0</v>
      </c>
      <c r="KU134" s="76">
        <v>0</v>
      </c>
      <c r="KV134" s="76">
        <v>0</v>
      </c>
      <c r="KY134" s="76" t="s">
        <v>136</v>
      </c>
      <c r="KZ134" s="76">
        <v>0</v>
      </c>
      <c r="LA134" s="76">
        <v>0</v>
      </c>
      <c r="LB134" s="76">
        <v>0</v>
      </c>
      <c r="LC134" s="76">
        <v>0</v>
      </c>
      <c r="LF134" s="76" t="s">
        <v>136</v>
      </c>
      <c r="LG134" s="76">
        <v>0</v>
      </c>
      <c r="LH134" s="76">
        <v>0</v>
      </c>
      <c r="LI134" s="76">
        <v>0</v>
      </c>
      <c r="LJ134" s="76">
        <v>0</v>
      </c>
      <c r="LM134" s="76" t="s">
        <v>136</v>
      </c>
      <c r="LN134" s="76">
        <v>0</v>
      </c>
      <c r="LO134" s="76">
        <v>0</v>
      </c>
      <c r="LP134" s="76">
        <v>0</v>
      </c>
      <c r="LQ134" s="76">
        <v>0</v>
      </c>
      <c r="LR134" s="76"/>
      <c r="LS134" s="76"/>
      <c r="LT134" s="76" t="s">
        <v>136</v>
      </c>
      <c r="LU134" s="76">
        <v>0</v>
      </c>
      <c r="LV134" s="76">
        <v>0</v>
      </c>
      <c r="LW134" s="76">
        <v>0</v>
      </c>
      <c r="LX134" s="76">
        <v>0</v>
      </c>
      <c r="LY134" s="76"/>
      <c r="LZ134" s="76"/>
      <c r="MA134" s="76" t="s">
        <v>136</v>
      </c>
      <c r="MB134" s="76">
        <v>0</v>
      </c>
      <c r="MC134" s="76">
        <v>0</v>
      </c>
      <c r="MD134" s="76">
        <v>0</v>
      </c>
      <c r="ME134" s="76">
        <v>0</v>
      </c>
    </row>
    <row r="135" spans="1:343"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4" t="s">
        <v>137</v>
      </c>
      <c r="GY135" s="64">
        <v>0</v>
      </c>
      <c r="GZ135" s="64">
        <v>0</v>
      </c>
      <c r="HA135" s="64">
        <v>0</v>
      </c>
      <c r="HB135" s="64">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s="64" t="s">
        <v>137</v>
      </c>
      <c r="IV135" s="64">
        <v>0</v>
      </c>
      <c r="IW135" s="64">
        <v>0</v>
      </c>
      <c r="IX135" s="64">
        <v>0</v>
      </c>
      <c r="IY135" s="64">
        <v>0</v>
      </c>
      <c r="JB135" s="6" t="s">
        <v>137</v>
      </c>
      <c r="JC135" s="6">
        <v>0</v>
      </c>
      <c r="JD135" s="6">
        <v>0</v>
      </c>
      <c r="JE135" s="6">
        <v>0</v>
      </c>
      <c r="JF135" s="6">
        <v>0</v>
      </c>
      <c r="JI135" s="64" t="s">
        <v>137</v>
      </c>
      <c r="JJ135" s="64">
        <v>0</v>
      </c>
      <c r="JK135" s="64">
        <v>0</v>
      </c>
      <c r="JL135" s="64">
        <v>0</v>
      </c>
      <c r="JM135" s="64">
        <v>0</v>
      </c>
      <c r="JP135" s="70" t="s">
        <v>137</v>
      </c>
      <c r="JQ135" s="70">
        <v>0</v>
      </c>
      <c r="JR135" s="70">
        <v>0</v>
      </c>
      <c r="JS135" s="70">
        <v>0</v>
      </c>
      <c r="JT135" s="70">
        <v>0</v>
      </c>
      <c r="JW135" s="76" t="s">
        <v>137</v>
      </c>
      <c r="JX135" s="76">
        <v>0</v>
      </c>
      <c r="JY135" s="76">
        <v>0</v>
      </c>
      <c r="JZ135" s="76">
        <v>0</v>
      </c>
      <c r="KA135" s="76">
        <v>0</v>
      </c>
      <c r="KD135" s="76" t="s">
        <v>137</v>
      </c>
      <c r="KE135" s="76">
        <v>0</v>
      </c>
      <c r="KF135" s="76">
        <v>0</v>
      </c>
      <c r="KG135" s="76">
        <v>0</v>
      </c>
      <c r="KH135" s="76">
        <v>0</v>
      </c>
      <c r="KK135" s="76" t="s">
        <v>137</v>
      </c>
      <c r="KL135" s="76">
        <v>0</v>
      </c>
      <c r="KM135" s="76">
        <v>0</v>
      </c>
      <c r="KN135" s="76">
        <v>0</v>
      </c>
      <c r="KO135" s="76">
        <v>0</v>
      </c>
      <c r="KR135" s="76" t="s">
        <v>137</v>
      </c>
      <c r="KS135" s="76">
        <v>0</v>
      </c>
      <c r="KT135" s="76">
        <v>0</v>
      </c>
      <c r="KU135" s="76">
        <v>0</v>
      </c>
      <c r="KV135" s="76">
        <v>0</v>
      </c>
      <c r="KY135" s="76" t="s">
        <v>137</v>
      </c>
      <c r="KZ135" s="76">
        <v>0</v>
      </c>
      <c r="LA135" s="76">
        <v>0</v>
      </c>
      <c r="LB135" s="76">
        <v>0</v>
      </c>
      <c r="LC135" s="76">
        <v>0</v>
      </c>
      <c r="LF135" s="76" t="s">
        <v>137</v>
      </c>
      <c r="LG135" s="76">
        <v>0</v>
      </c>
      <c r="LH135" s="76">
        <v>0</v>
      </c>
      <c r="LI135" s="76">
        <v>0</v>
      </c>
      <c r="LJ135" s="76">
        <v>0</v>
      </c>
      <c r="LM135" s="76" t="s">
        <v>137</v>
      </c>
      <c r="LN135" s="76">
        <v>0</v>
      </c>
      <c r="LO135" s="76">
        <v>0</v>
      </c>
      <c r="LP135" s="76">
        <v>0</v>
      </c>
      <c r="LQ135" s="76">
        <v>0</v>
      </c>
      <c r="LR135" s="76"/>
      <c r="LS135" s="76"/>
      <c r="LT135" s="76" t="s">
        <v>137</v>
      </c>
      <c r="LU135" s="76">
        <v>0</v>
      </c>
      <c r="LV135" s="76">
        <v>0</v>
      </c>
      <c r="LW135" s="76">
        <v>0</v>
      </c>
      <c r="LX135" s="76">
        <v>0</v>
      </c>
      <c r="LY135" s="76"/>
      <c r="LZ135" s="76"/>
      <c r="MA135" s="76" t="s">
        <v>137</v>
      </c>
      <c r="MB135" s="76">
        <v>0</v>
      </c>
      <c r="MC135" s="76">
        <v>0</v>
      </c>
      <c r="MD135" s="76">
        <v>0</v>
      </c>
      <c r="ME135" s="76">
        <v>0</v>
      </c>
    </row>
    <row r="136" spans="1:343"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4" t="s">
        <v>138</v>
      </c>
      <c r="GY136" s="64">
        <v>0</v>
      </c>
      <c r="GZ136" s="64">
        <v>0</v>
      </c>
      <c r="HA136" s="64">
        <v>0</v>
      </c>
      <c r="HB136" s="64">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s="64" t="s">
        <v>138</v>
      </c>
      <c r="IV136" s="64">
        <v>0</v>
      </c>
      <c r="IW136" s="64">
        <v>0</v>
      </c>
      <c r="IX136" s="64">
        <v>0</v>
      </c>
      <c r="IY136" s="64">
        <v>0</v>
      </c>
      <c r="JB136" s="6" t="s">
        <v>138</v>
      </c>
      <c r="JC136" s="6">
        <v>0</v>
      </c>
      <c r="JD136" s="6">
        <v>0</v>
      </c>
      <c r="JE136" s="6">
        <v>0</v>
      </c>
      <c r="JF136" s="6">
        <v>0</v>
      </c>
      <c r="JI136" s="64" t="s">
        <v>138</v>
      </c>
      <c r="JJ136" s="64">
        <v>0</v>
      </c>
      <c r="JK136" s="64">
        <v>0</v>
      </c>
      <c r="JL136" s="64">
        <v>0</v>
      </c>
      <c r="JM136" s="64">
        <v>0</v>
      </c>
      <c r="JP136" s="70" t="s">
        <v>138</v>
      </c>
      <c r="JQ136" s="70">
        <v>0</v>
      </c>
      <c r="JR136" s="70">
        <v>0</v>
      </c>
      <c r="JS136" s="70">
        <v>0</v>
      </c>
      <c r="JT136" s="70">
        <v>0</v>
      </c>
      <c r="JW136" s="76" t="s">
        <v>138</v>
      </c>
      <c r="JX136" s="76">
        <v>0</v>
      </c>
      <c r="JY136" s="76">
        <v>0</v>
      </c>
      <c r="JZ136" s="76">
        <v>0</v>
      </c>
      <c r="KA136" s="76">
        <v>0</v>
      </c>
      <c r="KD136" s="76" t="s">
        <v>138</v>
      </c>
      <c r="KE136" s="76">
        <v>0</v>
      </c>
      <c r="KF136" s="76">
        <v>0</v>
      </c>
      <c r="KG136" s="76">
        <v>0</v>
      </c>
      <c r="KH136" s="76">
        <v>0</v>
      </c>
      <c r="KK136" s="76" t="s">
        <v>138</v>
      </c>
      <c r="KL136" s="76">
        <v>0</v>
      </c>
      <c r="KM136" s="76">
        <v>0</v>
      </c>
      <c r="KN136" s="76">
        <v>0</v>
      </c>
      <c r="KO136" s="76">
        <v>0</v>
      </c>
      <c r="KR136" s="76" t="s">
        <v>138</v>
      </c>
      <c r="KS136" s="76">
        <v>0</v>
      </c>
      <c r="KT136" s="76">
        <v>0</v>
      </c>
      <c r="KU136" s="76">
        <v>0</v>
      </c>
      <c r="KV136" s="76">
        <v>0</v>
      </c>
      <c r="KY136" s="76" t="s">
        <v>138</v>
      </c>
      <c r="KZ136" s="76">
        <v>0</v>
      </c>
      <c r="LA136" s="76">
        <v>0</v>
      </c>
      <c r="LB136" s="76">
        <v>0</v>
      </c>
      <c r="LC136" s="76">
        <v>0</v>
      </c>
      <c r="LF136" s="76" t="s">
        <v>138</v>
      </c>
      <c r="LG136" s="76">
        <v>0</v>
      </c>
      <c r="LH136" s="76">
        <v>0</v>
      </c>
      <c r="LI136" s="76">
        <v>0</v>
      </c>
      <c r="LJ136" s="76">
        <v>0</v>
      </c>
      <c r="LM136" s="76" t="s">
        <v>138</v>
      </c>
      <c r="LN136" s="76">
        <v>0</v>
      </c>
      <c r="LO136" s="76">
        <v>0</v>
      </c>
      <c r="LP136" s="76">
        <v>0</v>
      </c>
      <c r="LQ136" s="76">
        <v>0</v>
      </c>
      <c r="LR136" s="76"/>
      <c r="LS136" s="76"/>
      <c r="LT136" s="76" t="s">
        <v>138</v>
      </c>
      <c r="LU136" s="76">
        <v>0</v>
      </c>
      <c r="LV136" s="76">
        <v>0</v>
      </c>
      <c r="LW136" s="76">
        <v>0</v>
      </c>
      <c r="LX136" s="76">
        <v>0</v>
      </c>
      <c r="LY136" s="76"/>
      <c r="LZ136" s="76"/>
      <c r="MA136" s="76" t="s">
        <v>138</v>
      </c>
      <c r="MB136" s="76">
        <v>0</v>
      </c>
      <c r="MC136" s="76">
        <v>0</v>
      </c>
      <c r="MD136" s="76">
        <v>0</v>
      </c>
      <c r="ME136" s="76">
        <v>0</v>
      </c>
    </row>
    <row r="137" spans="1:343"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4" t="s">
        <v>139</v>
      </c>
      <c r="GY137" s="64">
        <v>0</v>
      </c>
      <c r="GZ137" s="64">
        <v>0</v>
      </c>
      <c r="HA137" s="64">
        <v>0</v>
      </c>
      <c r="HB137" s="64">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s="64" t="s">
        <v>139</v>
      </c>
      <c r="IV137" s="64">
        <v>0</v>
      </c>
      <c r="IW137" s="64">
        <v>0</v>
      </c>
      <c r="IX137" s="64">
        <v>0</v>
      </c>
      <c r="IY137" s="64">
        <v>0</v>
      </c>
      <c r="JB137" s="6" t="s">
        <v>139</v>
      </c>
      <c r="JC137" s="6">
        <v>0</v>
      </c>
      <c r="JD137" s="6">
        <v>0</v>
      </c>
      <c r="JE137" s="6">
        <v>0</v>
      </c>
      <c r="JF137" s="6">
        <v>0</v>
      </c>
      <c r="JI137" s="64" t="s">
        <v>139</v>
      </c>
      <c r="JJ137" s="64">
        <v>0</v>
      </c>
      <c r="JK137" s="64">
        <v>0</v>
      </c>
      <c r="JL137" s="64">
        <v>0</v>
      </c>
      <c r="JM137" s="64">
        <v>0</v>
      </c>
      <c r="JP137" s="70" t="s">
        <v>139</v>
      </c>
      <c r="JQ137" s="70">
        <v>0</v>
      </c>
      <c r="JR137" s="70">
        <v>0</v>
      </c>
      <c r="JS137" s="70">
        <v>0</v>
      </c>
      <c r="JT137" s="70">
        <v>0</v>
      </c>
      <c r="JW137" s="76" t="s">
        <v>139</v>
      </c>
      <c r="JX137" s="76">
        <v>0</v>
      </c>
      <c r="JY137" s="76">
        <v>0</v>
      </c>
      <c r="JZ137" s="76">
        <v>0</v>
      </c>
      <c r="KA137" s="76">
        <v>0</v>
      </c>
      <c r="KD137" s="76" t="s">
        <v>139</v>
      </c>
      <c r="KE137" s="76">
        <v>0</v>
      </c>
      <c r="KF137" s="76">
        <v>0</v>
      </c>
      <c r="KG137" s="76">
        <v>0</v>
      </c>
      <c r="KH137" s="76">
        <v>0</v>
      </c>
      <c r="KK137" s="76" t="s">
        <v>139</v>
      </c>
      <c r="KL137" s="76">
        <v>0.2</v>
      </c>
      <c r="KM137" s="76">
        <v>0</v>
      </c>
      <c r="KN137" s="76">
        <v>0</v>
      </c>
      <c r="KO137" s="76">
        <v>0</v>
      </c>
      <c r="KR137" s="76" t="s">
        <v>139</v>
      </c>
      <c r="KS137" s="76">
        <v>0</v>
      </c>
      <c r="KT137" s="76">
        <v>0</v>
      </c>
      <c r="KU137" s="76">
        <v>0</v>
      </c>
      <c r="KV137" s="76">
        <v>0</v>
      </c>
      <c r="KY137" s="76" t="s">
        <v>139</v>
      </c>
      <c r="KZ137" s="76">
        <v>0</v>
      </c>
      <c r="LA137" s="76">
        <v>0</v>
      </c>
      <c r="LB137" s="76">
        <v>0</v>
      </c>
      <c r="LC137" s="76">
        <v>0</v>
      </c>
      <c r="LF137" s="76" t="s">
        <v>139</v>
      </c>
      <c r="LG137" s="76">
        <v>0</v>
      </c>
      <c r="LH137" s="76">
        <v>0</v>
      </c>
      <c r="LI137" s="76">
        <v>0</v>
      </c>
      <c r="LJ137" s="76">
        <v>0</v>
      </c>
      <c r="LM137" s="76" t="s">
        <v>139</v>
      </c>
      <c r="LN137" s="76">
        <v>0</v>
      </c>
      <c r="LO137" s="76">
        <v>0</v>
      </c>
      <c r="LP137" s="76">
        <v>0</v>
      </c>
      <c r="LQ137" s="76">
        <v>0</v>
      </c>
      <c r="LR137" s="76"/>
      <c r="LS137" s="76"/>
      <c r="LT137" s="76" t="s">
        <v>139</v>
      </c>
      <c r="LU137" s="76">
        <v>0</v>
      </c>
      <c r="LV137" s="76">
        <v>0</v>
      </c>
      <c r="LW137" s="76">
        <v>0</v>
      </c>
      <c r="LX137" s="76">
        <v>0</v>
      </c>
      <c r="LY137" s="76"/>
      <c r="LZ137" s="76"/>
      <c r="MA137" s="76" t="s">
        <v>139</v>
      </c>
      <c r="MB137" s="76">
        <v>0</v>
      </c>
      <c r="MC137" s="76">
        <v>0</v>
      </c>
      <c r="MD137" s="76">
        <v>0</v>
      </c>
      <c r="ME137" s="76">
        <v>0</v>
      </c>
    </row>
    <row r="138" spans="1:343"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4" t="s">
        <v>140</v>
      </c>
      <c r="GY138" s="64">
        <v>0</v>
      </c>
      <c r="GZ138" s="64">
        <v>0</v>
      </c>
      <c r="HA138" s="64">
        <v>0</v>
      </c>
      <c r="HB138" s="64">
        <v>0</v>
      </c>
      <c r="HE138" s="64" t="s">
        <v>140</v>
      </c>
      <c r="HF138" s="64">
        <v>0</v>
      </c>
      <c r="HG138" s="64">
        <v>0</v>
      </c>
      <c r="HH138" s="64">
        <v>0</v>
      </c>
      <c r="HI138" s="64">
        <v>0</v>
      </c>
      <c r="HL138" s="64" t="s">
        <v>140</v>
      </c>
      <c r="HM138" s="64">
        <v>0.63</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s="64" t="s">
        <v>140</v>
      </c>
      <c r="IV138" s="64">
        <v>0</v>
      </c>
      <c r="IW138" s="64">
        <v>0</v>
      </c>
      <c r="IX138" s="64">
        <v>0</v>
      </c>
      <c r="IY138" s="64">
        <v>0</v>
      </c>
      <c r="JB138" s="6" t="s">
        <v>140</v>
      </c>
      <c r="JC138" s="6">
        <v>0</v>
      </c>
      <c r="JD138" s="6">
        <v>0</v>
      </c>
      <c r="JE138" s="6">
        <v>0</v>
      </c>
      <c r="JF138" s="6">
        <v>0</v>
      </c>
      <c r="JI138" s="64" t="s">
        <v>140</v>
      </c>
      <c r="JJ138" s="64">
        <v>0.17</v>
      </c>
      <c r="JK138" s="64">
        <v>0</v>
      </c>
      <c r="JL138" s="64">
        <v>0.26</v>
      </c>
      <c r="JM138" s="64">
        <v>0</v>
      </c>
      <c r="JP138" s="70" t="s">
        <v>140</v>
      </c>
      <c r="JQ138" s="70">
        <v>0</v>
      </c>
      <c r="JR138" s="70">
        <v>0</v>
      </c>
      <c r="JS138" s="70">
        <v>0</v>
      </c>
      <c r="JT138" s="70">
        <v>0</v>
      </c>
      <c r="JW138" s="76" t="s">
        <v>140</v>
      </c>
      <c r="JX138" s="76">
        <v>0</v>
      </c>
      <c r="JY138" s="76">
        <v>0</v>
      </c>
      <c r="JZ138" s="76">
        <v>0</v>
      </c>
      <c r="KA138" s="76">
        <v>0</v>
      </c>
      <c r="KD138" s="76" t="s">
        <v>140</v>
      </c>
      <c r="KE138" s="76">
        <v>0</v>
      </c>
      <c r="KF138" s="76">
        <v>0</v>
      </c>
      <c r="KG138" s="76">
        <v>0</v>
      </c>
      <c r="KH138" s="76">
        <v>0</v>
      </c>
      <c r="KK138" s="76" t="s">
        <v>140</v>
      </c>
      <c r="KL138" s="76">
        <v>0</v>
      </c>
      <c r="KM138" s="76">
        <v>0</v>
      </c>
      <c r="KN138" s="76">
        <v>0</v>
      </c>
      <c r="KO138" s="76">
        <v>0</v>
      </c>
      <c r="KR138" s="76" t="s">
        <v>140</v>
      </c>
      <c r="KS138" s="76">
        <v>0</v>
      </c>
      <c r="KT138" s="76">
        <v>0</v>
      </c>
      <c r="KU138" s="76">
        <v>0</v>
      </c>
      <c r="KV138" s="76">
        <v>0</v>
      </c>
      <c r="KY138" s="76" t="s">
        <v>140</v>
      </c>
      <c r="KZ138" s="76">
        <v>0</v>
      </c>
      <c r="LA138" s="76">
        <v>0</v>
      </c>
      <c r="LB138" s="76">
        <v>0</v>
      </c>
      <c r="LC138" s="76">
        <v>0</v>
      </c>
      <c r="LF138" s="76" t="s">
        <v>140</v>
      </c>
      <c r="LG138" s="76">
        <v>0</v>
      </c>
      <c r="LH138" s="76">
        <v>0</v>
      </c>
      <c r="LI138" s="76">
        <v>0</v>
      </c>
      <c r="LJ138" s="76">
        <v>0</v>
      </c>
      <c r="LM138" s="76" t="s">
        <v>140</v>
      </c>
      <c r="LN138" s="76">
        <v>0</v>
      </c>
      <c r="LO138" s="76">
        <v>0</v>
      </c>
      <c r="LP138" s="76">
        <v>0</v>
      </c>
      <c r="LQ138" s="76">
        <v>0</v>
      </c>
      <c r="LR138" s="76"/>
      <c r="LS138" s="76"/>
      <c r="LT138" s="76" t="s">
        <v>140</v>
      </c>
      <c r="LU138" s="76">
        <v>0</v>
      </c>
      <c r="LV138" s="76">
        <v>0</v>
      </c>
      <c r="LW138" s="76">
        <v>0</v>
      </c>
      <c r="LX138" s="76">
        <v>0</v>
      </c>
      <c r="LY138" s="76"/>
      <c r="LZ138" s="76"/>
      <c r="MA138" s="76" t="s">
        <v>140</v>
      </c>
      <c r="MB138" s="76">
        <v>0</v>
      </c>
      <c r="MC138" s="76">
        <v>0</v>
      </c>
      <c r="MD138" s="76">
        <v>0</v>
      </c>
      <c r="ME138" s="76">
        <v>0</v>
      </c>
    </row>
    <row r="139" spans="1:343"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4" t="s">
        <v>141</v>
      </c>
      <c r="GY139" s="64">
        <v>0</v>
      </c>
      <c r="GZ139" s="64">
        <v>0</v>
      </c>
      <c r="HA139" s="64">
        <v>0</v>
      </c>
      <c r="HB139" s="64">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s="64" t="s">
        <v>141</v>
      </c>
      <c r="IV139" s="64">
        <v>0</v>
      </c>
      <c r="IW139" s="64">
        <v>0</v>
      </c>
      <c r="IX139" s="64">
        <v>0</v>
      </c>
      <c r="IY139" s="64">
        <v>0</v>
      </c>
      <c r="JB139" s="6" t="s">
        <v>141</v>
      </c>
      <c r="JC139" s="6">
        <v>0</v>
      </c>
      <c r="JD139" s="6">
        <v>0</v>
      </c>
      <c r="JE139" s="6">
        <v>0</v>
      </c>
      <c r="JF139" s="6">
        <v>0</v>
      </c>
      <c r="JI139" s="64" t="s">
        <v>141</v>
      </c>
      <c r="JJ139" s="64">
        <v>0</v>
      </c>
      <c r="JK139" s="64">
        <v>0</v>
      </c>
      <c r="JL139" s="64">
        <v>0</v>
      </c>
      <c r="JM139" s="64">
        <v>0</v>
      </c>
      <c r="JP139" s="70" t="s">
        <v>141</v>
      </c>
      <c r="JQ139" s="70">
        <v>0</v>
      </c>
      <c r="JR139" s="70">
        <v>0</v>
      </c>
      <c r="JS139" s="70">
        <v>0</v>
      </c>
      <c r="JT139" s="70">
        <v>0</v>
      </c>
      <c r="JW139" s="76" t="s">
        <v>141</v>
      </c>
      <c r="JX139" s="76">
        <v>0</v>
      </c>
      <c r="JY139" s="76">
        <v>0</v>
      </c>
      <c r="JZ139" s="76">
        <v>0</v>
      </c>
      <c r="KA139" s="76">
        <v>0</v>
      </c>
      <c r="KD139" s="76" t="s">
        <v>141</v>
      </c>
      <c r="KE139" s="76">
        <v>0</v>
      </c>
      <c r="KF139" s="76">
        <v>0</v>
      </c>
      <c r="KG139" s="76">
        <v>0</v>
      </c>
      <c r="KH139" s="76">
        <v>0</v>
      </c>
      <c r="KK139" s="76" t="s">
        <v>141</v>
      </c>
      <c r="KL139" s="76">
        <v>0</v>
      </c>
      <c r="KM139" s="76">
        <v>0</v>
      </c>
      <c r="KN139" s="76">
        <v>0</v>
      </c>
      <c r="KO139" s="76">
        <v>0</v>
      </c>
      <c r="KR139" s="76" t="s">
        <v>141</v>
      </c>
      <c r="KS139" s="76">
        <v>0</v>
      </c>
      <c r="KT139" s="76">
        <v>0</v>
      </c>
      <c r="KU139" s="76">
        <v>0</v>
      </c>
      <c r="KV139" s="76">
        <v>0</v>
      </c>
      <c r="KY139" s="76" t="s">
        <v>141</v>
      </c>
      <c r="KZ139" s="76">
        <v>0</v>
      </c>
      <c r="LA139" s="76">
        <v>0</v>
      </c>
      <c r="LB139" s="76">
        <v>0</v>
      </c>
      <c r="LC139" s="76">
        <v>0</v>
      </c>
      <c r="LF139" s="76" t="s">
        <v>141</v>
      </c>
      <c r="LG139" s="76">
        <v>0</v>
      </c>
      <c r="LH139" s="76">
        <v>0</v>
      </c>
      <c r="LI139" s="76">
        <v>0</v>
      </c>
      <c r="LJ139" s="76">
        <v>0</v>
      </c>
      <c r="LM139" s="76" t="s">
        <v>141</v>
      </c>
      <c r="LN139" s="76">
        <v>0</v>
      </c>
      <c r="LO139" s="76">
        <v>0</v>
      </c>
      <c r="LP139" s="76">
        <v>0</v>
      </c>
      <c r="LQ139" s="76">
        <v>0</v>
      </c>
      <c r="LR139" s="76"/>
      <c r="LS139" s="76"/>
      <c r="LT139" s="76" t="s">
        <v>141</v>
      </c>
      <c r="LU139" s="76">
        <v>0</v>
      </c>
      <c r="LV139" s="76">
        <v>0</v>
      </c>
      <c r="LW139" s="76">
        <v>0</v>
      </c>
      <c r="LX139" s="76">
        <v>0</v>
      </c>
      <c r="LY139" s="76"/>
      <c r="LZ139" s="76"/>
      <c r="MA139" s="76" t="s">
        <v>141</v>
      </c>
      <c r="MB139" s="76">
        <v>0</v>
      </c>
      <c r="MC139" s="76">
        <v>0</v>
      </c>
      <c r="MD139" s="76">
        <v>0</v>
      </c>
      <c r="ME139" s="76">
        <v>0</v>
      </c>
    </row>
    <row r="140" spans="1:343"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4" t="s">
        <v>142</v>
      </c>
      <c r="GY140" s="64">
        <v>0</v>
      </c>
      <c r="GZ140" s="64">
        <v>0</v>
      </c>
      <c r="HA140" s="64">
        <v>0</v>
      </c>
      <c r="HB140" s="64">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s="64" t="s">
        <v>142</v>
      </c>
      <c r="IV140" s="64">
        <v>0</v>
      </c>
      <c r="IW140" s="64">
        <v>0</v>
      </c>
      <c r="IX140" s="64">
        <v>0</v>
      </c>
      <c r="IY140" s="64">
        <v>0</v>
      </c>
      <c r="JB140" s="6" t="s">
        <v>142</v>
      </c>
      <c r="JC140" s="6">
        <v>0</v>
      </c>
      <c r="JD140" s="6">
        <v>0</v>
      </c>
      <c r="JE140" s="6">
        <v>0</v>
      </c>
      <c r="JF140" s="6">
        <v>0</v>
      </c>
      <c r="JI140" s="64" t="s">
        <v>142</v>
      </c>
      <c r="JJ140" s="64">
        <v>0.79</v>
      </c>
      <c r="JK140" s="64">
        <v>0</v>
      </c>
      <c r="JL140" s="64">
        <v>1.17</v>
      </c>
      <c r="JM140" s="64">
        <v>0</v>
      </c>
      <c r="JP140" s="70" t="s">
        <v>142</v>
      </c>
      <c r="JQ140" s="70">
        <v>0.66</v>
      </c>
      <c r="JR140" s="70">
        <v>0</v>
      </c>
      <c r="JS140" s="70">
        <v>1.06</v>
      </c>
      <c r="JT140" s="70">
        <v>0</v>
      </c>
      <c r="JW140" s="76" t="s">
        <v>142</v>
      </c>
      <c r="JX140" s="76">
        <v>0</v>
      </c>
      <c r="JY140" s="76">
        <v>0</v>
      </c>
      <c r="JZ140" s="76">
        <v>0</v>
      </c>
      <c r="KA140" s="76">
        <v>0</v>
      </c>
      <c r="KD140" s="76" t="s">
        <v>142</v>
      </c>
      <c r="KE140" s="76">
        <v>0</v>
      </c>
      <c r="KF140" s="76">
        <v>0</v>
      </c>
      <c r="KG140" s="76">
        <v>0</v>
      </c>
      <c r="KH140" s="76">
        <v>0</v>
      </c>
      <c r="KK140" s="76" t="s">
        <v>142</v>
      </c>
      <c r="KL140" s="76">
        <v>0</v>
      </c>
      <c r="KM140" s="76">
        <v>0</v>
      </c>
      <c r="KN140" s="76">
        <v>0</v>
      </c>
      <c r="KO140" s="76">
        <v>0</v>
      </c>
      <c r="KR140" s="76" t="s">
        <v>142</v>
      </c>
      <c r="KS140" s="76">
        <v>0</v>
      </c>
      <c r="KT140" s="76">
        <v>0</v>
      </c>
      <c r="KU140" s="76">
        <v>0</v>
      </c>
      <c r="KV140" s="76">
        <v>0</v>
      </c>
      <c r="KY140" s="76" t="s">
        <v>142</v>
      </c>
      <c r="KZ140" s="76">
        <v>0</v>
      </c>
      <c r="LA140" s="76">
        <v>0</v>
      </c>
      <c r="LB140" s="76">
        <v>0</v>
      </c>
      <c r="LC140" s="76">
        <v>0</v>
      </c>
      <c r="LF140" s="76" t="s">
        <v>142</v>
      </c>
      <c r="LG140" s="76">
        <v>0</v>
      </c>
      <c r="LH140" s="76">
        <v>0</v>
      </c>
      <c r="LI140" s="76">
        <v>0</v>
      </c>
      <c r="LJ140" s="76">
        <v>0</v>
      </c>
      <c r="LM140" s="76" t="s">
        <v>142</v>
      </c>
      <c r="LN140" s="76">
        <v>0</v>
      </c>
      <c r="LO140" s="76">
        <v>0</v>
      </c>
      <c r="LP140" s="76">
        <v>0</v>
      </c>
      <c r="LQ140" s="76">
        <v>0</v>
      </c>
      <c r="LR140" s="76"/>
      <c r="LS140" s="76"/>
      <c r="LT140" s="76" t="s">
        <v>142</v>
      </c>
      <c r="LU140" s="76">
        <v>0</v>
      </c>
      <c r="LV140" s="76">
        <v>0</v>
      </c>
      <c r="LW140" s="76">
        <v>0</v>
      </c>
      <c r="LX140" s="76">
        <v>0</v>
      </c>
      <c r="LY140" s="76"/>
      <c r="LZ140" s="76"/>
      <c r="MA140" s="76" t="s">
        <v>142</v>
      </c>
      <c r="MB140" s="76">
        <v>0</v>
      </c>
      <c r="MC140" s="76">
        <v>0</v>
      </c>
      <c r="MD140" s="76">
        <v>0</v>
      </c>
      <c r="ME140" s="76">
        <v>0</v>
      </c>
    </row>
    <row r="141" spans="1:343"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4" t="s">
        <v>143</v>
      </c>
      <c r="GY141" s="64">
        <v>0</v>
      </c>
      <c r="GZ141" s="64">
        <v>0</v>
      </c>
      <c r="HA141" s="64">
        <v>0</v>
      </c>
      <c r="HB141" s="64">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s="64" t="s">
        <v>143</v>
      </c>
      <c r="IV141" s="64">
        <v>0</v>
      </c>
      <c r="IW141" s="64">
        <v>0</v>
      </c>
      <c r="IX141" s="64">
        <v>0</v>
      </c>
      <c r="IY141" s="64">
        <v>0</v>
      </c>
      <c r="JB141" s="6" t="s">
        <v>143</v>
      </c>
      <c r="JC141" s="6">
        <v>0</v>
      </c>
      <c r="JD141" s="6">
        <v>0</v>
      </c>
      <c r="JE141" s="6">
        <v>0</v>
      </c>
      <c r="JF141" s="6">
        <v>0</v>
      </c>
      <c r="JI141" s="64" t="s">
        <v>143</v>
      </c>
      <c r="JJ141" s="64">
        <v>0</v>
      </c>
      <c r="JK141" s="64">
        <v>0</v>
      </c>
      <c r="JL141" s="64">
        <v>0</v>
      </c>
      <c r="JM141" s="64">
        <v>0</v>
      </c>
      <c r="JP141" s="70" t="s">
        <v>143</v>
      </c>
      <c r="JQ141" s="70">
        <v>0</v>
      </c>
      <c r="JR141" s="70">
        <v>0</v>
      </c>
      <c r="JS141" s="70">
        <v>0</v>
      </c>
      <c r="JT141" s="70">
        <v>0</v>
      </c>
      <c r="JW141" s="76" t="s">
        <v>143</v>
      </c>
      <c r="JX141" s="76">
        <v>0</v>
      </c>
      <c r="JY141" s="76">
        <v>0</v>
      </c>
      <c r="JZ141" s="76">
        <v>0</v>
      </c>
      <c r="KA141" s="76">
        <v>0</v>
      </c>
      <c r="KD141" s="76" t="s">
        <v>143</v>
      </c>
      <c r="KE141" s="76">
        <v>0</v>
      </c>
      <c r="KF141" s="76">
        <v>0</v>
      </c>
      <c r="KG141" s="76">
        <v>0</v>
      </c>
      <c r="KH141" s="76">
        <v>0</v>
      </c>
      <c r="KK141" s="76" t="s">
        <v>143</v>
      </c>
      <c r="KL141" s="76">
        <v>0</v>
      </c>
      <c r="KM141" s="76">
        <v>0</v>
      </c>
      <c r="KN141" s="76">
        <v>0</v>
      </c>
      <c r="KO141" s="76">
        <v>0</v>
      </c>
      <c r="KR141" s="76" t="s">
        <v>143</v>
      </c>
      <c r="KS141" s="76">
        <v>0</v>
      </c>
      <c r="KT141" s="76">
        <v>0</v>
      </c>
      <c r="KU141" s="76">
        <v>0</v>
      </c>
      <c r="KV141" s="76">
        <v>0</v>
      </c>
      <c r="KY141" s="76" t="s">
        <v>143</v>
      </c>
      <c r="KZ141" s="76">
        <v>0</v>
      </c>
      <c r="LA141" s="76">
        <v>0</v>
      </c>
      <c r="LB141" s="76">
        <v>0</v>
      </c>
      <c r="LC141" s="76">
        <v>0</v>
      </c>
      <c r="LF141" s="76" t="s">
        <v>143</v>
      </c>
      <c r="LG141" s="76">
        <v>0</v>
      </c>
      <c r="LH141" s="76">
        <v>0</v>
      </c>
      <c r="LI141" s="76">
        <v>0</v>
      </c>
      <c r="LJ141" s="76">
        <v>0</v>
      </c>
      <c r="LM141" s="76" t="s">
        <v>143</v>
      </c>
      <c r="LN141" s="76">
        <v>0</v>
      </c>
      <c r="LO141" s="76">
        <v>0</v>
      </c>
      <c r="LP141" s="76">
        <v>0</v>
      </c>
      <c r="LQ141" s="76">
        <v>0</v>
      </c>
      <c r="LR141" s="76"/>
      <c r="LS141" s="76"/>
      <c r="LT141" s="76" t="s">
        <v>143</v>
      </c>
      <c r="LU141" s="76">
        <v>0</v>
      </c>
      <c r="LV141" s="76">
        <v>0</v>
      </c>
      <c r="LW141" s="76">
        <v>0</v>
      </c>
      <c r="LX141" s="76">
        <v>0</v>
      </c>
      <c r="LY141" s="76"/>
      <c r="LZ141" s="76"/>
      <c r="MA141" s="76" t="s">
        <v>143</v>
      </c>
      <c r="MB141" s="76">
        <v>0</v>
      </c>
      <c r="MC141" s="76">
        <v>0</v>
      </c>
      <c r="MD141" s="76">
        <v>0</v>
      </c>
      <c r="ME141" s="76">
        <v>0</v>
      </c>
    </row>
    <row r="142" spans="1:343"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4" t="s">
        <v>144</v>
      </c>
      <c r="GY142" s="64">
        <v>0</v>
      </c>
      <c r="GZ142" s="64">
        <v>0</v>
      </c>
      <c r="HA142" s="64">
        <v>0</v>
      </c>
      <c r="HB142" s="64">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s="64" t="s">
        <v>144</v>
      </c>
      <c r="IV142" s="64">
        <v>0</v>
      </c>
      <c r="IW142" s="64">
        <v>0</v>
      </c>
      <c r="IX142" s="64">
        <v>0</v>
      </c>
      <c r="IY142" s="64">
        <v>0</v>
      </c>
      <c r="JB142" s="6" t="s">
        <v>144</v>
      </c>
      <c r="JC142" s="6">
        <v>0</v>
      </c>
      <c r="JD142" s="6">
        <v>0</v>
      </c>
      <c r="JE142" s="6">
        <v>0</v>
      </c>
      <c r="JF142" s="6">
        <v>0</v>
      </c>
      <c r="JI142" s="64" t="s">
        <v>144</v>
      </c>
      <c r="JJ142" s="64">
        <v>0</v>
      </c>
      <c r="JK142" s="64">
        <v>0</v>
      </c>
      <c r="JL142" s="64">
        <v>0</v>
      </c>
      <c r="JM142" s="64">
        <v>0</v>
      </c>
      <c r="JP142" s="70" t="s">
        <v>144</v>
      </c>
      <c r="JQ142" s="70">
        <v>0</v>
      </c>
      <c r="JR142" s="70">
        <v>0</v>
      </c>
      <c r="JS142" s="70">
        <v>0</v>
      </c>
      <c r="JT142" s="70">
        <v>0</v>
      </c>
      <c r="JW142" s="76" t="s">
        <v>144</v>
      </c>
      <c r="JX142" s="76">
        <v>0</v>
      </c>
      <c r="JY142" s="76">
        <v>0</v>
      </c>
      <c r="JZ142" s="76">
        <v>0</v>
      </c>
      <c r="KA142" s="76">
        <v>0</v>
      </c>
      <c r="KD142" s="76" t="s">
        <v>144</v>
      </c>
      <c r="KE142" s="76">
        <v>0</v>
      </c>
      <c r="KF142" s="76">
        <v>0</v>
      </c>
      <c r="KG142" s="76">
        <v>0</v>
      </c>
      <c r="KH142" s="76">
        <v>0</v>
      </c>
      <c r="KK142" s="76" t="s">
        <v>144</v>
      </c>
      <c r="KL142" s="76">
        <v>0</v>
      </c>
      <c r="KM142" s="76">
        <v>0</v>
      </c>
      <c r="KN142" s="76">
        <v>0</v>
      </c>
      <c r="KO142" s="76">
        <v>0</v>
      </c>
      <c r="KR142" s="76" t="s">
        <v>144</v>
      </c>
      <c r="KS142" s="76">
        <v>0</v>
      </c>
      <c r="KT142" s="76">
        <v>0</v>
      </c>
      <c r="KU142" s="76">
        <v>0</v>
      </c>
      <c r="KV142" s="76">
        <v>0</v>
      </c>
      <c r="KY142" s="76" t="s">
        <v>144</v>
      </c>
      <c r="KZ142" s="76">
        <v>0</v>
      </c>
      <c r="LA142" s="76">
        <v>0</v>
      </c>
      <c r="LB142" s="76">
        <v>0</v>
      </c>
      <c r="LC142" s="76">
        <v>0</v>
      </c>
      <c r="LF142" s="76" t="s">
        <v>144</v>
      </c>
      <c r="LG142" s="76">
        <v>0</v>
      </c>
      <c r="LH142" s="76">
        <v>0</v>
      </c>
      <c r="LI142" s="76">
        <v>0</v>
      </c>
      <c r="LJ142" s="76">
        <v>0</v>
      </c>
      <c r="LM142" s="76" t="s">
        <v>144</v>
      </c>
      <c r="LN142" s="76">
        <v>0</v>
      </c>
      <c r="LO142" s="76">
        <v>0</v>
      </c>
      <c r="LP142" s="76">
        <v>0</v>
      </c>
      <c r="LQ142" s="76">
        <v>0</v>
      </c>
      <c r="LR142" s="76"/>
      <c r="LS142" s="76"/>
      <c r="LT142" s="76" t="s">
        <v>144</v>
      </c>
      <c r="LU142" s="76">
        <v>0</v>
      </c>
      <c r="LV142" s="76">
        <v>0</v>
      </c>
      <c r="LW142" s="76">
        <v>0</v>
      </c>
      <c r="LX142" s="76">
        <v>0</v>
      </c>
      <c r="LY142" s="76"/>
      <c r="LZ142" s="76"/>
      <c r="MA142" s="76" t="s">
        <v>144</v>
      </c>
      <c r="MB142" s="76">
        <v>0</v>
      </c>
      <c r="MC142" s="76">
        <v>0</v>
      </c>
      <c r="MD142" s="76">
        <v>0</v>
      </c>
      <c r="ME142" s="76">
        <v>0</v>
      </c>
    </row>
    <row r="143" spans="1:343"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4" t="s">
        <v>145</v>
      </c>
      <c r="GY143" s="64">
        <v>0</v>
      </c>
      <c r="GZ143" s="64">
        <v>0</v>
      </c>
      <c r="HA143" s="64">
        <v>0</v>
      </c>
      <c r="HB143" s="64">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s="64" t="s">
        <v>145</v>
      </c>
      <c r="IV143" s="64">
        <v>0</v>
      </c>
      <c r="IW143" s="64">
        <v>0</v>
      </c>
      <c r="IX143" s="64">
        <v>0</v>
      </c>
      <c r="IY143" s="64">
        <v>0</v>
      </c>
      <c r="JB143" s="6" t="s">
        <v>145</v>
      </c>
      <c r="JC143" s="6">
        <v>0</v>
      </c>
      <c r="JD143" s="6">
        <v>0</v>
      </c>
      <c r="JE143" s="6">
        <v>0</v>
      </c>
      <c r="JF143" s="6">
        <v>0</v>
      </c>
      <c r="JI143" s="64" t="s">
        <v>145</v>
      </c>
      <c r="JJ143" s="64">
        <v>0</v>
      </c>
      <c r="JK143" s="64">
        <v>0</v>
      </c>
      <c r="JL143" s="64">
        <v>0</v>
      </c>
      <c r="JM143" s="64">
        <v>0</v>
      </c>
      <c r="JP143" s="70" t="s">
        <v>145</v>
      </c>
      <c r="JQ143" s="70">
        <v>0</v>
      </c>
      <c r="JR143" s="70">
        <v>0</v>
      </c>
      <c r="JS143" s="70">
        <v>0</v>
      </c>
      <c r="JT143" s="70">
        <v>0</v>
      </c>
      <c r="JW143" s="76" t="s">
        <v>145</v>
      </c>
      <c r="JX143" s="76">
        <v>0</v>
      </c>
      <c r="JY143" s="76">
        <v>0</v>
      </c>
      <c r="JZ143" s="76">
        <v>0</v>
      </c>
      <c r="KA143" s="76">
        <v>0</v>
      </c>
      <c r="KD143" s="76" t="s">
        <v>145</v>
      </c>
      <c r="KE143" s="76">
        <v>0</v>
      </c>
      <c r="KF143" s="76">
        <v>0</v>
      </c>
      <c r="KG143" s="76">
        <v>0</v>
      </c>
      <c r="KH143" s="76">
        <v>0</v>
      </c>
      <c r="KK143" s="76" t="s">
        <v>145</v>
      </c>
      <c r="KL143" s="76">
        <v>0</v>
      </c>
      <c r="KM143" s="76">
        <v>0</v>
      </c>
      <c r="KN143" s="76">
        <v>0</v>
      </c>
      <c r="KO143" s="76">
        <v>0</v>
      </c>
      <c r="KR143" s="76" t="s">
        <v>145</v>
      </c>
      <c r="KS143" s="76">
        <v>0</v>
      </c>
      <c r="KT143" s="76">
        <v>0</v>
      </c>
      <c r="KU143" s="76">
        <v>0</v>
      </c>
      <c r="KV143" s="76">
        <v>0</v>
      </c>
      <c r="KY143" s="76" t="s">
        <v>145</v>
      </c>
      <c r="KZ143" s="76">
        <v>0.45</v>
      </c>
      <c r="LA143" s="76">
        <v>0</v>
      </c>
      <c r="LB143" s="76">
        <v>0</v>
      </c>
      <c r="LC143" s="76">
        <v>0</v>
      </c>
      <c r="LF143" s="76" t="s">
        <v>145</v>
      </c>
      <c r="LG143" s="76">
        <v>0.26</v>
      </c>
      <c r="LH143" s="76">
        <v>0</v>
      </c>
      <c r="LI143" s="76">
        <v>0</v>
      </c>
      <c r="LJ143" s="76">
        <v>1.8</v>
      </c>
      <c r="LM143" s="76" t="s">
        <v>145</v>
      </c>
      <c r="LN143" s="76">
        <v>0</v>
      </c>
      <c r="LO143" s="76">
        <v>0</v>
      </c>
      <c r="LP143" s="76">
        <v>0</v>
      </c>
      <c r="LQ143" s="76">
        <v>0</v>
      </c>
      <c r="LR143" s="76"/>
      <c r="LS143" s="76"/>
      <c r="LT143" s="76" t="s">
        <v>145</v>
      </c>
      <c r="LU143" s="76">
        <v>0</v>
      </c>
      <c r="LV143" s="76">
        <v>0</v>
      </c>
      <c r="LW143" s="76">
        <v>0</v>
      </c>
      <c r="LX143" s="76">
        <v>0</v>
      </c>
      <c r="LY143" s="76"/>
      <c r="LZ143" s="76"/>
      <c r="MA143" s="76" t="s">
        <v>145</v>
      </c>
      <c r="MB143" s="76">
        <v>0</v>
      </c>
      <c r="MC143" s="76">
        <v>0</v>
      </c>
      <c r="MD143" s="76">
        <v>0</v>
      </c>
      <c r="ME143" s="76">
        <v>0</v>
      </c>
    </row>
    <row r="144" spans="1:343"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4" t="s">
        <v>146</v>
      </c>
      <c r="GY144" s="64">
        <v>0</v>
      </c>
      <c r="GZ144" s="64">
        <v>0</v>
      </c>
      <c r="HA144" s="64">
        <v>0</v>
      </c>
      <c r="HB144" s="64">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s="64" t="s">
        <v>146</v>
      </c>
      <c r="IV144" s="64">
        <v>0</v>
      </c>
      <c r="IW144" s="64">
        <v>0</v>
      </c>
      <c r="IX144" s="64">
        <v>0</v>
      </c>
      <c r="IY144" s="64">
        <v>0</v>
      </c>
      <c r="JB144" s="6" t="s">
        <v>146</v>
      </c>
      <c r="JC144" s="6">
        <v>0</v>
      </c>
      <c r="JD144" s="6">
        <v>0</v>
      </c>
      <c r="JE144" s="6">
        <v>0</v>
      </c>
      <c r="JF144" s="6">
        <v>0</v>
      </c>
      <c r="JI144" s="64" t="s">
        <v>146</v>
      </c>
      <c r="JJ144" s="64">
        <v>0</v>
      </c>
      <c r="JK144" s="64">
        <v>0</v>
      </c>
      <c r="JL144" s="64">
        <v>0</v>
      </c>
      <c r="JM144" s="64">
        <v>0</v>
      </c>
      <c r="JP144" s="70" t="s">
        <v>146</v>
      </c>
      <c r="JQ144" s="70">
        <v>0</v>
      </c>
      <c r="JR144" s="70">
        <v>0</v>
      </c>
      <c r="JS144" s="70">
        <v>0</v>
      </c>
      <c r="JT144" s="70">
        <v>0</v>
      </c>
      <c r="JW144" s="76" t="s">
        <v>146</v>
      </c>
      <c r="JX144" s="76">
        <v>0</v>
      </c>
      <c r="JY144" s="76">
        <v>0</v>
      </c>
      <c r="JZ144" s="76">
        <v>0</v>
      </c>
      <c r="KA144" s="76">
        <v>0</v>
      </c>
      <c r="KD144" s="76" t="s">
        <v>146</v>
      </c>
      <c r="KE144" s="76">
        <v>0</v>
      </c>
      <c r="KF144" s="76">
        <v>0</v>
      </c>
      <c r="KG144" s="76">
        <v>0</v>
      </c>
      <c r="KH144" s="76">
        <v>0</v>
      </c>
      <c r="KK144" s="76" t="s">
        <v>146</v>
      </c>
      <c r="KL144" s="76">
        <v>0</v>
      </c>
      <c r="KM144" s="76">
        <v>0</v>
      </c>
      <c r="KN144" s="76">
        <v>0</v>
      </c>
      <c r="KO144" s="76">
        <v>0</v>
      </c>
      <c r="KR144" s="76" t="s">
        <v>146</v>
      </c>
      <c r="KS144" s="76">
        <v>0</v>
      </c>
      <c r="KT144" s="76">
        <v>0</v>
      </c>
      <c r="KU144" s="76">
        <v>0</v>
      </c>
      <c r="KV144" s="76">
        <v>0</v>
      </c>
      <c r="KY144" s="76" t="s">
        <v>146</v>
      </c>
      <c r="KZ144" s="76">
        <v>0</v>
      </c>
      <c r="LA144" s="76">
        <v>0</v>
      </c>
      <c r="LB144" s="76">
        <v>0</v>
      </c>
      <c r="LC144" s="76">
        <v>0</v>
      </c>
      <c r="LF144" s="76" t="s">
        <v>146</v>
      </c>
      <c r="LG144" s="76">
        <v>0</v>
      </c>
      <c r="LH144" s="76">
        <v>0</v>
      </c>
      <c r="LI144" s="76">
        <v>0</v>
      </c>
      <c r="LJ144" s="76">
        <v>0</v>
      </c>
      <c r="LM144" s="76" t="s">
        <v>146</v>
      </c>
      <c r="LN144" s="76">
        <v>0</v>
      </c>
      <c r="LO144" s="76">
        <v>0</v>
      </c>
      <c r="LP144" s="76">
        <v>0</v>
      </c>
      <c r="LQ144" s="76">
        <v>0</v>
      </c>
      <c r="LR144" s="76"/>
      <c r="LS144" s="76"/>
      <c r="LT144" s="76" t="s">
        <v>146</v>
      </c>
      <c r="LU144" s="76">
        <v>0</v>
      </c>
      <c r="LV144" s="76">
        <v>0</v>
      </c>
      <c r="LW144" s="76">
        <v>0</v>
      </c>
      <c r="LX144" s="76">
        <v>0</v>
      </c>
      <c r="LY144" s="76"/>
      <c r="LZ144" s="76"/>
      <c r="MA144" s="76" t="s">
        <v>146</v>
      </c>
      <c r="MB144" s="76">
        <v>0</v>
      </c>
      <c r="MC144" s="76">
        <v>0</v>
      </c>
      <c r="MD144" s="76">
        <v>0</v>
      </c>
      <c r="ME144" s="76">
        <v>0</v>
      </c>
    </row>
    <row r="145" spans="1:343"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4" t="s">
        <v>147</v>
      </c>
      <c r="GY145" s="64">
        <v>0</v>
      </c>
      <c r="GZ145" s="64">
        <v>0</v>
      </c>
      <c r="HA145" s="64">
        <v>0</v>
      </c>
      <c r="HB145" s="64">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s="64" t="s">
        <v>147</v>
      </c>
      <c r="IV145" s="64">
        <v>0</v>
      </c>
      <c r="IW145" s="64">
        <v>0</v>
      </c>
      <c r="IX145" s="64">
        <v>0</v>
      </c>
      <c r="IY145" s="64">
        <v>0</v>
      </c>
      <c r="JB145" s="6" t="s">
        <v>147</v>
      </c>
      <c r="JC145" s="6">
        <v>0</v>
      </c>
      <c r="JD145" s="6">
        <v>0</v>
      </c>
      <c r="JE145" s="6">
        <v>0</v>
      </c>
      <c r="JF145" s="6">
        <v>0</v>
      </c>
      <c r="JI145" s="64" t="s">
        <v>147</v>
      </c>
      <c r="JJ145" s="64">
        <v>0</v>
      </c>
      <c r="JK145" s="64">
        <v>0</v>
      </c>
      <c r="JL145" s="64">
        <v>0</v>
      </c>
      <c r="JM145" s="64">
        <v>0</v>
      </c>
      <c r="JP145" s="70" t="s">
        <v>147</v>
      </c>
      <c r="JQ145" s="70">
        <v>0</v>
      </c>
      <c r="JR145" s="70">
        <v>0</v>
      </c>
      <c r="JS145" s="70">
        <v>0</v>
      </c>
      <c r="JT145" s="70">
        <v>0</v>
      </c>
      <c r="JW145" s="76" t="s">
        <v>147</v>
      </c>
      <c r="JX145" s="76">
        <v>0</v>
      </c>
      <c r="JY145" s="76">
        <v>0</v>
      </c>
      <c r="JZ145" s="76">
        <v>0</v>
      </c>
      <c r="KA145" s="76">
        <v>0</v>
      </c>
      <c r="KD145" s="76" t="s">
        <v>147</v>
      </c>
      <c r="KE145" s="76">
        <v>0</v>
      </c>
      <c r="KF145" s="76">
        <v>0</v>
      </c>
      <c r="KG145" s="76">
        <v>0</v>
      </c>
      <c r="KH145" s="76">
        <v>0</v>
      </c>
      <c r="KK145" s="76" t="s">
        <v>147</v>
      </c>
      <c r="KL145" s="76">
        <v>0.44</v>
      </c>
      <c r="KM145" s="76">
        <v>3.1</v>
      </c>
      <c r="KN145" s="76">
        <v>0</v>
      </c>
      <c r="KO145" s="76">
        <v>0</v>
      </c>
      <c r="KR145" s="76" t="s">
        <v>147</v>
      </c>
      <c r="KS145" s="76">
        <v>0</v>
      </c>
      <c r="KT145" s="76">
        <v>0</v>
      </c>
      <c r="KU145" s="76">
        <v>0</v>
      </c>
      <c r="KV145" s="76">
        <v>0</v>
      </c>
      <c r="KY145" s="76" t="s">
        <v>147</v>
      </c>
      <c r="KZ145" s="76">
        <v>0</v>
      </c>
      <c r="LA145" s="76">
        <v>0</v>
      </c>
      <c r="LB145" s="76">
        <v>0</v>
      </c>
      <c r="LC145" s="76">
        <v>0</v>
      </c>
      <c r="LF145" s="76" t="s">
        <v>147</v>
      </c>
      <c r="LG145" s="76">
        <v>0</v>
      </c>
      <c r="LH145" s="76">
        <v>0</v>
      </c>
      <c r="LI145" s="76">
        <v>0</v>
      </c>
      <c r="LJ145" s="76">
        <v>0</v>
      </c>
      <c r="LM145" s="76" t="s">
        <v>147</v>
      </c>
      <c r="LN145" s="76">
        <v>0</v>
      </c>
      <c r="LO145" s="76">
        <v>0</v>
      </c>
      <c r="LP145" s="76">
        <v>0</v>
      </c>
      <c r="LQ145" s="76">
        <v>0</v>
      </c>
      <c r="LR145" s="76"/>
      <c r="LS145" s="76"/>
      <c r="LT145" s="76" t="s">
        <v>147</v>
      </c>
      <c r="LU145" s="76">
        <v>0</v>
      </c>
      <c r="LV145" s="76">
        <v>0</v>
      </c>
      <c r="LW145" s="76">
        <v>0</v>
      </c>
      <c r="LX145" s="76">
        <v>0</v>
      </c>
      <c r="LY145" s="76"/>
      <c r="LZ145" s="76"/>
      <c r="MA145" s="76" t="s">
        <v>147</v>
      </c>
      <c r="MB145" s="76">
        <v>0</v>
      </c>
      <c r="MC145" s="76">
        <v>0</v>
      </c>
      <c r="MD145" s="76">
        <v>0</v>
      </c>
      <c r="ME145" s="76">
        <v>0</v>
      </c>
    </row>
    <row r="146" spans="1:343"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4" t="s">
        <v>148</v>
      </c>
      <c r="GY146" s="64">
        <v>0</v>
      </c>
      <c r="GZ146" s="64">
        <v>0</v>
      </c>
      <c r="HA146" s="64">
        <v>0</v>
      </c>
      <c r="HB146" s="64">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s="64" t="s">
        <v>148</v>
      </c>
      <c r="IV146" s="64">
        <v>0</v>
      </c>
      <c r="IW146" s="64">
        <v>0</v>
      </c>
      <c r="IX146" s="64">
        <v>0</v>
      </c>
      <c r="IY146" s="64">
        <v>0</v>
      </c>
      <c r="JB146" s="6" t="s">
        <v>148</v>
      </c>
      <c r="JC146" s="6">
        <v>0</v>
      </c>
      <c r="JD146" s="6">
        <v>0</v>
      </c>
      <c r="JE146" s="6">
        <v>0</v>
      </c>
      <c r="JF146" s="6">
        <v>0</v>
      </c>
      <c r="JI146" s="64" t="s">
        <v>148</v>
      </c>
      <c r="JJ146" s="64">
        <v>0</v>
      </c>
      <c r="JK146" s="64">
        <v>0</v>
      </c>
      <c r="JL146" s="64">
        <v>0</v>
      </c>
      <c r="JM146" s="64">
        <v>0</v>
      </c>
      <c r="JP146" s="70" t="s">
        <v>148</v>
      </c>
      <c r="JQ146" s="70">
        <v>0</v>
      </c>
      <c r="JR146" s="70">
        <v>0</v>
      </c>
      <c r="JS146" s="70">
        <v>0</v>
      </c>
      <c r="JT146" s="70">
        <v>0</v>
      </c>
      <c r="JW146" s="76" t="s">
        <v>148</v>
      </c>
      <c r="JX146" s="76">
        <v>0</v>
      </c>
      <c r="JY146" s="76">
        <v>0</v>
      </c>
      <c r="JZ146" s="76">
        <v>0</v>
      </c>
      <c r="KA146" s="76">
        <v>0</v>
      </c>
      <c r="KD146" s="76" t="s">
        <v>148</v>
      </c>
      <c r="KE146" s="76">
        <v>0</v>
      </c>
      <c r="KF146" s="76">
        <v>0</v>
      </c>
      <c r="KG146" s="76">
        <v>0</v>
      </c>
      <c r="KH146" s="76">
        <v>0</v>
      </c>
      <c r="KK146" s="76" t="s">
        <v>148</v>
      </c>
      <c r="KL146" s="76">
        <v>0</v>
      </c>
      <c r="KM146" s="76">
        <v>0</v>
      </c>
      <c r="KN146" s="76">
        <v>0</v>
      </c>
      <c r="KO146" s="76">
        <v>0</v>
      </c>
      <c r="KR146" s="76" t="s">
        <v>148</v>
      </c>
      <c r="KS146" s="76">
        <v>0</v>
      </c>
      <c r="KT146" s="76">
        <v>0</v>
      </c>
      <c r="KU146" s="76">
        <v>0</v>
      </c>
      <c r="KV146" s="76">
        <v>0</v>
      </c>
      <c r="KY146" s="76" t="s">
        <v>148</v>
      </c>
      <c r="KZ146" s="76">
        <v>0</v>
      </c>
      <c r="LA146" s="76">
        <v>0</v>
      </c>
      <c r="LB146" s="76">
        <v>0</v>
      </c>
      <c r="LC146" s="76">
        <v>0</v>
      </c>
      <c r="LF146" s="76" t="s">
        <v>148</v>
      </c>
      <c r="LG146" s="76">
        <v>0</v>
      </c>
      <c r="LH146" s="76">
        <v>0</v>
      </c>
      <c r="LI146" s="76">
        <v>0</v>
      </c>
      <c r="LJ146" s="76">
        <v>0</v>
      </c>
      <c r="LM146" s="76" t="s">
        <v>148</v>
      </c>
      <c r="LN146" s="76">
        <v>0</v>
      </c>
      <c r="LO146" s="76">
        <v>0</v>
      </c>
      <c r="LP146" s="76">
        <v>0</v>
      </c>
      <c r="LQ146" s="76">
        <v>0</v>
      </c>
      <c r="LR146" s="76"/>
      <c r="LS146" s="76"/>
      <c r="LT146" s="76" t="s">
        <v>148</v>
      </c>
      <c r="LU146" s="76">
        <v>0</v>
      </c>
      <c r="LV146" s="76">
        <v>0</v>
      </c>
      <c r="LW146" s="76">
        <v>0</v>
      </c>
      <c r="LX146" s="76">
        <v>0</v>
      </c>
      <c r="LY146" s="76"/>
      <c r="LZ146" s="76"/>
      <c r="MA146" s="76" t="s">
        <v>148</v>
      </c>
      <c r="MB146" s="76">
        <v>0</v>
      </c>
      <c r="MC146" s="76">
        <v>0</v>
      </c>
      <c r="MD146" s="76">
        <v>0</v>
      </c>
      <c r="ME146" s="76">
        <v>0</v>
      </c>
    </row>
    <row r="147" spans="1:343"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4" t="s">
        <v>149</v>
      </c>
      <c r="GY147" s="64">
        <v>0</v>
      </c>
      <c r="GZ147" s="64">
        <v>0</v>
      </c>
      <c r="HA147" s="64">
        <v>0</v>
      </c>
      <c r="HB147" s="64">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v>
      </c>
      <c r="IB147" s="64">
        <v>0</v>
      </c>
      <c r="IC147" s="64">
        <v>0</v>
      </c>
      <c r="ID147" s="64">
        <v>0</v>
      </c>
      <c r="IG147" s="64" t="s">
        <v>149</v>
      </c>
      <c r="IH147" s="64">
        <v>0</v>
      </c>
      <c r="II147" s="64">
        <v>0</v>
      </c>
      <c r="IJ147" s="64">
        <v>0</v>
      </c>
      <c r="IK147" s="64">
        <v>0</v>
      </c>
      <c r="IN147" s="64" t="s">
        <v>149</v>
      </c>
      <c r="IO147" s="64">
        <v>0</v>
      </c>
      <c r="IP147" s="64">
        <v>0</v>
      </c>
      <c r="IQ147" s="64">
        <v>0</v>
      </c>
      <c r="IR147" s="64">
        <v>0</v>
      </c>
      <c r="IU147" s="64" t="s">
        <v>149</v>
      </c>
      <c r="IV147" s="64">
        <v>0</v>
      </c>
      <c r="IW147" s="64">
        <v>0</v>
      </c>
      <c r="IX147" s="64">
        <v>0</v>
      </c>
      <c r="IY147" s="64">
        <v>0</v>
      </c>
      <c r="JB147" s="6" t="s">
        <v>149</v>
      </c>
      <c r="JC147" s="6">
        <v>0</v>
      </c>
      <c r="JD147" s="6">
        <v>0</v>
      </c>
      <c r="JE147" s="6">
        <v>0</v>
      </c>
      <c r="JF147" s="6">
        <v>0</v>
      </c>
      <c r="JI147" s="64" t="s">
        <v>149</v>
      </c>
      <c r="JJ147" s="64">
        <v>0</v>
      </c>
      <c r="JK147" s="64">
        <v>0</v>
      </c>
      <c r="JL147" s="64">
        <v>0</v>
      </c>
      <c r="JM147" s="64">
        <v>0</v>
      </c>
      <c r="JP147" s="70" t="s">
        <v>149</v>
      </c>
      <c r="JQ147" s="70">
        <v>0</v>
      </c>
      <c r="JR147" s="70">
        <v>0</v>
      </c>
      <c r="JS147" s="70">
        <v>0</v>
      </c>
      <c r="JT147" s="70">
        <v>0</v>
      </c>
      <c r="JW147" s="76" t="s">
        <v>149</v>
      </c>
      <c r="JX147" s="76">
        <v>0</v>
      </c>
      <c r="JY147" s="76">
        <v>0</v>
      </c>
      <c r="JZ147" s="76">
        <v>0</v>
      </c>
      <c r="KA147" s="76">
        <v>0</v>
      </c>
      <c r="KD147" s="76" t="s">
        <v>149</v>
      </c>
      <c r="KE147" s="76">
        <v>0</v>
      </c>
      <c r="KF147" s="76">
        <v>0</v>
      </c>
      <c r="KG147" s="76">
        <v>0</v>
      </c>
      <c r="KH147" s="76">
        <v>0</v>
      </c>
      <c r="KK147" s="76" t="s">
        <v>149</v>
      </c>
      <c r="KL147" s="76">
        <v>0</v>
      </c>
      <c r="KM147" s="76">
        <v>0</v>
      </c>
      <c r="KN147" s="76">
        <v>0</v>
      </c>
      <c r="KO147" s="76">
        <v>0</v>
      </c>
      <c r="KR147" s="76" t="s">
        <v>149</v>
      </c>
      <c r="KS147" s="76">
        <v>0</v>
      </c>
      <c r="KT147" s="76">
        <v>0</v>
      </c>
      <c r="KU147" s="76">
        <v>0</v>
      </c>
      <c r="KV147" s="76">
        <v>0</v>
      </c>
      <c r="KY147" s="76" t="s">
        <v>149</v>
      </c>
      <c r="KZ147" s="76">
        <v>0</v>
      </c>
      <c r="LA147" s="76">
        <v>0</v>
      </c>
      <c r="LB147" s="76">
        <v>0</v>
      </c>
      <c r="LC147" s="76">
        <v>0</v>
      </c>
      <c r="LF147" s="76" t="s">
        <v>149</v>
      </c>
      <c r="LG147" s="76">
        <v>0</v>
      </c>
      <c r="LH147" s="76">
        <v>0</v>
      </c>
      <c r="LI147" s="76">
        <v>0</v>
      </c>
      <c r="LJ147" s="76">
        <v>0</v>
      </c>
      <c r="LM147" s="76" t="s">
        <v>149</v>
      </c>
      <c r="LN147" s="76">
        <v>0</v>
      </c>
      <c r="LO147" s="76">
        <v>0</v>
      </c>
      <c r="LP147" s="76">
        <v>0</v>
      </c>
      <c r="LQ147" s="76">
        <v>0</v>
      </c>
      <c r="LR147" s="76"/>
      <c r="LS147" s="76"/>
      <c r="LT147" s="76" t="s">
        <v>149</v>
      </c>
      <c r="LU147" s="76">
        <v>0</v>
      </c>
      <c r="LV147" s="76">
        <v>0</v>
      </c>
      <c r="LW147" s="76">
        <v>0</v>
      </c>
      <c r="LX147" s="76">
        <v>0</v>
      </c>
      <c r="LY147" s="76"/>
      <c r="LZ147" s="76"/>
      <c r="MA147" s="76" t="s">
        <v>149</v>
      </c>
      <c r="MB147" s="76">
        <v>0</v>
      </c>
      <c r="MC147" s="76">
        <v>0</v>
      </c>
      <c r="MD147" s="76">
        <v>0</v>
      </c>
      <c r="ME147" s="76">
        <v>0</v>
      </c>
    </row>
    <row r="148" spans="1:343"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4" t="s">
        <v>150</v>
      </c>
      <c r="GY148" s="64">
        <v>0</v>
      </c>
      <c r="GZ148" s="64">
        <v>0</v>
      </c>
      <c r="HA148" s="64">
        <v>0</v>
      </c>
      <c r="HB148" s="64">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s="64" t="s">
        <v>150</v>
      </c>
      <c r="IV148" s="64">
        <v>0</v>
      </c>
      <c r="IW148" s="64">
        <v>0</v>
      </c>
      <c r="IX148" s="64">
        <v>0</v>
      </c>
      <c r="IY148" s="64">
        <v>0</v>
      </c>
      <c r="JB148" s="6" t="s">
        <v>150</v>
      </c>
      <c r="JC148" s="6">
        <v>0</v>
      </c>
      <c r="JD148" s="6">
        <v>0</v>
      </c>
      <c r="JE148" s="6">
        <v>0</v>
      </c>
      <c r="JF148" s="6">
        <v>0</v>
      </c>
      <c r="JI148" s="64" t="s">
        <v>150</v>
      </c>
      <c r="JJ148" s="64">
        <v>0</v>
      </c>
      <c r="JK148" s="64">
        <v>0</v>
      </c>
      <c r="JL148" s="64">
        <v>0</v>
      </c>
      <c r="JM148" s="64">
        <v>0</v>
      </c>
      <c r="JP148" s="70" t="s">
        <v>150</v>
      </c>
      <c r="JQ148" s="70">
        <v>0</v>
      </c>
      <c r="JR148" s="70">
        <v>0</v>
      </c>
      <c r="JS148" s="70">
        <v>0</v>
      </c>
      <c r="JT148" s="70">
        <v>0</v>
      </c>
      <c r="JW148" s="76" t="s">
        <v>150</v>
      </c>
      <c r="JX148" s="76">
        <v>0</v>
      </c>
      <c r="JY148" s="76">
        <v>0</v>
      </c>
      <c r="JZ148" s="76">
        <v>0</v>
      </c>
      <c r="KA148" s="76">
        <v>0</v>
      </c>
      <c r="KD148" s="76" t="s">
        <v>150</v>
      </c>
      <c r="KE148" s="76">
        <v>0</v>
      </c>
      <c r="KF148" s="76">
        <v>0</v>
      </c>
      <c r="KG148" s="76">
        <v>0</v>
      </c>
      <c r="KH148" s="76">
        <v>0</v>
      </c>
      <c r="KK148" s="76" t="s">
        <v>150</v>
      </c>
      <c r="KL148" s="76">
        <v>0</v>
      </c>
      <c r="KM148" s="76">
        <v>0</v>
      </c>
      <c r="KN148" s="76">
        <v>0</v>
      </c>
      <c r="KO148" s="76">
        <v>0</v>
      </c>
      <c r="KR148" s="76" t="s">
        <v>150</v>
      </c>
      <c r="KS148" s="76">
        <v>0</v>
      </c>
      <c r="KT148" s="76">
        <v>0</v>
      </c>
      <c r="KU148" s="76">
        <v>0</v>
      </c>
      <c r="KV148" s="76">
        <v>0</v>
      </c>
      <c r="KY148" s="76" t="s">
        <v>150</v>
      </c>
      <c r="KZ148" s="76">
        <v>0</v>
      </c>
      <c r="LA148" s="76">
        <v>0</v>
      </c>
      <c r="LB148" s="76">
        <v>0</v>
      </c>
      <c r="LC148" s="76">
        <v>0</v>
      </c>
      <c r="LF148" s="76" t="s">
        <v>150</v>
      </c>
      <c r="LG148" s="76">
        <v>0</v>
      </c>
      <c r="LH148" s="76">
        <v>0</v>
      </c>
      <c r="LI148" s="76">
        <v>0</v>
      </c>
      <c r="LJ148" s="76">
        <v>0</v>
      </c>
      <c r="LM148" s="76" t="s">
        <v>150</v>
      </c>
      <c r="LN148" s="76">
        <v>0</v>
      </c>
      <c r="LO148" s="76">
        <v>0</v>
      </c>
      <c r="LP148" s="76">
        <v>0</v>
      </c>
      <c r="LQ148" s="76">
        <v>0</v>
      </c>
      <c r="LR148" s="76"/>
      <c r="LS148" s="76"/>
      <c r="LT148" s="76" t="s">
        <v>150</v>
      </c>
      <c r="LU148" s="76">
        <v>0</v>
      </c>
      <c r="LV148" s="76">
        <v>0</v>
      </c>
      <c r="LW148" s="76">
        <v>0</v>
      </c>
      <c r="LX148" s="76">
        <v>0</v>
      </c>
      <c r="LY148" s="76"/>
      <c r="LZ148" s="76"/>
      <c r="MA148" s="76" t="s">
        <v>150</v>
      </c>
      <c r="MB148" s="76">
        <v>0</v>
      </c>
      <c r="MC148" s="76">
        <v>0</v>
      </c>
      <c r="MD148" s="76">
        <v>0</v>
      </c>
      <c r="ME148" s="76">
        <v>0</v>
      </c>
    </row>
    <row r="149" spans="1:343"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4" t="s">
        <v>151</v>
      </c>
      <c r="GY149" s="64">
        <v>0</v>
      </c>
      <c r="GZ149" s="64">
        <v>0</v>
      </c>
      <c r="HA149" s="64">
        <v>0</v>
      </c>
      <c r="HB149" s="64">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s="64" t="s">
        <v>151</v>
      </c>
      <c r="IV149" s="64">
        <v>0</v>
      </c>
      <c r="IW149" s="64">
        <v>0</v>
      </c>
      <c r="IX149" s="64">
        <v>0</v>
      </c>
      <c r="IY149" s="64">
        <v>0</v>
      </c>
      <c r="JB149" s="6" t="s">
        <v>151</v>
      </c>
      <c r="JC149" s="6">
        <v>0</v>
      </c>
      <c r="JD149" s="6">
        <v>0</v>
      </c>
      <c r="JE149" s="6">
        <v>0</v>
      </c>
      <c r="JF149" s="6">
        <v>0</v>
      </c>
      <c r="JI149" s="64" t="s">
        <v>151</v>
      </c>
      <c r="JJ149" s="64">
        <v>0</v>
      </c>
      <c r="JK149" s="64">
        <v>0</v>
      </c>
      <c r="JL149" s="64">
        <v>0</v>
      </c>
      <c r="JM149" s="64">
        <v>0</v>
      </c>
      <c r="JP149" s="70" t="s">
        <v>151</v>
      </c>
      <c r="JQ149" s="70">
        <v>0</v>
      </c>
      <c r="JR149" s="70">
        <v>0</v>
      </c>
      <c r="JS149" s="70">
        <v>0</v>
      </c>
      <c r="JT149" s="70">
        <v>0</v>
      </c>
      <c r="JW149" s="76" t="s">
        <v>151</v>
      </c>
      <c r="JX149" s="76">
        <v>0</v>
      </c>
      <c r="JY149" s="76">
        <v>0</v>
      </c>
      <c r="JZ149" s="76">
        <v>0</v>
      </c>
      <c r="KA149" s="76">
        <v>0</v>
      </c>
      <c r="KD149" s="76" t="s">
        <v>151</v>
      </c>
      <c r="KE149" s="76">
        <v>0</v>
      </c>
      <c r="KF149" s="76">
        <v>0</v>
      </c>
      <c r="KG149" s="76">
        <v>0</v>
      </c>
      <c r="KH149" s="76">
        <v>0</v>
      </c>
      <c r="KK149" s="76" t="s">
        <v>151</v>
      </c>
      <c r="KL149" s="76">
        <v>0</v>
      </c>
      <c r="KM149" s="76">
        <v>0</v>
      </c>
      <c r="KN149" s="76">
        <v>0</v>
      </c>
      <c r="KO149" s="76">
        <v>0</v>
      </c>
      <c r="KR149" s="76" t="s">
        <v>151</v>
      </c>
      <c r="KS149" s="76">
        <v>0</v>
      </c>
      <c r="KT149" s="76">
        <v>0</v>
      </c>
      <c r="KU149" s="76">
        <v>0</v>
      </c>
      <c r="KV149" s="76">
        <v>0</v>
      </c>
      <c r="KY149" s="76" t="s">
        <v>151</v>
      </c>
      <c r="KZ149" s="76">
        <v>0</v>
      </c>
      <c r="LA149" s="76">
        <v>0</v>
      </c>
      <c r="LB149" s="76">
        <v>0</v>
      </c>
      <c r="LC149" s="76">
        <v>0</v>
      </c>
      <c r="LF149" s="76" t="s">
        <v>151</v>
      </c>
      <c r="LG149" s="76">
        <v>0</v>
      </c>
      <c r="LH149" s="76">
        <v>0</v>
      </c>
      <c r="LI149" s="76">
        <v>0</v>
      </c>
      <c r="LJ149" s="76">
        <v>0</v>
      </c>
      <c r="LM149" s="76" t="s">
        <v>151</v>
      </c>
      <c r="LN149" s="76">
        <v>0</v>
      </c>
      <c r="LO149" s="76">
        <v>0</v>
      </c>
      <c r="LP149" s="76">
        <v>0</v>
      </c>
      <c r="LQ149" s="76">
        <v>0</v>
      </c>
      <c r="LR149" s="76"/>
      <c r="LS149" s="76"/>
      <c r="LT149" s="76" t="s">
        <v>151</v>
      </c>
      <c r="LU149" s="76">
        <v>0</v>
      </c>
      <c r="LV149" s="76">
        <v>0</v>
      </c>
      <c r="LW149" s="76">
        <v>0</v>
      </c>
      <c r="LX149" s="76">
        <v>0</v>
      </c>
      <c r="LY149" s="76"/>
      <c r="LZ149" s="76"/>
      <c r="MA149" s="76" t="s">
        <v>151</v>
      </c>
      <c r="MB149" s="76">
        <v>0</v>
      </c>
      <c r="MC149" s="76">
        <v>0</v>
      </c>
      <c r="MD149" s="76">
        <v>0</v>
      </c>
      <c r="ME149" s="76">
        <v>0</v>
      </c>
    </row>
    <row r="150" spans="1:343"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4" t="s">
        <v>152</v>
      </c>
      <c r="GY150" s="64">
        <v>0</v>
      </c>
      <c r="GZ150" s="64">
        <v>0</v>
      </c>
      <c r="HA150" s="64">
        <v>0</v>
      </c>
      <c r="HB150" s="64">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s="64" t="s">
        <v>152</v>
      </c>
      <c r="IV150" s="64">
        <v>0</v>
      </c>
      <c r="IW150" s="64">
        <v>0</v>
      </c>
      <c r="IX150" s="64">
        <v>0</v>
      </c>
      <c r="IY150" s="64">
        <v>0</v>
      </c>
      <c r="JB150" s="6" t="s">
        <v>152</v>
      </c>
      <c r="JC150" s="6">
        <v>0</v>
      </c>
      <c r="JD150" s="6">
        <v>0</v>
      </c>
      <c r="JE150" s="6">
        <v>0</v>
      </c>
      <c r="JF150" s="6">
        <v>0</v>
      </c>
      <c r="JI150" s="64" t="s">
        <v>152</v>
      </c>
      <c r="JJ150" s="64">
        <v>0</v>
      </c>
      <c r="JK150" s="64">
        <v>0</v>
      </c>
      <c r="JL150" s="64">
        <v>0</v>
      </c>
      <c r="JM150" s="64">
        <v>0</v>
      </c>
      <c r="JP150" s="70" t="s">
        <v>152</v>
      </c>
      <c r="JQ150" s="70">
        <v>0</v>
      </c>
      <c r="JR150" s="70">
        <v>0</v>
      </c>
      <c r="JS150" s="70">
        <v>0</v>
      </c>
      <c r="JT150" s="70">
        <v>0</v>
      </c>
      <c r="JW150" s="76" t="s">
        <v>152</v>
      </c>
      <c r="JX150" s="76">
        <v>0</v>
      </c>
      <c r="JY150" s="76">
        <v>0</v>
      </c>
      <c r="JZ150" s="76">
        <v>0</v>
      </c>
      <c r="KA150" s="76">
        <v>0</v>
      </c>
      <c r="KD150" s="76" t="s">
        <v>152</v>
      </c>
      <c r="KE150" s="76">
        <v>0</v>
      </c>
      <c r="KF150" s="76">
        <v>0</v>
      </c>
      <c r="KG150" s="76">
        <v>0</v>
      </c>
      <c r="KH150" s="76">
        <v>0</v>
      </c>
      <c r="KK150" s="76" t="s">
        <v>152</v>
      </c>
      <c r="KL150" s="76">
        <v>0</v>
      </c>
      <c r="KM150" s="76">
        <v>0</v>
      </c>
      <c r="KN150" s="76">
        <v>0</v>
      </c>
      <c r="KO150" s="76">
        <v>0</v>
      </c>
      <c r="KR150" s="76" t="s">
        <v>152</v>
      </c>
      <c r="KS150" s="76">
        <v>0</v>
      </c>
      <c r="KT150" s="76">
        <v>0</v>
      </c>
      <c r="KU150" s="76">
        <v>0</v>
      </c>
      <c r="KV150" s="76">
        <v>0</v>
      </c>
      <c r="KY150" s="76" t="s">
        <v>152</v>
      </c>
      <c r="KZ150" s="76">
        <v>0</v>
      </c>
      <c r="LA150" s="76">
        <v>0</v>
      </c>
      <c r="LB150" s="76">
        <v>0</v>
      </c>
      <c r="LC150" s="76">
        <v>0</v>
      </c>
      <c r="LF150" s="76" t="s">
        <v>152</v>
      </c>
      <c r="LG150" s="76">
        <v>0</v>
      </c>
      <c r="LH150" s="76">
        <v>0</v>
      </c>
      <c r="LI150" s="76">
        <v>0</v>
      </c>
      <c r="LJ150" s="76">
        <v>0</v>
      </c>
      <c r="LM150" s="76" t="s">
        <v>152</v>
      </c>
      <c r="LN150" s="76">
        <v>0</v>
      </c>
      <c r="LO150" s="76">
        <v>0</v>
      </c>
      <c r="LP150" s="76">
        <v>0</v>
      </c>
      <c r="LQ150" s="76">
        <v>0</v>
      </c>
      <c r="LR150" s="76"/>
      <c r="LS150" s="76"/>
      <c r="LT150" s="76" t="s">
        <v>152</v>
      </c>
      <c r="LU150" s="76">
        <v>0</v>
      </c>
      <c r="LV150" s="76">
        <v>0</v>
      </c>
      <c r="LW150" s="76">
        <v>0</v>
      </c>
      <c r="LX150" s="76">
        <v>0</v>
      </c>
      <c r="LY150" s="76"/>
      <c r="LZ150" s="76"/>
      <c r="MA150" s="76" t="s">
        <v>152</v>
      </c>
      <c r="MB150" s="76">
        <v>0</v>
      </c>
      <c r="MC150" s="76">
        <v>0</v>
      </c>
      <c r="MD150" s="76">
        <v>0</v>
      </c>
      <c r="ME150" s="76">
        <v>0</v>
      </c>
    </row>
    <row r="151" spans="1:343"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4" t="s">
        <v>153</v>
      </c>
      <c r="GY151" s="64">
        <v>0</v>
      </c>
      <c r="GZ151" s="64">
        <v>0</v>
      </c>
      <c r="HA151" s="64">
        <v>0</v>
      </c>
      <c r="HB151" s="64">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s="64" t="s">
        <v>153</v>
      </c>
      <c r="IV151" s="64">
        <v>0</v>
      </c>
      <c r="IW151" s="64">
        <v>0</v>
      </c>
      <c r="IX151" s="64">
        <v>0</v>
      </c>
      <c r="IY151" s="64">
        <v>0</v>
      </c>
      <c r="JB151" s="6" t="s">
        <v>153</v>
      </c>
      <c r="JC151" s="6">
        <v>0</v>
      </c>
      <c r="JD151" s="6">
        <v>0</v>
      </c>
      <c r="JE151" s="6">
        <v>0</v>
      </c>
      <c r="JF151" s="6">
        <v>0</v>
      </c>
      <c r="JI151" s="64" t="s">
        <v>153</v>
      </c>
      <c r="JJ151" s="64">
        <v>0</v>
      </c>
      <c r="JK151" s="64">
        <v>0</v>
      </c>
      <c r="JL151" s="64">
        <v>0</v>
      </c>
      <c r="JM151" s="64">
        <v>0</v>
      </c>
      <c r="JP151" s="70" t="s">
        <v>153</v>
      </c>
      <c r="JQ151" s="70">
        <v>0</v>
      </c>
      <c r="JR151" s="70">
        <v>0</v>
      </c>
      <c r="JS151" s="70">
        <v>0</v>
      </c>
      <c r="JT151" s="70">
        <v>0</v>
      </c>
      <c r="JW151" s="76" t="s">
        <v>153</v>
      </c>
      <c r="JX151" s="76">
        <v>0</v>
      </c>
      <c r="JY151" s="76">
        <v>0</v>
      </c>
      <c r="JZ151" s="76">
        <v>0</v>
      </c>
      <c r="KA151" s="76">
        <v>0</v>
      </c>
      <c r="KD151" s="76" t="s">
        <v>153</v>
      </c>
      <c r="KE151" s="76">
        <v>0</v>
      </c>
      <c r="KF151" s="76">
        <v>0</v>
      </c>
      <c r="KG151" s="76">
        <v>0</v>
      </c>
      <c r="KH151" s="76">
        <v>0</v>
      </c>
      <c r="KK151" s="76" t="s">
        <v>153</v>
      </c>
      <c r="KL151" s="76">
        <v>0</v>
      </c>
      <c r="KM151" s="76">
        <v>0</v>
      </c>
      <c r="KN151" s="76">
        <v>0</v>
      </c>
      <c r="KO151" s="76">
        <v>0</v>
      </c>
      <c r="KR151" s="76" t="s">
        <v>153</v>
      </c>
      <c r="KS151" s="76">
        <v>0</v>
      </c>
      <c r="KT151" s="76">
        <v>0</v>
      </c>
      <c r="KU151" s="76">
        <v>0</v>
      </c>
      <c r="KV151" s="76">
        <v>0</v>
      </c>
      <c r="KY151" s="76" t="s">
        <v>153</v>
      </c>
      <c r="KZ151" s="76">
        <v>0</v>
      </c>
      <c r="LA151" s="76">
        <v>0</v>
      </c>
      <c r="LB151" s="76">
        <v>0</v>
      </c>
      <c r="LC151" s="76">
        <v>0</v>
      </c>
      <c r="LF151" s="76" t="s">
        <v>153</v>
      </c>
      <c r="LG151" s="76">
        <v>0</v>
      </c>
      <c r="LH151" s="76">
        <v>0</v>
      </c>
      <c r="LI151" s="76">
        <v>0</v>
      </c>
      <c r="LJ151" s="76">
        <v>0</v>
      </c>
      <c r="LM151" s="76" t="s">
        <v>153</v>
      </c>
      <c r="LN151" s="76">
        <v>0</v>
      </c>
      <c r="LO151" s="76">
        <v>0</v>
      </c>
      <c r="LP151" s="76">
        <v>0</v>
      </c>
      <c r="LQ151" s="76">
        <v>0</v>
      </c>
      <c r="LR151" s="76"/>
      <c r="LS151" s="76"/>
      <c r="LT151" s="76" t="s">
        <v>153</v>
      </c>
      <c r="LU151" s="76">
        <v>0</v>
      </c>
      <c r="LV151" s="76">
        <v>0</v>
      </c>
      <c r="LW151" s="76">
        <v>0</v>
      </c>
      <c r="LX151" s="76">
        <v>0</v>
      </c>
      <c r="LY151" s="76"/>
      <c r="LZ151" s="76"/>
      <c r="MA151" s="76" t="s">
        <v>153</v>
      </c>
      <c r="MB151" s="76">
        <v>0</v>
      </c>
      <c r="MC151" s="76">
        <v>0</v>
      </c>
      <c r="MD151" s="76">
        <v>0</v>
      </c>
      <c r="ME151" s="76">
        <v>0</v>
      </c>
    </row>
    <row r="152" spans="1:343"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4" t="s">
        <v>154</v>
      </c>
      <c r="GY152" s="64">
        <v>0</v>
      </c>
      <c r="GZ152" s="64">
        <v>0</v>
      </c>
      <c r="HA152" s="64">
        <v>0</v>
      </c>
      <c r="HB152" s="64">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s="64" t="s">
        <v>154</v>
      </c>
      <c r="IV152" s="64">
        <v>0</v>
      </c>
      <c r="IW152" s="64">
        <v>0</v>
      </c>
      <c r="IX152" s="64">
        <v>0</v>
      </c>
      <c r="IY152" s="64">
        <v>0</v>
      </c>
      <c r="JB152" s="6" t="s">
        <v>154</v>
      </c>
      <c r="JC152" s="6">
        <v>0</v>
      </c>
      <c r="JD152" s="6">
        <v>0</v>
      </c>
      <c r="JE152" s="6">
        <v>0</v>
      </c>
      <c r="JF152" s="6">
        <v>0</v>
      </c>
      <c r="JI152" s="64" t="s">
        <v>154</v>
      </c>
      <c r="JJ152" s="64">
        <v>0</v>
      </c>
      <c r="JK152" s="64">
        <v>0</v>
      </c>
      <c r="JL152" s="64">
        <v>0</v>
      </c>
      <c r="JM152" s="64">
        <v>0</v>
      </c>
      <c r="JP152" s="70" t="s">
        <v>154</v>
      </c>
      <c r="JQ152" s="70">
        <v>0</v>
      </c>
      <c r="JR152" s="70">
        <v>0</v>
      </c>
      <c r="JS152" s="70">
        <v>0</v>
      </c>
      <c r="JT152" s="70">
        <v>0</v>
      </c>
      <c r="JW152" s="76" t="s">
        <v>154</v>
      </c>
      <c r="JX152" s="76">
        <v>0</v>
      </c>
      <c r="JY152" s="76">
        <v>0</v>
      </c>
      <c r="JZ152" s="76">
        <v>0</v>
      </c>
      <c r="KA152" s="76">
        <v>0</v>
      </c>
      <c r="KD152" s="76" t="s">
        <v>154</v>
      </c>
      <c r="KE152" s="76">
        <v>0</v>
      </c>
      <c r="KF152" s="76">
        <v>0</v>
      </c>
      <c r="KG152" s="76">
        <v>0</v>
      </c>
      <c r="KH152" s="76">
        <v>0</v>
      </c>
      <c r="KK152" s="76" t="s">
        <v>154</v>
      </c>
      <c r="KL152" s="76">
        <v>0</v>
      </c>
      <c r="KM152" s="76">
        <v>0</v>
      </c>
      <c r="KN152" s="76">
        <v>0</v>
      </c>
      <c r="KO152" s="76">
        <v>0</v>
      </c>
      <c r="KR152" s="76" t="s">
        <v>154</v>
      </c>
      <c r="KS152" s="76">
        <v>0</v>
      </c>
      <c r="KT152" s="76">
        <v>0</v>
      </c>
      <c r="KU152" s="76">
        <v>0</v>
      </c>
      <c r="KV152" s="76">
        <v>0</v>
      </c>
      <c r="KY152" s="76" t="s">
        <v>154</v>
      </c>
      <c r="KZ152" s="76">
        <v>0</v>
      </c>
      <c r="LA152" s="76">
        <v>0</v>
      </c>
      <c r="LB152" s="76">
        <v>0</v>
      </c>
      <c r="LC152" s="76">
        <v>0</v>
      </c>
      <c r="LF152" s="76" t="s">
        <v>154</v>
      </c>
      <c r="LG152" s="76">
        <v>0</v>
      </c>
      <c r="LH152" s="76">
        <v>0</v>
      </c>
      <c r="LI152" s="76">
        <v>0</v>
      </c>
      <c r="LJ152" s="76">
        <v>0</v>
      </c>
      <c r="LM152" s="76" t="s">
        <v>154</v>
      </c>
      <c r="LN152" s="76">
        <v>0</v>
      </c>
      <c r="LO152" s="76">
        <v>0</v>
      </c>
      <c r="LP152" s="76">
        <v>0</v>
      </c>
      <c r="LQ152" s="76">
        <v>0</v>
      </c>
      <c r="LR152" s="76"/>
      <c r="LS152" s="76"/>
      <c r="LT152" s="76" t="s">
        <v>154</v>
      </c>
      <c r="LU152" s="76">
        <v>0</v>
      </c>
      <c r="LV152" s="76">
        <v>0</v>
      </c>
      <c r="LW152" s="76">
        <v>0</v>
      </c>
      <c r="LX152" s="76">
        <v>0</v>
      </c>
      <c r="LY152" s="76"/>
      <c r="LZ152" s="76"/>
      <c r="MA152" s="76" t="s">
        <v>154</v>
      </c>
      <c r="MB152" s="76">
        <v>0</v>
      </c>
      <c r="MC152" s="76">
        <v>0</v>
      </c>
      <c r="MD152" s="76">
        <v>0</v>
      </c>
      <c r="ME152" s="76">
        <v>0</v>
      </c>
    </row>
    <row r="153" spans="1:343"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4" t="s">
        <v>155</v>
      </c>
      <c r="GY153" s="64">
        <v>0</v>
      </c>
      <c r="GZ153" s="64">
        <v>0</v>
      </c>
      <c r="HA153" s="64">
        <v>0</v>
      </c>
      <c r="HB153" s="64">
        <v>0</v>
      </c>
      <c r="HE153" s="64" t="s">
        <v>155</v>
      </c>
      <c r="HF153" s="64">
        <v>0.63</v>
      </c>
      <c r="HG153" s="64">
        <v>0</v>
      </c>
      <c r="HH153" s="64">
        <v>0.87</v>
      </c>
      <c r="HI153" s="64">
        <v>0</v>
      </c>
      <c r="HL153" s="64" t="s">
        <v>155</v>
      </c>
      <c r="HM153" s="64">
        <v>0.79</v>
      </c>
      <c r="HN153" s="64">
        <v>0</v>
      </c>
      <c r="HO153" s="64">
        <v>0.7</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s="64" t="s">
        <v>155</v>
      </c>
      <c r="IV153" s="64">
        <v>0</v>
      </c>
      <c r="IW153" s="64">
        <v>0</v>
      </c>
      <c r="IX153" s="64">
        <v>0</v>
      </c>
      <c r="IY153" s="64">
        <v>0</v>
      </c>
      <c r="JB153" s="6" t="s">
        <v>155</v>
      </c>
      <c r="JC153" s="6">
        <v>0</v>
      </c>
      <c r="JD153" s="6">
        <v>0</v>
      </c>
      <c r="JE153" s="6">
        <v>0</v>
      </c>
      <c r="JF153" s="6">
        <v>0</v>
      </c>
      <c r="JI153" s="64" t="s">
        <v>155</v>
      </c>
      <c r="JJ153" s="64">
        <v>0</v>
      </c>
      <c r="JK153" s="64">
        <v>0</v>
      </c>
      <c r="JL153" s="64">
        <v>0</v>
      </c>
      <c r="JM153" s="64">
        <v>0</v>
      </c>
      <c r="JP153" s="70" t="s">
        <v>155</v>
      </c>
      <c r="JQ153" s="70">
        <v>0</v>
      </c>
      <c r="JR153" s="70">
        <v>0</v>
      </c>
      <c r="JS153" s="70">
        <v>0</v>
      </c>
      <c r="JT153" s="70">
        <v>0</v>
      </c>
      <c r="JW153" s="76" t="s">
        <v>155</v>
      </c>
      <c r="JX153" s="76">
        <v>0</v>
      </c>
      <c r="JY153" s="76">
        <v>0</v>
      </c>
      <c r="JZ153" s="76">
        <v>0</v>
      </c>
      <c r="KA153" s="76">
        <v>0</v>
      </c>
      <c r="KD153" s="76" t="s">
        <v>155</v>
      </c>
      <c r="KE153" s="76">
        <v>0</v>
      </c>
      <c r="KF153" s="76">
        <v>0</v>
      </c>
      <c r="KG153" s="76">
        <v>0</v>
      </c>
      <c r="KH153" s="76">
        <v>0</v>
      </c>
      <c r="KK153" s="76" t="s">
        <v>155</v>
      </c>
      <c r="KL153" s="76">
        <v>0</v>
      </c>
      <c r="KM153" s="76">
        <v>0</v>
      </c>
      <c r="KN153" s="76">
        <v>0</v>
      </c>
      <c r="KO153" s="76">
        <v>0</v>
      </c>
      <c r="KR153" s="76" t="s">
        <v>155</v>
      </c>
      <c r="KS153" s="76">
        <v>0</v>
      </c>
      <c r="KT153" s="76">
        <v>0</v>
      </c>
      <c r="KU153" s="76">
        <v>0</v>
      </c>
      <c r="KV153" s="76">
        <v>0</v>
      </c>
      <c r="KY153" s="76" t="s">
        <v>155</v>
      </c>
      <c r="KZ153" s="76">
        <v>0</v>
      </c>
      <c r="LA153" s="76">
        <v>0</v>
      </c>
      <c r="LB153" s="76">
        <v>0</v>
      </c>
      <c r="LC153" s="76">
        <v>0</v>
      </c>
      <c r="LF153" s="76" t="s">
        <v>155</v>
      </c>
      <c r="LG153" s="76">
        <v>0</v>
      </c>
      <c r="LH153" s="76">
        <v>0</v>
      </c>
      <c r="LI153" s="76">
        <v>0</v>
      </c>
      <c r="LJ153" s="76">
        <v>0</v>
      </c>
      <c r="LM153" s="76" t="s">
        <v>155</v>
      </c>
      <c r="LN153" s="76">
        <v>0</v>
      </c>
      <c r="LO153" s="76">
        <v>0</v>
      </c>
      <c r="LP153" s="76">
        <v>0</v>
      </c>
      <c r="LQ153" s="76">
        <v>0</v>
      </c>
      <c r="LR153" s="76"/>
      <c r="LS153" s="76"/>
      <c r="LT153" s="76" t="s">
        <v>155</v>
      </c>
      <c r="LU153" s="76">
        <v>0</v>
      </c>
      <c r="LV153" s="76">
        <v>0</v>
      </c>
      <c r="LW153" s="76">
        <v>0</v>
      </c>
      <c r="LX153" s="76">
        <v>0</v>
      </c>
      <c r="LY153" s="76"/>
      <c r="LZ153" s="76"/>
      <c r="MA153" s="76" t="s">
        <v>155</v>
      </c>
      <c r="MB153" s="76">
        <v>0</v>
      </c>
      <c r="MC153" s="76">
        <v>0</v>
      </c>
      <c r="MD153" s="76">
        <v>0</v>
      </c>
      <c r="ME153" s="76">
        <v>0</v>
      </c>
    </row>
    <row r="154" spans="1:343"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4" t="s">
        <v>156</v>
      </c>
      <c r="GY154" s="64">
        <v>0</v>
      </c>
      <c r="GZ154" s="64">
        <v>0</v>
      </c>
      <c r="HA154" s="64">
        <v>0</v>
      </c>
      <c r="HB154" s="64">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s="64" t="s">
        <v>156</v>
      </c>
      <c r="IV154" s="64">
        <v>0</v>
      </c>
      <c r="IW154" s="64">
        <v>0</v>
      </c>
      <c r="IX154" s="64">
        <v>0</v>
      </c>
      <c r="IY154" s="64">
        <v>0</v>
      </c>
      <c r="JB154" s="6" t="s">
        <v>156</v>
      </c>
      <c r="JC154" s="6">
        <v>0</v>
      </c>
      <c r="JD154" s="6">
        <v>0</v>
      </c>
      <c r="JE154" s="6">
        <v>0</v>
      </c>
      <c r="JF154" s="6">
        <v>0</v>
      </c>
      <c r="JI154" s="64" t="s">
        <v>156</v>
      </c>
      <c r="JJ154" s="64">
        <v>0</v>
      </c>
      <c r="JK154" s="64">
        <v>0</v>
      </c>
      <c r="JL154" s="64">
        <v>0</v>
      </c>
      <c r="JM154" s="64">
        <v>0</v>
      </c>
      <c r="JP154" s="70" t="s">
        <v>156</v>
      </c>
      <c r="JQ154" s="70">
        <v>0</v>
      </c>
      <c r="JR154" s="70">
        <v>0</v>
      </c>
      <c r="JS154" s="70">
        <v>0</v>
      </c>
      <c r="JT154" s="70">
        <v>0</v>
      </c>
      <c r="JW154" s="76" t="s">
        <v>156</v>
      </c>
      <c r="JX154" s="76">
        <v>0</v>
      </c>
      <c r="JY154" s="76">
        <v>0</v>
      </c>
      <c r="JZ154" s="76">
        <v>0</v>
      </c>
      <c r="KA154" s="76">
        <v>0</v>
      </c>
      <c r="KD154" s="76" t="s">
        <v>156</v>
      </c>
      <c r="KE154" s="76">
        <v>0</v>
      </c>
      <c r="KF154" s="76">
        <v>0</v>
      </c>
      <c r="KG154" s="76">
        <v>0</v>
      </c>
      <c r="KH154" s="76">
        <v>0</v>
      </c>
      <c r="KK154" s="76" t="s">
        <v>156</v>
      </c>
      <c r="KL154" s="76">
        <v>0</v>
      </c>
      <c r="KM154" s="76">
        <v>0</v>
      </c>
      <c r="KN154" s="76">
        <v>0</v>
      </c>
      <c r="KO154" s="76">
        <v>0</v>
      </c>
      <c r="KR154" s="76" t="s">
        <v>156</v>
      </c>
      <c r="KS154" s="76">
        <v>0</v>
      </c>
      <c r="KT154" s="76">
        <v>0</v>
      </c>
      <c r="KU154" s="76">
        <v>0</v>
      </c>
      <c r="KV154" s="76">
        <v>0</v>
      </c>
      <c r="KY154" s="76" t="s">
        <v>156</v>
      </c>
      <c r="KZ154" s="76">
        <v>0</v>
      </c>
      <c r="LA154" s="76">
        <v>0</v>
      </c>
      <c r="LB154" s="76">
        <v>0</v>
      </c>
      <c r="LC154" s="76">
        <v>0</v>
      </c>
      <c r="LF154" s="76" t="s">
        <v>156</v>
      </c>
      <c r="LG154" s="76">
        <v>0</v>
      </c>
      <c r="LH154" s="76">
        <v>0</v>
      </c>
      <c r="LI154" s="76">
        <v>0</v>
      </c>
      <c r="LJ154" s="76">
        <v>0</v>
      </c>
      <c r="LM154" s="76" t="s">
        <v>156</v>
      </c>
      <c r="LN154" s="76">
        <v>0</v>
      </c>
      <c r="LO154" s="76">
        <v>0</v>
      </c>
      <c r="LP154" s="76">
        <v>0</v>
      </c>
      <c r="LQ154" s="76">
        <v>0</v>
      </c>
      <c r="LR154" s="76"/>
      <c r="LS154" s="76"/>
      <c r="LT154" s="76" t="s">
        <v>156</v>
      </c>
      <c r="LU154" s="76">
        <v>0</v>
      </c>
      <c r="LV154" s="76">
        <v>0</v>
      </c>
      <c r="LW154" s="76">
        <v>0</v>
      </c>
      <c r="LX154" s="76">
        <v>0</v>
      </c>
      <c r="LY154" s="76"/>
      <c r="LZ154" s="76"/>
      <c r="MA154" s="76" t="s">
        <v>156</v>
      </c>
      <c r="MB154" s="76">
        <v>0</v>
      </c>
      <c r="MC154" s="76">
        <v>0</v>
      </c>
      <c r="MD154" s="76">
        <v>0</v>
      </c>
      <c r="ME154" s="76">
        <v>0</v>
      </c>
    </row>
    <row r="155" spans="1:343"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4" t="s">
        <v>157</v>
      </c>
      <c r="GY155" s="64">
        <v>0</v>
      </c>
      <c r="GZ155" s="64">
        <v>0</v>
      </c>
      <c r="HA155" s="64">
        <v>0</v>
      </c>
      <c r="HB155" s="64">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0.2</v>
      </c>
      <c r="IB155" s="64">
        <v>0</v>
      </c>
      <c r="IC155" s="64">
        <v>0</v>
      </c>
      <c r="ID155" s="64">
        <v>0</v>
      </c>
      <c r="IG155" s="64" t="s">
        <v>157</v>
      </c>
      <c r="IH155" s="64">
        <v>0</v>
      </c>
      <c r="II155" s="64">
        <v>0</v>
      </c>
      <c r="IJ155" s="64">
        <v>0</v>
      </c>
      <c r="IK155" s="64">
        <v>0</v>
      </c>
      <c r="IN155" s="64" t="s">
        <v>157</v>
      </c>
      <c r="IO155" s="64">
        <v>0</v>
      </c>
      <c r="IP155" s="64">
        <v>0</v>
      </c>
      <c r="IQ155" s="64">
        <v>0</v>
      </c>
      <c r="IR155" s="64">
        <v>0</v>
      </c>
      <c r="IU155" s="64" t="s">
        <v>157</v>
      </c>
      <c r="IV155" s="64">
        <v>0</v>
      </c>
      <c r="IW155" s="64">
        <v>0</v>
      </c>
      <c r="IX155" s="64">
        <v>0</v>
      </c>
      <c r="IY155" s="64">
        <v>0</v>
      </c>
      <c r="JB155" s="6" t="s">
        <v>157</v>
      </c>
      <c r="JC155" s="6">
        <v>0</v>
      </c>
      <c r="JD155" s="6">
        <v>0</v>
      </c>
      <c r="JE155" s="6">
        <v>0</v>
      </c>
      <c r="JF155" s="6">
        <v>0</v>
      </c>
      <c r="JI155" s="64" t="s">
        <v>157</v>
      </c>
      <c r="JJ155" s="64">
        <v>0</v>
      </c>
      <c r="JK155" s="64">
        <v>0</v>
      </c>
      <c r="JL155" s="64">
        <v>0</v>
      </c>
      <c r="JM155" s="64">
        <v>0</v>
      </c>
      <c r="JP155" s="70" t="s">
        <v>157</v>
      </c>
      <c r="JQ155" s="70">
        <v>0</v>
      </c>
      <c r="JR155" s="70">
        <v>0</v>
      </c>
      <c r="JS155" s="70">
        <v>0</v>
      </c>
      <c r="JT155" s="70">
        <v>0</v>
      </c>
      <c r="JW155" s="76" t="s">
        <v>157</v>
      </c>
      <c r="JX155" s="76">
        <v>0</v>
      </c>
      <c r="JY155" s="76">
        <v>0</v>
      </c>
      <c r="JZ155" s="76">
        <v>0</v>
      </c>
      <c r="KA155" s="76">
        <v>0</v>
      </c>
      <c r="KD155" s="76" t="s">
        <v>157</v>
      </c>
      <c r="KE155" s="76">
        <v>0</v>
      </c>
      <c r="KF155" s="76">
        <v>0</v>
      </c>
      <c r="KG155" s="76">
        <v>0</v>
      </c>
      <c r="KH155" s="76">
        <v>0</v>
      </c>
      <c r="KK155" s="76" t="s">
        <v>157</v>
      </c>
      <c r="KL155" s="76">
        <v>0.36</v>
      </c>
      <c r="KM155" s="76">
        <v>0</v>
      </c>
      <c r="KN155" s="76">
        <v>0</v>
      </c>
      <c r="KO155" s="76">
        <v>0</v>
      </c>
      <c r="KR155" s="76" t="s">
        <v>157</v>
      </c>
      <c r="KS155" s="76">
        <v>0</v>
      </c>
      <c r="KT155" s="76">
        <v>0</v>
      </c>
      <c r="KU155" s="76">
        <v>0</v>
      </c>
      <c r="KV155" s="76">
        <v>0</v>
      </c>
      <c r="KY155" s="76" t="s">
        <v>157</v>
      </c>
      <c r="KZ155" s="76">
        <v>0</v>
      </c>
      <c r="LA155" s="76">
        <v>0</v>
      </c>
      <c r="LB155" s="76">
        <v>0</v>
      </c>
      <c r="LC155" s="76">
        <v>0</v>
      </c>
      <c r="LF155" s="76" t="s">
        <v>157</v>
      </c>
      <c r="LG155" s="76">
        <v>0</v>
      </c>
      <c r="LH155" s="76">
        <v>0</v>
      </c>
      <c r="LI155" s="76">
        <v>0</v>
      </c>
      <c r="LJ155" s="76">
        <v>0</v>
      </c>
      <c r="LM155" s="76" t="s">
        <v>157</v>
      </c>
      <c r="LN155" s="76">
        <v>0</v>
      </c>
      <c r="LO155" s="76">
        <v>0</v>
      </c>
      <c r="LP155" s="76">
        <v>0</v>
      </c>
      <c r="LQ155" s="76">
        <v>0</v>
      </c>
      <c r="LR155" s="76"/>
      <c r="LS155" s="76"/>
      <c r="LT155" s="76" t="s">
        <v>157</v>
      </c>
      <c r="LU155" s="76">
        <v>0</v>
      </c>
      <c r="LV155" s="76">
        <v>0</v>
      </c>
      <c r="LW155" s="76">
        <v>0</v>
      </c>
      <c r="LX155" s="76">
        <v>0</v>
      </c>
      <c r="LY155" s="76"/>
      <c r="LZ155" s="76"/>
      <c r="MA155" s="76" t="s">
        <v>157</v>
      </c>
      <c r="MB155" s="76">
        <v>0.64</v>
      </c>
      <c r="MC155" s="76">
        <v>0</v>
      </c>
      <c r="MD155" s="76">
        <v>0</v>
      </c>
      <c r="ME155" s="76">
        <v>0</v>
      </c>
    </row>
    <row r="156" spans="1:343"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4" t="s">
        <v>158</v>
      </c>
      <c r="GY156" s="64">
        <v>0</v>
      </c>
      <c r="GZ156" s="64">
        <v>0</v>
      </c>
      <c r="HA156" s="64">
        <v>0</v>
      </c>
      <c r="HB156" s="64">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s="64" t="s">
        <v>158</v>
      </c>
      <c r="IV156" s="64">
        <v>0</v>
      </c>
      <c r="IW156" s="64">
        <v>0</v>
      </c>
      <c r="IX156" s="64">
        <v>0</v>
      </c>
      <c r="IY156" s="64">
        <v>0</v>
      </c>
      <c r="JB156" s="6" t="s">
        <v>158</v>
      </c>
      <c r="JC156" s="6">
        <v>0</v>
      </c>
      <c r="JD156" s="6">
        <v>0</v>
      </c>
      <c r="JE156" s="6">
        <v>0</v>
      </c>
      <c r="JF156" s="6">
        <v>0</v>
      </c>
      <c r="JI156" s="64" t="s">
        <v>158</v>
      </c>
      <c r="JJ156" s="64">
        <v>0</v>
      </c>
      <c r="JK156" s="64">
        <v>0</v>
      </c>
      <c r="JL156" s="64">
        <v>0</v>
      </c>
      <c r="JM156" s="64">
        <v>0</v>
      </c>
      <c r="JP156" s="70" t="s">
        <v>158</v>
      </c>
      <c r="JQ156" s="70">
        <v>0</v>
      </c>
      <c r="JR156" s="70">
        <v>0</v>
      </c>
      <c r="JS156" s="70">
        <v>0</v>
      </c>
      <c r="JT156" s="70">
        <v>0</v>
      </c>
      <c r="JW156" s="76" t="s">
        <v>158</v>
      </c>
      <c r="JX156" s="76">
        <v>0</v>
      </c>
      <c r="JY156" s="76">
        <v>0</v>
      </c>
      <c r="JZ156" s="76">
        <v>0</v>
      </c>
      <c r="KA156" s="76">
        <v>0</v>
      </c>
      <c r="KD156" s="76" t="s">
        <v>158</v>
      </c>
      <c r="KE156" s="76">
        <v>0</v>
      </c>
      <c r="KF156" s="76">
        <v>0</v>
      </c>
      <c r="KG156" s="76">
        <v>0</v>
      </c>
      <c r="KH156" s="76">
        <v>0</v>
      </c>
      <c r="KK156" s="76" t="s">
        <v>158</v>
      </c>
      <c r="KL156" s="76">
        <v>0</v>
      </c>
      <c r="KM156" s="76">
        <v>0</v>
      </c>
      <c r="KN156" s="76">
        <v>0</v>
      </c>
      <c r="KO156" s="76">
        <v>0</v>
      </c>
      <c r="KR156" s="76" t="s">
        <v>158</v>
      </c>
      <c r="KS156" s="76">
        <v>0</v>
      </c>
      <c r="KT156" s="76">
        <v>0</v>
      </c>
      <c r="KU156" s="76">
        <v>0</v>
      </c>
      <c r="KV156" s="76">
        <v>0</v>
      </c>
      <c r="KY156" s="76" t="s">
        <v>158</v>
      </c>
      <c r="KZ156" s="76">
        <v>0</v>
      </c>
      <c r="LA156" s="76">
        <v>0</v>
      </c>
      <c r="LB156" s="76">
        <v>0</v>
      </c>
      <c r="LC156" s="76">
        <v>0</v>
      </c>
      <c r="LF156" s="76" t="s">
        <v>158</v>
      </c>
      <c r="LG156" s="76">
        <v>0</v>
      </c>
      <c r="LH156" s="76">
        <v>0</v>
      </c>
      <c r="LI156" s="76">
        <v>0</v>
      </c>
      <c r="LJ156" s="76">
        <v>0</v>
      </c>
      <c r="LM156" s="76" t="s">
        <v>158</v>
      </c>
      <c r="LN156" s="76">
        <v>0</v>
      </c>
      <c r="LO156" s="76">
        <v>0</v>
      </c>
      <c r="LP156" s="76">
        <v>0</v>
      </c>
      <c r="LQ156" s="76">
        <v>0</v>
      </c>
      <c r="LR156" s="76"/>
      <c r="LS156" s="76"/>
      <c r="LT156" s="76" t="s">
        <v>158</v>
      </c>
      <c r="LU156" s="76">
        <v>0</v>
      </c>
      <c r="LV156" s="76">
        <v>0</v>
      </c>
      <c r="LW156" s="76">
        <v>0</v>
      </c>
      <c r="LX156" s="76">
        <v>0</v>
      </c>
      <c r="LY156" s="76"/>
      <c r="LZ156" s="76"/>
      <c r="MA156" s="76" t="s">
        <v>158</v>
      </c>
      <c r="MB156" s="76">
        <v>0</v>
      </c>
      <c r="MC156" s="76">
        <v>0</v>
      </c>
      <c r="MD156" s="76">
        <v>0</v>
      </c>
      <c r="ME156" s="76">
        <v>0</v>
      </c>
    </row>
    <row r="157" spans="1:343"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4" t="s">
        <v>159</v>
      </c>
      <c r="GY157" s="64">
        <v>0</v>
      </c>
      <c r="GZ157" s="64">
        <v>0</v>
      </c>
      <c r="HA157" s="64">
        <v>0</v>
      </c>
      <c r="HB157" s="64">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s="64" t="s">
        <v>159</v>
      </c>
      <c r="IV157" s="64">
        <v>0</v>
      </c>
      <c r="IW157" s="64">
        <v>0</v>
      </c>
      <c r="IX157" s="64">
        <v>0</v>
      </c>
      <c r="IY157" s="64">
        <v>0</v>
      </c>
      <c r="JB157" s="6" t="s">
        <v>159</v>
      </c>
      <c r="JC157" s="6">
        <v>0</v>
      </c>
      <c r="JD157" s="6">
        <v>0</v>
      </c>
      <c r="JE157" s="6">
        <v>0</v>
      </c>
      <c r="JF157" s="6">
        <v>0</v>
      </c>
      <c r="JI157" s="64" t="s">
        <v>159</v>
      </c>
      <c r="JJ157" s="64">
        <v>0</v>
      </c>
      <c r="JK157" s="64">
        <v>0</v>
      </c>
      <c r="JL157" s="64">
        <v>0</v>
      </c>
      <c r="JM157" s="64">
        <v>0</v>
      </c>
      <c r="JP157" s="70" t="s">
        <v>159</v>
      </c>
      <c r="JQ157" s="70">
        <v>0</v>
      </c>
      <c r="JR157" s="70">
        <v>0</v>
      </c>
      <c r="JS157" s="70">
        <v>0</v>
      </c>
      <c r="JT157" s="70">
        <v>0</v>
      </c>
      <c r="JW157" s="76" t="s">
        <v>159</v>
      </c>
      <c r="JX157" s="76">
        <v>0</v>
      </c>
      <c r="JY157" s="76">
        <v>0</v>
      </c>
      <c r="JZ157" s="76">
        <v>0</v>
      </c>
      <c r="KA157" s="76">
        <v>0</v>
      </c>
      <c r="KD157" s="76" t="s">
        <v>159</v>
      </c>
      <c r="KE157" s="76">
        <v>0</v>
      </c>
      <c r="KF157" s="76">
        <v>0</v>
      </c>
      <c r="KG157" s="76">
        <v>0</v>
      </c>
      <c r="KH157" s="76">
        <v>0</v>
      </c>
      <c r="KK157" s="76" t="s">
        <v>159</v>
      </c>
      <c r="KL157" s="76">
        <v>0</v>
      </c>
      <c r="KM157" s="76">
        <v>0</v>
      </c>
      <c r="KN157" s="76">
        <v>0</v>
      </c>
      <c r="KO157" s="76">
        <v>0</v>
      </c>
      <c r="KR157" s="76" t="s">
        <v>159</v>
      </c>
      <c r="KS157" s="76">
        <v>0</v>
      </c>
      <c r="KT157" s="76">
        <v>0</v>
      </c>
      <c r="KU157" s="76">
        <v>0</v>
      </c>
      <c r="KV157" s="76">
        <v>0</v>
      </c>
      <c r="KY157" s="76" t="s">
        <v>159</v>
      </c>
      <c r="KZ157" s="76">
        <v>0</v>
      </c>
      <c r="LA157" s="76">
        <v>0</v>
      </c>
      <c r="LB157" s="76">
        <v>0</v>
      </c>
      <c r="LC157" s="76">
        <v>0</v>
      </c>
      <c r="LF157" s="76" t="s">
        <v>159</v>
      </c>
      <c r="LG157" s="76">
        <v>0</v>
      </c>
      <c r="LH157" s="76">
        <v>0</v>
      </c>
      <c r="LI157" s="76">
        <v>0</v>
      </c>
      <c r="LJ157" s="76">
        <v>0</v>
      </c>
      <c r="LM157" s="76" t="s">
        <v>159</v>
      </c>
      <c r="LN157" s="76">
        <v>0</v>
      </c>
      <c r="LO157" s="76">
        <v>0</v>
      </c>
      <c r="LP157" s="76">
        <v>0</v>
      </c>
      <c r="LQ157" s="76">
        <v>0</v>
      </c>
      <c r="LR157" s="76"/>
      <c r="LS157" s="76"/>
      <c r="LT157" s="76" t="s">
        <v>159</v>
      </c>
      <c r="LU157" s="76">
        <v>0</v>
      </c>
      <c r="LV157" s="76">
        <v>0</v>
      </c>
      <c r="LW157" s="76">
        <v>0</v>
      </c>
      <c r="LX157" s="76">
        <v>0</v>
      </c>
      <c r="LY157" s="76"/>
      <c r="LZ157" s="76"/>
      <c r="MA157" s="76" t="s">
        <v>159</v>
      </c>
      <c r="MB157" s="76">
        <v>0</v>
      </c>
      <c r="MC157" s="76">
        <v>0</v>
      </c>
      <c r="MD157" s="76">
        <v>0</v>
      </c>
      <c r="ME157" s="76">
        <v>0</v>
      </c>
    </row>
    <row r="158" spans="1:343"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c r="GX158" s="64" t="s">
        <v>160</v>
      </c>
      <c r="GY158" s="64">
        <v>0</v>
      </c>
      <c r="GZ158" s="64">
        <v>0</v>
      </c>
      <c r="HA158" s="64">
        <v>0</v>
      </c>
      <c r="HB158" s="64">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s="64" t="s">
        <v>160</v>
      </c>
      <c r="IV158" s="64">
        <v>0</v>
      </c>
      <c r="IW158" s="64">
        <v>0</v>
      </c>
      <c r="IX158" s="64">
        <v>0</v>
      </c>
      <c r="IY158" s="64">
        <v>0</v>
      </c>
      <c r="JB158" s="6" t="s">
        <v>160</v>
      </c>
      <c r="JC158" s="6">
        <v>0</v>
      </c>
      <c r="JD158" s="6">
        <v>0</v>
      </c>
      <c r="JE158" s="6">
        <v>0</v>
      </c>
      <c r="JF158" s="6">
        <v>0</v>
      </c>
      <c r="JI158" s="64" t="s">
        <v>160</v>
      </c>
      <c r="JJ158" s="64">
        <v>0</v>
      </c>
      <c r="JK158" s="64">
        <v>0</v>
      </c>
      <c r="JL158" s="64">
        <v>0</v>
      </c>
      <c r="JM158" s="64">
        <v>0</v>
      </c>
      <c r="JP158" s="70" t="s">
        <v>160</v>
      </c>
      <c r="JQ158" s="70">
        <v>0</v>
      </c>
      <c r="JR158" s="70">
        <v>0</v>
      </c>
      <c r="JS158" s="70">
        <v>0</v>
      </c>
      <c r="JT158" s="70">
        <v>0</v>
      </c>
      <c r="JW158" s="76" t="s">
        <v>160</v>
      </c>
      <c r="JX158" s="76">
        <v>0</v>
      </c>
      <c r="JY158" s="76">
        <v>0</v>
      </c>
      <c r="JZ158" s="76">
        <v>0</v>
      </c>
      <c r="KA158" s="76">
        <v>0</v>
      </c>
      <c r="KD158" s="76" t="s">
        <v>160</v>
      </c>
      <c r="KE158" s="76">
        <v>0</v>
      </c>
      <c r="KF158" s="76">
        <v>0</v>
      </c>
      <c r="KG158" s="76">
        <v>0</v>
      </c>
      <c r="KH158" s="76">
        <v>0</v>
      </c>
      <c r="KK158" s="76" t="s">
        <v>160</v>
      </c>
      <c r="KL158" s="76">
        <v>0</v>
      </c>
      <c r="KM158" s="76">
        <v>0</v>
      </c>
      <c r="KN158" s="76">
        <v>0</v>
      </c>
      <c r="KO158" s="76">
        <v>0</v>
      </c>
      <c r="KR158" s="76" t="s">
        <v>160</v>
      </c>
      <c r="KS158" s="76">
        <v>0.51</v>
      </c>
      <c r="KT158" s="76">
        <v>0</v>
      </c>
      <c r="KU158" s="76">
        <v>0</v>
      </c>
      <c r="KV158" s="76">
        <v>0</v>
      </c>
      <c r="KY158" s="76" t="s">
        <v>160</v>
      </c>
      <c r="KZ158" s="76">
        <v>0</v>
      </c>
      <c r="LA158" s="76">
        <v>0</v>
      </c>
      <c r="LB158" s="76">
        <v>0</v>
      </c>
      <c r="LC158" s="76">
        <v>0</v>
      </c>
      <c r="LF158" s="76" t="s">
        <v>160</v>
      </c>
      <c r="LG158" s="76">
        <v>0</v>
      </c>
      <c r="LH158" s="76">
        <v>0</v>
      </c>
      <c r="LI158" s="76">
        <v>0</v>
      </c>
      <c r="LJ158" s="76">
        <v>0</v>
      </c>
      <c r="LM158" s="76" t="s">
        <v>160</v>
      </c>
      <c r="LN158" s="76">
        <v>0</v>
      </c>
      <c r="LO158" s="76">
        <v>0</v>
      </c>
      <c r="LP158" s="76">
        <v>0</v>
      </c>
      <c r="LQ158" s="76">
        <v>0</v>
      </c>
      <c r="LR158" s="76"/>
      <c r="LS158" s="76"/>
      <c r="LT158" s="76" t="s">
        <v>160</v>
      </c>
      <c r="LU158" s="76">
        <v>0</v>
      </c>
      <c r="LV158" s="76">
        <v>0</v>
      </c>
      <c r="LW158" s="76">
        <v>0</v>
      </c>
      <c r="LX158" s="76">
        <v>0</v>
      </c>
      <c r="LY158" s="76"/>
      <c r="LZ158" s="76"/>
      <c r="MA158" s="76" t="s">
        <v>160</v>
      </c>
      <c r="MB158" s="76">
        <v>0</v>
      </c>
      <c r="MC158" s="76">
        <v>0</v>
      </c>
      <c r="MD158" s="76">
        <v>0</v>
      </c>
      <c r="ME158" s="76">
        <v>0</v>
      </c>
    </row>
    <row r="159" spans="1:343"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4" t="s">
        <v>161</v>
      </c>
      <c r="GY159" s="64">
        <v>0</v>
      </c>
      <c r="GZ159" s="64">
        <v>0</v>
      </c>
      <c r="HA159" s="64">
        <v>0</v>
      </c>
      <c r="HB159" s="64">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s="64" t="s">
        <v>161</v>
      </c>
      <c r="IV159" s="64">
        <v>0</v>
      </c>
      <c r="IW159" s="64">
        <v>0</v>
      </c>
      <c r="IX159" s="64">
        <v>0</v>
      </c>
      <c r="IY159" s="64">
        <v>0</v>
      </c>
      <c r="JB159" s="6" t="s">
        <v>161</v>
      </c>
      <c r="JC159" s="6">
        <v>0</v>
      </c>
      <c r="JD159" s="6">
        <v>0</v>
      </c>
      <c r="JE159" s="6">
        <v>0</v>
      </c>
      <c r="JF159" s="6">
        <v>0</v>
      </c>
      <c r="JI159" s="64" t="s">
        <v>161</v>
      </c>
      <c r="JJ159" s="64">
        <v>0</v>
      </c>
      <c r="JK159" s="64">
        <v>0</v>
      </c>
      <c r="JL159" s="64">
        <v>0</v>
      </c>
      <c r="JM159" s="64">
        <v>0</v>
      </c>
      <c r="JP159" s="70" t="s">
        <v>161</v>
      </c>
      <c r="JQ159" s="70">
        <v>0</v>
      </c>
      <c r="JR159" s="70">
        <v>0</v>
      </c>
      <c r="JS159" s="70">
        <v>0</v>
      </c>
      <c r="JT159" s="70">
        <v>0</v>
      </c>
      <c r="JW159" s="76" t="s">
        <v>161</v>
      </c>
      <c r="JX159" s="76">
        <v>0</v>
      </c>
      <c r="JY159" s="76">
        <v>0</v>
      </c>
      <c r="JZ159" s="76">
        <v>0</v>
      </c>
      <c r="KA159" s="76">
        <v>0</v>
      </c>
      <c r="KD159" s="76" t="s">
        <v>161</v>
      </c>
      <c r="KE159" s="76">
        <v>0</v>
      </c>
      <c r="KF159" s="76">
        <v>0</v>
      </c>
      <c r="KG159" s="76">
        <v>0</v>
      </c>
      <c r="KH159" s="76">
        <v>0</v>
      </c>
      <c r="KK159" s="76" t="s">
        <v>161</v>
      </c>
      <c r="KL159" s="76">
        <v>0</v>
      </c>
      <c r="KM159" s="76">
        <v>0</v>
      </c>
      <c r="KN159" s="76">
        <v>0</v>
      </c>
      <c r="KO159" s="76">
        <v>0</v>
      </c>
      <c r="KR159" s="76" t="s">
        <v>161</v>
      </c>
      <c r="KS159" s="76">
        <v>0</v>
      </c>
      <c r="KT159" s="76">
        <v>0</v>
      </c>
      <c r="KU159" s="76">
        <v>0</v>
      </c>
      <c r="KV159" s="76">
        <v>0</v>
      </c>
      <c r="KY159" s="76" t="s">
        <v>161</v>
      </c>
      <c r="KZ159" s="76">
        <v>0</v>
      </c>
      <c r="LA159" s="76">
        <v>0</v>
      </c>
      <c r="LB159" s="76">
        <v>0</v>
      </c>
      <c r="LC159" s="76">
        <v>0</v>
      </c>
      <c r="LF159" s="76" t="s">
        <v>161</v>
      </c>
      <c r="LG159" s="76">
        <v>0</v>
      </c>
      <c r="LH159" s="76">
        <v>0</v>
      </c>
      <c r="LI159" s="76">
        <v>0</v>
      </c>
      <c r="LJ159" s="76">
        <v>0</v>
      </c>
      <c r="LM159" s="76" t="s">
        <v>161</v>
      </c>
      <c r="LN159" s="76">
        <v>0</v>
      </c>
      <c r="LO159" s="76">
        <v>0</v>
      </c>
      <c r="LP159" s="76">
        <v>0</v>
      </c>
      <c r="LQ159" s="76">
        <v>0</v>
      </c>
      <c r="LR159" s="76"/>
      <c r="LS159" s="76"/>
      <c r="LT159" s="76" t="s">
        <v>161</v>
      </c>
      <c r="LU159" s="76">
        <v>0</v>
      </c>
      <c r="LV159" s="76">
        <v>0</v>
      </c>
      <c r="LW159" s="76">
        <v>0</v>
      </c>
      <c r="LX159" s="76">
        <v>0</v>
      </c>
      <c r="LY159" s="76"/>
      <c r="LZ159" s="76"/>
      <c r="MA159" s="76" t="s">
        <v>161</v>
      </c>
      <c r="MB159" s="76">
        <v>0</v>
      </c>
      <c r="MC159" s="76">
        <v>0</v>
      </c>
      <c r="MD159" s="76">
        <v>0</v>
      </c>
      <c r="ME159" s="76">
        <v>0</v>
      </c>
    </row>
    <row r="160" spans="1:343"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4" t="s">
        <v>162</v>
      </c>
      <c r="GY160" s="64">
        <v>0</v>
      </c>
      <c r="GZ160" s="64">
        <v>0</v>
      </c>
      <c r="HA160" s="64">
        <v>0</v>
      </c>
      <c r="HB160" s="64">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s="64" t="s">
        <v>162</v>
      </c>
      <c r="IV160" s="64">
        <v>0</v>
      </c>
      <c r="IW160" s="64">
        <v>0</v>
      </c>
      <c r="IX160" s="64">
        <v>0</v>
      </c>
      <c r="IY160" s="64">
        <v>0</v>
      </c>
      <c r="JB160" s="6" t="s">
        <v>162</v>
      </c>
      <c r="JC160" s="6">
        <v>0</v>
      </c>
      <c r="JD160" s="6">
        <v>0</v>
      </c>
      <c r="JE160" s="6">
        <v>0</v>
      </c>
      <c r="JF160" s="6">
        <v>0</v>
      </c>
      <c r="JI160" s="64" t="s">
        <v>162</v>
      </c>
      <c r="JJ160" s="64">
        <v>0</v>
      </c>
      <c r="JK160" s="64">
        <v>0</v>
      </c>
      <c r="JL160" s="64">
        <v>0</v>
      </c>
      <c r="JM160" s="64">
        <v>0</v>
      </c>
      <c r="JP160" s="70" t="s">
        <v>162</v>
      </c>
      <c r="JQ160" s="70">
        <v>0</v>
      </c>
      <c r="JR160" s="70">
        <v>0</v>
      </c>
      <c r="JS160" s="70">
        <v>0</v>
      </c>
      <c r="JT160" s="70">
        <v>0</v>
      </c>
      <c r="JW160" s="76" t="s">
        <v>162</v>
      </c>
      <c r="JX160" s="76">
        <v>0</v>
      </c>
      <c r="JY160" s="76">
        <v>0</v>
      </c>
      <c r="JZ160" s="76">
        <v>0</v>
      </c>
      <c r="KA160" s="76">
        <v>0</v>
      </c>
      <c r="KD160" s="76" t="s">
        <v>162</v>
      </c>
      <c r="KE160" s="76">
        <v>0</v>
      </c>
      <c r="KF160" s="76">
        <v>0</v>
      </c>
      <c r="KG160" s="76">
        <v>0</v>
      </c>
      <c r="KH160" s="76">
        <v>0</v>
      </c>
      <c r="KK160" s="76" t="s">
        <v>162</v>
      </c>
      <c r="KL160" s="76">
        <v>0</v>
      </c>
      <c r="KM160" s="76">
        <v>0</v>
      </c>
      <c r="KN160" s="76">
        <v>0</v>
      </c>
      <c r="KO160" s="76">
        <v>0</v>
      </c>
      <c r="KR160" s="76" t="s">
        <v>162</v>
      </c>
      <c r="KS160" s="76">
        <v>0</v>
      </c>
      <c r="KT160" s="76">
        <v>0</v>
      </c>
      <c r="KU160" s="76">
        <v>0</v>
      </c>
      <c r="KV160" s="76">
        <v>0</v>
      </c>
      <c r="KY160" s="76" t="s">
        <v>162</v>
      </c>
      <c r="KZ160" s="76">
        <v>0</v>
      </c>
      <c r="LA160" s="76">
        <v>0</v>
      </c>
      <c r="LB160" s="76">
        <v>0</v>
      </c>
      <c r="LC160" s="76">
        <v>0</v>
      </c>
      <c r="LF160" s="76" t="s">
        <v>162</v>
      </c>
      <c r="LG160" s="76">
        <v>0</v>
      </c>
      <c r="LH160" s="76">
        <v>0</v>
      </c>
      <c r="LI160" s="76">
        <v>0</v>
      </c>
      <c r="LJ160" s="76">
        <v>0</v>
      </c>
      <c r="LM160" s="76" t="s">
        <v>162</v>
      </c>
      <c r="LN160" s="76">
        <v>0</v>
      </c>
      <c r="LO160" s="76">
        <v>0</v>
      </c>
      <c r="LP160" s="76">
        <v>0</v>
      </c>
      <c r="LQ160" s="76">
        <v>0</v>
      </c>
      <c r="LR160" s="76"/>
      <c r="LS160" s="76"/>
      <c r="LT160" s="76" t="s">
        <v>162</v>
      </c>
      <c r="LU160" s="76">
        <v>0</v>
      </c>
      <c r="LV160" s="76">
        <v>0</v>
      </c>
      <c r="LW160" s="76">
        <v>0</v>
      </c>
      <c r="LX160" s="76">
        <v>0</v>
      </c>
      <c r="LY160" s="76"/>
      <c r="LZ160" s="76"/>
      <c r="MA160" s="76" t="s">
        <v>162</v>
      </c>
      <c r="MB160" s="76">
        <v>0</v>
      </c>
      <c r="MC160" s="76">
        <v>0</v>
      </c>
      <c r="MD160" s="76">
        <v>0</v>
      </c>
      <c r="ME160" s="76">
        <v>0</v>
      </c>
    </row>
    <row r="161" spans="1:343"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4" t="s">
        <v>163</v>
      </c>
      <c r="GY161" s="64">
        <v>0</v>
      </c>
      <c r="GZ161" s="64">
        <v>0</v>
      </c>
      <c r="HA161" s="64">
        <v>0</v>
      </c>
      <c r="HB161" s="64">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s="64" t="s">
        <v>163</v>
      </c>
      <c r="IV161" s="64">
        <v>0</v>
      </c>
      <c r="IW161" s="64">
        <v>0</v>
      </c>
      <c r="IX161" s="64">
        <v>0</v>
      </c>
      <c r="IY161" s="64">
        <v>0</v>
      </c>
      <c r="JB161" s="6" t="s">
        <v>163</v>
      </c>
      <c r="JC161" s="6">
        <v>0.37</v>
      </c>
      <c r="JD161" s="6">
        <v>0</v>
      </c>
      <c r="JE161" s="6">
        <v>0.56999999999999995</v>
      </c>
      <c r="JF161" s="6">
        <v>0</v>
      </c>
      <c r="JI161" s="64" t="s">
        <v>163</v>
      </c>
      <c r="JJ161" s="64">
        <v>0</v>
      </c>
      <c r="JK161" s="64">
        <v>0</v>
      </c>
      <c r="JL161" s="64">
        <v>0</v>
      </c>
      <c r="JM161" s="64">
        <v>0</v>
      </c>
      <c r="JP161" s="70" t="s">
        <v>163</v>
      </c>
      <c r="JQ161" s="70">
        <v>0</v>
      </c>
      <c r="JR161" s="70">
        <v>0</v>
      </c>
      <c r="JS161" s="70">
        <v>0</v>
      </c>
      <c r="JT161" s="70">
        <v>0</v>
      </c>
      <c r="JW161" s="76" t="s">
        <v>163</v>
      </c>
      <c r="JX161" s="76">
        <v>0</v>
      </c>
      <c r="JY161" s="76">
        <v>0</v>
      </c>
      <c r="JZ161" s="76">
        <v>0</v>
      </c>
      <c r="KA161" s="76">
        <v>0</v>
      </c>
      <c r="KD161" s="76" t="s">
        <v>163</v>
      </c>
      <c r="KE161" s="76">
        <v>0</v>
      </c>
      <c r="KF161" s="76">
        <v>0</v>
      </c>
      <c r="KG161" s="76">
        <v>0</v>
      </c>
      <c r="KH161" s="76">
        <v>0</v>
      </c>
      <c r="KK161" s="76" t="s">
        <v>163</v>
      </c>
      <c r="KL161" s="76">
        <v>0</v>
      </c>
      <c r="KM161" s="76">
        <v>0</v>
      </c>
      <c r="KN161" s="76">
        <v>0</v>
      </c>
      <c r="KO161" s="76">
        <v>0</v>
      </c>
      <c r="KR161" s="76" t="s">
        <v>163</v>
      </c>
      <c r="KS161" s="76">
        <v>0</v>
      </c>
      <c r="KT161" s="76">
        <v>0</v>
      </c>
      <c r="KU161" s="76">
        <v>0</v>
      </c>
      <c r="KV161" s="76">
        <v>0</v>
      </c>
      <c r="KY161" s="76" t="s">
        <v>163</v>
      </c>
      <c r="KZ161" s="76">
        <v>0</v>
      </c>
      <c r="LA161" s="76">
        <v>0</v>
      </c>
      <c r="LB161" s="76">
        <v>0</v>
      </c>
      <c r="LC161" s="76">
        <v>0</v>
      </c>
      <c r="LF161" s="76" t="s">
        <v>163</v>
      </c>
      <c r="LG161" s="76">
        <v>0</v>
      </c>
      <c r="LH161" s="76">
        <v>0</v>
      </c>
      <c r="LI161" s="76">
        <v>0</v>
      </c>
      <c r="LJ161" s="76">
        <v>0</v>
      </c>
      <c r="LM161" s="76" t="s">
        <v>163</v>
      </c>
      <c r="LN161" s="76">
        <v>0</v>
      </c>
      <c r="LO161" s="76">
        <v>0</v>
      </c>
      <c r="LP161" s="76">
        <v>0</v>
      </c>
      <c r="LQ161" s="76">
        <v>0</v>
      </c>
      <c r="LR161" s="76"/>
      <c r="LS161" s="76"/>
      <c r="LT161" s="76" t="s">
        <v>163</v>
      </c>
      <c r="LU161" s="76">
        <v>0</v>
      </c>
      <c r="LV161" s="76">
        <v>0</v>
      </c>
      <c r="LW161" s="76">
        <v>0</v>
      </c>
      <c r="LX161" s="76">
        <v>0</v>
      </c>
      <c r="LY161" s="76"/>
      <c r="LZ161" s="76"/>
      <c r="MA161" s="76" t="s">
        <v>163</v>
      </c>
      <c r="MB161" s="76">
        <v>0</v>
      </c>
      <c r="MC161" s="76">
        <v>0</v>
      </c>
      <c r="MD161" s="76">
        <v>0</v>
      </c>
      <c r="ME161" s="76">
        <v>0</v>
      </c>
    </row>
    <row r="162" spans="1:343"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4" t="s">
        <v>164</v>
      </c>
      <c r="GY162" s="64">
        <v>0</v>
      </c>
      <c r="GZ162" s="64">
        <v>0</v>
      </c>
      <c r="HA162" s="64">
        <v>0</v>
      </c>
      <c r="HB162" s="64">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s="64" t="s">
        <v>164</v>
      </c>
      <c r="IV162" s="64">
        <v>0</v>
      </c>
      <c r="IW162" s="64">
        <v>0</v>
      </c>
      <c r="IX162" s="64">
        <v>0</v>
      </c>
      <c r="IY162" s="64">
        <v>0</v>
      </c>
      <c r="JB162" s="6" t="s">
        <v>164</v>
      </c>
      <c r="JC162" s="6">
        <v>0</v>
      </c>
      <c r="JD162" s="6">
        <v>0</v>
      </c>
      <c r="JE162" s="6">
        <v>0</v>
      </c>
      <c r="JF162" s="6">
        <v>0</v>
      </c>
      <c r="JI162" s="64" t="s">
        <v>164</v>
      </c>
      <c r="JJ162" s="64">
        <v>0</v>
      </c>
      <c r="JK162" s="64">
        <v>0</v>
      </c>
      <c r="JL162" s="64">
        <v>0</v>
      </c>
      <c r="JM162" s="64">
        <v>0</v>
      </c>
      <c r="JP162" s="70" t="s">
        <v>164</v>
      </c>
      <c r="JQ162" s="70">
        <v>0</v>
      </c>
      <c r="JR162" s="70">
        <v>0</v>
      </c>
      <c r="JS162" s="70">
        <v>0</v>
      </c>
      <c r="JT162" s="70">
        <v>0</v>
      </c>
      <c r="JW162" s="76" t="s">
        <v>164</v>
      </c>
      <c r="JX162" s="76">
        <v>0</v>
      </c>
      <c r="JY162" s="76">
        <v>0</v>
      </c>
      <c r="JZ162" s="76">
        <v>0</v>
      </c>
      <c r="KA162" s="76">
        <v>0</v>
      </c>
      <c r="KD162" s="76" t="s">
        <v>164</v>
      </c>
      <c r="KE162" s="76">
        <v>0</v>
      </c>
      <c r="KF162" s="76">
        <v>0</v>
      </c>
      <c r="KG162" s="76">
        <v>0</v>
      </c>
      <c r="KH162" s="76">
        <v>0</v>
      </c>
      <c r="KK162" s="76" t="s">
        <v>164</v>
      </c>
      <c r="KL162" s="76">
        <v>0</v>
      </c>
      <c r="KM162" s="76">
        <v>0</v>
      </c>
      <c r="KN162" s="76">
        <v>0</v>
      </c>
      <c r="KO162" s="76">
        <v>0</v>
      </c>
      <c r="KR162" s="76" t="s">
        <v>164</v>
      </c>
      <c r="KS162" s="76">
        <v>0</v>
      </c>
      <c r="KT162" s="76">
        <v>0</v>
      </c>
      <c r="KU162" s="76">
        <v>0</v>
      </c>
      <c r="KV162" s="76">
        <v>0</v>
      </c>
      <c r="KY162" s="76" t="s">
        <v>164</v>
      </c>
      <c r="KZ162" s="76">
        <v>0</v>
      </c>
      <c r="LA162" s="76">
        <v>0</v>
      </c>
      <c r="LB162" s="76">
        <v>0</v>
      </c>
      <c r="LC162" s="76">
        <v>0</v>
      </c>
      <c r="LF162" s="76" t="s">
        <v>164</v>
      </c>
      <c r="LG162" s="76">
        <v>0</v>
      </c>
      <c r="LH162" s="76">
        <v>0</v>
      </c>
      <c r="LI162" s="76">
        <v>0</v>
      </c>
      <c r="LJ162" s="76">
        <v>0</v>
      </c>
      <c r="LM162" s="76" t="s">
        <v>164</v>
      </c>
      <c r="LN162" s="76">
        <v>0</v>
      </c>
      <c r="LO162" s="76">
        <v>0</v>
      </c>
      <c r="LP162" s="76">
        <v>0</v>
      </c>
      <c r="LQ162" s="76">
        <v>0</v>
      </c>
      <c r="LR162" s="76"/>
      <c r="LS162" s="76"/>
      <c r="LT162" s="76" t="s">
        <v>164</v>
      </c>
      <c r="LU162" s="76">
        <v>0</v>
      </c>
      <c r="LV162" s="76">
        <v>0</v>
      </c>
      <c r="LW162" s="76">
        <v>0</v>
      </c>
      <c r="LX162" s="76">
        <v>0</v>
      </c>
      <c r="LY162" s="76"/>
      <c r="LZ162" s="76"/>
      <c r="MA162" s="76" t="s">
        <v>164</v>
      </c>
      <c r="MB162" s="76">
        <v>0</v>
      </c>
      <c r="MC162" s="76">
        <v>0</v>
      </c>
      <c r="MD162" s="76">
        <v>0</v>
      </c>
      <c r="ME162" s="76">
        <v>0</v>
      </c>
    </row>
    <row r="163" spans="1:343"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4" t="s">
        <v>165</v>
      </c>
      <c r="GY163" s="64">
        <v>0.16</v>
      </c>
      <c r="GZ163" s="64">
        <v>0</v>
      </c>
      <c r="HA163" s="64">
        <v>0</v>
      </c>
      <c r="HB163" s="64">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s="64" t="s">
        <v>165</v>
      </c>
      <c r="IV163" s="64">
        <v>0</v>
      </c>
      <c r="IW163" s="64">
        <v>0</v>
      </c>
      <c r="IX163" s="64">
        <v>0</v>
      </c>
      <c r="IY163" s="64">
        <v>0</v>
      </c>
      <c r="JB163" s="6" t="s">
        <v>165</v>
      </c>
      <c r="JC163" s="6">
        <v>0</v>
      </c>
      <c r="JD163" s="6">
        <v>0</v>
      </c>
      <c r="JE163" s="6">
        <v>0</v>
      </c>
      <c r="JF163" s="6">
        <v>0</v>
      </c>
      <c r="JI163" s="64" t="s">
        <v>165</v>
      </c>
      <c r="JJ163" s="64">
        <v>0</v>
      </c>
      <c r="JK163" s="64">
        <v>0</v>
      </c>
      <c r="JL163" s="64">
        <v>0</v>
      </c>
      <c r="JM163" s="64">
        <v>0</v>
      </c>
      <c r="JP163" s="70" t="s">
        <v>165</v>
      </c>
      <c r="JQ163" s="70">
        <v>0</v>
      </c>
      <c r="JR163" s="70">
        <v>0</v>
      </c>
      <c r="JS163" s="70">
        <v>0</v>
      </c>
      <c r="JT163" s="70">
        <v>0</v>
      </c>
      <c r="JW163" s="76" t="s">
        <v>165</v>
      </c>
      <c r="JX163" s="76">
        <v>0</v>
      </c>
      <c r="JY163" s="76">
        <v>0</v>
      </c>
      <c r="JZ163" s="76">
        <v>0</v>
      </c>
      <c r="KA163" s="76">
        <v>0</v>
      </c>
      <c r="KD163" s="76" t="s">
        <v>165</v>
      </c>
      <c r="KE163" s="76">
        <v>0</v>
      </c>
      <c r="KF163" s="76">
        <v>0</v>
      </c>
      <c r="KG163" s="76">
        <v>0</v>
      </c>
      <c r="KH163" s="76">
        <v>0</v>
      </c>
      <c r="KK163" s="76" t="s">
        <v>165</v>
      </c>
      <c r="KL163" s="76">
        <v>0</v>
      </c>
      <c r="KM163" s="76">
        <v>0</v>
      </c>
      <c r="KN163" s="76">
        <v>0</v>
      </c>
      <c r="KO163" s="76">
        <v>0</v>
      </c>
      <c r="KR163" s="76" t="s">
        <v>165</v>
      </c>
      <c r="KS163" s="76">
        <v>0</v>
      </c>
      <c r="KT163" s="76">
        <v>0</v>
      </c>
      <c r="KU163" s="76">
        <v>0</v>
      </c>
      <c r="KV163" s="76">
        <v>0</v>
      </c>
      <c r="KY163" s="76" t="s">
        <v>165</v>
      </c>
      <c r="KZ163" s="76">
        <v>0</v>
      </c>
      <c r="LA163" s="76">
        <v>0</v>
      </c>
      <c r="LB163" s="76">
        <v>0</v>
      </c>
      <c r="LC163" s="76">
        <v>0</v>
      </c>
      <c r="LF163" s="76" t="s">
        <v>165</v>
      </c>
      <c r="LG163" s="76">
        <v>0</v>
      </c>
      <c r="LH163" s="76">
        <v>0</v>
      </c>
      <c r="LI163" s="76">
        <v>0</v>
      </c>
      <c r="LJ163" s="76">
        <v>0</v>
      </c>
      <c r="LM163" s="76" t="s">
        <v>165</v>
      </c>
      <c r="LN163" s="76">
        <v>0</v>
      </c>
      <c r="LO163" s="76">
        <v>0</v>
      </c>
      <c r="LP163" s="76">
        <v>0</v>
      </c>
      <c r="LQ163" s="76">
        <v>0</v>
      </c>
      <c r="LR163" s="76"/>
      <c r="LS163" s="76"/>
      <c r="LT163" s="76" t="s">
        <v>165</v>
      </c>
      <c r="LU163" s="76">
        <v>0</v>
      </c>
      <c r="LV163" s="76">
        <v>0</v>
      </c>
      <c r="LW163" s="76">
        <v>0</v>
      </c>
      <c r="LX163" s="76">
        <v>0</v>
      </c>
      <c r="LY163" s="76"/>
      <c r="LZ163" s="76"/>
      <c r="MA163" s="76" t="s">
        <v>165</v>
      </c>
      <c r="MB163" s="76">
        <v>0</v>
      </c>
      <c r="MC163" s="76">
        <v>0</v>
      </c>
      <c r="MD163" s="76">
        <v>0</v>
      </c>
      <c r="ME163" s="76">
        <v>0</v>
      </c>
    </row>
    <row r="164" spans="1:343"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4" t="s">
        <v>166</v>
      </c>
      <c r="GY164" s="64">
        <v>0</v>
      </c>
      <c r="GZ164" s="64">
        <v>0</v>
      </c>
      <c r="HA164" s="64">
        <v>0</v>
      </c>
      <c r="HB164" s="64">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s="64" t="s">
        <v>166</v>
      </c>
      <c r="IV164" s="64">
        <v>0</v>
      </c>
      <c r="IW164" s="64">
        <v>0</v>
      </c>
      <c r="IX164" s="64">
        <v>0</v>
      </c>
      <c r="IY164" s="64">
        <v>0</v>
      </c>
      <c r="JB164" s="6" t="s">
        <v>166</v>
      </c>
      <c r="JC164" s="6">
        <v>0</v>
      </c>
      <c r="JD164" s="6">
        <v>0</v>
      </c>
      <c r="JE164" s="6">
        <v>0</v>
      </c>
      <c r="JF164" s="6">
        <v>0</v>
      </c>
      <c r="JI164" s="64" t="s">
        <v>166</v>
      </c>
      <c r="JJ164" s="64">
        <v>0</v>
      </c>
      <c r="JK164" s="64">
        <v>0</v>
      </c>
      <c r="JL164" s="64">
        <v>0</v>
      </c>
      <c r="JM164" s="64">
        <v>0</v>
      </c>
      <c r="JP164" s="70" t="s">
        <v>166</v>
      </c>
      <c r="JQ164" s="70">
        <v>0</v>
      </c>
      <c r="JR164" s="70">
        <v>0</v>
      </c>
      <c r="JS164" s="70">
        <v>0</v>
      </c>
      <c r="JT164" s="70">
        <v>0</v>
      </c>
      <c r="JW164" s="76" t="s">
        <v>166</v>
      </c>
      <c r="JX164" s="76">
        <v>0</v>
      </c>
      <c r="JY164" s="76">
        <v>0</v>
      </c>
      <c r="JZ164" s="76">
        <v>0</v>
      </c>
      <c r="KA164" s="76">
        <v>0</v>
      </c>
      <c r="KD164" s="76" t="s">
        <v>166</v>
      </c>
      <c r="KE164" s="76">
        <v>0.67</v>
      </c>
      <c r="KF164" s="76">
        <v>0</v>
      </c>
      <c r="KG164" s="76">
        <v>0</v>
      </c>
      <c r="KH164" s="76">
        <v>0</v>
      </c>
      <c r="KK164" s="76" t="s">
        <v>166</v>
      </c>
      <c r="KL164" s="76">
        <v>0</v>
      </c>
      <c r="KM164" s="76">
        <v>0</v>
      </c>
      <c r="KN164" s="76">
        <v>0</v>
      </c>
      <c r="KO164" s="76">
        <v>0</v>
      </c>
      <c r="KR164" s="76" t="s">
        <v>166</v>
      </c>
      <c r="KS164" s="76">
        <v>0</v>
      </c>
      <c r="KT164" s="76">
        <v>0</v>
      </c>
      <c r="KU164" s="76">
        <v>0</v>
      </c>
      <c r="KV164" s="76">
        <v>0</v>
      </c>
      <c r="KY164" s="76" t="s">
        <v>166</v>
      </c>
      <c r="KZ164" s="76">
        <v>0</v>
      </c>
      <c r="LA164" s="76">
        <v>0</v>
      </c>
      <c r="LB164" s="76">
        <v>0</v>
      </c>
      <c r="LC164" s="76">
        <v>0</v>
      </c>
      <c r="LF164" s="76" t="s">
        <v>166</v>
      </c>
      <c r="LG164" s="76">
        <v>0</v>
      </c>
      <c r="LH164" s="76">
        <v>0</v>
      </c>
      <c r="LI164" s="76">
        <v>0</v>
      </c>
      <c r="LJ164" s="76">
        <v>0</v>
      </c>
      <c r="LM164" s="76" t="s">
        <v>166</v>
      </c>
      <c r="LN164" s="76">
        <v>0</v>
      </c>
      <c r="LO164" s="76">
        <v>0</v>
      </c>
      <c r="LP164" s="76">
        <v>0</v>
      </c>
      <c r="LQ164" s="76">
        <v>0</v>
      </c>
      <c r="LR164" s="76"/>
      <c r="LS164" s="76"/>
      <c r="LT164" s="76" t="s">
        <v>166</v>
      </c>
      <c r="LU164" s="76">
        <v>0</v>
      </c>
      <c r="LV164" s="76">
        <v>0</v>
      </c>
      <c r="LW164" s="76">
        <v>0</v>
      </c>
      <c r="LX164" s="76">
        <v>0</v>
      </c>
      <c r="LY164" s="76"/>
      <c r="LZ164" s="76"/>
      <c r="MA164" s="76" t="s">
        <v>166</v>
      </c>
      <c r="MB164" s="76">
        <v>0</v>
      </c>
      <c r="MC164" s="76">
        <v>0</v>
      </c>
      <c r="MD164" s="76">
        <v>0</v>
      </c>
      <c r="ME164" s="76">
        <v>0</v>
      </c>
    </row>
    <row r="165" spans="1:343"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4" t="s">
        <v>167</v>
      </c>
      <c r="GY165" s="64">
        <v>0</v>
      </c>
      <c r="GZ165" s="64">
        <v>0</v>
      </c>
      <c r="HA165" s="64">
        <v>0</v>
      </c>
      <c r="HB165" s="64">
        <v>0</v>
      </c>
      <c r="HE165" s="64" t="s">
        <v>167</v>
      </c>
      <c r="HF165" s="64">
        <v>1.8</v>
      </c>
      <c r="HG165" s="64">
        <v>0</v>
      </c>
      <c r="HH165" s="64">
        <v>0</v>
      </c>
      <c r="HI165" s="64">
        <v>0</v>
      </c>
      <c r="HL165" s="64" t="s">
        <v>167</v>
      </c>
      <c r="HM165" s="64">
        <v>0</v>
      </c>
      <c r="HN165" s="64">
        <v>0</v>
      </c>
      <c r="HO165" s="64">
        <v>0</v>
      </c>
      <c r="HP165" s="64">
        <v>0</v>
      </c>
      <c r="HS165" s="64" t="s">
        <v>167</v>
      </c>
      <c r="HT165" s="64">
        <v>0.39</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s="64" t="s">
        <v>167</v>
      </c>
      <c r="IV165" s="64">
        <v>0.52</v>
      </c>
      <c r="IW165" s="64">
        <v>0</v>
      </c>
      <c r="IX165" s="64">
        <v>0</v>
      </c>
      <c r="IY165" s="64">
        <v>0</v>
      </c>
      <c r="JB165" s="6" t="s">
        <v>167</v>
      </c>
      <c r="JC165" s="6">
        <v>0</v>
      </c>
      <c r="JD165" s="6">
        <v>0</v>
      </c>
      <c r="JE165" s="6">
        <v>0</v>
      </c>
      <c r="JF165" s="6">
        <v>0</v>
      </c>
      <c r="JI165" s="64" t="s">
        <v>167</v>
      </c>
      <c r="JJ165" s="64">
        <v>0.31</v>
      </c>
      <c r="JK165" s="64">
        <v>0</v>
      </c>
      <c r="JL165" s="64">
        <v>0</v>
      </c>
      <c r="JM165" s="64">
        <v>0</v>
      </c>
      <c r="JP165" s="70" t="s">
        <v>167</v>
      </c>
      <c r="JQ165" s="70">
        <v>0</v>
      </c>
      <c r="JR165" s="70">
        <v>0</v>
      </c>
      <c r="JS165" s="70">
        <v>0</v>
      </c>
      <c r="JT165" s="70">
        <v>0</v>
      </c>
      <c r="JW165" s="76" t="s">
        <v>167</v>
      </c>
      <c r="JX165" s="76">
        <v>0</v>
      </c>
      <c r="JY165" s="76">
        <v>0</v>
      </c>
      <c r="JZ165" s="76">
        <v>0</v>
      </c>
      <c r="KA165" s="76">
        <v>0</v>
      </c>
      <c r="KD165" s="76" t="s">
        <v>167</v>
      </c>
      <c r="KE165" s="76">
        <v>0</v>
      </c>
      <c r="KF165" s="76">
        <v>0</v>
      </c>
      <c r="KG165" s="76">
        <v>0</v>
      </c>
      <c r="KH165" s="76">
        <v>0</v>
      </c>
      <c r="KK165" s="76" t="s">
        <v>167</v>
      </c>
      <c r="KL165" s="76">
        <v>1.46</v>
      </c>
      <c r="KM165" s="76">
        <v>0</v>
      </c>
      <c r="KN165" s="76">
        <v>0.67</v>
      </c>
      <c r="KO165" s="76">
        <v>0</v>
      </c>
      <c r="KR165" s="76" t="s">
        <v>167</v>
      </c>
      <c r="KS165" s="76">
        <v>0</v>
      </c>
      <c r="KT165" s="76">
        <v>0</v>
      </c>
      <c r="KU165" s="76">
        <v>0</v>
      </c>
      <c r="KV165" s="76">
        <v>0</v>
      </c>
      <c r="KY165" s="76" t="s">
        <v>167</v>
      </c>
      <c r="KZ165" s="76">
        <v>0</v>
      </c>
      <c r="LA165" s="76">
        <v>0</v>
      </c>
      <c r="LB165" s="76">
        <v>0</v>
      </c>
      <c r="LC165" s="76">
        <v>0</v>
      </c>
      <c r="LF165" s="76" t="s">
        <v>167</v>
      </c>
      <c r="LG165" s="76">
        <v>0</v>
      </c>
      <c r="LH165" s="76">
        <v>0</v>
      </c>
      <c r="LI165" s="76">
        <v>0</v>
      </c>
      <c r="LJ165" s="76">
        <v>0</v>
      </c>
      <c r="LM165" s="76" t="s">
        <v>167</v>
      </c>
      <c r="LN165" s="76">
        <v>0</v>
      </c>
      <c r="LO165" s="76">
        <v>0</v>
      </c>
      <c r="LP165" s="76">
        <v>0</v>
      </c>
      <c r="LQ165" s="76">
        <v>0</v>
      </c>
      <c r="LR165" s="76"/>
      <c r="LS165" s="76"/>
      <c r="LT165" s="76" t="s">
        <v>167</v>
      </c>
      <c r="LU165" s="76">
        <v>0</v>
      </c>
      <c r="LV165" s="76">
        <v>0</v>
      </c>
      <c r="LW165" s="76">
        <v>0</v>
      </c>
      <c r="LX165" s="76">
        <v>0</v>
      </c>
      <c r="LY165" s="76"/>
      <c r="LZ165" s="76"/>
      <c r="MA165" s="76" t="s">
        <v>167</v>
      </c>
      <c r="MB165" s="76">
        <v>0</v>
      </c>
      <c r="MC165" s="76">
        <v>0</v>
      </c>
      <c r="MD165" s="76">
        <v>0</v>
      </c>
      <c r="ME165" s="76">
        <v>0</v>
      </c>
    </row>
    <row r="166" spans="1:343"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4" t="s">
        <v>168</v>
      </c>
      <c r="GY166" s="64">
        <v>0</v>
      </c>
      <c r="GZ166" s="64">
        <v>0</v>
      </c>
      <c r="HA166" s="64">
        <v>0</v>
      </c>
      <c r="HB166" s="64">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s="64" t="s">
        <v>168</v>
      </c>
      <c r="IV166" s="64">
        <v>0</v>
      </c>
      <c r="IW166" s="64">
        <v>0</v>
      </c>
      <c r="IX166" s="64">
        <v>0</v>
      </c>
      <c r="IY166" s="64">
        <v>0</v>
      </c>
      <c r="JB166" s="6" t="s">
        <v>168</v>
      </c>
      <c r="JC166" s="6">
        <v>0</v>
      </c>
      <c r="JD166" s="6">
        <v>0</v>
      </c>
      <c r="JE166" s="6">
        <v>0</v>
      </c>
      <c r="JF166" s="6">
        <v>0</v>
      </c>
      <c r="JI166" s="64" t="s">
        <v>168</v>
      </c>
      <c r="JJ166" s="64">
        <v>0</v>
      </c>
      <c r="JK166" s="64">
        <v>0</v>
      </c>
      <c r="JL166" s="64">
        <v>0</v>
      </c>
      <c r="JM166" s="64">
        <v>0</v>
      </c>
      <c r="JP166" s="70" t="s">
        <v>168</v>
      </c>
      <c r="JQ166" s="70">
        <v>0</v>
      </c>
      <c r="JR166" s="70">
        <v>0</v>
      </c>
      <c r="JS166" s="70">
        <v>0</v>
      </c>
      <c r="JT166" s="70">
        <v>0</v>
      </c>
      <c r="JW166" s="76" t="s">
        <v>168</v>
      </c>
      <c r="JX166" s="76">
        <v>0</v>
      </c>
      <c r="JY166" s="76">
        <v>0</v>
      </c>
      <c r="JZ166" s="76">
        <v>0</v>
      </c>
      <c r="KA166" s="76">
        <v>0</v>
      </c>
      <c r="KD166" s="76" t="s">
        <v>168</v>
      </c>
      <c r="KE166" s="76">
        <v>0</v>
      </c>
      <c r="KF166" s="76">
        <v>0</v>
      </c>
      <c r="KG166" s="76">
        <v>0</v>
      </c>
      <c r="KH166" s="76">
        <v>0</v>
      </c>
      <c r="KK166" s="76" t="s">
        <v>168</v>
      </c>
      <c r="KL166" s="76">
        <v>0</v>
      </c>
      <c r="KM166" s="76">
        <v>0</v>
      </c>
      <c r="KN166" s="76">
        <v>0</v>
      </c>
      <c r="KO166" s="76">
        <v>0</v>
      </c>
      <c r="KR166" s="76" t="s">
        <v>168</v>
      </c>
      <c r="KS166" s="76">
        <v>0</v>
      </c>
      <c r="KT166" s="76">
        <v>0</v>
      </c>
      <c r="KU166" s="76">
        <v>0</v>
      </c>
      <c r="KV166" s="76">
        <v>0</v>
      </c>
      <c r="KY166" s="76" t="s">
        <v>168</v>
      </c>
      <c r="KZ166" s="76">
        <v>0</v>
      </c>
      <c r="LA166" s="76">
        <v>0</v>
      </c>
      <c r="LB166" s="76">
        <v>0</v>
      </c>
      <c r="LC166" s="76">
        <v>0</v>
      </c>
      <c r="LF166" s="76" t="s">
        <v>168</v>
      </c>
      <c r="LG166" s="76">
        <v>0</v>
      </c>
      <c r="LH166" s="76">
        <v>0</v>
      </c>
      <c r="LI166" s="76">
        <v>0</v>
      </c>
      <c r="LJ166" s="76">
        <v>0</v>
      </c>
      <c r="LM166" s="76" t="s">
        <v>168</v>
      </c>
      <c r="LN166" s="76">
        <v>0</v>
      </c>
      <c r="LO166" s="76">
        <v>0</v>
      </c>
      <c r="LP166" s="76">
        <v>0</v>
      </c>
      <c r="LQ166" s="76">
        <v>0</v>
      </c>
      <c r="LR166" s="76"/>
      <c r="LS166" s="76"/>
      <c r="LT166" s="76" t="s">
        <v>168</v>
      </c>
      <c r="LU166" s="76">
        <v>0</v>
      </c>
      <c r="LV166" s="76">
        <v>0</v>
      </c>
      <c r="LW166" s="76">
        <v>0</v>
      </c>
      <c r="LX166" s="76">
        <v>0</v>
      </c>
      <c r="LY166" s="76"/>
      <c r="LZ166" s="76"/>
      <c r="MA166" s="76" t="s">
        <v>168</v>
      </c>
      <c r="MB166" s="76">
        <v>0</v>
      </c>
      <c r="MC166" s="76">
        <v>0</v>
      </c>
      <c r="MD166" s="76">
        <v>0</v>
      </c>
      <c r="ME166" s="76">
        <v>0</v>
      </c>
    </row>
    <row r="167" spans="1:343"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4" t="s">
        <v>169</v>
      </c>
      <c r="GY167" s="64">
        <v>0</v>
      </c>
      <c r="GZ167" s="64">
        <v>0</v>
      </c>
      <c r="HA167" s="64">
        <v>0</v>
      </c>
      <c r="HB167" s="64">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s="64" t="s">
        <v>169</v>
      </c>
      <c r="IV167" s="64">
        <v>0</v>
      </c>
      <c r="IW167" s="64">
        <v>0</v>
      </c>
      <c r="IX167" s="64">
        <v>0</v>
      </c>
      <c r="IY167" s="64">
        <v>0</v>
      </c>
      <c r="JB167" s="6" t="s">
        <v>169</v>
      </c>
      <c r="JC167" s="6">
        <v>0</v>
      </c>
      <c r="JD167" s="6">
        <v>0</v>
      </c>
      <c r="JE167" s="6">
        <v>0</v>
      </c>
      <c r="JF167" s="6">
        <v>0</v>
      </c>
      <c r="JI167" s="64" t="s">
        <v>169</v>
      </c>
      <c r="JJ167" s="64">
        <v>0</v>
      </c>
      <c r="JK167" s="64">
        <v>0</v>
      </c>
      <c r="JL167" s="64">
        <v>0</v>
      </c>
      <c r="JM167" s="64">
        <v>0</v>
      </c>
      <c r="JP167" s="70" t="s">
        <v>169</v>
      </c>
      <c r="JQ167" s="70">
        <v>0</v>
      </c>
      <c r="JR167" s="70">
        <v>0</v>
      </c>
      <c r="JS167" s="70">
        <v>0</v>
      </c>
      <c r="JT167" s="70">
        <v>0</v>
      </c>
      <c r="JW167" s="76" t="s">
        <v>169</v>
      </c>
      <c r="JX167" s="76">
        <v>0</v>
      </c>
      <c r="JY167" s="76">
        <v>0</v>
      </c>
      <c r="JZ167" s="76">
        <v>0</v>
      </c>
      <c r="KA167" s="76">
        <v>0</v>
      </c>
      <c r="KD167" s="76" t="s">
        <v>169</v>
      </c>
      <c r="KE167" s="76">
        <v>0</v>
      </c>
      <c r="KF167" s="76">
        <v>0</v>
      </c>
      <c r="KG167" s="76">
        <v>0</v>
      </c>
      <c r="KH167" s="76">
        <v>0</v>
      </c>
      <c r="KK167" s="76" t="s">
        <v>169</v>
      </c>
      <c r="KL167" s="76">
        <v>0</v>
      </c>
      <c r="KM167" s="76">
        <v>0</v>
      </c>
      <c r="KN167" s="76">
        <v>0</v>
      </c>
      <c r="KO167" s="76">
        <v>0</v>
      </c>
      <c r="KR167" s="76" t="s">
        <v>169</v>
      </c>
      <c r="KS167" s="76">
        <v>0</v>
      </c>
      <c r="KT167" s="76">
        <v>0</v>
      </c>
      <c r="KU167" s="76">
        <v>0</v>
      </c>
      <c r="KV167" s="76">
        <v>0</v>
      </c>
      <c r="KY167" s="76" t="s">
        <v>169</v>
      </c>
      <c r="KZ167" s="76">
        <v>0</v>
      </c>
      <c r="LA167" s="76">
        <v>0</v>
      </c>
      <c r="LB167" s="76">
        <v>0</v>
      </c>
      <c r="LC167" s="76">
        <v>0</v>
      </c>
      <c r="LF167" s="76" t="s">
        <v>169</v>
      </c>
      <c r="LG167" s="76">
        <v>0</v>
      </c>
      <c r="LH167" s="76">
        <v>0</v>
      </c>
      <c r="LI167" s="76">
        <v>0</v>
      </c>
      <c r="LJ167" s="76">
        <v>0</v>
      </c>
      <c r="LM167" s="76" t="s">
        <v>169</v>
      </c>
      <c r="LN167" s="76">
        <v>0</v>
      </c>
      <c r="LO167" s="76">
        <v>0</v>
      </c>
      <c r="LP167" s="76">
        <v>0</v>
      </c>
      <c r="LQ167" s="76">
        <v>0</v>
      </c>
      <c r="LR167" s="76"/>
      <c r="LS167" s="76"/>
      <c r="LT167" s="76" t="s">
        <v>169</v>
      </c>
      <c r="LU167" s="76">
        <v>0</v>
      </c>
      <c r="LV167" s="76">
        <v>0</v>
      </c>
      <c r="LW167" s="76">
        <v>0</v>
      </c>
      <c r="LX167" s="76">
        <v>0</v>
      </c>
      <c r="LY167" s="76"/>
      <c r="LZ167" s="76"/>
      <c r="MA167" s="76" t="s">
        <v>169</v>
      </c>
      <c r="MB167" s="76">
        <v>0</v>
      </c>
      <c r="MC167" s="76">
        <v>0</v>
      </c>
      <c r="MD167" s="76">
        <v>0</v>
      </c>
      <c r="ME167" s="76">
        <v>0</v>
      </c>
    </row>
    <row r="168" spans="1:343"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4" t="s">
        <v>170</v>
      </c>
      <c r="GY168" s="64">
        <v>0</v>
      </c>
      <c r="GZ168" s="64">
        <v>0</v>
      </c>
      <c r="HA168" s="64">
        <v>0</v>
      </c>
      <c r="HB168" s="64">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s="64" t="s">
        <v>170</v>
      </c>
      <c r="IV168" s="64">
        <v>0</v>
      </c>
      <c r="IW168" s="64">
        <v>0</v>
      </c>
      <c r="IX168" s="64">
        <v>0</v>
      </c>
      <c r="IY168" s="64">
        <v>0</v>
      </c>
      <c r="JB168" s="6" t="s">
        <v>170</v>
      </c>
      <c r="JC168" s="6">
        <v>0</v>
      </c>
      <c r="JD168" s="6">
        <v>0</v>
      </c>
      <c r="JE168" s="6">
        <v>0</v>
      </c>
      <c r="JF168" s="6">
        <v>0</v>
      </c>
      <c r="JI168" s="64" t="s">
        <v>170</v>
      </c>
      <c r="JJ168" s="64">
        <v>0</v>
      </c>
      <c r="JK168" s="64">
        <v>0</v>
      </c>
      <c r="JL168" s="64">
        <v>0</v>
      </c>
      <c r="JM168" s="64">
        <v>0</v>
      </c>
      <c r="JP168" s="70" t="s">
        <v>170</v>
      </c>
      <c r="JQ168" s="70">
        <v>0</v>
      </c>
      <c r="JR168" s="70">
        <v>0</v>
      </c>
      <c r="JS168" s="70">
        <v>0</v>
      </c>
      <c r="JT168" s="70">
        <v>0</v>
      </c>
      <c r="JW168" s="76" t="s">
        <v>170</v>
      </c>
      <c r="JX168" s="76">
        <v>0</v>
      </c>
      <c r="JY168" s="76">
        <v>0</v>
      </c>
      <c r="JZ168" s="76">
        <v>0</v>
      </c>
      <c r="KA168" s="76">
        <v>0</v>
      </c>
      <c r="KD168" s="76" t="s">
        <v>170</v>
      </c>
      <c r="KE168" s="76">
        <v>0</v>
      </c>
      <c r="KF168" s="76">
        <v>0</v>
      </c>
      <c r="KG168" s="76">
        <v>0</v>
      </c>
      <c r="KH168" s="76">
        <v>0</v>
      </c>
      <c r="KK168" s="76" t="s">
        <v>170</v>
      </c>
      <c r="KL168" s="76">
        <v>0</v>
      </c>
      <c r="KM168" s="76">
        <v>0</v>
      </c>
      <c r="KN168" s="76">
        <v>0</v>
      </c>
      <c r="KO168" s="76">
        <v>0</v>
      </c>
      <c r="KR168" s="76" t="s">
        <v>170</v>
      </c>
      <c r="KS168" s="76">
        <v>0</v>
      </c>
      <c r="KT168" s="76">
        <v>0</v>
      </c>
      <c r="KU168" s="76">
        <v>0</v>
      </c>
      <c r="KV168" s="76">
        <v>0</v>
      </c>
      <c r="KY168" s="76" t="s">
        <v>170</v>
      </c>
      <c r="KZ168" s="76">
        <v>0</v>
      </c>
      <c r="LA168" s="76">
        <v>0</v>
      </c>
      <c r="LB168" s="76">
        <v>0</v>
      </c>
      <c r="LC168" s="76">
        <v>0</v>
      </c>
      <c r="LF168" s="76" t="s">
        <v>170</v>
      </c>
      <c r="LG168" s="76">
        <v>0</v>
      </c>
      <c r="LH168" s="76">
        <v>0</v>
      </c>
      <c r="LI168" s="76">
        <v>0</v>
      </c>
      <c r="LJ168" s="76">
        <v>0</v>
      </c>
      <c r="LM168" s="76" t="s">
        <v>170</v>
      </c>
      <c r="LN168" s="76">
        <v>0</v>
      </c>
      <c r="LO168" s="76">
        <v>0</v>
      </c>
      <c r="LP168" s="76">
        <v>0</v>
      </c>
      <c r="LQ168" s="76">
        <v>0</v>
      </c>
      <c r="LR168" s="76"/>
      <c r="LS168" s="76"/>
      <c r="LT168" s="76" t="s">
        <v>170</v>
      </c>
      <c r="LU168" s="76">
        <v>0</v>
      </c>
      <c r="LV168" s="76">
        <v>0</v>
      </c>
      <c r="LW168" s="76">
        <v>0</v>
      </c>
      <c r="LX168" s="76">
        <v>0</v>
      </c>
      <c r="LY168" s="76"/>
      <c r="LZ168" s="76"/>
      <c r="MA168" s="76" t="s">
        <v>170</v>
      </c>
      <c r="MB168" s="76">
        <v>0</v>
      </c>
      <c r="MC168" s="76">
        <v>0</v>
      </c>
      <c r="MD168" s="76">
        <v>0</v>
      </c>
      <c r="ME168" s="76">
        <v>0</v>
      </c>
    </row>
    <row r="169" spans="1:343"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4" t="s">
        <v>171</v>
      </c>
      <c r="GY169" s="64">
        <v>0</v>
      </c>
      <c r="GZ169" s="64">
        <v>0</v>
      </c>
      <c r="HA169" s="64">
        <v>0</v>
      </c>
      <c r="HB169" s="64">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s="64" t="s">
        <v>171</v>
      </c>
      <c r="IV169" s="64">
        <v>0</v>
      </c>
      <c r="IW169" s="64">
        <v>0</v>
      </c>
      <c r="IX169" s="64">
        <v>0</v>
      </c>
      <c r="IY169" s="64">
        <v>0</v>
      </c>
      <c r="JB169" s="6" t="s">
        <v>171</v>
      </c>
      <c r="JC169" s="6">
        <v>0</v>
      </c>
      <c r="JD169" s="6">
        <v>0</v>
      </c>
      <c r="JE169" s="6">
        <v>0</v>
      </c>
      <c r="JF169" s="6">
        <v>0</v>
      </c>
      <c r="JI169" s="64" t="s">
        <v>171</v>
      </c>
      <c r="JJ169" s="64">
        <v>0</v>
      </c>
      <c r="JK169" s="64">
        <v>0</v>
      </c>
      <c r="JL169" s="64">
        <v>0</v>
      </c>
      <c r="JM169" s="64">
        <v>0</v>
      </c>
      <c r="JP169" s="70" t="s">
        <v>171</v>
      </c>
      <c r="JQ169" s="70">
        <v>0</v>
      </c>
      <c r="JR169" s="70">
        <v>0</v>
      </c>
      <c r="JS169" s="70">
        <v>0</v>
      </c>
      <c r="JT169" s="70">
        <v>0</v>
      </c>
      <c r="JW169" s="76" t="s">
        <v>171</v>
      </c>
      <c r="JX169" s="76">
        <v>0</v>
      </c>
      <c r="JY169" s="76">
        <v>0</v>
      </c>
      <c r="JZ169" s="76">
        <v>0</v>
      </c>
      <c r="KA169" s="76">
        <v>0</v>
      </c>
      <c r="KD169" s="76" t="s">
        <v>171</v>
      </c>
      <c r="KE169" s="76">
        <v>0</v>
      </c>
      <c r="KF169" s="76">
        <v>0</v>
      </c>
      <c r="KG169" s="76">
        <v>0</v>
      </c>
      <c r="KH169" s="76">
        <v>0</v>
      </c>
      <c r="KK169" s="76" t="s">
        <v>171</v>
      </c>
      <c r="KL169" s="76">
        <v>0</v>
      </c>
      <c r="KM169" s="76">
        <v>0</v>
      </c>
      <c r="KN169" s="76">
        <v>0</v>
      </c>
      <c r="KO169" s="76">
        <v>0</v>
      </c>
      <c r="KR169" s="76" t="s">
        <v>171</v>
      </c>
      <c r="KS169" s="76">
        <v>0</v>
      </c>
      <c r="KT169" s="76">
        <v>0</v>
      </c>
      <c r="KU169" s="76">
        <v>0</v>
      </c>
      <c r="KV169" s="76">
        <v>0</v>
      </c>
      <c r="KY169" s="76" t="s">
        <v>171</v>
      </c>
      <c r="KZ169" s="76">
        <v>0</v>
      </c>
      <c r="LA169" s="76">
        <v>0</v>
      </c>
      <c r="LB169" s="76">
        <v>0</v>
      </c>
      <c r="LC169" s="76">
        <v>0</v>
      </c>
      <c r="LF169" s="76" t="s">
        <v>171</v>
      </c>
      <c r="LG169" s="76">
        <v>0</v>
      </c>
      <c r="LH169" s="76">
        <v>0</v>
      </c>
      <c r="LI169" s="76">
        <v>0</v>
      </c>
      <c r="LJ169" s="76">
        <v>0</v>
      </c>
      <c r="LM169" s="76" t="s">
        <v>171</v>
      </c>
      <c r="LN169" s="76">
        <v>0</v>
      </c>
      <c r="LO169" s="76">
        <v>0</v>
      </c>
      <c r="LP169" s="76">
        <v>0</v>
      </c>
      <c r="LQ169" s="76">
        <v>0</v>
      </c>
      <c r="LR169" s="76"/>
      <c r="LS169" s="76"/>
      <c r="LT169" s="76" t="s">
        <v>171</v>
      </c>
      <c r="LU169" s="76">
        <v>0</v>
      </c>
      <c r="LV169" s="76">
        <v>0</v>
      </c>
      <c r="LW169" s="76">
        <v>0</v>
      </c>
      <c r="LX169" s="76">
        <v>0</v>
      </c>
      <c r="LY169" s="76"/>
      <c r="LZ169" s="76"/>
      <c r="MA169" s="76" t="s">
        <v>171</v>
      </c>
      <c r="MB169" s="76">
        <v>0</v>
      </c>
      <c r="MC169" s="76">
        <v>0</v>
      </c>
      <c r="MD169" s="76">
        <v>0</v>
      </c>
      <c r="ME169" s="76">
        <v>0</v>
      </c>
    </row>
    <row r="170" spans="1:343"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4" t="s">
        <v>172</v>
      </c>
      <c r="GY170" s="64">
        <v>0</v>
      </c>
      <c r="GZ170" s="64">
        <v>0</v>
      </c>
      <c r="HA170" s="64">
        <v>0</v>
      </c>
      <c r="HB170" s="64">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s="64" t="s">
        <v>172</v>
      </c>
      <c r="IV170" s="64">
        <v>0</v>
      </c>
      <c r="IW170" s="64">
        <v>0</v>
      </c>
      <c r="IX170" s="64">
        <v>0</v>
      </c>
      <c r="IY170" s="64">
        <v>0</v>
      </c>
      <c r="JB170" s="6" t="s">
        <v>172</v>
      </c>
      <c r="JC170" s="6">
        <v>0</v>
      </c>
      <c r="JD170" s="6">
        <v>0</v>
      </c>
      <c r="JE170" s="6">
        <v>0</v>
      </c>
      <c r="JF170" s="6">
        <v>0</v>
      </c>
      <c r="JI170" s="64" t="s">
        <v>172</v>
      </c>
      <c r="JJ170" s="64">
        <v>0</v>
      </c>
      <c r="JK170" s="64">
        <v>0</v>
      </c>
      <c r="JL170" s="64">
        <v>0</v>
      </c>
      <c r="JM170" s="64">
        <v>0</v>
      </c>
      <c r="JP170" s="70" t="s">
        <v>172</v>
      </c>
      <c r="JQ170" s="70">
        <v>0</v>
      </c>
      <c r="JR170" s="70">
        <v>0</v>
      </c>
      <c r="JS170" s="70">
        <v>0</v>
      </c>
      <c r="JT170" s="70">
        <v>0</v>
      </c>
      <c r="JW170" s="76" t="s">
        <v>172</v>
      </c>
      <c r="JX170" s="76">
        <v>0</v>
      </c>
      <c r="JY170" s="76">
        <v>0</v>
      </c>
      <c r="JZ170" s="76">
        <v>0</v>
      </c>
      <c r="KA170" s="76">
        <v>0</v>
      </c>
      <c r="KD170" s="76" t="s">
        <v>172</v>
      </c>
      <c r="KE170" s="76">
        <v>0</v>
      </c>
      <c r="KF170" s="76">
        <v>0</v>
      </c>
      <c r="KG170" s="76">
        <v>0</v>
      </c>
      <c r="KH170" s="76">
        <v>0</v>
      </c>
      <c r="KK170" s="76" t="s">
        <v>172</v>
      </c>
      <c r="KL170" s="76">
        <v>0</v>
      </c>
      <c r="KM170" s="76">
        <v>0</v>
      </c>
      <c r="KN170" s="76">
        <v>0</v>
      </c>
      <c r="KO170" s="76">
        <v>0</v>
      </c>
      <c r="KR170" s="76" t="s">
        <v>172</v>
      </c>
      <c r="KS170" s="76">
        <v>0</v>
      </c>
      <c r="KT170" s="76">
        <v>0</v>
      </c>
      <c r="KU170" s="76">
        <v>0</v>
      </c>
      <c r="KV170" s="76">
        <v>0</v>
      </c>
      <c r="KY170" s="76" t="s">
        <v>172</v>
      </c>
      <c r="KZ170" s="76">
        <v>0</v>
      </c>
      <c r="LA170" s="76">
        <v>0</v>
      </c>
      <c r="LB170" s="76">
        <v>0</v>
      </c>
      <c r="LC170" s="76">
        <v>0</v>
      </c>
      <c r="LF170" s="76" t="s">
        <v>172</v>
      </c>
      <c r="LG170" s="76">
        <v>0</v>
      </c>
      <c r="LH170" s="76">
        <v>0</v>
      </c>
      <c r="LI170" s="76">
        <v>0</v>
      </c>
      <c r="LJ170" s="76">
        <v>0</v>
      </c>
      <c r="LM170" s="76" t="s">
        <v>172</v>
      </c>
      <c r="LN170" s="76">
        <v>0</v>
      </c>
      <c r="LO170" s="76">
        <v>0</v>
      </c>
      <c r="LP170" s="76">
        <v>0</v>
      </c>
      <c r="LQ170" s="76">
        <v>0</v>
      </c>
      <c r="LR170" s="76"/>
      <c r="LS170" s="76"/>
      <c r="LT170" s="76" t="s">
        <v>172</v>
      </c>
      <c r="LU170" s="76">
        <v>0</v>
      </c>
      <c r="LV170" s="76">
        <v>0</v>
      </c>
      <c r="LW170" s="76">
        <v>0</v>
      </c>
      <c r="LX170" s="76">
        <v>0</v>
      </c>
      <c r="LY170" s="76"/>
      <c r="LZ170" s="76"/>
      <c r="MA170" s="76" t="s">
        <v>172</v>
      </c>
      <c r="MB170" s="76">
        <v>0</v>
      </c>
      <c r="MC170" s="76">
        <v>0</v>
      </c>
      <c r="MD170" s="76">
        <v>0</v>
      </c>
      <c r="ME170" s="76">
        <v>0</v>
      </c>
    </row>
    <row r="171" spans="1:343"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4" t="s">
        <v>173</v>
      </c>
      <c r="GY171" s="64">
        <v>0</v>
      </c>
      <c r="GZ171" s="64">
        <v>0</v>
      </c>
      <c r="HA171" s="64">
        <v>0</v>
      </c>
      <c r="HB171" s="64">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s="64" t="s">
        <v>173</v>
      </c>
      <c r="IV171" s="64">
        <v>0</v>
      </c>
      <c r="IW171" s="64">
        <v>0</v>
      </c>
      <c r="IX171" s="64">
        <v>0</v>
      </c>
      <c r="IY171" s="64">
        <v>0</v>
      </c>
      <c r="JB171" s="6" t="s">
        <v>173</v>
      </c>
      <c r="JC171" s="6">
        <v>0</v>
      </c>
      <c r="JD171" s="6">
        <v>0</v>
      </c>
      <c r="JE171" s="6">
        <v>0</v>
      </c>
      <c r="JF171" s="6">
        <v>0</v>
      </c>
      <c r="JI171" s="64" t="s">
        <v>173</v>
      </c>
      <c r="JJ171" s="64">
        <v>0</v>
      </c>
      <c r="JK171" s="64">
        <v>0</v>
      </c>
      <c r="JL171" s="64">
        <v>0</v>
      </c>
      <c r="JM171" s="64">
        <v>0</v>
      </c>
      <c r="JP171" s="70" t="s">
        <v>173</v>
      </c>
      <c r="JQ171" s="70">
        <v>0</v>
      </c>
      <c r="JR171" s="70">
        <v>0</v>
      </c>
      <c r="JS171" s="70">
        <v>0</v>
      </c>
      <c r="JT171" s="70">
        <v>0</v>
      </c>
      <c r="JW171" s="76" t="s">
        <v>173</v>
      </c>
      <c r="JX171" s="76">
        <v>0</v>
      </c>
      <c r="JY171" s="76">
        <v>0</v>
      </c>
      <c r="JZ171" s="76">
        <v>0</v>
      </c>
      <c r="KA171" s="76">
        <v>0</v>
      </c>
      <c r="KD171" s="76" t="s">
        <v>173</v>
      </c>
      <c r="KE171" s="76">
        <v>0</v>
      </c>
      <c r="KF171" s="76">
        <v>0</v>
      </c>
      <c r="KG171" s="76">
        <v>0</v>
      </c>
      <c r="KH171" s="76">
        <v>0</v>
      </c>
      <c r="KK171" s="76" t="s">
        <v>173</v>
      </c>
      <c r="KL171" s="76">
        <v>0</v>
      </c>
      <c r="KM171" s="76">
        <v>0</v>
      </c>
      <c r="KN171" s="76">
        <v>0</v>
      </c>
      <c r="KO171" s="76">
        <v>0</v>
      </c>
      <c r="KR171" s="76" t="s">
        <v>173</v>
      </c>
      <c r="KS171" s="76">
        <v>0</v>
      </c>
      <c r="KT171" s="76">
        <v>0</v>
      </c>
      <c r="KU171" s="76">
        <v>0</v>
      </c>
      <c r="KV171" s="76">
        <v>0</v>
      </c>
      <c r="KY171" s="76" t="s">
        <v>173</v>
      </c>
      <c r="KZ171" s="76">
        <v>0</v>
      </c>
      <c r="LA171" s="76">
        <v>0</v>
      </c>
      <c r="LB171" s="76">
        <v>0</v>
      </c>
      <c r="LC171" s="76">
        <v>0</v>
      </c>
      <c r="LF171" s="76" t="s">
        <v>173</v>
      </c>
      <c r="LG171" s="76">
        <v>0</v>
      </c>
      <c r="LH171" s="76">
        <v>0</v>
      </c>
      <c r="LI171" s="76">
        <v>0</v>
      </c>
      <c r="LJ171" s="76">
        <v>0</v>
      </c>
      <c r="LM171" s="76" t="s">
        <v>173</v>
      </c>
      <c r="LN171" s="76">
        <v>0</v>
      </c>
      <c r="LO171" s="76">
        <v>0</v>
      </c>
      <c r="LP171" s="76">
        <v>0</v>
      </c>
      <c r="LQ171" s="76">
        <v>0</v>
      </c>
      <c r="LR171" s="76"/>
      <c r="LS171" s="76"/>
      <c r="LT171" s="76" t="s">
        <v>173</v>
      </c>
      <c r="LU171" s="76">
        <v>0</v>
      </c>
      <c r="LV171" s="76">
        <v>0</v>
      </c>
      <c r="LW171" s="76">
        <v>0</v>
      </c>
      <c r="LX171" s="76">
        <v>0</v>
      </c>
      <c r="LY171" s="76"/>
      <c r="LZ171" s="76"/>
      <c r="MA171" s="76" t="s">
        <v>173</v>
      </c>
      <c r="MB171" s="76">
        <v>0</v>
      </c>
      <c r="MC171" s="76">
        <v>0</v>
      </c>
      <c r="MD171" s="76">
        <v>0</v>
      </c>
      <c r="ME171" s="76">
        <v>0</v>
      </c>
    </row>
    <row r="172" spans="1:343"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4" t="s">
        <v>174</v>
      </c>
      <c r="GY172" s="64">
        <v>0</v>
      </c>
      <c r="GZ172" s="64">
        <v>0</v>
      </c>
      <c r="HA172" s="64">
        <v>0</v>
      </c>
      <c r="HB172" s="64">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s="64" t="s">
        <v>174</v>
      </c>
      <c r="IV172" s="64">
        <v>0</v>
      </c>
      <c r="IW172" s="64">
        <v>0</v>
      </c>
      <c r="IX172" s="64">
        <v>0</v>
      </c>
      <c r="IY172" s="64">
        <v>0</v>
      </c>
      <c r="JB172" s="6" t="s">
        <v>174</v>
      </c>
      <c r="JC172" s="6">
        <v>0</v>
      </c>
      <c r="JD172" s="6">
        <v>0</v>
      </c>
      <c r="JE172" s="6">
        <v>0</v>
      </c>
      <c r="JF172" s="6">
        <v>0</v>
      </c>
      <c r="JI172" s="64" t="s">
        <v>174</v>
      </c>
      <c r="JJ172" s="64">
        <v>0</v>
      </c>
      <c r="JK172" s="64">
        <v>0</v>
      </c>
      <c r="JL172" s="64">
        <v>0</v>
      </c>
      <c r="JM172" s="64">
        <v>0</v>
      </c>
      <c r="JP172" s="70" t="s">
        <v>174</v>
      </c>
      <c r="JQ172" s="70">
        <v>0</v>
      </c>
      <c r="JR172" s="70">
        <v>0</v>
      </c>
      <c r="JS172" s="70">
        <v>0</v>
      </c>
      <c r="JT172" s="70">
        <v>0</v>
      </c>
      <c r="JW172" s="76" t="s">
        <v>174</v>
      </c>
      <c r="JX172" s="76">
        <v>0</v>
      </c>
      <c r="JY172" s="76">
        <v>0</v>
      </c>
      <c r="JZ172" s="76">
        <v>0</v>
      </c>
      <c r="KA172" s="76">
        <v>0</v>
      </c>
      <c r="KD172" s="76" t="s">
        <v>174</v>
      </c>
      <c r="KE172" s="76">
        <v>0</v>
      </c>
      <c r="KF172" s="76">
        <v>0</v>
      </c>
      <c r="KG172" s="76">
        <v>0</v>
      </c>
      <c r="KH172" s="76">
        <v>0</v>
      </c>
      <c r="KK172" s="76" t="s">
        <v>174</v>
      </c>
      <c r="KL172" s="76">
        <v>0</v>
      </c>
      <c r="KM172" s="76">
        <v>0</v>
      </c>
      <c r="KN172" s="76">
        <v>0</v>
      </c>
      <c r="KO172" s="76">
        <v>0</v>
      </c>
      <c r="KR172" s="76" t="s">
        <v>174</v>
      </c>
      <c r="KS172" s="76">
        <v>0</v>
      </c>
      <c r="KT172" s="76">
        <v>0</v>
      </c>
      <c r="KU172" s="76">
        <v>0</v>
      </c>
      <c r="KV172" s="76">
        <v>0</v>
      </c>
      <c r="KY172" s="76" t="s">
        <v>174</v>
      </c>
      <c r="KZ172" s="76">
        <v>0</v>
      </c>
      <c r="LA172" s="76">
        <v>0</v>
      </c>
      <c r="LB172" s="76">
        <v>0</v>
      </c>
      <c r="LC172" s="76">
        <v>0</v>
      </c>
      <c r="LF172" s="76" t="s">
        <v>174</v>
      </c>
      <c r="LG172" s="76">
        <v>0</v>
      </c>
      <c r="LH172" s="76">
        <v>0</v>
      </c>
      <c r="LI172" s="76">
        <v>0</v>
      </c>
      <c r="LJ172" s="76">
        <v>0</v>
      </c>
      <c r="LM172" s="76" t="s">
        <v>174</v>
      </c>
      <c r="LN172" s="76">
        <v>0</v>
      </c>
      <c r="LO172" s="76">
        <v>0</v>
      </c>
      <c r="LP172" s="76">
        <v>0</v>
      </c>
      <c r="LQ172" s="76">
        <v>0</v>
      </c>
      <c r="LR172" s="76"/>
      <c r="LS172" s="76"/>
      <c r="LT172" s="76" t="s">
        <v>174</v>
      </c>
      <c r="LU172" s="76">
        <v>0</v>
      </c>
      <c r="LV172" s="76">
        <v>0</v>
      </c>
      <c r="LW172" s="76">
        <v>0</v>
      </c>
      <c r="LX172" s="76">
        <v>0</v>
      </c>
      <c r="LY172" s="76"/>
      <c r="LZ172" s="76"/>
      <c r="MA172" s="76" t="s">
        <v>174</v>
      </c>
      <c r="MB172" s="76">
        <v>0</v>
      </c>
      <c r="MC172" s="76">
        <v>0</v>
      </c>
      <c r="MD172" s="76">
        <v>0</v>
      </c>
      <c r="ME172" s="76">
        <v>0</v>
      </c>
    </row>
    <row r="173" spans="1:343"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c r="GX173" s="64" t="s">
        <v>175</v>
      </c>
      <c r="GY173" s="64">
        <v>0</v>
      </c>
      <c r="GZ173" s="64">
        <v>0</v>
      </c>
      <c r="HA173" s="64">
        <v>0</v>
      </c>
      <c r="HB173" s="64">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0.3</v>
      </c>
      <c r="IP173" s="64">
        <v>0</v>
      </c>
      <c r="IQ173" s="64">
        <v>0</v>
      </c>
      <c r="IR173" s="64">
        <v>0</v>
      </c>
      <c r="IU173" s="64" t="s">
        <v>175</v>
      </c>
      <c r="IV173" s="64">
        <v>0</v>
      </c>
      <c r="IW173" s="64">
        <v>0</v>
      </c>
      <c r="IX173" s="64">
        <v>0</v>
      </c>
      <c r="IY173" s="64">
        <v>0</v>
      </c>
      <c r="JB173" s="6" t="s">
        <v>175</v>
      </c>
      <c r="JC173" s="6">
        <v>0</v>
      </c>
      <c r="JD173" s="6">
        <v>0</v>
      </c>
      <c r="JE173" s="6">
        <v>0</v>
      </c>
      <c r="JF173" s="6">
        <v>0</v>
      </c>
      <c r="JI173" s="64" t="s">
        <v>175</v>
      </c>
      <c r="JJ173" s="64">
        <v>0</v>
      </c>
      <c r="JK173" s="64">
        <v>0</v>
      </c>
      <c r="JL173" s="64">
        <v>0</v>
      </c>
      <c r="JM173" s="64">
        <v>0</v>
      </c>
      <c r="JP173" s="70" t="s">
        <v>175</v>
      </c>
      <c r="JQ173" s="70">
        <v>0</v>
      </c>
      <c r="JR173" s="70">
        <v>0</v>
      </c>
      <c r="JS173" s="70">
        <v>0</v>
      </c>
      <c r="JT173" s="70">
        <v>0</v>
      </c>
      <c r="JW173" s="76" t="s">
        <v>175</v>
      </c>
      <c r="JX173" s="76">
        <v>0</v>
      </c>
      <c r="JY173" s="76">
        <v>0</v>
      </c>
      <c r="JZ173" s="76">
        <v>0</v>
      </c>
      <c r="KA173" s="76">
        <v>0</v>
      </c>
      <c r="KD173" s="76" t="s">
        <v>175</v>
      </c>
      <c r="KE173" s="76">
        <v>0</v>
      </c>
      <c r="KF173" s="76">
        <v>0</v>
      </c>
      <c r="KG173" s="76">
        <v>0</v>
      </c>
      <c r="KH173" s="76">
        <v>0</v>
      </c>
      <c r="KK173" s="76" t="s">
        <v>175</v>
      </c>
      <c r="KL173" s="76">
        <v>0</v>
      </c>
      <c r="KM173" s="76">
        <v>0</v>
      </c>
      <c r="KN173" s="76">
        <v>0</v>
      </c>
      <c r="KO173" s="76">
        <v>0</v>
      </c>
      <c r="KR173" s="76" t="s">
        <v>175</v>
      </c>
      <c r="KS173" s="76">
        <v>0</v>
      </c>
      <c r="KT173" s="76">
        <v>0</v>
      </c>
      <c r="KU173" s="76">
        <v>0</v>
      </c>
      <c r="KV173" s="76">
        <v>0</v>
      </c>
      <c r="KY173" s="76" t="s">
        <v>175</v>
      </c>
      <c r="KZ173" s="76">
        <v>0</v>
      </c>
      <c r="LA173" s="76">
        <v>0</v>
      </c>
      <c r="LB173" s="76">
        <v>0</v>
      </c>
      <c r="LC173" s="76">
        <v>0</v>
      </c>
      <c r="LF173" s="76" t="s">
        <v>175</v>
      </c>
      <c r="LG173" s="76">
        <v>0</v>
      </c>
      <c r="LH173" s="76">
        <v>0</v>
      </c>
      <c r="LI173" s="76">
        <v>0</v>
      </c>
      <c r="LJ173" s="76">
        <v>0</v>
      </c>
      <c r="LM173" s="76" t="s">
        <v>175</v>
      </c>
      <c r="LN173" s="76">
        <v>0</v>
      </c>
      <c r="LO173" s="76">
        <v>0</v>
      </c>
      <c r="LP173" s="76">
        <v>0</v>
      </c>
      <c r="LQ173" s="76">
        <v>0</v>
      </c>
      <c r="LR173" s="76"/>
      <c r="LS173" s="76"/>
      <c r="LT173" s="76" t="s">
        <v>175</v>
      </c>
      <c r="LU173" s="76">
        <v>0</v>
      </c>
      <c r="LV173" s="76">
        <v>0</v>
      </c>
      <c r="LW173" s="76">
        <v>0</v>
      </c>
      <c r="LX173" s="76">
        <v>0</v>
      </c>
      <c r="LY173" s="76"/>
      <c r="LZ173" s="76"/>
      <c r="MA173" s="76" t="s">
        <v>175</v>
      </c>
      <c r="MB173" s="76">
        <v>0</v>
      </c>
      <c r="MC173" s="76">
        <v>0</v>
      </c>
      <c r="MD173" s="76">
        <v>0</v>
      </c>
      <c r="ME173" s="76">
        <v>0</v>
      </c>
    </row>
    <row r="174" spans="1:343"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4" t="s">
        <v>176</v>
      </c>
      <c r="GY174" s="64">
        <v>0</v>
      </c>
      <c r="GZ174" s="64">
        <v>0</v>
      </c>
      <c r="HA174" s="64">
        <v>0</v>
      </c>
      <c r="HB174" s="64">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s="64" t="s">
        <v>176</v>
      </c>
      <c r="IV174" s="64">
        <v>0</v>
      </c>
      <c r="IW174" s="64">
        <v>0</v>
      </c>
      <c r="IX174" s="64">
        <v>0</v>
      </c>
      <c r="IY174" s="64">
        <v>0</v>
      </c>
      <c r="JB174" s="6" t="s">
        <v>176</v>
      </c>
      <c r="JC174" s="6">
        <v>0</v>
      </c>
      <c r="JD174" s="6">
        <v>0</v>
      </c>
      <c r="JE174" s="6">
        <v>0</v>
      </c>
      <c r="JF174" s="6">
        <v>0</v>
      </c>
      <c r="JI174" s="64" t="s">
        <v>176</v>
      </c>
      <c r="JJ174" s="64">
        <v>0</v>
      </c>
      <c r="JK174" s="64">
        <v>0</v>
      </c>
      <c r="JL174" s="64">
        <v>0</v>
      </c>
      <c r="JM174" s="64">
        <v>0</v>
      </c>
      <c r="JP174" s="70" t="s">
        <v>176</v>
      </c>
      <c r="JQ174" s="70">
        <v>0</v>
      </c>
      <c r="JR174" s="70">
        <v>0</v>
      </c>
      <c r="JS174" s="70">
        <v>0</v>
      </c>
      <c r="JT174" s="70">
        <v>0</v>
      </c>
      <c r="JW174" s="76" t="s">
        <v>176</v>
      </c>
      <c r="JX174" s="76">
        <v>0</v>
      </c>
      <c r="JY174" s="76">
        <v>0</v>
      </c>
      <c r="JZ174" s="76">
        <v>0</v>
      </c>
      <c r="KA174" s="76">
        <v>0</v>
      </c>
      <c r="KD174" s="76" t="s">
        <v>176</v>
      </c>
      <c r="KE174" s="76">
        <v>0</v>
      </c>
      <c r="KF174" s="76">
        <v>0</v>
      </c>
      <c r="KG174" s="76">
        <v>0</v>
      </c>
      <c r="KH174" s="76">
        <v>0</v>
      </c>
      <c r="KK174" s="76" t="s">
        <v>176</v>
      </c>
      <c r="KL174" s="76">
        <v>0</v>
      </c>
      <c r="KM174" s="76">
        <v>0</v>
      </c>
      <c r="KN174" s="76">
        <v>0</v>
      </c>
      <c r="KO174" s="76">
        <v>0</v>
      </c>
      <c r="KR174" s="76" t="s">
        <v>176</v>
      </c>
      <c r="KS174" s="76">
        <v>0</v>
      </c>
      <c r="KT174" s="76">
        <v>0</v>
      </c>
      <c r="KU174" s="76">
        <v>0</v>
      </c>
      <c r="KV174" s="76">
        <v>0</v>
      </c>
      <c r="KY174" s="76" t="s">
        <v>176</v>
      </c>
      <c r="KZ174" s="76">
        <v>0</v>
      </c>
      <c r="LA174" s="76">
        <v>0</v>
      </c>
      <c r="LB174" s="76">
        <v>0</v>
      </c>
      <c r="LC174" s="76">
        <v>0</v>
      </c>
      <c r="LF174" s="76" t="s">
        <v>176</v>
      </c>
      <c r="LG174" s="76">
        <v>0</v>
      </c>
      <c r="LH174" s="76">
        <v>0</v>
      </c>
      <c r="LI174" s="76">
        <v>0</v>
      </c>
      <c r="LJ174" s="76">
        <v>0</v>
      </c>
      <c r="LM174" s="76" t="s">
        <v>176</v>
      </c>
      <c r="LN174" s="76">
        <v>0</v>
      </c>
      <c r="LO174" s="76">
        <v>0</v>
      </c>
      <c r="LP174" s="76">
        <v>0</v>
      </c>
      <c r="LQ174" s="76">
        <v>0</v>
      </c>
      <c r="LR174" s="76"/>
      <c r="LS174" s="76"/>
      <c r="LT174" s="76" t="s">
        <v>176</v>
      </c>
      <c r="LU174" s="76">
        <v>0</v>
      </c>
      <c r="LV174" s="76">
        <v>0</v>
      </c>
      <c r="LW174" s="76">
        <v>0</v>
      </c>
      <c r="LX174" s="76">
        <v>0</v>
      </c>
      <c r="LY174" s="76"/>
      <c r="LZ174" s="76"/>
      <c r="MA174" s="76" t="s">
        <v>176</v>
      </c>
      <c r="MB174" s="76">
        <v>0</v>
      </c>
      <c r="MC174" s="76">
        <v>0</v>
      </c>
      <c r="MD174" s="76">
        <v>0</v>
      </c>
      <c r="ME174" s="76">
        <v>0</v>
      </c>
    </row>
    <row r="175" spans="1:343"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4" t="s">
        <v>177</v>
      </c>
      <c r="GY175" s="64">
        <v>0</v>
      </c>
      <c r="GZ175" s="64">
        <v>0</v>
      </c>
      <c r="HA175" s="64">
        <v>0</v>
      </c>
      <c r="HB175" s="64">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s="64" t="s">
        <v>177</v>
      </c>
      <c r="IV175" s="64">
        <v>0</v>
      </c>
      <c r="IW175" s="64">
        <v>0</v>
      </c>
      <c r="IX175" s="64">
        <v>0</v>
      </c>
      <c r="IY175" s="64">
        <v>0</v>
      </c>
      <c r="JB175" s="6" t="s">
        <v>177</v>
      </c>
      <c r="JC175" s="6">
        <v>0</v>
      </c>
      <c r="JD175" s="6">
        <v>0</v>
      </c>
      <c r="JE175" s="6">
        <v>0</v>
      </c>
      <c r="JF175" s="6">
        <v>0</v>
      </c>
      <c r="JI175" s="64" t="s">
        <v>177</v>
      </c>
      <c r="JJ175" s="64">
        <v>0</v>
      </c>
      <c r="JK175" s="64">
        <v>0</v>
      </c>
      <c r="JL175" s="64">
        <v>0</v>
      </c>
      <c r="JM175" s="64">
        <v>0</v>
      </c>
      <c r="JP175" s="70" t="s">
        <v>177</v>
      </c>
      <c r="JQ175" s="70">
        <v>0</v>
      </c>
      <c r="JR175" s="70">
        <v>0</v>
      </c>
      <c r="JS175" s="70">
        <v>0</v>
      </c>
      <c r="JT175" s="70">
        <v>0</v>
      </c>
      <c r="JW175" s="76" t="s">
        <v>177</v>
      </c>
      <c r="JX175" s="76">
        <v>0</v>
      </c>
      <c r="JY175" s="76">
        <v>0</v>
      </c>
      <c r="JZ175" s="76">
        <v>0</v>
      </c>
      <c r="KA175" s="76">
        <v>0</v>
      </c>
      <c r="KD175" s="76" t="s">
        <v>177</v>
      </c>
      <c r="KE175" s="76">
        <v>0</v>
      </c>
      <c r="KF175" s="76">
        <v>0</v>
      </c>
      <c r="KG175" s="76">
        <v>0</v>
      </c>
      <c r="KH175" s="76">
        <v>0</v>
      </c>
      <c r="KK175" s="76" t="s">
        <v>177</v>
      </c>
      <c r="KL175" s="76">
        <v>0</v>
      </c>
      <c r="KM175" s="76">
        <v>0</v>
      </c>
      <c r="KN175" s="76">
        <v>0</v>
      </c>
      <c r="KO175" s="76">
        <v>0</v>
      </c>
      <c r="KR175" s="76" t="s">
        <v>177</v>
      </c>
      <c r="KS175" s="76">
        <v>0</v>
      </c>
      <c r="KT175" s="76">
        <v>0</v>
      </c>
      <c r="KU175" s="76">
        <v>0</v>
      </c>
      <c r="KV175" s="76">
        <v>0</v>
      </c>
      <c r="KY175" s="76" t="s">
        <v>177</v>
      </c>
      <c r="KZ175" s="76">
        <v>0</v>
      </c>
      <c r="LA175" s="76">
        <v>0</v>
      </c>
      <c r="LB175" s="76">
        <v>0</v>
      </c>
      <c r="LC175" s="76">
        <v>0</v>
      </c>
      <c r="LF175" s="76" t="s">
        <v>177</v>
      </c>
      <c r="LG175" s="76">
        <v>0</v>
      </c>
      <c r="LH175" s="76">
        <v>0</v>
      </c>
      <c r="LI175" s="76">
        <v>0</v>
      </c>
      <c r="LJ175" s="76">
        <v>0</v>
      </c>
      <c r="LM175" s="76" t="s">
        <v>177</v>
      </c>
      <c r="LN175" s="76">
        <v>0</v>
      </c>
      <c r="LO175" s="76">
        <v>0</v>
      </c>
      <c r="LP175" s="76">
        <v>0</v>
      </c>
      <c r="LQ175" s="76">
        <v>0</v>
      </c>
      <c r="LR175" s="76"/>
      <c r="LS175" s="76"/>
      <c r="LT175" s="76" t="s">
        <v>177</v>
      </c>
      <c r="LU175" s="76">
        <v>0</v>
      </c>
      <c r="LV175" s="76">
        <v>0</v>
      </c>
      <c r="LW175" s="76">
        <v>0</v>
      </c>
      <c r="LX175" s="76">
        <v>0</v>
      </c>
      <c r="LY175" s="76"/>
      <c r="LZ175" s="76"/>
      <c r="MA175" s="76" t="s">
        <v>177</v>
      </c>
      <c r="MB175" s="76">
        <v>0</v>
      </c>
      <c r="MC175" s="76">
        <v>0</v>
      </c>
      <c r="MD175" s="76">
        <v>0</v>
      </c>
      <c r="ME175" s="76">
        <v>0</v>
      </c>
    </row>
    <row r="176" spans="1:343"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4" t="s">
        <v>178</v>
      </c>
      <c r="GY176" s="64">
        <v>0</v>
      </c>
      <c r="GZ176" s="64">
        <v>0</v>
      </c>
      <c r="HA176" s="64">
        <v>0</v>
      </c>
      <c r="HB176" s="64">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s="64" t="s">
        <v>178</v>
      </c>
      <c r="IV176" s="64">
        <v>0</v>
      </c>
      <c r="IW176" s="64">
        <v>0</v>
      </c>
      <c r="IX176" s="64">
        <v>0</v>
      </c>
      <c r="IY176" s="64">
        <v>0</v>
      </c>
      <c r="JB176" s="6" t="s">
        <v>178</v>
      </c>
      <c r="JC176" s="6">
        <v>0</v>
      </c>
      <c r="JD176" s="6">
        <v>0</v>
      </c>
      <c r="JE176" s="6">
        <v>0</v>
      </c>
      <c r="JF176" s="6">
        <v>0</v>
      </c>
      <c r="JI176" s="64" t="s">
        <v>178</v>
      </c>
      <c r="JJ176" s="64">
        <v>0</v>
      </c>
      <c r="JK176" s="64">
        <v>0</v>
      </c>
      <c r="JL176" s="64">
        <v>0</v>
      </c>
      <c r="JM176" s="64">
        <v>0</v>
      </c>
      <c r="JP176" s="70" t="s">
        <v>178</v>
      </c>
      <c r="JQ176" s="70">
        <v>0</v>
      </c>
      <c r="JR176" s="70">
        <v>0</v>
      </c>
      <c r="JS176" s="70">
        <v>0</v>
      </c>
      <c r="JT176" s="70">
        <v>0</v>
      </c>
      <c r="JW176" s="76" t="s">
        <v>178</v>
      </c>
      <c r="JX176" s="76">
        <v>0</v>
      </c>
      <c r="JY176" s="76">
        <v>0</v>
      </c>
      <c r="JZ176" s="76">
        <v>0</v>
      </c>
      <c r="KA176" s="76">
        <v>0</v>
      </c>
      <c r="KD176" s="76" t="s">
        <v>178</v>
      </c>
      <c r="KE176" s="76">
        <v>0</v>
      </c>
      <c r="KF176" s="76">
        <v>0</v>
      </c>
      <c r="KG176" s="76">
        <v>0</v>
      </c>
      <c r="KH176" s="76">
        <v>0</v>
      </c>
      <c r="KK176" s="76" t="s">
        <v>178</v>
      </c>
      <c r="KL176" s="76">
        <v>0</v>
      </c>
      <c r="KM176" s="76">
        <v>0</v>
      </c>
      <c r="KN176" s="76">
        <v>0</v>
      </c>
      <c r="KO176" s="76">
        <v>0</v>
      </c>
      <c r="KR176" s="76" t="s">
        <v>178</v>
      </c>
      <c r="KS176" s="76">
        <v>0</v>
      </c>
      <c r="KT176" s="76">
        <v>0</v>
      </c>
      <c r="KU176" s="76">
        <v>0</v>
      </c>
      <c r="KV176" s="76">
        <v>0</v>
      </c>
      <c r="KY176" s="76" t="s">
        <v>178</v>
      </c>
      <c r="KZ176" s="76">
        <v>0</v>
      </c>
      <c r="LA176" s="76">
        <v>0</v>
      </c>
      <c r="LB176" s="76">
        <v>0</v>
      </c>
      <c r="LC176" s="76">
        <v>0</v>
      </c>
      <c r="LF176" s="76" t="s">
        <v>178</v>
      </c>
      <c r="LG176" s="76">
        <v>0</v>
      </c>
      <c r="LH176" s="76">
        <v>0</v>
      </c>
      <c r="LI176" s="76">
        <v>0</v>
      </c>
      <c r="LJ176" s="76">
        <v>0</v>
      </c>
      <c r="LM176" s="76" t="s">
        <v>178</v>
      </c>
      <c r="LN176" s="76">
        <v>0</v>
      </c>
      <c r="LO176" s="76">
        <v>0</v>
      </c>
      <c r="LP176" s="76">
        <v>0</v>
      </c>
      <c r="LQ176" s="76">
        <v>0</v>
      </c>
      <c r="LR176" s="76"/>
      <c r="LS176" s="76"/>
      <c r="LT176" s="76" t="s">
        <v>178</v>
      </c>
      <c r="LU176" s="76">
        <v>0</v>
      </c>
      <c r="LV176" s="76">
        <v>0</v>
      </c>
      <c r="LW176" s="76">
        <v>0</v>
      </c>
      <c r="LX176" s="76">
        <v>0</v>
      </c>
      <c r="LY176" s="76"/>
      <c r="LZ176" s="76"/>
      <c r="MA176" s="76" t="s">
        <v>178</v>
      </c>
      <c r="MB176" s="76">
        <v>0</v>
      </c>
      <c r="MC176" s="76">
        <v>0</v>
      </c>
      <c r="MD176" s="76">
        <v>0</v>
      </c>
      <c r="ME176" s="76">
        <v>0</v>
      </c>
    </row>
    <row r="177" spans="1:343"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4" t="s">
        <v>179</v>
      </c>
      <c r="GY177" s="64">
        <v>0</v>
      </c>
      <c r="GZ177" s="64">
        <v>0</v>
      </c>
      <c r="HA177" s="64">
        <v>0</v>
      </c>
      <c r="HB177" s="64">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s="64" t="s">
        <v>179</v>
      </c>
      <c r="IV177" s="64">
        <v>0</v>
      </c>
      <c r="IW177" s="64">
        <v>0</v>
      </c>
      <c r="IX177" s="64">
        <v>0</v>
      </c>
      <c r="IY177" s="64">
        <v>0</v>
      </c>
      <c r="JB177" s="6" t="s">
        <v>179</v>
      </c>
      <c r="JC177" s="6">
        <v>0</v>
      </c>
      <c r="JD177" s="6">
        <v>0</v>
      </c>
      <c r="JE177" s="6">
        <v>0</v>
      </c>
      <c r="JF177" s="6">
        <v>0</v>
      </c>
      <c r="JI177" s="64" t="s">
        <v>179</v>
      </c>
      <c r="JJ177" s="64">
        <v>0</v>
      </c>
      <c r="JK177" s="64">
        <v>0</v>
      </c>
      <c r="JL177" s="64">
        <v>0</v>
      </c>
      <c r="JM177" s="64">
        <v>0</v>
      </c>
      <c r="JP177" s="70" t="s">
        <v>179</v>
      </c>
      <c r="JQ177" s="70">
        <v>0</v>
      </c>
      <c r="JR177" s="70">
        <v>0</v>
      </c>
      <c r="JS177" s="70">
        <v>0</v>
      </c>
      <c r="JT177" s="70">
        <v>0</v>
      </c>
      <c r="JW177" s="76" t="s">
        <v>179</v>
      </c>
      <c r="JX177" s="76">
        <v>0</v>
      </c>
      <c r="JY177" s="76">
        <v>0</v>
      </c>
      <c r="JZ177" s="76">
        <v>0</v>
      </c>
      <c r="KA177" s="76">
        <v>0</v>
      </c>
      <c r="KD177" s="76" t="s">
        <v>179</v>
      </c>
      <c r="KE177" s="76">
        <v>0</v>
      </c>
      <c r="KF177" s="76">
        <v>0</v>
      </c>
      <c r="KG177" s="76">
        <v>0</v>
      </c>
      <c r="KH177" s="76">
        <v>0</v>
      </c>
      <c r="KK177" s="76" t="s">
        <v>179</v>
      </c>
      <c r="KL177" s="76">
        <v>0</v>
      </c>
      <c r="KM177" s="76">
        <v>0</v>
      </c>
      <c r="KN177" s="76">
        <v>0</v>
      </c>
      <c r="KO177" s="76">
        <v>0</v>
      </c>
      <c r="KR177" s="76" t="s">
        <v>179</v>
      </c>
      <c r="KS177" s="76">
        <v>0</v>
      </c>
      <c r="KT177" s="76">
        <v>0</v>
      </c>
      <c r="KU177" s="76">
        <v>0</v>
      </c>
      <c r="KV177" s="76">
        <v>0</v>
      </c>
      <c r="KY177" s="76" t="s">
        <v>179</v>
      </c>
      <c r="KZ177" s="76">
        <v>0</v>
      </c>
      <c r="LA177" s="76">
        <v>0</v>
      </c>
      <c r="LB177" s="76">
        <v>0</v>
      </c>
      <c r="LC177" s="76">
        <v>0</v>
      </c>
      <c r="LF177" s="76" t="s">
        <v>179</v>
      </c>
      <c r="LG177" s="76">
        <v>0</v>
      </c>
      <c r="LH177" s="76">
        <v>0</v>
      </c>
      <c r="LI177" s="76">
        <v>0</v>
      </c>
      <c r="LJ177" s="76">
        <v>0</v>
      </c>
      <c r="LM177" s="76" t="s">
        <v>179</v>
      </c>
      <c r="LN177" s="76">
        <v>0</v>
      </c>
      <c r="LO177" s="76">
        <v>0</v>
      </c>
      <c r="LP177" s="76">
        <v>0</v>
      </c>
      <c r="LQ177" s="76">
        <v>0</v>
      </c>
      <c r="LR177" s="76"/>
      <c r="LS177" s="76"/>
      <c r="LT177" s="76" t="s">
        <v>179</v>
      </c>
      <c r="LU177" s="76">
        <v>0</v>
      </c>
      <c r="LV177" s="76">
        <v>0</v>
      </c>
      <c r="LW177" s="76">
        <v>0</v>
      </c>
      <c r="LX177" s="76">
        <v>0</v>
      </c>
      <c r="LY177" s="76"/>
      <c r="LZ177" s="76"/>
      <c r="MA177" s="76" t="s">
        <v>179</v>
      </c>
      <c r="MB177" s="76">
        <v>0</v>
      </c>
      <c r="MC177" s="76">
        <v>0</v>
      </c>
      <c r="MD177" s="76">
        <v>0</v>
      </c>
      <c r="ME177" s="76">
        <v>0</v>
      </c>
    </row>
    <row r="178" spans="1:343"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4" t="s">
        <v>180</v>
      </c>
      <c r="GY178" s="64">
        <v>0</v>
      </c>
      <c r="GZ178" s="64">
        <v>0</v>
      </c>
      <c r="HA178" s="64">
        <v>0</v>
      </c>
      <c r="HB178" s="64">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s="64" t="s">
        <v>180</v>
      </c>
      <c r="IV178" s="64">
        <v>0</v>
      </c>
      <c r="IW178" s="64">
        <v>0</v>
      </c>
      <c r="IX178" s="64">
        <v>0</v>
      </c>
      <c r="IY178" s="64">
        <v>0</v>
      </c>
      <c r="JB178" s="6" t="s">
        <v>180</v>
      </c>
      <c r="JC178" s="6">
        <v>0</v>
      </c>
      <c r="JD178" s="6">
        <v>0</v>
      </c>
      <c r="JE178" s="6">
        <v>0</v>
      </c>
      <c r="JF178" s="6">
        <v>0</v>
      </c>
      <c r="JI178" s="64" t="s">
        <v>180</v>
      </c>
      <c r="JJ178" s="64">
        <v>0</v>
      </c>
      <c r="JK178" s="64">
        <v>0</v>
      </c>
      <c r="JL178" s="64">
        <v>0</v>
      </c>
      <c r="JM178" s="64">
        <v>0</v>
      </c>
      <c r="JP178" s="70" t="s">
        <v>180</v>
      </c>
      <c r="JQ178" s="70">
        <v>0</v>
      </c>
      <c r="JR178" s="70">
        <v>0</v>
      </c>
      <c r="JS178" s="70">
        <v>0</v>
      </c>
      <c r="JT178" s="70">
        <v>0</v>
      </c>
      <c r="JW178" s="76" t="s">
        <v>180</v>
      </c>
      <c r="JX178" s="76">
        <v>0</v>
      </c>
      <c r="JY178" s="76">
        <v>0</v>
      </c>
      <c r="JZ178" s="76">
        <v>0</v>
      </c>
      <c r="KA178" s="76">
        <v>0</v>
      </c>
      <c r="KD178" s="76" t="s">
        <v>180</v>
      </c>
      <c r="KE178" s="76">
        <v>0</v>
      </c>
      <c r="KF178" s="76">
        <v>0</v>
      </c>
      <c r="KG178" s="76">
        <v>0</v>
      </c>
      <c r="KH178" s="76">
        <v>0</v>
      </c>
      <c r="KK178" s="76" t="s">
        <v>180</v>
      </c>
      <c r="KL178" s="76">
        <v>0</v>
      </c>
      <c r="KM178" s="76">
        <v>0</v>
      </c>
      <c r="KN178" s="76">
        <v>0</v>
      </c>
      <c r="KO178" s="76">
        <v>0</v>
      </c>
      <c r="KR178" s="76" t="s">
        <v>180</v>
      </c>
      <c r="KS178" s="76">
        <v>0</v>
      </c>
      <c r="KT178" s="76">
        <v>0</v>
      </c>
      <c r="KU178" s="76">
        <v>0</v>
      </c>
      <c r="KV178" s="76">
        <v>0</v>
      </c>
      <c r="KY178" s="76" t="s">
        <v>180</v>
      </c>
      <c r="KZ178" s="76">
        <v>0</v>
      </c>
      <c r="LA178" s="76">
        <v>0</v>
      </c>
      <c r="LB178" s="76">
        <v>0</v>
      </c>
      <c r="LC178" s="76">
        <v>0</v>
      </c>
      <c r="LF178" s="76" t="s">
        <v>180</v>
      </c>
      <c r="LG178" s="76">
        <v>0</v>
      </c>
      <c r="LH178" s="76">
        <v>0</v>
      </c>
      <c r="LI178" s="76">
        <v>0</v>
      </c>
      <c r="LJ178" s="76">
        <v>0</v>
      </c>
      <c r="LM178" s="76" t="s">
        <v>180</v>
      </c>
      <c r="LN178" s="76">
        <v>0</v>
      </c>
      <c r="LO178" s="76">
        <v>0</v>
      </c>
      <c r="LP178" s="76">
        <v>0</v>
      </c>
      <c r="LQ178" s="76">
        <v>0</v>
      </c>
      <c r="LR178" s="76"/>
      <c r="LS178" s="76"/>
      <c r="LT178" s="76" t="s">
        <v>180</v>
      </c>
      <c r="LU178" s="76">
        <v>0</v>
      </c>
      <c r="LV178" s="76">
        <v>0</v>
      </c>
      <c r="LW178" s="76">
        <v>0</v>
      </c>
      <c r="LX178" s="76">
        <v>0</v>
      </c>
      <c r="LY178" s="76"/>
      <c r="LZ178" s="76"/>
      <c r="MA178" s="76" t="s">
        <v>180</v>
      </c>
      <c r="MB178" s="76">
        <v>0</v>
      </c>
      <c r="MC178" s="76">
        <v>0</v>
      </c>
      <c r="MD178" s="76">
        <v>0</v>
      </c>
      <c r="ME178" s="76">
        <v>0</v>
      </c>
    </row>
    <row r="179" spans="1:343"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4" t="s">
        <v>181</v>
      </c>
      <c r="GY179" s="64">
        <v>0</v>
      </c>
      <c r="GZ179" s="64">
        <v>0</v>
      </c>
      <c r="HA179" s="64">
        <v>0</v>
      </c>
      <c r="HB179" s="64">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s="64" t="s">
        <v>181</v>
      </c>
      <c r="IV179" s="64">
        <v>0</v>
      </c>
      <c r="IW179" s="64">
        <v>0</v>
      </c>
      <c r="IX179" s="64">
        <v>0</v>
      </c>
      <c r="IY179" s="64">
        <v>0</v>
      </c>
      <c r="JB179" s="6" t="s">
        <v>181</v>
      </c>
      <c r="JC179" s="6">
        <v>0</v>
      </c>
      <c r="JD179" s="6">
        <v>0</v>
      </c>
      <c r="JE179" s="6">
        <v>0</v>
      </c>
      <c r="JF179" s="6">
        <v>0</v>
      </c>
      <c r="JI179" s="64" t="s">
        <v>181</v>
      </c>
      <c r="JJ179" s="64">
        <v>0</v>
      </c>
      <c r="JK179" s="64">
        <v>0</v>
      </c>
      <c r="JL179" s="64">
        <v>0</v>
      </c>
      <c r="JM179" s="64">
        <v>0</v>
      </c>
      <c r="JP179" s="70" t="s">
        <v>181</v>
      </c>
      <c r="JQ179" s="70">
        <v>0</v>
      </c>
      <c r="JR179" s="70">
        <v>0</v>
      </c>
      <c r="JS179" s="70">
        <v>0</v>
      </c>
      <c r="JT179" s="70">
        <v>0</v>
      </c>
      <c r="JW179" s="76" t="s">
        <v>181</v>
      </c>
      <c r="JX179" s="76">
        <v>0</v>
      </c>
      <c r="JY179" s="76">
        <v>0</v>
      </c>
      <c r="JZ179" s="76">
        <v>0</v>
      </c>
      <c r="KA179" s="76">
        <v>0</v>
      </c>
      <c r="KD179" s="76" t="s">
        <v>181</v>
      </c>
      <c r="KE179" s="76">
        <v>0</v>
      </c>
      <c r="KF179" s="76">
        <v>0</v>
      </c>
      <c r="KG179" s="76">
        <v>0</v>
      </c>
      <c r="KH179" s="76">
        <v>0</v>
      </c>
      <c r="KK179" s="76" t="s">
        <v>181</v>
      </c>
      <c r="KL179" s="76">
        <v>0</v>
      </c>
      <c r="KM179" s="76">
        <v>0</v>
      </c>
      <c r="KN179" s="76">
        <v>0</v>
      </c>
      <c r="KO179" s="76">
        <v>0</v>
      </c>
      <c r="KR179" s="76" t="s">
        <v>181</v>
      </c>
      <c r="KS179" s="76">
        <v>0</v>
      </c>
      <c r="KT179" s="76">
        <v>0</v>
      </c>
      <c r="KU179" s="76">
        <v>0</v>
      </c>
      <c r="KV179" s="76">
        <v>0</v>
      </c>
      <c r="KY179" s="76" t="s">
        <v>181</v>
      </c>
      <c r="KZ179" s="76">
        <v>0</v>
      </c>
      <c r="LA179" s="76">
        <v>0</v>
      </c>
      <c r="LB179" s="76">
        <v>0</v>
      </c>
      <c r="LC179" s="76">
        <v>0</v>
      </c>
      <c r="LF179" s="76" t="s">
        <v>181</v>
      </c>
      <c r="LG179" s="76">
        <v>0</v>
      </c>
      <c r="LH179" s="76">
        <v>0</v>
      </c>
      <c r="LI179" s="76">
        <v>0</v>
      </c>
      <c r="LJ179" s="76">
        <v>0</v>
      </c>
      <c r="LM179" s="76" t="s">
        <v>181</v>
      </c>
      <c r="LN179" s="76">
        <v>0</v>
      </c>
      <c r="LO179" s="76">
        <v>0</v>
      </c>
      <c r="LP179" s="76">
        <v>0</v>
      </c>
      <c r="LQ179" s="76">
        <v>0</v>
      </c>
      <c r="LR179" s="76"/>
      <c r="LS179" s="76"/>
      <c r="LT179" s="76" t="s">
        <v>181</v>
      </c>
      <c r="LU179" s="76">
        <v>0</v>
      </c>
      <c r="LV179" s="76">
        <v>0</v>
      </c>
      <c r="LW179" s="76">
        <v>0</v>
      </c>
      <c r="LX179" s="76">
        <v>0</v>
      </c>
      <c r="LY179" s="76"/>
      <c r="LZ179" s="76"/>
      <c r="MA179" s="76" t="s">
        <v>181</v>
      </c>
      <c r="MB179" s="76">
        <v>0</v>
      </c>
      <c r="MC179" s="76">
        <v>0</v>
      </c>
      <c r="MD179" s="76">
        <v>0</v>
      </c>
      <c r="ME179" s="76">
        <v>0</v>
      </c>
    </row>
    <row r="180" spans="1:343"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4" t="s">
        <v>182</v>
      </c>
      <c r="GY180" s="64">
        <v>0</v>
      </c>
      <c r="GZ180" s="64">
        <v>0</v>
      </c>
      <c r="HA180" s="64">
        <v>0</v>
      </c>
      <c r="HB180" s="64">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s="64" t="s">
        <v>182</v>
      </c>
      <c r="IV180" s="64">
        <v>0</v>
      </c>
      <c r="IW180" s="64">
        <v>0</v>
      </c>
      <c r="IX180" s="64">
        <v>0</v>
      </c>
      <c r="IY180" s="64">
        <v>0</v>
      </c>
      <c r="JB180" s="6" t="s">
        <v>182</v>
      </c>
      <c r="JC180" s="6">
        <v>0</v>
      </c>
      <c r="JD180" s="6">
        <v>0</v>
      </c>
      <c r="JE180" s="6">
        <v>0</v>
      </c>
      <c r="JF180" s="6">
        <v>0</v>
      </c>
      <c r="JI180" s="64" t="s">
        <v>182</v>
      </c>
      <c r="JJ180" s="64">
        <v>0</v>
      </c>
      <c r="JK180" s="64">
        <v>0</v>
      </c>
      <c r="JL180" s="64">
        <v>0</v>
      </c>
      <c r="JM180" s="64">
        <v>0</v>
      </c>
      <c r="JP180" s="70" t="s">
        <v>182</v>
      </c>
      <c r="JQ180" s="70">
        <v>0</v>
      </c>
      <c r="JR180" s="70">
        <v>0</v>
      </c>
      <c r="JS180" s="70">
        <v>0</v>
      </c>
      <c r="JT180" s="70">
        <v>0</v>
      </c>
      <c r="JW180" s="76" t="s">
        <v>182</v>
      </c>
      <c r="JX180" s="76">
        <v>0</v>
      </c>
      <c r="JY180" s="76">
        <v>0</v>
      </c>
      <c r="JZ180" s="76">
        <v>0</v>
      </c>
      <c r="KA180" s="76">
        <v>0</v>
      </c>
      <c r="KD180" s="76" t="s">
        <v>182</v>
      </c>
      <c r="KE180" s="76">
        <v>0</v>
      </c>
      <c r="KF180" s="76">
        <v>0</v>
      </c>
      <c r="KG180" s="76">
        <v>0</v>
      </c>
      <c r="KH180" s="76">
        <v>0</v>
      </c>
      <c r="KK180" s="76" t="s">
        <v>182</v>
      </c>
      <c r="KL180" s="76">
        <v>0</v>
      </c>
      <c r="KM180" s="76">
        <v>0</v>
      </c>
      <c r="KN180" s="76">
        <v>0</v>
      </c>
      <c r="KO180" s="76">
        <v>0</v>
      </c>
      <c r="KR180" s="76" t="s">
        <v>182</v>
      </c>
      <c r="KS180" s="76">
        <v>0</v>
      </c>
      <c r="KT180" s="76">
        <v>0</v>
      </c>
      <c r="KU180" s="76">
        <v>0</v>
      </c>
      <c r="KV180" s="76">
        <v>0</v>
      </c>
      <c r="KY180" s="76" t="s">
        <v>182</v>
      </c>
      <c r="KZ180" s="76">
        <v>0</v>
      </c>
      <c r="LA180" s="76">
        <v>0</v>
      </c>
      <c r="LB180" s="76">
        <v>0</v>
      </c>
      <c r="LC180" s="76">
        <v>0</v>
      </c>
      <c r="LF180" s="76" t="s">
        <v>182</v>
      </c>
      <c r="LG180" s="76">
        <v>0</v>
      </c>
      <c r="LH180" s="76">
        <v>0</v>
      </c>
      <c r="LI180" s="76">
        <v>0</v>
      </c>
      <c r="LJ180" s="76">
        <v>0</v>
      </c>
      <c r="LM180" s="76" t="s">
        <v>182</v>
      </c>
      <c r="LN180" s="76">
        <v>0</v>
      </c>
      <c r="LO180" s="76">
        <v>0</v>
      </c>
      <c r="LP180" s="76">
        <v>0</v>
      </c>
      <c r="LQ180" s="76">
        <v>0</v>
      </c>
      <c r="LR180" s="76"/>
      <c r="LS180" s="76"/>
      <c r="LT180" s="76" t="s">
        <v>182</v>
      </c>
      <c r="LU180" s="76">
        <v>0</v>
      </c>
      <c r="LV180" s="76">
        <v>0</v>
      </c>
      <c r="LW180" s="76">
        <v>0</v>
      </c>
      <c r="LX180" s="76">
        <v>0</v>
      </c>
      <c r="LY180" s="76"/>
      <c r="LZ180" s="76"/>
      <c r="MA180" s="76" t="s">
        <v>182</v>
      </c>
      <c r="MB180" s="76">
        <v>0</v>
      </c>
      <c r="MC180" s="76">
        <v>0</v>
      </c>
      <c r="MD180" s="76">
        <v>0</v>
      </c>
      <c r="ME180" s="76">
        <v>0</v>
      </c>
    </row>
    <row r="181" spans="1:343"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c r="GX181" s="64" t="s">
        <v>183</v>
      </c>
      <c r="GY181" s="64">
        <v>0</v>
      </c>
      <c r="GZ181" s="64">
        <v>0</v>
      </c>
      <c r="HA181" s="64">
        <v>0</v>
      </c>
      <c r="HB181" s="64">
        <v>0</v>
      </c>
      <c r="HE181" s="64" t="s">
        <v>183</v>
      </c>
      <c r="HF181" s="64">
        <v>0</v>
      </c>
      <c r="HG181" s="64">
        <v>0</v>
      </c>
      <c r="HH181" s="64">
        <v>0</v>
      </c>
      <c r="HI181" s="64">
        <v>0</v>
      </c>
      <c r="HL181" s="64" t="s">
        <v>183</v>
      </c>
      <c r="HM181" s="64">
        <v>1.05</v>
      </c>
      <c r="HN181" s="64">
        <v>0</v>
      </c>
      <c r="HO181" s="64">
        <v>1.62</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s="64" t="s">
        <v>183</v>
      </c>
      <c r="IV181" s="64">
        <v>0</v>
      </c>
      <c r="IW181" s="64">
        <v>0</v>
      </c>
      <c r="IX181" s="64">
        <v>0</v>
      </c>
      <c r="IY181" s="64">
        <v>0</v>
      </c>
      <c r="JB181" s="6" t="s">
        <v>183</v>
      </c>
      <c r="JC181" s="6">
        <v>0</v>
      </c>
      <c r="JD181" s="6">
        <v>0</v>
      </c>
      <c r="JE181" s="6">
        <v>0</v>
      </c>
      <c r="JF181" s="6">
        <v>0</v>
      </c>
      <c r="JI181" s="64" t="s">
        <v>183</v>
      </c>
      <c r="JJ181" s="64">
        <v>0</v>
      </c>
      <c r="JK181" s="64">
        <v>0</v>
      </c>
      <c r="JL181" s="64">
        <v>0</v>
      </c>
      <c r="JM181" s="64">
        <v>0</v>
      </c>
      <c r="JP181" s="70" t="s">
        <v>183</v>
      </c>
      <c r="JQ181" s="70">
        <v>0</v>
      </c>
      <c r="JR181" s="70">
        <v>0</v>
      </c>
      <c r="JS181" s="70">
        <v>0</v>
      </c>
      <c r="JT181" s="70">
        <v>0</v>
      </c>
      <c r="JW181" s="76" t="s">
        <v>183</v>
      </c>
      <c r="JX181" s="76">
        <v>0</v>
      </c>
      <c r="JY181" s="76">
        <v>0</v>
      </c>
      <c r="JZ181" s="76">
        <v>0</v>
      </c>
      <c r="KA181" s="76">
        <v>0</v>
      </c>
      <c r="KD181" s="76" t="s">
        <v>183</v>
      </c>
      <c r="KE181" s="76">
        <v>0.41</v>
      </c>
      <c r="KF181" s="76">
        <v>0</v>
      </c>
      <c r="KG181" s="76">
        <v>0</v>
      </c>
      <c r="KH181" s="76">
        <v>0</v>
      </c>
      <c r="KK181" s="76" t="s">
        <v>183</v>
      </c>
      <c r="KL181" s="76">
        <v>0</v>
      </c>
      <c r="KM181" s="76">
        <v>0</v>
      </c>
      <c r="KN181" s="76">
        <v>0</v>
      </c>
      <c r="KO181" s="76">
        <v>0</v>
      </c>
      <c r="KR181" s="76" t="s">
        <v>183</v>
      </c>
      <c r="KS181" s="76">
        <v>0</v>
      </c>
      <c r="KT181" s="76">
        <v>0</v>
      </c>
      <c r="KU181" s="76">
        <v>0</v>
      </c>
      <c r="KV181" s="76">
        <v>0</v>
      </c>
      <c r="KY181" s="76" t="s">
        <v>183</v>
      </c>
      <c r="KZ181" s="76">
        <v>0</v>
      </c>
      <c r="LA181" s="76">
        <v>0</v>
      </c>
      <c r="LB181" s="76">
        <v>0</v>
      </c>
      <c r="LC181" s="76">
        <v>0</v>
      </c>
      <c r="LF181" s="76" t="s">
        <v>183</v>
      </c>
      <c r="LG181" s="76">
        <v>0</v>
      </c>
      <c r="LH181" s="76">
        <v>0</v>
      </c>
      <c r="LI181" s="76">
        <v>0</v>
      </c>
      <c r="LJ181" s="76">
        <v>0</v>
      </c>
      <c r="LM181" s="76" t="s">
        <v>183</v>
      </c>
      <c r="LN181" s="76">
        <v>0</v>
      </c>
      <c r="LO181" s="76">
        <v>0</v>
      </c>
      <c r="LP181" s="76">
        <v>0</v>
      </c>
      <c r="LQ181" s="76">
        <v>0</v>
      </c>
      <c r="LR181" s="76"/>
      <c r="LS181" s="76"/>
      <c r="LT181" s="76" t="s">
        <v>183</v>
      </c>
      <c r="LU181" s="76">
        <v>0</v>
      </c>
      <c r="LV181" s="76">
        <v>0</v>
      </c>
      <c r="LW181" s="76">
        <v>0</v>
      </c>
      <c r="LX181" s="76">
        <v>0</v>
      </c>
      <c r="LY181" s="76"/>
      <c r="LZ181" s="76"/>
      <c r="MA181" s="76" t="s">
        <v>183</v>
      </c>
      <c r="MB181" s="76">
        <v>0</v>
      </c>
      <c r="MC181" s="76">
        <v>0</v>
      </c>
      <c r="MD181" s="76">
        <v>0</v>
      </c>
      <c r="ME181" s="76">
        <v>0</v>
      </c>
    </row>
    <row r="182" spans="1:343"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4" t="s">
        <v>184</v>
      </c>
      <c r="GY182" s="64">
        <v>0</v>
      </c>
      <c r="GZ182" s="64">
        <v>0</v>
      </c>
      <c r="HA182" s="64">
        <v>0</v>
      </c>
      <c r="HB182" s="64">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s="64" t="s">
        <v>184</v>
      </c>
      <c r="IV182" s="64">
        <v>0</v>
      </c>
      <c r="IW182" s="64">
        <v>0</v>
      </c>
      <c r="IX182" s="64">
        <v>0</v>
      </c>
      <c r="IY182" s="64">
        <v>0</v>
      </c>
      <c r="JB182" s="6" t="s">
        <v>184</v>
      </c>
      <c r="JC182" s="6">
        <v>0</v>
      </c>
      <c r="JD182" s="6">
        <v>0</v>
      </c>
      <c r="JE182" s="6">
        <v>0</v>
      </c>
      <c r="JF182" s="6">
        <v>0</v>
      </c>
      <c r="JI182" s="64" t="s">
        <v>184</v>
      </c>
      <c r="JJ182" s="64">
        <v>0</v>
      </c>
      <c r="JK182" s="64">
        <v>0</v>
      </c>
      <c r="JL182" s="64">
        <v>0</v>
      </c>
      <c r="JM182" s="64">
        <v>0</v>
      </c>
      <c r="JP182" s="70" t="s">
        <v>184</v>
      </c>
      <c r="JQ182" s="70">
        <v>0</v>
      </c>
      <c r="JR182" s="70">
        <v>0</v>
      </c>
      <c r="JS182" s="70">
        <v>0</v>
      </c>
      <c r="JT182" s="70">
        <v>0</v>
      </c>
      <c r="JW182" s="76" t="s">
        <v>184</v>
      </c>
      <c r="JX182" s="76">
        <v>0</v>
      </c>
      <c r="JY182" s="76">
        <v>0</v>
      </c>
      <c r="JZ182" s="76">
        <v>0</v>
      </c>
      <c r="KA182" s="76">
        <v>0</v>
      </c>
      <c r="KD182" s="76" t="s">
        <v>184</v>
      </c>
      <c r="KE182" s="76">
        <v>0</v>
      </c>
      <c r="KF182" s="76">
        <v>0</v>
      </c>
      <c r="KG182" s="76">
        <v>0</v>
      </c>
      <c r="KH182" s="76">
        <v>0</v>
      </c>
      <c r="KK182" s="76" t="s">
        <v>184</v>
      </c>
      <c r="KL182" s="76">
        <v>0</v>
      </c>
      <c r="KM182" s="76">
        <v>0</v>
      </c>
      <c r="KN182" s="76">
        <v>0</v>
      </c>
      <c r="KO182" s="76">
        <v>0</v>
      </c>
      <c r="KR182" s="76" t="s">
        <v>184</v>
      </c>
      <c r="KS182" s="76">
        <v>0</v>
      </c>
      <c r="KT182" s="76">
        <v>0</v>
      </c>
      <c r="KU182" s="76">
        <v>0</v>
      </c>
      <c r="KV182" s="76">
        <v>0</v>
      </c>
      <c r="KY182" s="76" t="s">
        <v>184</v>
      </c>
      <c r="KZ182" s="76">
        <v>0</v>
      </c>
      <c r="LA182" s="76">
        <v>0</v>
      </c>
      <c r="LB182" s="76">
        <v>0</v>
      </c>
      <c r="LC182" s="76">
        <v>0</v>
      </c>
      <c r="LF182" s="76" t="s">
        <v>184</v>
      </c>
      <c r="LG182" s="76">
        <v>0</v>
      </c>
      <c r="LH182" s="76">
        <v>0</v>
      </c>
      <c r="LI182" s="76">
        <v>0</v>
      </c>
      <c r="LJ182" s="76">
        <v>0</v>
      </c>
      <c r="LM182" s="76" t="s">
        <v>184</v>
      </c>
      <c r="LN182" s="76">
        <v>0</v>
      </c>
      <c r="LO182" s="76">
        <v>0</v>
      </c>
      <c r="LP182" s="76">
        <v>0</v>
      </c>
      <c r="LQ182" s="76">
        <v>0</v>
      </c>
      <c r="LR182" s="76"/>
      <c r="LS182" s="76"/>
      <c r="LT182" s="76" t="s">
        <v>184</v>
      </c>
      <c r="LU182" s="76">
        <v>0</v>
      </c>
      <c r="LV182" s="76">
        <v>0</v>
      </c>
      <c r="LW182" s="76">
        <v>0</v>
      </c>
      <c r="LX182" s="76">
        <v>0</v>
      </c>
      <c r="LY182" s="76"/>
      <c r="LZ182" s="76"/>
      <c r="MA182" s="76" t="s">
        <v>184</v>
      </c>
      <c r="MB182" s="76">
        <v>0</v>
      </c>
      <c r="MC182" s="76">
        <v>0</v>
      </c>
      <c r="MD182" s="76">
        <v>0</v>
      </c>
      <c r="ME182" s="76">
        <v>0</v>
      </c>
    </row>
    <row r="183" spans="1:343"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4" t="s">
        <v>185</v>
      </c>
      <c r="GY183" s="64">
        <v>0</v>
      </c>
      <c r="GZ183" s="64">
        <v>0</v>
      </c>
      <c r="HA183" s="64">
        <v>0</v>
      </c>
      <c r="HB183" s="64">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s="64" t="s">
        <v>185</v>
      </c>
      <c r="IV183" s="64">
        <v>0</v>
      </c>
      <c r="IW183" s="64">
        <v>0</v>
      </c>
      <c r="IX183" s="64">
        <v>0</v>
      </c>
      <c r="IY183" s="64">
        <v>0</v>
      </c>
      <c r="JB183" s="6" t="s">
        <v>185</v>
      </c>
      <c r="JC183" s="6">
        <v>0</v>
      </c>
      <c r="JD183" s="6">
        <v>0</v>
      </c>
      <c r="JE183" s="6">
        <v>0</v>
      </c>
      <c r="JF183" s="6">
        <v>0</v>
      </c>
      <c r="JI183" s="64" t="s">
        <v>185</v>
      </c>
      <c r="JJ183" s="64">
        <v>0</v>
      </c>
      <c r="JK183" s="64">
        <v>0</v>
      </c>
      <c r="JL183" s="64">
        <v>0</v>
      </c>
      <c r="JM183" s="64">
        <v>0</v>
      </c>
      <c r="JP183" s="70" t="s">
        <v>185</v>
      </c>
      <c r="JQ183" s="70">
        <v>0</v>
      </c>
      <c r="JR183" s="70">
        <v>0</v>
      </c>
      <c r="JS183" s="70">
        <v>0</v>
      </c>
      <c r="JT183" s="70">
        <v>0</v>
      </c>
      <c r="JW183" s="76" t="s">
        <v>185</v>
      </c>
      <c r="JX183" s="76">
        <v>0</v>
      </c>
      <c r="JY183" s="76">
        <v>0</v>
      </c>
      <c r="JZ183" s="76">
        <v>0</v>
      </c>
      <c r="KA183" s="76">
        <v>0</v>
      </c>
      <c r="KD183" s="76" t="s">
        <v>185</v>
      </c>
      <c r="KE183" s="76">
        <v>0</v>
      </c>
      <c r="KF183" s="76">
        <v>0</v>
      </c>
      <c r="KG183" s="76">
        <v>0</v>
      </c>
      <c r="KH183" s="76">
        <v>0</v>
      </c>
      <c r="KK183" s="76" t="s">
        <v>185</v>
      </c>
      <c r="KL183" s="76">
        <v>0</v>
      </c>
      <c r="KM183" s="76">
        <v>0</v>
      </c>
      <c r="KN183" s="76">
        <v>0</v>
      </c>
      <c r="KO183" s="76">
        <v>0</v>
      </c>
      <c r="KR183" s="76" t="s">
        <v>185</v>
      </c>
      <c r="KS183" s="76">
        <v>0</v>
      </c>
      <c r="KT183" s="76">
        <v>0</v>
      </c>
      <c r="KU183" s="76">
        <v>0</v>
      </c>
      <c r="KV183" s="76">
        <v>0</v>
      </c>
      <c r="KY183" s="76" t="s">
        <v>185</v>
      </c>
      <c r="KZ183" s="76">
        <v>0</v>
      </c>
      <c r="LA183" s="76">
        <v>0</v>
      </c>
      <c r="LB183" s="76">
        <v>0</v>
      </c>
      <c r="LC183" s="76">
        <v>0</v>
      </c>
      <c r="LF183" s="76" t="s">
        <v>185</v>
      </c>
      <c r="LG183" s="76">
        <v>0</v>
      </c>
      <c r="LH183" s="76">
        <v>0</v>
      </c>
      <c r="LI183" s="76">
        <v>0</v>
      </c>
      <c r="LJ183" s="76">
        <v>0</v>
      </c>
      <c r="LM183" s="76" t="s">
        <v>185</v>
      </c>
      <c r="LN183" s="76">
        <v>0</v>
      </c>
      <c r="LO183" s="76">
        <v>0</v>
      </c>
      <c r="LP183" s="76">
        <v>0</v>
      </c>
      <c r="LQ183" s="76">
        <v>0</v>
      </c>
      <c r="LR183" s="76"/>
      <c r="LS183" s="76"/>
      <c r="LT183" s="76" t="s">
        <v>185</v>
      </c>
      <c r="LU183" s="76">
        <v>0</v>
      </c>
      <c r="LV183" s="76">
        <v>0</v>
      </c>
      <c r="LW183" s="76">
        <v>0</v>
      </c>
      <c r="LX183" s="76">
        <v>0</v>
      </c>
      <c r="LY183" s="76"/>
      <c r="LZ183" s="76"/>
      <c r="MA183" s="76" t="s">
        <v>185</v>
      </c>
      <c r="MB183" s="76">
        <v>0</v>
      </c>
      <c r="MC183" s="76">
        <v>0</v>
      </c>
      <c r="MD183" s="76">
        <v>0</v>
      </c>
      <c r="ME183" s="76">
        <v>0</v>
      </c>
    </row>
    <row r="184" spans="1:343"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4" t="s">
        <v>186</v>
      </c>
      <c r="GY184" s="64">
        <v>0</v>
      </c>
      <c r="GZ184" s="64">
        <v>0</v>
      </c>
      <c r="HA184" s="64">
        <v>0</v>
      </c>
      <c r="HB184" s="64">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s="64" t="s">
        <v>186</v>
      </c>
      <c r="IV184" s="64">
        <v>0</v>
      </c>
      <c r="IW184" s="64">
        <v>0</v>
      </c>
      <c r="IX184" s="64">
        <v>0</v>
      </c>
      <c r="IY184" s="64">
        <v>0</v>
      </c>
      <c r="JB184" s="6" t="s">
        <v>186</v>
      </c>
      <c r="JC184" s="6">
        <v>0</v>
      </c>
      <c r="JD184" s="6">
        <v>0</v>
      </c>
      <c r="JE184" s="6">
        <v>0</v>
      </c>
      <c r="JF184" s="6">
        <v>0</v>
      </c>
      <c r="JI184" s="64" t="s">
        <v>186</v>
      </c>
      <c r="JJ184" s="64">
        <v>0</v>
      </c>
      <c r="JK184" s="64">
        <v>0</v>
      </c>
      <c r="JL184" s="64">
        <v>0</v>
      </c>
      <c r="JM184" s="64">
        <v>0</v>
      </c>
      <c r="JP184" s="70" t="s">
        <v>186</v>
      </c>
      <c r="JQ184" s="70">
        <v>0</v>
      </c>
      <c r="JR184" s="70">
        <v>0</v>
      </c>
      <c r="JS184" s="70">
        <v>0</v>
      </c>
      <c r="JT184" s="70">
        <v>0</v>
      </c>
      <c r="JW184" s="76" t="s">
        <v>186</v>
      </c>
      <c r="JX184" s="76">
        <v>0</v>
      </c>
      <c r="JY184" s="76">
        <v>0</v>
      </c>
      <c r="JZ184" s="76">
        <v>0</v>
      </c>
      <c r="KA184" s="76">
        <v>0</v>
      </c>
      <c r="KD184" s="76" t="s">
        <v>186</v>
      </c>
      <c r="KE184" s="76">
        <v>0</v>
      </c>
      <c r="KF184" s="76">
        <v>0</v>
      </c>
      <c r="KG184" s="76">
        <v>0</v>
      </c>
      <c r="KH184" s="76">
        <v>0</v>
      </c>
      <c r="KK184" s="76" t="s">
        <v>186</v>
      </c>
      <c r="KL184" s="76">
        <v>0</v>
      </c>
      <c r="KM184" s="76">
        <v>0</v>
      </c>
      <c r="KN184" s="76">
        <v>0</v>
      </c>
      <c r="KO184" s="76">
        <v>0</v>
      </c>
      <c r="KR184" s="76" t="s">
        <v>186</v>
      </c>
      <c r="KS184" s="76">
        <v>0</v>
      </c>
      <c r="KT184" s="76">
        <v>0</v>
      </c>
      <c r="KU184" s="76">
        <v>0</v>
      </c>
      <c r="KV184" s="76">
        <v>0</v>
      </c>
      <c r="KY184" s="76" t="s">
        <v>186</v>
      </c>
      <c r="KZ184" s="76">
        <v>0</v>
      </c>
      <c r="LA184" s="76">
        <v>0</v>
      </c>
      <c r="LB184" s="76">
        <v>0</v>
      </c>
      <c r="LC184" s="76">
        <v>0</v>
      </c>
      <c r="LF184" s="76" t="s">
        <v>186</v>
      </c>
      <c r="LG184" s="76">
        <v>0</v>
      </c>
      <c r="LH184" s="76">
        <v>0</v>
      </c>
      <c r="LI184" s="76">
        <v>0</v>
      </c>
      <c r="LJ184" s="76">
        <v>0</v>
      </c>
      <c r="LM184" s="76" t="s">
        <v>186</v>
      </c>
      <c r="LN184" s="76">
        <v>0</v>
      </c>
      <c r="LO184" s="76">
        <v>0</v>
      </c>
      <c r="LP184" s="76">
        <v>0</v>
      </c>
      <c r="LQ184" s="76">
        <v>0</v>
      </c>
      <c r="LR184" s="76"/>
      <c r="LS184" s="76"/>
      <c r="LT184" s="76" t="s">
        <v>186</v>
      </c>
      <c r="LU184" s="76">
        <v>0</v>
      </c>
      <c r="LV184" s="76">
        <v>0</v>
      </c>
      <c r="LW184" s="76">
        <v>0</v>
      </c>
      <c r="LX184" s="76">
        <v>0</v>
      </c>
      <c r="LY184" s="76"/>
      <c r="LZ184" s="76"/>
      <c r="MA184" s="76" t="s">
        <v>186</v>
      </c>
      <c r="MB184" s="76">
        <v>0</v>
      </c>
      <c r="MC184" s="76">
        <v>0</v>
      </c>
      <c r="MD184" s="76">
        <v>0</v>
      </c>
      <c r="ME184" s="76">
        <v>0</v>
      </c>
    </row>
    <row r="185" spans="1:343"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4" t="s">
        <v>187</v>
      </c>
      <c r="GY185" s="64">
        <v>0</v>
      </c>
      <c r="GZ185" s="64">
        <v>0</v>
      </c>
      <c r="HA185" s="64">
        <v>0</v>
      </c>
      <c r="HB185" s="64">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0.34</v>
      </c>
      <c r="II185" s="64">
        <v>0</v>
      </c>
      <c r="IJ185" s="64">
        <v>0.48</v>
      </c>
      <c r="IK185" s="64">
        <v>0</v>
      </c>
      <c r="IN185" s="64" t="s">
        <v>187</v>
      </c>
      <c r="IO185" s="64">
        <v>0</v>
      </c>
      <c r="IP185" s="64">
        <v>0</v>
      </c>
      <c r="IQ185" s="64">
        <v>0</v>
      </c>
      <c r="IR185" s="64">
        <v>0</v>
      </c>
      <c r="IU185" s="64" t="s">
        <v>187</v>
      </c>
      <c r="IV185" s="64">
        <v>0</v>
      </c>
      <c r="IW185" s="64">
        <v>0</v>
      </c>
      <c r="IX185" s="64">
        <v>0</v>
      </c>
      <c r="IY185" s="64">
        <v>0</v>
      </c>
      <c r="JB185" s="6" t="s">
        <v>187</v>
      </c>
      <c r="JC185" s="6">
        <v>0</v>
      </c>
      <c r="JD185" s="6">
        <v>0</v>
      </c>
      <c r="JE185" s="6">
        <v>0</v>
      </c>
      <c r="JF185" s="6">
        <v>0</v>
      </c>
      <c r="JI185" s="64" t="s">
        <v>187</v>
      </c>
      <c r="JJ185" s="64">
        <v>0</v>
      </c>
      <c r="JK185" s="64">
        <v>0</v>
      </c>
      <c r="JL185" s="64">
        <v>0</v>
      </c>
      <c r="JM185" s="64">
        <v>0</v>
      </c>
      <c r="JP185" s="70" t="s">
        <v>187</v>
      </c>
      <c r="JQ185" s="70">
        <v>0</v>
      </c>
      <c r="JR185" s="70">
        <v>0</v>
      </c>
      <c r="JS185" s="70">
        <v>0</v>
      </c>
      <c r="JT185" s="70">
        <v>0</v>
      </c>
      <c r="JW185" s="76" t="s">
        <v>187</v>
      </c>
      <c r="JX185" s="76">
        <v>0</v>
      </c>
      <c r="JY185" s="76">
        <v>0</v>
      </c>
      <c r="JZ185" s="76">
        <v>0</v>
      </c>
      <c r="KA185" s="76">
        <v>0</v>
      </c>
      <c r="KD185" s="76" t="s">
        <v>187</v>
      </c>
      <c r="KE185" s="76">
        <v>0</v>
      </c>
      <c r="KF185" s="76">
        <v>0</v>
      </c>
      <c r="KG185" s="76">
        <v>0</v>
      </c>
      <c r="KH185" s="76">
        <v>0</v>
      </c>
      <c r="KK185" s="76" t="s">
        <v>187</v>
      </c>
      <c r="KL185" s="76">
        <v>0.79</v>
      </c>
      <c r="KM185" s="76">
        <v>0</v>
      </c>
      <c r="KN185" s="76">
        <v>1.26</v>
      </c>
      <c r="KO185" s="76">
        <v>0</v>
      </c>
      <c r="KR185" s="76" t="s">
        <v>187</v>
      </c>
      <c r="KS185" s="76">
        <v>0</v>
      </c>
      <c r="KT185" s="76">
        <v>0</v>
      </c>
      <c r="KU185" s="76">
        <v>0</v>
      </c>
      <c r="KV185" s="76">
        <v>0</v>
      </c>
      <c r="KY185" s="76" t="s">
        <v>187</v>
      </c>
      <c r="KZ185" s="76">
        <v>0</v>
      </c>
      <c r="LA185" s="76">
        <v>0</v>
      </c>
      <c r="LB185" s="76">
        <v>0</v>
      </c>
      <c r="LC185" s="76">
        <v>0</v>
      </c>
      <c r="LF185" s="76" t="s">
        <v>187</v>
      </c>
      <c r="LG185" s="76">
        <v>0</v>
      </c>
      <c r="LH185" s="76">
        <v>0</v>
      </c>
      <c r="LI185" s="76">
        <v>0</v>
      </c>
      <c r="LJ185" s="76">
        <v>0</v>
      </c>
      <c r="LM185" s="76" t="s">
        <v>187</v>
      </c>
      <c r="LN185" s="76">
        <v>0</v>
      </c>
      <c r="LO185" s="76">
        <v>0</v>
      </c>
      <c r="LP185" s="76">
        <v>0</v>
      </c>
      <c r="LQ185" s="76">
        <v>0</v>
      </c>
      <c r="LR185" s="76"/>
      <c r="LS185" s="76"/>
      <c r="LT185" s="76" t="s">
        <v>187</v>
      </c>
      <c r="LU185" s="76">
        <v>0</v>
      </c>
      <c r="LV185" s="76">
        <v>0</v>
      </c>
      <c r="LW185" s="76">
        <v>0</v>
      </c>
      <c r="LX185" s="76">
        <v>0</v>
      </c>
      <c r="LY185" s="76"/>
      <c r="LZ185" s="76"/>
      <c r="MA185" s="76" t="s">
        <v>187</v>
      </c>
      <c r="MB185" s="76">
        <v>0</v>
      </c>
      <c r="MC185" s="76">
        <v>0</v>
      </c>
      <c r="MD185" s="76">
        <v>0</v>
      </c>
      <c r="ME185" s="76">
        <v>0</v>
      </c>
    </row>
    <row r="186" spans="1:343"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4" t="s">
        <v>188</v>
      </c>
      <c r="GY186" s="64">
        <v>0</v>
      </c>
      <c r="GZ186" s="64">
        <v>0</v>
      </c>
      <c r="HA186" s="64">
        <v>0</v>
      </c>
      <c r="HB186" s="64">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s="64" t="s">
        <v>188</v>
      </c>
      <c r="IV186" s="64">
        <v>0</v>
      </c>
      <c r="IW186" s="64">
        <v>0</v>
      </c>
      <c r="IX186" s="64">
        <v>0</v>
      </c>
      <c r="IY186" s="64">
        <v>0</v>
      </c>
      <c r="JB186" s="6" t="s">
        <v>188</v>
      </c>
      <c r="JC186" s="6">
        <v>0</v>
      </c>
      <c r="JD186" s="6">
        <v>0</v>
      </c>
      <c r="JE186" s="6">
        <v>0</v>
      </c>
      <c r="JF186" s="6">
        <v>0</v>
      </c>
      <c r="JI186" s="64" t="s">
        <v>188</v>
      </c>
      <c r="JJ186" s="64">
        <v>0</v>
      </c>
      <c r="JK186" s="64">
        <v>0</v>
      </c>
      <c r="JL186" s="64">
        <v>0</v>
      </c>
      <c r="JM186" s="64">
        <v>0</v>
      </c>
      <c r="JP186" s="70" t="s">
        <v>188</v>
      </c>
      <c r="JQ186" s="70">
        <v>0</v>
      </c>
      <c r="JR186" s="70">
        <v>0</v>
      </c>
      <c r="JS186" s="70">
        <v>0</v>
      </c>
      <c r="JT186" s="70">
        <v>0</v>
      </c>
      <c r="JW186" s="76" t="s">
        <v>188</v>
      </c>
      <c r="JX186" s="76">
        <v>0</v>
      </c>
      <c r="JY186" s="76">
        <v>0</v>
      </c>
      <c r="JZ186" s="76">
        <v>0</v>
      </c>
      <c r="KA186" s="76">
        <v>0</v>
      </c>
      <c r="KD186" s="76" t="s">
        <v>188</v>
      </c>
      <c r="KE186" s="76">
        <v>0</v>
      </c>
      <c r="KF186" s="76">
        <v>0</v>
      </c>
      <c r="KG186" s="76">
        <v>0</v>
      </c>
      <c r="KH186" s="76">
        <v>0</v>
      </c>
      <c r="KK186" s="76" t="s">
        <v>188</v>
      </c>
      <c r="KL186" s="76">
        <v>0</v>
      </c>
      <c r="KM186" s="76">
        <v>0</v>
      </c>
      <c r="KN186" s="76">
        <v>0</v>
      </c>
      <c r="KO186" s="76">
        <v>0</v>
      </c>
      <c r="KR186" s="76" t="s">
        <v>188</v>
      </c>
      <c r="KS186" s="76">
        <v>0</v>
      </c>
      <c r="KT186" s="76">
        <v>0</v>
      </c>
      <c r="KU186" s="76">
        <v>0</v>
      </c>
      <c r="KV186" s="76">
        <v>0</v>
      </c>
      <c r="KY186" s="76" t="s">
        <v>188</v>
      </c>
      <c r="KZ186" s="76">
        <v>0</v>
      </c>
      <c r="LA186" s="76">
        <v>0</v>
      </c>
      <c r="LB186" s="76">
        <v>0</v>
      </c>
      <c r="LC186" s="76">
        <v>0</v>
      </c>
      <c r="LF186" s="76" t="s">
        <v>188</v>
      </c>
      <c r="LG186" s="76">
        <v>0</v>
      </c>
      <c r="LH186" s="76">
        <v>0</v>
      </c>
      <c r="LI186" s="76">
        <v>0</v>
      </c>
      <c r="LJ186" s="76">
        <v>0</v>
      </c>
      <c r="LM186" s="76" t="s">
        <v>188</v>
      </c>
      <c r="LN186" s="76">
        <v>0</v>
      </c>
      <c r="LO186" s="76">
        <v>0</v>
      </c>
      <c r="LP186" s="76">
        <v>0</v>
      </c>
      <c r="LQ186" s="76">
        <v>0</v>
      </c>
      <c r="LR186" s="76"/>
      <c r="LS186" s="76"/>
      <c r="LT186" s="76" t="s">
        <v>188</v>
      </c>
      <c r="LU186" s="76">
        <v>0</v>
      </c>
      <c r="LV186" s="76">
        <v>0</v>
      </c>
      <c r="LW186" s="76">
        <v>0</v>
      </c>
      <c r="LX186" s="76">
        <v>0</v>
      </c>
      <c r="LY186" s="76"/>
      <c r="LZ186" s="76"/>
      <c r="MA186" s="76" t="s">
        <v>188</v>
      </c>
      <c r="MB186" s="76">
        <v>0</v>
      </c>
      <c r="MC186" s="76">
        <v>0</v>
      </c>
      <c r="MD186" s="76">
        <v>0</v>
      </c>
      <c r="ME186" s="76">
        <v>0</v>
      </c>
    </row>
    <row r="187" spans="1:343"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4" t="s">
        <v>189</v>
      </c>
      <c r="GY187" s="64">
        <v>0</v>
      </c>
      <c r="GZ187" s="64">
        <v>0</v>
      </c>
      <c r="HA187" s="64">
        <v>0</v>
      </c>
      <c r="HB187" s="64">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s="64" t="s">
        <v>189</v>
      </c>
      <c r="IV187" s="64">
        <v>0</v>
      </c>
      <c r="IW187" s="64">
        <v>0</v>
      </c>
      <c r="IX187" s="64">
        <v>0</v>
      </c>
      <c r="IY187" s="64">
        <v>0</v>
      </c>
      <c r="JB187" s="6" t="s">
        <v>189</v>
      </c>
      <c r="JC187" s="6">
        <v>0</v>
      </c>
      <c r="JD187" s="6">
        <v>0</v>
      </c>
      <c r="JE187" s="6">
        <v>0</v>
      </c>
      <c r="JF187" s="6">
        <v>0</v>
      </c>
      <c r="JI187" s="64" t="s">
        <v>189</v>
      </c>
      <c r="JJ187" s="64">
        <v>0</v>
      </c>
      <c r="JK187" s="64">
        <v>0</v>
      </c>
      <c r="JL187" s="64">
        <v>0</v>
      </c>
      <c r="JM187" s="64">
        <v>0</v>
      </c>
      <c r="JP187" s="70" t="s">
        <v>189</v>
      </c>
      <c r="JQ187" s="70">
        <v>0</v>
      </c>
      <c r="JR187" s="70">
        <v>0</v>
      </c>
      <c r="JS187" s="70">
        <v>0</v>
      </c>
      <c r="JT187" s="70">
        <v>0</v>
      </c>
      <c r="JW187" s="76" t="s">
        <v>189</v>
      </c>
      <c r="JX187" s="76">
        <v>0</v>
      </c>
      <c r="JY187" s="76">
        <v>0</v>
      </c>
      <c r="JZ187" s="76">
        <v>0</v>
      </c>
      <c r="KA187" s="76">
        <v>0</v>
      </c>
      <c r="KD187" s="76" t="s">
        <v>189</v>
      </c>
      <c r="KE187" s="76">
        <v>0</v>
      </c>
      <c r="KF187" s="76">
        <v>0</v>
      </c>
      <c r="KG187" s="76">
        <v>0</v>
      </c>
      <c r="KH187" s="76">
        <v>0</v>
      </c>
      <c r="KK187" s="76" t="s">
        <v>189</v>
      </c>
      <c r="KL187" s="76">
        <v>0</v>
      </c>
      <c r="KM187" s="76">
        <v>0</v>
      </c>
      <c r="KN187" s="76">
        <v>0</v>
      </c>
      <c r="KO187" s="76">
        <v>0</v>
      </c>
      <c r="KR187" s="76" t="s">
        <v>189</v>
      </c>
      <c r="KS187" s="76">
        <v>0</v>
      </c>
      <c r="KT187" s="76">
        <v>0</v>
      </c>
      <c r="KU187" s="76">
        <v>0</v>
      </c>
      <c r="KV187" s="76">
        <v>0</v>
      </c>
      <c r="KY187" s="76" t="s">
        <v>189</v>
      </c>
      <c r="KZ187" s="76">
        <v>0</v>
      </c>
      <c r="LA187" s="76">
        <v>0</v>
      </c>
      <c r="LB187" s="76">
        <v>0</v>
      </c>
      <c r="LC187" s="76">
        <v>0</v>
      </c>
      <c r="LF187" s="76" t="s">
        <v>189</v>
      </c>
      <c r="LG187" s="76">
        <v>0</v>
      </c>
      <c r="LH187" s="76">
        <v>0</v>
      </c>
      <c r="LI187" s="76">
        <v>0</v>
      </c>
      <c r="LJ187" s="76">
        <v>0</v>
      </c>
      <c r="LM187" s="76" t="s">
        <v>189</v>
      </c>
      <c r="LN187" s="76">
        <v>0</v>
      </c>
      <c r="LO187" s="76">
        <v>0</v>
      </c>
      <c r="LP187" s="76">
        <v>0</v>
      </c>
      <c r="LQ187" s="76">
        <v>0</v>
      </c>
      <c r="LR187" s="76"/>
      <c r="LS187" s="76"/>
      <c r="LT187" s="76" t="s">
        <v>189</v>
      </c>
      <c r="LU187" s="76">
        <v>0</v>
      </c>
      <c r="LV187" s="76">
        <v>0</v>
      </c>
      <c r="LW187" s="76">
        <v>0</v>
      </c>
      <c r="LX187" s="76">
        <v>0</v>
      </c>
      <c r="LY187" s="76"/>
      <c r="LZ187" s="76"/>
      <c r="MA187" s="76" t="s">
        <v>189</v>
      </c>
      <c r="MB187" s="76">
        <v>0</v>
      </c>
      <c r="MC187" s="76">
        <v>0</v>
      </c>
      <c r="MD187" s="76">
        <v>0</v>
      </c>
      <c r="ME187" s="76">
        <v>0</v>
      </c>
    </row>
    <row r="188" spans="1:343"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4" t="s">
        <v>190</v>
      </c>
      <c r="GY188" s="64">
        <v>0</v>
      </c>
      <c r="GZ188" s="64">
        <v>0</v>
      </c>
      <c r="HA188" s="64">
        <v>0</v>
      </c>
      <c r="HB188" s="64">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s="64" t="s">
        <v>190</v>
      </c>
      <c r="IV188" s="64">
        <v>0</v>
      </c>
      <c r="IW188" s="64">
        <v>0</v>
      </c>
      <c r="IX188" s="64">
        <v>0</v>
      </c>
      <c r="IY188" s="64">
        <v>0</v>
      </c>
      <c r="JB188" s="6" t="s">
        <v>190</v>
      </c>
      <c r="JC188" s="6">
        <v>0</v>
      </c>
      <c r="JD188" s="6">
        <v>0</v>
      </c>
      <c r="JE188" s="6">
        <v>0</v>
      </c>
      <c r="JF188" s="6">
        <v>0</v>
      </c>
      <c r="JI188" s="64" t="s">
        <v>190</v>
      </c>
      <c r="JJ188" s="64">
        <v>0</v>
      </c>
      <c r="JK188" s="64">
        <v>0</v>
      </c>
      <c r="JL188" s="64">
        <v>0</v>
      </c>
      <c r="JM188" s="64">
        <v>0</v>
      </c>
      <c r="JP188" s="70" t="s">
        <v>190</v>
      </c>
      <c r="JQ188" s="70">
        <v>0</v>
      </c>
      <c r="JR188" s="70">
        <v>0</v>
      </c>
      <c r="JS188" s="70">
        <v>0</v>
      </c>
      <c r="JT188" s="70">
        <v>0</v>
      </c>
      <c r="JW188" s="76" t="s">
        <v>190</v>
      </c>
      <c r="JX188" s="76">
        <v>0</v>
      </c>
      <c r="JY188" s="76">
        <v>0</v>
      </c>
      <c r="JZ188" s="76">
        <v>0</v>
      </c>
      <c r="KA188" s="76">
        <v>0</v>
      </c>
      <c r="KD188" s="76" t="s">
        <v>190</v>
      </c>
      <c r="KE188" s="76">
        <v>0</v>
      </c>
      <c r="KF188" s="76">
        <v>0</v>
      </c>
      <c r="KG188" s="76">
        <v>0</v>
      </c>
      <c r="KH188" s="76">
        <v>0</v>
      </c>
      <c r="KK188" s="76" t="s">
        <v>190</v>
      </c>
      <c r="KL188" s="76">
        <v>0.15</v>
      </c>
      <c r="KM188" s="76">
        <v>0</v>
      </c>
      <c r="KN188" s="76">
        <v>0</v>
      </c>
      <c r="KO188" s="76">
        <v>0</v>
      </c>
      <c r="KR188" s="76" t="s">
        <v>190</v>
      </c>
      <c r="KS188" s="76">
        <v>0</v>
      </c>
      <c r="KT188" s="76">
        <v>0</v>
      </c>
      <c r="KU188" s="76">
        <v>0</v>
      </c>
      <c r="KV188" s="76">
        <v>0</v>
      </c>
      <c r="KY188" s="76" t="s">
        <v>190</v>
      </c>
      <c r="KZ188" s="76">
        <v>0</v>
      </c>
      <c r="LA188" s="76">
        <v>0</v>
      </c>
      <c r="LB188" s="76">
        <v>0</v>
      </c>
      <c r="LC188" s="76">
        <v>0</v>
      </c>
      <c r="LF188" s="76" t="s">
        <v>190</v>
      </c>
      <c r="LG188" s="76">
        <v>0</v>
      </c>
      <c r="LH188" s="76">
        <v>0</v>
      </c>
      <c r="LI188" s="76">
        <v>0</v>
      </c>
      <c r="LJ188" s="76">
        <v>0</v>
      </c>
      <c r="LM188" s="76" t="s">
        <v>190</v>
      </c>
      <c r="LN188" s="76">
        <v>0</v>
      </c>
      <c r="LO188" s="76">
        <v>0</v>
      </c>
      <c r="LP188" s="76">
        <v>0</v>
      </c>
      <c r="LQ188" s="76">
        <v>0</v>
      </c>
      <c r="LR188" s="76"/>
      <c r="LS188" s="76"/>
      <c r="LT188" s="76" t="s">
        <v>190</v>
      </c>
      <c r="LU188" s="76">
        <v>0</v>
      </c>
      <c r="LV188" s="76">
        <v>0</v>
      </c>
      <c r="LW188" s="76">
        <v>0</v>
      </c>
      <c r="LX188" s="76">
        <v>0</v>
      </c>
      <c r="LY188" s="76"/>
      <c r="LZ188" s="76"/>
      <c r="MA188" s="76" t="s">
        <v>190</v>
      </c>
      <c r="MB188" s="76">
        <v>0</v>
      </c>
      <c r="MC188" s="76">
        <v>0</v>
      </c>
      <c r="MD188" s="76">
        <v>0</v>
      </c>
      <c r="ME188" s="76">
        <v>0</v>
      </c>
    </row>
    <row r="189" spans="1:343"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4" t="s">
        <v>191</v>
      </c>
      <c r="GY189" s="64">
        <v>0</v>
      </c>
      <c r="GZ189" s="64">
        <v>0</v>
      </c>
      <c r="HA189" s="64">
        <v>0</v>
      </c>
      <c r="HB189" s="64">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s="64" t="s">
        <v>191</v>
      </c>
      <c r="IV189" s="64">
        <v>0</v>
      </c>
      <c r="IW189" s="64">
        <v>0</v>
      </c>
      <c r="IX189" s="64">
        <v>0</v>
      </c>
      <c r="IY189" s="64">
        <v>0</v>
      </c>
      <c r="JB189" s="6" t="s">
        <v>191</v>
      </c>
      <c r="JC189" s="6">
        <v>0.64</v>
      </c>
      <c r="JD189" s="6">
        <v>0</v>
      </c>
      <c r="JE189" s="6">
        <v>0</v>
      </c>
      <c r="JF189" s="6">
        <v>0</v>
      </c>
      <c r="JI189" s="64" t="s">
        <v>191</v>
      </c>
      <c r="JJ189" s="64">
        <v>0</v>
      </c>
      <c r="JK189" s="64">
        <v>0</v>
      </c>
      <c r="JL189" s="64">
        <v>0</v>
      </c>
      <c r="JM189" s="64">
        <v>0</v>
      </c>
      <c r="JP189" s="70" t="s">
        <v>191</v>
      </c>
      <c r="JQ189" s="70">
        <v>0</v>
      </c>
      <c r="JR189" s="70">
        <v>0</v>
      </c>
      <c r="JS189" s="70">
        <v>0</v>
      </c>
      <c r="JT189" s="70">
        <v>0</v>
      </c>
      <c r="JW189" s="76" t="s">
        <v>191</v>
      </c>
      <c r="JX189" s="76">
        <v>0</v>
      </c>
      <c r="JY189" s="76">
        <v>0</v>
      </c>
      <c r="JZ189" s="76">
        <v>0</v>
      </c>
      <c r="KA189" s="76">
        <v>0</v>
      </c>
      <c r="KD189" s="76" t="s">
        <v>191</v>
      </c>
      <c r="KE189" s="76">
        <v>0</v>
      </c>
      <c r="KF189" s="76">
        <v>0</v>
      </c>
      <c r="KG189" s="76">
        <v>0</v>
      </c>
      <c r="KH189" s="76">
        <v>0</v>
      </c>
      <c r="KK189" s="76" t="s">
        <v>191</v>
      </c>
      <c r="KL189" s="76">
        <v>0</v>
      </c>
      <c r="KM189" s="76">
        <v>0</v>
      </c>
      <c r="KN189" s="76">
        <v>0</v>
      </c>
      <c r="KO189" s="76">
        <v>0</v>
      </c>
      <c r="KR189" s="76" t="s">
        <v>191</v>
      </c>
      <c r="KS189" s="76">
        <v>0</v>
      </c>
      <c r="KT189" s="76">
        <v>0</v>
      </c>
      <c r="KU189" s="76">
        <v>0</v>
      </c>
      <c r="KV189" s="76">
        <v>0</v>
      </c>
      <c r="KY189" s="76" t="s">
        <v>191</v>
      </c>
      <c r="KZ189" s="76">
        <v>0</v>
      </c>
      <c r="LA189" s="76">
        <v>0</v>
      </c>
      <c r="LB189" s="76">
        <v>0</v>
      </c>
      <c r="LC189" s="76">
        <v>0</v>
      </c>
      <c r="LF189" s="76" t="s">
        <v>191</v>
      </c>
      <c r="LG189" s="76">
        <v>0</v>
      </c>
      <c r="LH189" s="76">
        <v>0</v>
      </c>
      <c r="LI189" s="76">
        <v>0</v>
      </c>
      <c r="LJ189" s="76">
        <v>0</v>
      </c>
      <c r="LM189" s="76" t="s">
        <v>191</v>
      </c>
      <c r="LN189" s="76">
        <v>0</v>
      </c>
      <c r="LO189" s="76">
        <v>0</v>
      </c>
      <c r="LP189" s="76">
        <v>0</v>
      </c>
      <c r="LQ189" s="76">
        <v>0</v>
      </c>
      <c r="LR189" s="76"/>
      <c r="LS189" s="76"/>
      <c r="LT189" s="76" t="s">
        <v>191</v>
      </c>
      <c r="LU189" s="76">
        <v>0</v>
      </c>
      <c r="LV189" s="76">
        <v>0</v>
      </c>
      <c r="LW189" s="76">
        <v>0</v>
      </c>
      <c r="LX189" s="76">
        <v>0</v>
      </c>
      <c r="LY189" s="76"/>
      <c r="LZ189" s="76"/>
      <c r="MA189" s="76" t="s">
        <v>191</v>
      </c>
      <c r="MB189" s="76">
        <v>0</v>
      </c>
      <c r="MC189" s="76">
        <v>0</v>
      </c>
      <c r="MD189" s="76">
        <v>0</v>
      </c>
      <c r="ME189" s="76">
        <v>0</v>
      </c>
    </row>
    <row r="190" spans="1:343"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4" t="s">
        <v>192</v>
      </c>
      <c r="GY190" s="64">
        <v>0</v>
      </c>
      <c r="GZ190" s="64">
        <v>0</v>
      </c>
      <c r="HA190" s="64">
        <v>0</v>
      </c>
      <c r="HB190" s="64">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s="64" t="s">
        <v>192</v>
      </c>
      <c r="IV190" s="64">
        <v>0</v>
      </c>
      <c r="IW190" s="64">
        <v>0</v>
      </c>
      <c r="IX190" s="64">
        <v>0</v>
      </c>
      <c r="IY190" s="64">
        <v>0</v>
      </c>
      <c r="JB190" s="6" t="s">
        <v>192</v>
      </c>
      <c r="JC190" s="6">
        <v>0</v>
      </c>
      <c r="JD190" s="6">
        <v>0</v>
      </c>
      <c r="JE190" s="6">
        <v>0</v>
      </c>
      <c r="JF190" s="6">
        <v>0</v>
      </c>
      <c r="JI190" s="64" t="s">
        <v>192</v>
      </c>
      <c r="JJ190" s="64">
        <v>0</v>
      </c>
      <c r="JK190" s="64">
        <v>0</v>
      </c>
      <c r="JL190" s="64">
        <v>0</v>
      </c>
      <c r="JM190" s="64">
        <v>0</v>
      </c>
      <c r="JP190" s="70" t="s">
        <v>192</v>
      </c>
      <c r="JQ190" s="70">
        <v>0</v>
      </c>
      <c r="JR190" s="70">
        <v>0</v>
      </c>
      <c r="JS190" s="70">
        <v>0</v>
      </c>
      <c r="JT190" s="70">
        <v>0</v>
      </c>
      <c r="JW190" s="76" t="s">
        <v>192</v>
      </c>
      <c r="JX190" s="76">
        <v>0</v>
      </c>
      <c r="JY190" s="76">
        <v>0</v>
      </c>
      <c r="JZ190" s="76">
        <v>0</v>
      </c>
      <c r="KA190" s="76">
        <v>0</v>
      </c>
      <c r="KD190" s="76" t="s">
        <v>192</v>
      </c>
      <c r="KE190" s="76">
        <v>0</v>
      </c>
      <c r="KF190" s="76">
        <v>0</v>
      </c>
      <c r="KG190" s="76">
        <v>0</v>
      </c>
      <c r="KH190" s="76">
        <v>0</v>
      </c>
      <c r="KK190" s="76" t="s">
        <v>192</v>
      </c>
      <c r="KL190" s="76">
        <v>0</v>
      </c>
      <c r="KM190" s="76">
        <v>0</v>
      </c>
      <c r="KN190" s="76">
        <v>0</v>
      </c>
      <c r="KO190" s="76">
        <v>0</v>
      </c>
      <c r="KR190" s="76" t="s">
        <v>192</v>
      </c>
      <c r="KS190" s="76">
        <v>0</v>
      </c>
      <c r="KT190" s="76">
        <v>0</v>
      </c>
      <c r="KU190" s="76">
        <v>0</v>
      </c>
      <c r="KV190" s="76">
        <v>0</v>
      </c>
      <c r="KY190" s="76" t="s">
        <v>192</v>
      </c>
      <c r="KZ190" s="76">
        <v>0</v>
      </c>
      <c r="LA190" s="76">
        <v>0</v>
      </c>
      <c r="LB190" s="76">
        <v>0</v>
      </c>
      <c r="LC190" s="76">
        <v>0</v>
      </c>
      <c r="LF190" s="76" t="s">
        <v>192</v>
      </c>
      <c r="LG190" s="76">
        <v>0</v>
      </c>
      <c r="LH190" s="76">
        <v>0</v>
      </c>
      <c r="LI190" s="76">
        <v>0</v>
      </c>
      <c r="LJ190" s="76">
        <v>0</v>
      </c>
      <c r="LM190" s="76" t="s">
        <v>192</v>
      </c>
      <c r="LN190" s="76">
        <v>0</v>
      </c>
      <c r="LO190" s="76">
        <v>0</v>
      </c>
      <c r="LP190" s="76">
        <v>0</v>
      </c>
      <c r="LQ190" s="76">
        <v>0</v>
      </c>
      <c r="LR190" s="76"/>
      <c r="LS190" s="76"/>
      <c r="LT190" s="76" t="s">
        <v>192</v>
      </c>
      <c r="LU190" s="76">
        <v>0</v>
      </c>
      <c r="LV190" s="76">
        <v>0</v>
      </c>
      <c r="LW190" s="76">
        <v>0</v>
      </c>
      <c r="LX190" s="76">
        <v>0</v>
      </c>
      <c r="LY190" s="76"/>
      <c r="LZ190" s="76"/>
      <c r="MA190" s="76" t="s">
        <v>192</v>
      </c>
      <c r="MB190" s="76">
        <v>0</v>
      </c>
      <c r="MC190" s="76">
        <v>0</v>
      </c>
      <c r="MD190" s="76">
        <v>0</v>
      </c>
      <c r="ME190" s="76">
        <v>0</v>
      </c>
    </row>
    <row r="191" spans="1:343"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4" t="s">
        <v>193</v>
      </c>
      <c r="GY191" s="64">
        <v>0</v>
      </c>
      <c r="GZ191" s="64">
        <v>0</v>
      </c>
      <c r="HA191" s="64">
        <v>0</v>
      </c>
      <c r="HB191" s="64">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s="64" t="s">
        <v>193</v>
      </c>
      <c r="IV191" s="64">
        <v>0</v>
      </c>
      <c r="IW191" s="64">
        <v>0</v>
      </c>
      <c r="IX191" s="64">
        <v>0</v>
      </c>
      <c r="IY191" s="64">
        <v>0</v>
      </c>
      <c r="JB191" s="6" t="s">
        <v>193</v>
      </c>
      <c r="JC191" s="6">
        <v>0</v>
      </c>
      <c r="JD191" s="6">
        <v>0</v>
      </c>
      <c r="JE191" s="6">
        <v>0</v>
      </c>
      <c r="JF191" s="6">
        <v>0</v>
      </c>
      <c r="JI191" s="64" t="s">
        <v>193</v>
      </c>
      <c r="JJ191" s="64">
        <v>0</v>
      </c>
      <c r="JK191" s="64">
        <v>0</v>
      </c>
      <c r="JL191" s="64">
        <v>0</v>
      </c>
      <c r="JM191" s="64">
        <v>0</v>
      </c>
      <c r="JP191" s="70" t="s">
        <v>193</v>
      </c>
      <c r="JQ191" s="70">
        <v>0</v>
      </c>
      <c r="JR191" s="70">
        <v>0</v>
      </c>
      <c r="JS191" s="70">
        <v>0</v>
      </c>
      <c r="JT191" s="70">
        <v>0</v>
      </c>
      <c r="JW191" s="76" t="s">
        <v>193</v>
      </c>
      <c r="JX191" s="76">
        <v>0</v>
      </c>
      <c r="JY191" s="76">
        <v>0</v>
      </c>
      <c r="JZ191" s="76">
        <v>0</v>
      </c>
      <c r="KA191" s="76">
        <v>0</v>
      </c>
      <c r="KD191" s="76" t="s">
        <v>193</v>
      </c>
      <c r="KE191" s="76">
        <v>0</v>
      </c>
      <c r="KF191" s="76">
        <v>0</v>
      </c>
      <c r="KG191" s="76">
        <v>0</v>
      </c>
      <c r="KH191" s="76">
        <v>0</v>
      </c>
      <c r="KK191" s="76" t="s">
        <v>193</v>
      </c>
      <c r="KL191" s="76">
        <v>0</v>
      </c>
      <c r="KM191" s="76">
        <v>0</v>
      </c>
      <c r="KN191" s="76">
        <v>0</v>
      </c>
      <c r="KO191" s="76">
        <v>0</v>
      </c>
      <c r="KR191" s="76" t="s">
        <v>193</v>
      </c>
      <c r="KS191" s="76">
        <v>0</v>
      </c>
      <c r="KT191" s="76">
        <v>0</v>
      </c>
      <c r="KU191" s="76">
        <v>0</v>
      </c>
      <c r="KV191" s="76">
        <v>0</v>
      </c>
      <c r="KY191" s="76" t="s">
        <v>193</v>
      </c>
      <c r="KZ191" s="76">
        <v>0</v>
      </c>
      <c r="LA191" s="76">
        <v>0</v>
      </c>
      <c r="LB191" s="76">
        <v>0</v>
      </c>
      <c r="LC191" s="76">
        <v>0</v>
      </c>
      <c r="LF191" s="76" t="s">
        <v>193</v>
      </c>
      <c r="LG191" s="76">
        <v>0</v>
      </c>
      <c r="LH191" s="76">
        <v>0</v>
      </c>
      <c r="LI191" s="76">
        <v>0</v>
      </c>
      <c r="LJ191" s="76">
        <v>0</v>
      </c>
      <c r="LM191" s="76" t="s">
        <v>193</v>
      </c>
      <c r="LN191" s="76">
        <v>0</v>
      </c>
      <c r="LO191" s="76">
        <v>0</v>
      </c>
      <c r="LP191" s="76">
        <v>0</v>
      </c>
      <c r="LQ191" s="76">
        <v>0</v>
      </c>
      <c r="LR191" s="76"/>
      <c r="LS191" s="76"/>
      <c r="LT191" s="76" t="s">
        <v>193</v>
      </c>
      <c r="LU191" s="76">
        <v>0</v>
      </c>
      <c r="LV191" s="76">
        <v>0</v>
      </c>
      <c r="LW191" s="76">
        <v>0</v>
      </c>
      <c r="LX191" s="76">
        <v>0</v>
      </c>
      <c r="LY191" s="76"/>
      <c r="LZ191" s="76"/>
      <c r="MA191" s="76" t="s">
        <v>193</v>
      </c>
      <c r="MB191" s="76">
        <v>0</v>
      </c>
      <c r="MC191" s="76">
        <v>0</v>
      </c>
      <c r="MD191" s="76">
        <v>0</v>
      </c>
      <c r="ME191" s="76">
        <v>0</v>
      </c>
    </row>
    <row r="192" spans="1:343"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4" t="s">
        <v>194</v>
      </c>
      <c r="GY192" s="64">
        <v>0.28000000000000003</v>
      </c>
      <c r="GZ192" s="64">
        <v>0</v>
      </c>
      <c r="HA192" s="64">
        <v>0</v>
      </c>
      <c r="HB192" s="64">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s="64" t="s">
        <v>194</v>
      </c>
      <c r="IV192" s="64">
        <v>0</v>
      </c>
      <c r="IW192" s="64">
        <v>0</v>
      </c>
      <c r="IX192" s="64">
        <v>0</v>
      </c>
      <c r="IY192" s="64">
        <v>0</v>
      </c>
      <c r="JB192" s="6" t="s">
        <v>194</v>
      </c>
      <c r="JC192" s="6">
        <v>0</v>
      </c>
      <c r="JD192" s="6">
        <v>0</v>
      </c>
      <c r="JE192" s="6">
        <v>0</v>
      </c>
      <c r="JF192" s="6">
        <v>0</v>
      </c>
      <c r="JI192" s="64" t="s">
        <v>194</v>
      </c>
      <c r="JJ192" s="64">
        <v>0</v>
      </c>
      <c r="JK192" s="64">
        <v>0</v>
      </c>
      <c r="JL192" s="64">
        <v>0</v>
      </c>
      <c r="JM192" s="64">
        <v>0</v>
      </c>
      <c r="JP192" s="70" t="s">
        <v>194</v>
      </c>
      <c r="JQ192" s="70">
        <v>0</v>
      </c>
      <c r="JR192" s="70">
        <v>0</v>
      </c>
      <c r="JS192" s="70">
        <v>0</v>
      </c>
      <c r="JT192" s="70">
        <v>0</v>
      </c>
      <c r="JW192" s="76" t="s">
        <v>194</v>
      </c>
      <c r="JX192" s="76">
        <v>0</v>
      </c>
      <c r="JY192" s="76">
        <v>0</v>
      </c>
      <c r="JZ192" s="76">
        <v>0</v>
      </c>
      <c r="KA192" s="76">
        <v>0</v>
      </c>
      <c r="KD192" s="76" t="s">
        <v>194</v>
      </c>
      <c r="KE192" s="76">
        <v>0</v>
      </c>
      <c r="KF192" s="76">
        <v>0</v>
      </c>
      <c r="KG192" s="76">
        <v>0</v>
      </c>
      <c r="KH192" s="76">
        <v>0</v>
      </c>
      <c r="KK192" s="76" t="s">
        <v>194</v>
      </c>
      <c r="KL192" s="76">
        <v>0</v>
      </c>
      <c r="KM192" s="76">
        <v>0</v>
      </c>
      <c r="KN192" s="76">
        <v>0</v>
      </c>
      <c r="KO192" s="76">
        <v>0</v>
      </c>
      <c r="KR192" s="76" t="s">
        <v>194</v>
      </c>
      <c r="KS192" s="76">
        <v>0</v>
      </c>
      <c r="KT192" s="76">
        <v>0</v>
      </c>
      <c r="KU192" s="76">
        <v>0</v>
      </c>
      <c r="KV192" s="76">
        <v>0</v>
      </c>
      <c r="KY192" s="76" t="s">
        <v>194</v>
      </c>
      <c r="KZ192" s="76">
        <v>0</v>
      </c>
      <c r="LA192" s="76">
        <v>0</v>
      </c>
      <c r="LB192" s="76">
        <v>0</v>
      </c>
      <c r="LC192" s="76">
        <v>0</v>
      </c>
      <c r="LF192" s="76" t="s">
        <v>194</v>
      </c>
      <c r="LG192" s="76">
        <v>0</v>
      </c>
      <c r="LH192" s="76">
        <v>0</v>
      </c>
      <c r="LI192" s="76">
        <v>0</v>
      </c>
      <c r="LJ192" s="76">
        <v>0</v>
      </c>
      <c r="LM192" s="76" t="s">
        <v>194</v>
      </c>
      <c r="LN192" s="76">
        <v>0</v>
      </c>
      <c r="LO192" s="76">
        <v>0</v>
      </c>
      <c r="LP192" s="76">
        <v>0</v>
      </c>
      <c r="LQ192" s="76">
        <v>0</v>
      </c>
      <c r="LR192" s="76"/>
      <c r="LS192" s="76"/>
      <c r="LT192" s="76" t="s">
        <v>194</v>
      </c>
      <c r="LU192" s="76">
        <v>0</v>
      </c>
      <c r="LV192" s="76">
        <v>0</v>
      </c>
      <c r="LW192" s="76">
        <v>0</v>
      </c>
      <c r="LX192" s="76">
        <v>0</v>
      </c>
      <c r="LY192" s="76"/>
      <c r="LZ192" s="76"/>
      <c r="MA192" s="76" t="s">
        <v>194</v>
      </c>
      <c r="MB192" s="76">
        <v>0</v>
      </c>
      <c r="MC192" s="76">
        <v>0</v>
      </c>
      <c r="MD192" s="76">
        <v>0</v>
      </c>
      <c r="ME192" s="76">
        <v>0</v>
      </c>
    </row>
    <row r="193" spans="1:343"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4" t="s">
        <v>195</v>
      </c>
      <c r="GY193" s="64">
        <v>0</v>
      </c>
      <c r="GZ193" s="64">
        <v>0</v>
      </c>
      <c r="HA193" s="64">
        <v>0</v>
      </c>
      <c r="HB193" s="64">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s="64" t="s">
        <v>195</v>
      </c>
      <c r="IV193" s="64">
        <v>0</v>
      </c>
      <c r="IW193" s="64">
        <v>0</v>
      </c>
      <c r="IX193" s="64">
        <v>0</v>
      </c>
      <c r="IY193" s="64">
        <v>0</v>
      </c>
      <c r="JB193" s="6" t="s">
        <v>195</v>
      </c>
      <c r="JC193" s="6">
        <v>0</v>
      </c>
      <c r="JD193" s="6">
        <v>0</v>
      </c>
      <c r="JE193" s="6">
        <v>0</v>
      </c>
      <c r="JF193" s="6">
        <v>0</v>
      </c>
      <c r="JI193" s="64" t="s">
        <v>195</v>
      </c>
      <c r="JJ193" s="64">
        <v>0</v>
      </c>
      <c r="JK193" s="64">
        <v>0</v>
      </c>
      <c r="JL193" s="64">
        <v>0</v>
      </c>
      <c r="JM193" s="64">
        <v>0</v>
      </c>
      <c r="JP193" s="70" t="s">
        <v>195</v>
      </c>
      <c r="JQ193" s="70">
        <v>0.32</v>
      </c>
      <c r="JR193" s="70">
        <v>0</v>
      </c>
      <c r="JS193" s="70">
        <v>0</v>
      </c>
      <c r="JT193" s="70">
        <v>0</v>
      </c>
      <c r="JW193" s="76" t="s">
        <v>195</v>
      </c>
      <c r="JX193" s="76">
        <v>0</v>
      </c>
      <c r="JY193" s="76">
        <v>0</v>
      </c>
      <c r="JZ193" s="76">
        <v>0</v>
      </c>
      <c r="KA193" s="76">
        <v>0</v>
      </c>
      <c r="KD193" s="76" t="s">
        <v>195</v>
      </c>
      <c r="KE193" s="76">
        <v>0</v>
      </c>
      <c r="KF193" s="76">
        <v>0</v>
      </c>
      <c r="KG193" s="76">
        <v>0</v>
      </c>
      <c r="KH193" s="76">
        <v>0</v>
      </c>
      <c r="KK193" s="76" t="s">
        <v>195</v>
      </c>
      <c r="KL193" s="76">
        <v>0</v>
      </c>
      <c r="KM193" s="76">
        <v>0</v>
      </c>
      <c r="KN193" s="76">
        <v>0</v>
      </c>
      <c r="KO193" s="76">
        <v>0</v>
      </c>
      <c r="KR193" s="76" t="s">
        <v>195</v>
      </c>
      <c r="KS193" s="76">
        <v>0</v>
      </c>
      <c r="KT193" s="76">
        <v>0</v>
      </c>
      <c r="KU193" s="76">
        <v>0</v>
      </c>
      <c r="KV193" s="76">
        <v>0</v>
      </c>
      <c r="KY193" s="76" t="s">
        <v>195</v>
      </c>
      <c r="KZ193" s="76">
        <v>0</v>
      </c>
      <c r="LA193" s="76">
        <v>0</v>
      </c>
      <c r="LB193" s="76">
        <v>0</v>
      </c>
      <c r="LC193" s="76">
        <v>0</v>
      </c>
      <c r="LF193" s="76" t="s">
        <v>195</v>
      </c>
      <c r="LG193" s="76">
        <v>0</v>
      </c>
      <c r="LH193" s="76">
        <v>0</v>
      </c>
      <c r="LI193" s="76">
        <v>0</v>
      </c>
      <c r="LJ193" s="76">
        <v>0</v>
      </c>
      <c r="LM193" s="76" t="s">
        <v>195</v>
      </c>
      <c r="LN193" s="76">
        <v>0</v>
      </c>
      <c r="LO193" s="76">
        <v>0</v>
      </c>
      <c r="LP193" s="76">
        <v>0</v>
      </c>
      <c r="LQ193" s="76">
        <v>0</v>
      </c>
      <c r="LR193" s="76"/>
      <c r="LS193" s="76"/>
      <c r="LT193" s="76" t="s">
        <v>195</v>
      </c>
      <c r="LU193" s="76">
        <v>0</v>
      </c>
      <c r="LV193" s="76">
        <v>0</v>
      </c>
      <c r="LW193" s="76">
        <v>0</v>
      </c>
      <c r="LX193" s="76">
        <v>0</v>
      </c>
      <c r="LY193" s="76"/>
      <c r="LZ193" s="76"/>
      <c r="MA193" s="76" t="s">
        <v>195</v>
      </c>
      <c r="MB193" s="76">
        <v>0</v>
      </c>
      <c r="MC193" s="76">
        <v>0</v>
      </c>
      <c r="MD193" s="76">
        <v>0</v>
      </c>
      <c r="ME193" s="76">
        <v>0</v>
      </c>
    </row>
    <row r="194" spans="1:343"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4" t="s">
        <v>196</v>
      </c>
      <c r="GY194" s="64">
        <v>0</v>
      </c>
      <c r="GZ194" s="64">
        <v>0</v>
      </c>
      <c r="HA194" s="64">
        <v>0</v>
      </c>
      <c r="HB194" s="64">
        <v>0</v>
      </c>
      <c r="HE194" s="64" t="s">
        <v>196</v>
      </c>
      <c r="HF194" s="64">
        <v>0</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s="64" t="s">
        <v>196</v>
      </c>
      <c r="IV194" s="64">
        <v>0</v>
      </c>
      <c r="IW194" s="64">
        <v>0</v>
      </c>
      <c r="IX194" s="64">
        <v>0</v>
      </c>
      <c r="IY194" s="64">
        <v>0</v>
      </c>
      <c r="JB194" s="6" t="s">
        <v>196</v>
      </c>
      <c r="JC194" s="6">
        <v>0</v>
      </c>
      <c r="JD194" s="6">
        <v>0</v>
      </c>
      <c r="JE194" s="6">
        <v>0</v>
      </c>
      <c r="JF194" s="6">
        <v>0</v>
      </c>
      <c r="JI194" s="64" t="s">
        <v>196</v>
      </c>
      <c r="JJ194" s="64">
        <v>0</v>
      </c>
      <c r="JK194" s="64">
        <v>0</v>
      </c>
      <c r="JL194" s="64">
        <v>0</v>
      </c>
      <c r="JM194" s="64">
        <v>0</v>
      </c>
      <c r="JP194" s="70" t="s">
        <v>196</v>
      </c>
      <c r="JQ194" s="70">
        <v>0</v>
      </c>
      <c r="JR194" s="70">
        <v>0</v>
      </c>
      <c r="JS194" s="70">
        <v>0</v>
      </c>
      <c r="JT194" s="70">
        <v>0</v>
      </c>
      <c r="JW194" s="76" t="s">
        <v>196</v>
      </c>
      <c r="JX194" s="76">
        <v>0</v>
      </c>
      <c r="JY194" s="76">
        <v>0</v>
      </c>
      <c r="JZ194" s="76">
        <v>0</v>
      </c>
      <c r="KA194" s="76">
        <v>0</v>
      </c>
      <c r="KD194" s="76" t="s">
        <v>196</v>
      </c>
      <c r="KE194" s="76">
        <v>0</v>
      </c>
      <c r="KF194" s="76">
        <v>0</v>
      </c>
      <c r="KG194" s="76">
        <v>0</v>
      </c>
      <c r="KH194" s="76">
        <v>0</v>
      </c>
      <c r="KK194" s="76" t="s">
        <v>196</v>
      </c>
      <c r="KL194" s="76">
        <v>0</v>
      </c>
      <c r="KM194" s="76">
        <v>0</v>
      </c>
      <c r="KN194" s="76">
        <v>0</v>
      </c>
      <c r="KO194" s="76">
        <v>0</v>
      </c>
      <c r="KR194" s="76" t="s">
        <v>196</v>
      </c>
      <c r="KS194" s="76">
        <v>0</v>
      </c>
      <c r="KT194" s="76">
        <v>0</v>
      </c>
      <c r="KU194" s="76">
        <v>0</v>
      </c>
      <c r="KV194" s="76">
        <v>0</v>
      </c>
      <c r="KY194" s="76" t="s">
        <v>196</v>
      </c>
      <c r="KZ194" s="76">
        <v>0</v>
      </c>
      <c r="LA194" s="76">
        <v>0</v>
      </c>
      <c r="LB194" s="76">
        <v>0</v>
      </c>
      <c r="LC194" s="76">
        <v>0</v>
      </c>
      <c r="LF194" s="76" t="s">
        <v>196</v>
      </c>
      <c r="LG194" s="76">
        <v>0</v>
      </c>
      <c r="LH194" s="76">
        <v>0</v>
      </c>
      <c r="LI194" s="76">
        <v>0</v>
      </c>
      <c r="LJ194" s="76">
        <v>0</v>
      </c>
      <c r="LM194" s="76" t="s">
        <v>196</v>
      </c>
      <c r="LN194" s="76">
        <v>0</v>
      </c>
      <c r="LO194" s="76">
        <v>0</v>
      </c>
      <c r="LP194" s="76">
        <v>0</v>
      </c>
      <c r="LQ194" s="76">
        <v>0</v>
      </c>
      <c r="LR194" s="76"/>
      <c r="LS194" s="76"/>
      <c r="LT194" s="76" t="s">
        <v>196</v>
      </c>
      <c r="LU194" s="76">
        <v>0</v>
      </c>
      <c r="LV194" s="76">
        <v>0</v>
      </c>
      <c r="LW194" s="76">
        <v>0</v>
      </c>
      <c r="LX194" s="76">
        <v>0</v>
      </c>
      <c r="LY194" s="76"/>
      <c r="LZ194" s="76"/>
      <c r="MA194" s="76" t="s">
        <v>196</v>
      </c>
      <c r="MB194" s="76">
        <v>0</v>
      </c>
      <c r="MC194" s="76">
        <v>0</v>
      </c>
      <c r="MD194" s="76">
        <v>0</v>
      </c>
      <c r="ME194" s="76">
        <v>0</v>
      </c>
    </row>
    <row r="195" spans="1:343"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4" t="s">
        <v>197</v>
      </c>
      <c r="GY195" s="64">
        <v>0</v>
      </c>
      <c r="GZ195" s="64">
        <v>0</v>
      </c>
      <c r="HA195" s="64">
        <v>0</v>
      </c>
      <c r="HB195" s="64">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0.28999999999999998</v>
      </c>
      <c r="II195" s="64">
        <v>0</v>
      </c>
      <c r="IJ195" s="64">
        <v>0.42</v>
      </c>
      <c r="IK195" s="64">
        <v>0</v>
      </c>
      <c r="IN195" s="64" t="s">
        <v>197</v>
      </c>
      <c r="IO195" s="64">
        <v>0</v>
      </c>
      <c r="IP195" s="64">
        <v>0</v>
      </c>
      <c r="IQ195" s="64">
        <v>0</v>
      </c>
      <c r="IR195" s="64">
        <v>0</v>
      </c>
      <c r="IU195" s="64" t="s">
        <v>197</v>
      </c>
      <c r="IV195" s="64">
        <v>0</v>
      </c>
      <c r="IW195" s="64">
        <v>0</v>
      </c>
      <c r="IX195" s="64">
        <v>0</v>
      </c>
      <c r="IY195" s="64">
        <v>0</v>
      </c>
      <c r="JB195" s="6" t="s">
        <v>197</v>
      </c>
      <c r="JC195" s="6">
        <v>0</v>
      </c>
      <c r="JD195" s="6">
        <v>0</v>
      </c>
      <c r="JE195" s="6">
        <v>0</v>
      </c>
      <c r="JF195" s="6">
        <v>0</v>
      </c>
      <c r="JI195" s="64" t="s">
        <v>197</v>
      </c>
      <c r="JJ195" s="64">
        <v>0</v>
      </c>
      <c r="JK195" s="64">
        <v>0</v>
      </c>
      <c r="JL195" s="64">
        <v>0</v>
      </c>
      <c r="JM195" s="64">
        <v>0</v>
      </c>
      <c r="JP195" s="70" t="s">
        <v>197</v>
      </c>
      <c r="JQ195" s="70">
        <v>0</v>
      </c>
      <c r="JR195" s="70">
        <v>0</v>
      </c>
      <c r="JS195" s="70">
        <v>0</v>
      </c>
      <c r="JT195" s="70">
        <v>0</v>
      </c>
      <c r="JW195" s="76" t="s">
        <v>197</v>
      </c>
      <c r="JX195" s="76">
        <v>0</v>
      </c>
      <c r="JY195" s="76">
        <v>0</v>
      </c>
      <c r="JZ195" s="76">
        <v>0</v>
      </c>
      <c r="KA195" s="76">
        <v>0</v>
      </c>
      <c r="KD195" s="76" t="s">
        <v>197</v>
      </c>
      <c r="KE195" s="76">
        <v>0</v>
      </c>
      <c r="KF195" s="76">
        <v>0</v>
      </c>
      <c r="KG195" s="76">
        <v>0</v>
      </c>
      <c r="KH195" s="76">
        <v>0</v>
      </c>
      <c r="KK195" s="76" t="s">
        <v>197</v>
      </c>
      <c r="KL195" s="76">
        <v>0</v>
      </c>
      <c r="KM195" s="76">
        <v>0</v>
      </c>
      <c r="KN195" s="76">
        <v>0</v>
      </c>
      <c r="KO195" s="76">
        <v>0</v>
      </c>
      <c r="KR195" s="76" t="s">
        <v>197</v>
      </c>
      <c r="KS195" s="76">
        <v>0</v>
      </c>
      <c r="KT195" s="76">
        <v>0</v>
      </c>
      <c r="KU195" s="76">
        <v>0</v>
      </c>
      <c r="KV195" s="76">
        <v>0</v>
      </c>
      <c r="KY195" s="76" t="s">
        <v>197</v>
      </c>
      <c r="KZ195" s="76">
        <v>0</v>
      </c>
      <c r="LA195" s="76">
        <v>0</v>
      </c>
      <c r="LB195" s="76">
        <v>0</v>
      </c>
      <c r="LC195" s="76">
        <v>0</v>
      </c>
      <c r="LF195" s="76" t="s">
        <v>197</v>
      </c>
      <c r="LG195" s="76">
        <v>0</v>
      </c>
      <c r="LH195" s="76">
        <v>0</v>
      </c>
      <c r="LI195" s="76">
        <v>0</v>
      </c>
      <c r="LJ195" s="76">
        <v>0</v>
      </c>
      <c r="LM195" s="76" t="s">
        <v>197</v>
      </c>
      <c r="LN195" s="76">
        <v>0</v>
      </c>
      <c r="LO195" s="76">
        <v>0</v>
      </c>
      <c r="LP195" s="76">
        <v>0</v>
      </c>
      <c r="LQ195" s="76">
        <v>0</v>
      </c>
      <c r="LR195" s="76"/>
      <c r="LS195" s="76"/>
      <c r="LT195" s="76" t="s">
        <v>197</v>
      </c>
      <c r="LU195" s="76">
        <v>0</v>
      </c>
      <c r="LV195" s="76">
        <v>0</v>
      </c>
      <c r="LW195" s="76">
        <v>0</v>
      </c>
      <c r="LX195" s="76">
        <v>0</v>
      </c>
      <c r="LY195" s="76"/>
      <c r="LZ195" s="76"/>
      <c r="MA195" s="76" t="s">
        <v>197</v>
      </c>
      <c r="MB195" s="76">
        <v>0</v>
      </c>
      <c r="MC195" s="76">
        <v>0</v>
      </c>
      <c r="MD195" s="76">
        <v>0</v>
      </c>
      <c r="ME195" s="76">
        <v>0</v>
      </c>
    </row>
    <row r="196" spans="1:343"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4" t="s">
        <v>198</v>
      </c>
      <c r="GY196" s="64">
        <v>0</v>
      </c>
      <c r="GZ196" s="64">
        <v>0</v>
      </c>
      <c r="HA196" s="64">
        <v>0</v>
      </c>
      <c r="HB196" s="64">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s="64" t="s">
        <v>198</v>
      </c>
      <c r="IV196" s="64">
        <v>0</v>
      </c>
      <c r="IW196" s="64">
        <v>0</v>
      </c>
      <c r="IX196" s="64">
        <v>0</v>
      </c>
      <c r="IY196" s="64">
        <v>0</v>
      </c>
      <c r="JB196" s="6" t="s">
        <v>198</v>
      </c>
      <c r="JC196" s="6">
        <v>0</v>
      </c>
      <c r="JD196" s="6">
        <v>0</v>
      </c>
      <c r="JE196" s="6">
        <v>0</v>
      </c>
      <c r="JF196" s="6">
        <v>0</v>
      </c>
      <c r="JI196" s="64" t="s">
        <v>198</v>
      </c>
      <c r="JJ196" s="64">
        <v>0</v>
      </c>
      <c r="JK196" s="64">
        <v>0</v>
      </c>
      <c r="JL196" s="64">
        <v>0</v>
      </c>
      <c r="JM196" s="64">
        <v>0</v>
      </c>
      <c r="JP196" s="70" t="s">
        <v>198</v>
      </c>
      <c r="JQ196" s="70">
        <v>0</v>
      </c>
      <c r="JR196" s="70">
        <v>0</v>
      </c>
      <c r="JS196" s="70">
        <v>0</v>
      </c>
      <c r="JT196" s="70">
        <v>0</v>
      </c>
      <c r="JW196" s="76" t="s">
        <v>198</v>
      </c>
      <c r="JX196" s="76">
        <v>0</v>
      </c>
      <c r="JY196" s="76">
        <v>0</v>
      </c>
      <c r="JZ196" s="76">
        <v>0</v>
      </c>
      <c r="KA196" s="76">
        <v>0</v>
      </c>
      <c r="KD196" s="76" t="s">
        <v>198</v>
      </c>
      <c r="KE196" s="76">
        <v>0</v>
      </c>
      <c r="KF196" s="76">
        <v>0</v>
      </c>
      <c r="KG196" s="76">
        <v>0</v>
      </c>
      <c r="KH196" s="76">
        <v>0</v>
      </c>
      <c r="KK196" s="76" t="s">
        <v>198</v>
      </c>
      <c r="KL196" s="76">
        <v>0</v>
      </c>
      <c r="KM196" s="76">
        <v>0</v>
      </c>
      <c r="KN196" s="76">
        <v>0</v>
      </c>
      <c r="KO196" s="76">
        <v>0</v>
      </c>
      <c r="KR196" s="76" t="s">
        <v>198</v>
      </c>
      <c r="KS196" s="76">
        <v>0</v>
      </c>
      <c r="KT196" s="76">
        <v>0</v>
      </c>
      <c r="KU196" s="76">
        <v>0</v>
      </c>
      <c r="KV196" s="76">
        <v>0</v>
      </c>
      <c r="KY196" s="76" t="s">
        <v>198</v>
      </c>
      <c r="KZ196" s="76">
        <v>0</v>
      </c>
      <c r="LA196" s="76">
        <v>0</v>
      </c>
      <c r="LB196" s="76">
        <v>0</v>
      </c>
      <c r="LC196" s="76">
        <v>0</v>
      </c>
      <c r="LF196" s="76" t="s">
        <v>198</v>
      </c>
      <c r="LG196" s="76">
        <v>0</v>
      </c>
      <c r="LH196" s="76">
        <v>0</v>
      </c>
      <c r="LI196" s="76">
        <v>0</v>
      </c>
      <c r="LJ196" s="76">
        <v>0</v>
      </c>
      <c r="LM196" s="76" t="s">
        <v>198</v>
      </c>
      <c r="LN196" s="76">
        <v>0</v>
      </c>
      <c r="LO196" s="76">
        <v>0</v>
      </c>
      <c r="LP196" s="76">
        <v>0</v>
      </c>
      <c r="LQ196" s="76">
        <v>0</v>
      </c>
      <c r="LR196" s="76"/>
      <c r="LS196" s="76"/>
      <c r="LT196" s="76" t="s">
        <v>198</v>
      </c>
      <c r="LU196" s="76">
        <v>0</v>
      </c>
      <c r="LV196" s="76">
        <v>0</v>
      </c>
      <c r="LW196" s="76">
        <v>0</v>
      </c>
      <c r="LX196" s="76">
        <v>0</v>
      </c>
      <c r="LY196" s="76"/>
      <c r="LZ196" s="76"/>
      <c r="MA196" s="76" t="s">
        <v>198</v>
      </c>
      <c r="MB196" s="76">
        <v>0</v>
      </c>
      <c r="MC196" s="76">
        <v>0</v>
      </c>
      <c r="MD196" s="76">
        <v>0</v>
      </c>
      <c r="ME196" s="76">
        <v>0</v>
      </c>
    </row>
    <row r="197" spans="1:343"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4" t="s">
        <v>199</v>
      </c>
      <c r="GY197" s="64">
        <v>0</v>
      </c>
      <c r="GZ197" s="64">
        <v>0</v>
      </c>
      <c r="HA197" s="64">
        <v>0</v>
      </c>
      <c r="HB197" s="64">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s="64" t="s">
        <v>199</v>
      </c>
      <c r="IV197" s="64">
        <v>0</v>
      </c>
      <c r="IW197" s="64">
        <v>0</v>
      </c>
      <c r="IX197" s="64">
        <v>0</v>
      </c>
      <c r="IY197" s="64">
        <v>0</v>
      </c>
      <c r="JB197" s="6" t="s">
        <v>199</v>
      </c>
      <c r="JC197" s="6">
        <v>0</v>
      </c>
      <c r="JD197" s="6">
        <v>0</v>
      </c>
      <c r="JE197" s="6">
        <v>0</v>
      </c>
      <c r="JF197" s="6">
        <v>0</v>
      </c>
      <c r="JI197" s="64" t="s">
        <v>199</v>
      </c>
      <c r="JJ197" s="64">
        <v>0</v>
      </c>
      <c r="JK197" s="64">
        <v>0</v>
      </c>
      <c r="JL197" s="64">
        <v>0</v>
      </c>
      <c r="JM197" s="64">
        <v>0</v>
      </c>
      <c r="JP197" s="70" t="s">
        <v>199</v>
      </c>
      <c r="JQ197" s="70">
        <v>0</v>
      </c>
      <c r="JR197" s="70">
        <v>0</v>
      </c>
      <c r="JS197" s="70">
        <v>0</v>
      </c>
      <c r="JT197" s="70">
        <v>0</v>
      </c>
      <c r="JW197" s="76" t="s">
        <v>199</v>
      </c>
      <c r="JX197" s="76">
        <v>0</v>
      </c>
      <c r="JY197" s="76">
        <v>0</v>
      </c>
      <c r="JZ197" s="76">
        <v>0</v>
      </c>
      <c r="KA197" s="76">
        <v>0</v>
      </c>
      <c r="KD197" s="76" t="s">
        <v>199</v>
      </c>
      <c r="KE197" s="76">
        <v>0</v>
      </c>
      <c r="KF197" s="76">
        <v>0</v>
      </c>
      <c r="KG197" s="76">
        <v>0</v>
      </c>
      <c r="KH197" s="76">
        <v>0</v>
      </c>
      <c r="KK197" s="76" t="s">
        <v>199</v>
      </c>
      <c r="KL197" s="76">
        <v>0</v>
      </c>
      <c r="KM197" s="76">
        <v>0</v>
      </c>
      <c r="KN197" s="76">
        <v>0</v>
      </c>
      <c r="KO197" s="76">
        <v>0</v>
      </c>
      <c r="KR197" s="76" t="s">
        <v>199</v>
      </c>
      <c r="KS197" s="76">
        <v>0</v>
      </c>
      <c r="KT197" s="76">
        <v>0</v>
      </c>
      <c r="KU197" s="76">
        <v>0</v>
      </c>
      <c r="KV197" s="76">
        <v>0</v>
      </c>
      <c r="KY197" s="76" t="s">
        <v>199</v>
      </c>
      <c r="KZ197" s="76">
        <v>0</v>
      </c>
      <c r="LA197" s="76">
        <v>0</v>
      </c>
      <c r="LB197" s="76">
        <v>0</v>
      </c>
      <c r="LC197" s="76">
        <v>0</v>
      </c>
      <c r="LF197" s="76" t="s">
        <v>199</v>
      </c>
      <c r="LG197" s="76">
        <v>0</v>
      </c>
      <c r="LH197" s="76">
        <v>0</v>
      </c>
      <c r="LI197" s="76">
        <v>0</v>
      </c>
      <c r="LJ197" s="76">
        <v>0</v>
      </c>
      <c r="LM197" s="76" t="s">
        <v>199</v>
      </c>
      <c r="LN197" s="76">
        <v>0</v>
      </c>
      <c r="LO197" s="76">
        <v>0</v>
      </c>
      <c r="LP197" s="76">
        <v>0</v>
      </c>
      <c r="LQ197" s="76">
        <v>0</v>
      </c>
      <c r="LR197" s="76"/>
      <c r="LS197" s="76"/>
      <c r="LT197" s="76" t="s">
        <v>199</v>
      </c>
      <c r="LU197" s="76">
        <v>0</v>
      </c>
      <c r="LV197" s="76">
        <v>0</v>
      </c>
      <c r="LW197" s="76">
        <v>0</v>
      </c>
      <c r="LX197" s="76">
        <v>0</v>
      </c>
      <c r="LY197" s="76"/>
      <c r="LZ197" s="76"/>
      <c r="MA197" s="76" t="s">
        <v>199</v>
      </c>
      <c r="MB197" s="76">
        <v>0</v>
      </c>
      <c r="MC197" s="76">
        <v>0</v>
      </c>
      <c r="MD197" s="76">
        <v>0</v>
      </c>
      <c r="ME197" s="76">
        <v>0</v>
      </c>
    </row>
    <row r="198" spans="1:343"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4" t="s">
        <v>200</v>
      </c>
      <c r="GY198" s="64">
        <v>0</v>
      </c>
      <c r="GZ198" s="64">
        <v>0</v>
      </c>
      <c r="HA198" s="64">
        <v>0</v>
      </c>
      <c r="HB198" s="64">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s="64" t="s">
        <v>200</v>
      </c>
      <c r="IV198" s="64">
        <v>0</v>
      </c>
      <c r="IW198" s="64">
        <v>0</v>
      </c>
      <c r="IX198" s="64">
        <v>0</v>
      </c>
      <c r="IY198" s="64">
        <v>0</v>
      </c>
      <c r="JB198" s="6" t="s">
        <v>200</v>
      </c>
      <c r="JC198" s="6">
        <v>0</v>
      </c>
      <c r="JD198" s="6">
        <v>0</v>
      </c>
      <c r="JE198" s="6">
        <v>0</v>
      </c>
      <c r="JF198" s="6">
        <v>0</v>
      </c>
      <c r="JI198" s="64" t="s">
        <v>200</v>
      </c>
      <c r="JJ198" s="64">
        <v>0</v>
      </c>
      <c r="JK198" s="64">
        <v>0</v>
      </c>
      <c r="JL198" s="64">
        <v>0</v>
      </c>
      <c r="JM198" s="64">
        <v>0</v>
      </c>
      <c r="JP198" s="70" t="s">
        <v>200</v>
      </c>
      <c r="JQ198" s="70">
        <v>0</v>
      </c>
      <c r="JR198" s="70">
        <v>0</v>
      </c>
      <c r="JS198" s="70">
        <v>0</v>
      </c>
      <c r="JT198" s="70">
        <v>0</v>
      </c>
      <c r="JW198" s="76" t="s">
        <v>200</v>
      </c>
      <c r="JX198" s="76">
        <v>0</v>
      </c>
      <c r="JY198" s="76">
        <v>0</v>
      </c>
      <c r="JZ198" s="76">
        <v>0</v>
      </c>
      <c r="KA198" s="76">
        <v>0</v>
      </c>
      <c r="KD198" s="76" t="s">
        <v>200</v>
      </c>
      <c r="KE198" s="76">
        <v>0</v>
      </c>
      <c r="KF198" s="76">
        <v>0</v>
      </c>
      <c r="KG198" s="76">
        <v>0</v>
      </c>
      <c r="KH198" s="76">
        <v>0</v>
      </c>
      <c r="KK198" s="76" t="s">
        <v>200</v>
      </c>
      <c r="KL198" s="76">
        <v>0</v>
      </c>
      <c r="KM198" s="76">
        <v>0</v>
      </c>
      <c r="KN198" s="76">
        <v>0</v>
      </c>
      <c r="KO198" s="76">
        <v>0</v>
      </c>
      <c r="KR198" s="76" t="s">
        <v>200</v>
      </c>
      <c r="KS198" s="76">
        <v>0</v>
      </c>
      <c r="KT198" s="76">
        <v>0</v>
      </c>
      <c r="KU198" s="76">
        <v>0</v>
      </c>
      <c r="KV198" s="76">
        <v>0</v>
      </c>
      <c r="KY198" s="76" t="s">
        <v>200</v>
      </c>
      <c r="KZ198" s="76">
        <v>0</v>
      </c>
      <c r="LA198" s="76">
        <v>0</v>
      </c>
      <c r="LB198" s="76">
        <v>0</v>
      </c>
      <c r="LC198" s="76">
        <v>0</v>
      </c>
      <c r="LF198" s="76" t="s">
        <v>200</v>
      </c>
      <c r="LG198" s="76">
        <v>0</v>
      </c>
      <c r="LH198" s="76">
        <v>0</v>
      </c>
      <c r="LI198" s="76">
        <v>0</v>
      </c>
      <c r="LJ198" s="76">
        <v>0</v>
      </c>
      <c r="LM198" s="76" t="s">
        <v>200</v>
      </c>
      <c r="LN198" s="76">
        <v>0</v>
      </c>
      <c r="LO198" s="76">
        <v>0</v>
      </c>
      <c r="LP198" s="76">
        <v>0</v>
      </c>
      <c r="LQ198" s="76">
        <v>0</v>
      </c>
      <c r="LR198" s="76"/>
      <c r="LS198" s="76"/>
      <c r="LT198" s="76" t="s">
        <v>200</v>
      </c>
      <c r="LU198" s="76">
        <v>0</v>
      </c>
      <c r="LV198" s="76">
        <v>0</v>
      </c>
      <c r="LW198" s="76">
        <v>0</v>
      </c>
      <c r="LX198" s="76">
        <v>0</v>
      </c>
      <c r="LY198" s="76"/>
      <c r="LZ198" s="76"/>
      <c r="MA198" s="76" t="s">
        <v>200</v>
      </c>
      <c r="MB198" s="76">
        <v>0</v>
      </c>
      <c r="MC198" s="76">
        <v>0</v>
      </c>
      <c r="MD198" s="76">
        <v>0</v>
      </c>
      <c r="ME198" s="76">
        <v>0</v>
      </c>
    </row>
    <row r="199" spans="1:343"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4" t="s">
        <v>201</v>
      </c>
      <c r="GY199" s="64">
        <v>0</v>
      </c>
      <c r="GZ199" s="64">
        <v>0</v>
      </c>
      <c r="HA199" s="64">
        <v>0</v>
      </c>
      <c r="HB199" s="64">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s="64" t="s">
        <v>201</v>
      </c>
      <c r="IV199" s="64">
        <v>0</v>
      </c>
      <c r="IW199" s="64">
        <v>0</v>
      </c>
      <c r="IX199" s="64">
        <v>0</v>
      </c>
      <c r="IY199" s="64">
        <v>0</v>
      </c>
      <c r="JB199" s="6" t="s">
        <v>201</v>
      </c>
      <c r="JC199" s="6">
        <v>0</v>
      </c>
      <c r="JD199" s="6">
        <v>0</v>
      </c>
      <c r="JE199" s="6">
        <v>0</v>
      </c>
      <c r="JF199" s="6">
        <v>0</v>
      </c>
      <c r="JI199" s="64" t="s">
        <v>201</v>
      </c>
      <c r="JJ199" s="64">
        <v>0</v>
      </c>
      <c r="JK199" s="64">
        <v>0</v>
      </c>
      <c r="JL199" s="64">
        <v>0</v>
      </c>
      <c r="JM199" s="64">
        <v>0</v>
      </c>
      <c r="JP199" s="70" t="s">
        <v>201</v>
      </c>
      <c r="JQ199" s="70">
        <v>0</v>
      </c>
      <c r="JR199" s="70">
        <v>0</v>
      </c>
      <c r="JS199" s="70">
        <v>0</v>
      </c>
      <c r="JT199" s="70">
        <v>0</v>
      </c>
      <c r="JW199" s="76" t="s">
        <v>201</v>
      </c>
      <c r="JX199" s="76">
        <v>0</v>
      </c>
      <c r="JY199" s="76">
        <v>0</v>
      </c>
      <c r="JZ199" s="76">
        <v>0</v>
      </c>
      <c r="KA199" s="76">
        <v>0</v>
      </c>
      <c r="KD199" s="76" t="s">
        <v>201</v>
      </c>
      <c r="KE199" s="76">
        <v>0</v>
      </c>
      <c r="KF199" s="76">
        <v>0</v>
      </c>
      <c r="KG199" s="76">
        <v>0</v>
      </c>
      <c r="KH199" s="76">
        <v>0</v>
      </c>
      <c r="KK199" s="76" t="s">
        <v>201</v>
      </c>
      <c r="KL199" s="76">
        <v>0</v>
      </c>
      <c r="KM199" s="76">
        <v>0</v>
      </c>
      <c r="KN199" s="76">
        <v>0</v>
      </c>
      <c r="KO199" s="76">
        <v>0</v>
      </c>
      <c r="KR199" s="76" t="s">
        <v>201</v>
      </c>
      <c r="KS199" s="76">
        <v>0</v>
      </c>
      <c r="KT199" s="76">
        <v>0</v>
      </c>
      <c r="KU199" s="76">
        <v>0</v>
      </c>
      <c r="KV199" s="76">
        <v>0</v>
      </c>
      <c r="KY199" s="76" t="s">
        <v>201</v>
      </c>
      <c r="KZ199" s="76">
        <v>0</v>
      </c>
      <c r="LA199" s="76">
        <v>0</v>
      </c>
      <c r="LB199" s="76">
        <v>0</v>
      </c>
      <c r="LC199" s="76">
        <v>0</v>
      </c>
      <c r="LF199" s="76" t="s">
        <v>201</v>
      </c>
      <c r="LG199" s="76">
        <v>0</v>
      </c>
      <c r="LH199" s="76">
        <v>0</v>
      </c>
      <c r="LI199" s="76">
        <v>0</v>
      </c>
      <c r="LJ199" s="76">
        <v>0</v>
      </c>
      <c r="LM199" s="76" t="s">
        <v>201</v>
      </c>
      <c r="LN199" s="76">
        <v>0</v>
      </c>
      <c r="LO199" s="76">
        <v>0</v>
      </c>
      <c r="LP199" s="76">
        <v>0</v>
      </c>
      <c r="LQ199" s="76">
        <v>0</v>
      </c>
      <c r="LR199" s="76"/>
      <c r="LS199" s="76"/>
      <c r="LT199" s="76" t="s">
        <v>201</v>
      </c>
      <c r="LU199" s="76">
        <v>0</v>
      </c>
      <c r="LV199" s="76">
        <v>0</v>
      </c>
      <c r="LW199" s="76">
        <v>0</v>
      </c>
      <c r="LX199" s="76">
        <v>0</v>
      </c>
      <c r="LY199" s="76"/>
      <c r="LZ199" s="76"/>
      <c r="MA199" s="76" t="s">
        <v>201</v>
      </c>
      <c r="MB199" s="76">
        <v>0</v>
      </c>
      <c r="MC199" s="76">
        <v>0</v>
      </c>
      <c r="MD199" s="76">
        <v>0</v>
      </c>
      <c r="ME199" s="76">
        <v>0</v>
      </c>
    </row>
    <row r="200" spans="1:343"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4" t="s">
        <v>202</v>
      </c>
      <c r="GY200" s="64">
        <v>0</v>
      </c>
      <c r="GZ200" s="64">
        <v>0</v>
      </c>
      <c r="HA200" s="64">
        <v>0</v>
      </c>
      <c r="HB200" s="64">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s="64" t="s">
        <v>202</v>
      </c>
      <c r="IV200" s="64">
        <v>0</v>
      </c>
      <c r="IW200" s="64">
        <v>0</v>
      </c>
      <c r="IX200" s="64">
        <v>0</v>
      </c>
      <c r="IY200" s="64">
        <v>0</v>
      </c>
      <c r="JB200" s="6" t="s">
        <v>202</v>
      </c>
      <c r="JC200" s="6">
        <v>0</v>
      </c>
      <c r="JD200" s="6">
        <v>0</v>
      </c>
      <c r="JE200" s="6">
        <v>0</v>
      </c>
      <c r="JF200" s="6">
        <v>0</v>
      </c>
      <c r="JI200" s="64" t="s">
        <v>202</v>
      </c>
      <c r="JJ200" s="64">
        <v>0</v>
      </c>
      <c r="JK200" s="64">
        <v>0</v>
      </c>
      <c r="JL200" s="64">
        <v>0</v>
      </c>
      <c r="JM200" s="64">
        <v>0</v>
      </c>
      <c r="JP200" s="70" t="s">
        <v>202</v>
      </c>
      <c r="JQ200" s="70">
        <v>0</v>
      </c>
      <c r="JR200" s="70">
        <v>0</v>
      </c>
      <c r="JS200" s="70">
        <v>0</v>
      </c>
      <c r="JT200" s="70">
        <v>0</v>
      </c>
      <c r="JW200" s="76" t="s">
        <v>202</v>
      </c>
      <c r="JX200" s="76">
        <v>0</v>
      </c>
      <c r="JY200" s="76">
        <v>0</v>
      </c>
      <c r="JZ200" s="76">
        <v>0</v>
      </c>
      <c r="KA200" s="76">
        <v>0</v>
      </c>
      <c r="KD200" s="76" t="s">
        <v>202</v>
      </c>
      <c r="KE200" s="76">
        <v>0</v>
      </c>
      <c r="KF200" s="76">
        <v>0</v>
      </c>
      <c r="KG200" s="76">
        <v>0</v>
      </c>
      <c r="KH200" s="76">
        <v>0</v>
      </c>
      <c r="KK200" s="76" t="s">
        <v>202</v>
      </c>
      <c r="KL200" s="76">
        <v>0</v>
      </c>
      <c r="KM200" s="76">
        <v>0</v>
      </c>
      <c r="KN200" s="76">
        <v>0</v>
      </c>
      <c r="KO200" s="76">
        <v>0</v>
      </c>
      <c r="KR200" s="76" t="s">
        <v>202</v>
      </c>
      <c r="KS200" s="76">
        <v>0</v>
      </c>
      <c r="KT200" s="76">
        <v>0</v>
      </c>
      <c r="KU200" s="76">
        <v>0</v>
      </c>
      <c r="KV200" s="76">
        <v>0</v>
      </c>
      <c r="KY200" s="76" t="s">
        <v>202</v>
      </c>
      <c r="KZ200" s="76">
        <v>0</v>
      </c>
      <c r="LA200" s="76">
        <v>0</v>
      </c>
      <c r="LB200" s="76">
        <v>0</v>
      </c>
      <c r="LC200" s="76">
        <v>0</v>
      </c>
      <c r="LF200" s="76" t="s">
        <v>202</v>
      </c>
      <c r="LG200" s="76">
        <v>0</v>
      </c>
      <c r="LH200" s="76">
        <v>0</v>
      </c>
      <c r="LI200" s="76">
        <v>0</v>
      </c>
      <c r="LJ200" s="76">
        <v>0</v>
      </c>
      <c r="LM200" s="76" t="s">
        <v>202</v>
      </c>
      <c r="LN200" s="76">
        <v>0</v>
      </c>
      <c r="LO200" s="76">
        <v>0</v>
      </c>
      <c r="LP200" s="76">
        <v>0</v>
      </c>
      <c r="LQ200" s="76">
        <v>0</v>
      </c>
      <c r="LR200" s="76"/>
      <c r="LS200" s="76"/>
      <c r="LT200" s="76" t="s">
        <v>202</v>
      </c>
      <c r="LU200" s="76">
        <v>0</v>
      </c>
      <c r="LV200" s="76">
        <v>0</v>
      </c>
      <c r="LW200" s="76">
        <v>0</v>
      </c>
      <c r="LX200" s="76">
        <v>0</v>
      </c>
      <c r="LY200" s="76"/>
      <c r="LZ200" s="76"/>
      <c r="MA200" s="76" t="s">
        <v>202</v>
      </c>
      <c r="MB200" s="76">
        <v>0</v>
      </c>
      <c r="MC200" s="76">
        <v>0</v>
      </c>
      <c r="MD200" s="76">
        <v>0</v>
      </c>
      <c r="ME200" s="76">
        <v>0</v>
      </c>
    </row>
    <row r="201" spans="1:343"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4" t="s">
        <v>203</v>
      </c>
      <c r="GY201" s="64">
        <v>0</v>
      </c>
      <c r="GZ201" s="64">
        <v>0</v>
      </c>
      <c r="HA201" s="64">
        <v>0</v>
      </c>
      <c r="HB201" s="64">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s="64" t="s">
        <v>203</v>
      </c>
      <c r="IV201" s="64">
        <v>0</v>
      </c>
      <c r="IW201" s="64">
        <v>0</v>
      </c>
      <c r="IX201" s="64">
        <v>0</v>
      </c>
      <c r="IY201" s="64">
        <v>0</v>
      </c>
      <c r="JB201" s="6" t="s">
        <v>203</v>
      </c>
      <c r="JC201" s="6">
        <v>0</v>
      </c>
      <c r="JD201" s="6">
        <v>0</v>
      </c>
      <c r="JE201" s="6">
        <v>0</v>
      </c>
      <c r="JF201" s="6">
        <v>0</v>
      </c>
      <c r="JI201" s="64" t="s">
        <v>203</v>
      </c>
      <c r="JJ201" s="64">
        <v>0</v>
      </c>
      <c r="JK201" s="64">
        <v>0</v>
      </c>
      <c r="JL201" s="64">
        <v>0</v>
      </c>
      <c r="JM201" s="64">
        <v>0</v>
      </c>
      <c r="JP201" s="70" t="s">
        <v>203</v>
      </c>
      <c r="JQ201" s="70">
        <v>0</v>
      </c>
      <c r="JR201" s="70">
        <v>0</v>
      </c>
      <c r="JS201" s="70">
        <v>0</v>
      </c>
      <c r="JT201" s="70">
        <v>0</v>
      </c>
      <c r="JW201" s="76" t="s">
        <v>203</v>
      </c>
      <c r="JX201" s="76">
        <v>0</v>
      </c>
      <c r="JY201" s="76">
        <v>0</v>
      </c>
      <c r="JZ201" s="76">
        <v>0</v>
      </c>
      <c r="KA201" s="76">
        <v>0</v>
      </c>
      <c r="KD201" s="76" t="s">
        <v>203</v>
      </c>
      <c r="KE201" s="76">
        <v>0</v>
      </c>
      <c r="KF201" s="76">
        <v>0</v>
      </c>
      <c r="KG201" s="76">
        <v>0</v>
      </c>
      <c r="KH201" s="76">
        <v>0</v>
      </c>
      <c r="KK201" s="76" t="s">
        <v>203</v>
      </c>
      <c r="KL201" s="76">
        <v>0</v>
      </c>
      <c r="KM201" s="76">
        <v>0</v>
      </c>
      <c r="KN201" s="76">
        <v>0</v>
      </c>
      <c r="KO201" s="76">
        <v>0</v>
      </c>
      <c r="KR201" s="76" t="s">
        <v>203</v>
      </c>
      <c r="KS201" s="76">
        <v>0</v>
      </c>
      <c r="KT201" s="76">
        <v>0</v>
      </c>
      <c r="KU201" s="76">
        <v>0</v>
      </c>
      <c r="KV201" s="76">
        <v>0</v>
      </c>
      <c r="KY201" s="76" t="s">
        <v>203</v>
      </c>
      <c r="KZ201" s="76">
        <v>0.36</v>
      </c>
      <c r="LA201" s="76">
        <v>0</v>
      </c>
      <c r="LB201" s="76">
        <v>0.55000000000000004</v>
      </c>
      <c r="LC201" s="76">
        <v>0</v>
      </c>
      <c r="LF201" s="76" t="s">
        <v>203</v>
      </c>
      <c r="LG201" s="76">
        <v>0</v>
      </c>
      <c r="LH201" s="76">
        <v>0</v>
      </c>
      <c r="LI201" s="76">
        <v>0</v>
      </c>
      <c r="LJ201" s="76">
        <v>0</v>
      </c>
      <c r="LM201" s="76" t="s">
        <v>203</v>
      </c>
      <c r="LN201" s="76">
        <v>0</v>
      </c>
      <c r="LO201" s="76">
        <v>0</v>
      </c>
      <c r="LP201" s="76">
        <v>0</v>
      </c>
      <c r="LQ201" s="76">
        <v>0</v>
      </c>
      <c r="LR201" s="76"/>
      <c r="LS201" s="76"/>
      <c r="LT201" s="76" t="s">
        <v>203</v>
      </c>
      <c r="LU201" s="76">
        <v>0</v>
      </c>
      <c r="LV201" s="76">
        <v>0</v>
      </c>
      <c r="LW201" s="76">
        <v>0</v>
      </c>
      <c r="LX201" s="76">
        <v>0</v>
      </c>
      <c r="LY201" s="76"/>
      <c r="LZ201" s="76"/>
      <c r="MA201" s="76" t="s">
        <v>203</v>
      </c>
      <c r="MB201" s="76">
        <v>0</v>
      </c>
      <c r="MC201" s="76">
        <v>0</v>
      </c>
      <c r="MD201" s="76">
        <v>0</v>
      </c>
      <c r="ME201" s="76">
        <v>0</v>
      </c>
    </row>
    <row r="202" spans="1:343"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4" t="s">
        <v>204</v>
      </c>
      <c r="GY202" s="64">
        <v>0</v>
      </c>
      <c r="GZ202" s="64">
        <v>0</v>
      </c>
      <c r="HA202" s="64">
        <v>0</v>
      </c>
      <c r="HB202" s="64">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s="64" t="s">
        <v>204</v>
      </c>
      <c r="IV202" s="64">
        <v>0</v>
      </c>
      <c r="IW202" s="64">
        <v>0</v>
      </c>
      <c r="IX202" s="64">
        <v>0</v>
      </c>
      <c r="IY202" s="64">
        <v>0</v>
      </c>
      <c r="JB202" s="6" t="s">
        <v>204</v>
      </c>
      <c r="JC202" s="6">
        <v>0</v>
      </c>
      <c r="JD202" s="6">
        <v>0</v>
      </c>
      <c r="JE202" s="6">
        <v>0</v>
      </c>
      <c r="JF202" s="6">
        <v>0</v>
      </c>
      <c r="JI202" s="64" t="s">
        <v>204</v>
      </c>
      <c r="JJ202" s="64">
        <v>0</v>
      </c>
      <c r="JK202" s="64">
        <v>0</v>
      </c>
      <c r="JL202" s="64">
        <v>0</v>
      </c>
      <c r="JM202" s="64">
        <v>0</v>
      </c>
      <c r="JP202" s="70" t="s">
        <v>204</v>
      </c>
      <c r="JQ202" s="70">
        <v>0</v>
      </c>
      <c r="JR202" s="70">
        <v>0</v>
      </c>
      <c r="JS202" s="70">
        <v>0</v>
      </c>
      <c r="JT202" s="70">
        <v>0</v>
      </c>
      <c r="JW202" s="76" t="s">
        <v>204</v>
      </c>
      <c r="JX202" s="76">
        <v>0</v>
      </c>
      <c r="JY202" s="76">
        <v>0</v>
      </c>
      <c r="JZ202" s="76">
        <v>0</v>
      </c>
      <c r="KA202" s="76">
        <v>0</v>
      </c>
      <c r="KD202" s="76" t="s">
        <v>204</v>
      </c>
      <c r="KE202" s="76">
        <v>0</v>
      </c>
      <c r="KF202" s="76">
        <v>0</v>
      </c>
      <c r="KG202" s="76">
        <v>0</v>
      </c>
      <c r="KH202" s="76">
        <v>0</v>
      </c>
      <c r="KK202" s="76" t="s">
        <v>204</v>
      </c>
      <c r="KL202" s="76">
        <v>0</v>
      </c>
      <c r="KM202" s="76">
        <v>0</v>
      </c>
      <c r="KN202" s="76">
        <v>0</v>
      </c>
      <c r="KO202" s="76">
        <v>0</v>
      </c>
      <c r="KR202" s="76" t="s">
        <v>204</v>
      </c>
      <c r="KS202" s="76">
        <v>0</v>
      </c>
      <c r="KT202" s="76">
        <v>0</v>
      </c>
      <c r="KU202" s="76">
        <v>0</v>
      </c>
      <c r="KV202" s="76">
        <v>0</v>
      </c>
      <c r="KY202" s="76" t="s">
        <v>204</v>
      </c>
      <c r="KZ202" s="76">
        <v>0</v>
      </c>
      <c r="LA202" s="76">
        <v>0</v>
      </c>
      <c r="LB202" s="76">
        <v>0</v>
      </c>
      <c r="LC202" s="76">
        <v>0</v>
      </c>
      <c r="LF202" s="76" t="s">
        <v>204</v>
      </c>
      <c r="LG202" s="76">
        <v>0</v>
      </c>
      <c r="LH202" s="76">
        <v>0</v>
      </c>
      <c r="LI202" s="76">
        <v>0</v>
      </c>
      <c r="LJ202" s="76">
        <v>0</v>
      </c>
      <c r="LM202" s="76" t="s">
        <v>204</v>
      </c>
      <c r="LN202" s="76">
        <v>0</v>
      </c>
      <c r="LO202" s="76">
        <v>0</v>
      </c>
      <c r="LP202" s="76">
        <v>0</v>
      </c>
      <c r="LQ202" s="76">
        <v>0</v>
      </c>
      <c r="LR202" s="76"/>
      <c r="LS202" s="76"/>
      <c r="LT202" s="76" t="s">
        <v>204</v>
      </c>
      <c r="LU202" s="76">
        <v>0</v>
      </c>
      <c r="LV202" s="76">
        <v>0</v>
      </c>
      <c r="LW202" s="76">
        <v>0</v>
      </c>
      <c r="LX202" s="76">
        <v>0</v>
      </c>
      <c r="LY202" s="76"/>
      <c r="LZ202" s="76"/>
      <c r="MA202" s="76" t="s">
        <v>204</v>
      </c>
      <c r="MB202" s="76">
        <v>0</v>
      </c>
      <c r="MC202" s="76">
        <v>0</v>
      </c>
      <c r="MD202" s="76">
        <v>0</v>
      </c>
      <c r="ME202" s="76">
        <v>0</v>
      </c>
    </row>
    <row r="203" spans="1:343"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4" t="s">
        <v>205</v>
      </c>
      <c r="GY203" s="64">
        <v>0</v>
      </c>
      <c r="GZ203" s="64">
        <v>0</v>
      </c>
      <c r="HA203" s="64">
        <v>0</v>
      </c>
      <c r="HB203" s="64">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s="64" t="s">
        <v>205</v>
      </c>
      <c r="IV203" s="64">
        <v>0.12</v>
      </c>
      <c r="IW203" s="64">
        <v>0</v>
      </c>
      <c r="IX203" s="64">
        <v>0</v>
      </c>
      <c r="IY203" s="64">
        <v>0</v>
      </c>
      <c r="JB203" s="6" t="s">
        <v>205</v>
      </c>
      <c r="JC203" s="6">
        <v>0</v>
      </c>
      <c r="JD203" s="6">
        <v>0</v>
      </c>
      <c r="JE203" s="6">
        <v>0</v>
      </c>
      <c r="JF203" s="6">
        <v>0</v>
      </c>
      <c r="JI203" s="64" t="s">
        <v>205</v>
      </c>
      <c r="JJ203" s="64">
        <v>0</v>
      </c>
      <c r="JK203" s="64">
        <v>0</v>
      </c>
      <c r="JL203" s="64">
        <v>0</v>
      </c>
      <c r="JM203" s="64">
        <v>0</v>
      </c>
      <c r="JP203" s="70" t="s">
        <v>205</v>
      </c>
      <c r="JQ203" s="70">
        <v>0</v>
      </c>
      <c r="JR203" s="70">
        <v>0</v>
      </c>
      <c r="JS203" s="70">
        <v>0</v>
      </c>
      <c r="JT203" s="70">
        <v>0</v>
      </c>
      <c r="JW203" s="76" t="s">
        <v>205</v>
      </c>
      <c r="JX203" s="76">
        <v>0</v>
      </c>
      <c r="JY203" s="76">
        <v>0</v>
      </c>
      <c r="JZ203" s="76">
        <v>0</v>
      </c>
      <c r="KA203" s="76">
        <v>0</v>
      </c>
      <c r="KD203" s="76" t="s">
        <v>205</v>
      </c>
      <c r="KE203" s="76">
        <v>0</v>
      </c>
      <c r="KF203" s="76">
        <v>0</v>
      </c>
      <c r="KG203" s="76">
        <v>0</v>
      </c>
      <c r="KH203" s="76">
        <v>0</v>
      </c>
      <c r="KK203" s="76" t="s">
        <v>205</v>
      </c>
      <c r="KL203" s="76">
        <v>0</v>
      </c>
      <c r="KM203" s="76">
        <v>0</v>
      </c>
      <c r="KN203" s="76">
        <v>0</v>
      </c>
      <c r="KO203" s="76">
        <v>0</v>
      </c>
      <c r="KR203" s="76" t="s">
        <v>205</v>
      </c>
      <c r="KS203" s="76">
        <v>0</v>
      </c>
      <c r="KT203" s="76">
        <v>0</v>
      </c>
      <c r="KU203" s="76">
        <v>0</v>
      </c>
      <c r="KV203" s="76">
        <v>0</v>
      </c>
      <c r="KY203" s="76" t="s">
        <v>205</v>
      </c>
      <c r="KZ203" s="76">
        <v>0</v>
      </c>
      <c r="LA203" s="76">
        <v>0</v>
      </c>
      <c r="LB203" s="76">
        <v>0</v>
      </c>
      <c r="LC203" s="76">
        <v>0</v>
      </c>
      <c r="LF203" s="76" t="s">
        <v>205</v>
      </c>
      <c r="LG203" s="76">
        <v>0</v>
      </c>
      <c r="LH203" s="76">
        <v>0</v>
      </c>
      <c r="LI203" s="76">
        <v>0</v>
      </c>
      <c r="LJ203" s="76">
        <v>0</v>
      </c>
      <c r="LM203" s="76" t="s">
        <v>205</v>
      </c>
      <c r="LN203" s="76">
        <v>0</v>
      </c>
      <c r="LO203" s="76">
        <v>0</v>
      </c>
      <c r="LP203" s="76">
        <v>0</v>
      </c>
      <c r="LQ203" s="76">
        <v>0</v>
      </c>
      <c r="LR203" s="76"/>
      <c r="LS203" s="76"/>
      <c r="LT203" s="76" t="s">
        <v>205</v>
      </c>
      <c r="LU203" s="76">
        <v>0</v>
      </c>
      <c r="LV203" s="76">
        <v>0</v>
      </c>
      <c r="LW203" s="76">
        <v>0</v>
      </c>
      <c r="LX203" s="76">
        <v>0</v>
      </c>
      <c r="LY203" s="76"/>
      <c r="LZ203" s="76"/>
      <c r="MA203" s="76" t="s">
        <v>205</v>
      </c>
      <c r="MB203" s="76">
        <v>0</v>
      </c>
      <c r="MC203" s="76">
        <v>0</v>
      </c>
      <c r="MD203" s="76">
        <v>0</v>
      </c>
      <c r="ME203" s="76">
        <v>0</v>
      </c>
    </row>
    <row r="204" spans="1:343"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c r="GX204" s="64" t="s">
        <v>206</v>
      </c>
      <c r="GY204" s="64">
        <v>0</v>
      </c>
      <c r="GZ204" s="64">
        <v>0</v>
      </c>
      <c r="HA204" s="64">
        <v>0</v>
      </c>
      <c r="HB204" s="64">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v>
      </c>
      <c r="II204" s="64">
        <v>0</v>
      </c>
      <c r="IJ204" s="64">
        <v>0</v>
      </c>
      <c r="IK204" s="64">
        <v>0</v>
      </c>
      <c r="IN204" s="64" t="s">
        <v>206</v>
      </c>
      <c r="IO204" s="64">
        <v>0</v>
      </c>
      <c r="IP204" s="64">
        <v>0</v>
      </c>
      <c r="IQ204" s="64">
        <v>0</v>
      </c>
      <c r="IR204" s="64">
        <v>0</v>
      </c>
      <c r="IU204" s="64" t="s">
        <v>206</v>
      </c>
      <c r="IV204" s="64">
        <v>0</v>
      </c>
      <c r="IW204" s="64">
        <v>0</v>
      </c>
      <c r="IX204" s="64">
        <v>0</v>
      </c>
      <c r="IY204" s="64">
        <v>0</v>
      </c>
      <c r="JB204" s="6" t="s">
        <v>206</v>
      </c>
      <c r="JC204" s="6">
        <v>0</v>
      </c>
      <c r="JD204" s="6">
        <v>0</v>
      </c>
      <c r="JE204" s="6">
        <v>0</v>
      </c>
      <c r="JF204" s="6">
        <v>0</v>
      </c>
      <c r="JI204" s="64" t="s">
        <v>206</v>
      </c>
      <c r="JJ204" s="64">
        <v>0</v>
      </c>
      <c r="JK204" s="64">
        <v>0</v>
      </c>
      <c r="JL204" s="64">
        <v>0</v>
      </c>
      <c r="JM204" s="64">
        <v>0</v>
      </c>
      <c r="JP204" s="70" t="s">
        <v>206</v>
      </c>
      <c r="JQ204" s="70">
        <v>0</v>
      </c>
      <c r="JR204" s="70">
        <v>0</v>
      </c>
      <c r="JS204" s="70">
        <v>0</v>
      </c>
      <c r="JT204" s="70">
        <v>0</v>
      </c>
      <c r="JW204" s="76" t="s">
        <v>206</v>
      </c>
      <c r="JX204" s="76">
        <v>0</v>
      </c>
      <c r="JY204" s="76">
        <v>0</v>
      </c>
      <c r="JZ204" s="76">
        <v>0</v>
      </c>
      <c r="KA204" s="76">
        <v>0</v>
      </c>
      <c r="KD204" s="76" t="s">
        <v>206</v>
      </c>
      <c r="KE204" s="76">
        <v>0</v>
      </c>
      <c r="KF204" s="76">
        <v>0</v>
      </c>
      <c r="KG204" s="76">
        <v>0</v>
      </c>
      <c r="KH204" s="76">
        <v>0</v>
      </c>
      <c r="KK204" s="76" t="s">
        <v>206</v>
      </c>
      <c r="KL204" s="76">
        <v>0</v>
      </c>
      <c r="KM204" s="76">
        <v>0</v>
      </c>
      <c r="KN204" s="76">
        <v>0</v>
      </c>
      <c r="KO204" s="76">
        <v>0</v>
      </c>
      <c r="KR204" s="76" t="s">
        <v>206</v>
      </c>
      <c r="KS204" s="76">
        <v>0</v>
      </c>
      <c r="KT204" s="76">
        <v>0</v>
      </c>
      <c r="KU204" s="76">
        <v>0</v>
      </c>
      <c r="KV204" s="76">
        <v>0</v>
      </c>
      <c r="KY204" s="76" t="s">
        <v>206</v>
      </c>
      <c r="KZ204" s="76">
        <v>0</v>
      </c>
      <c r="LA204" s="76">
        <v>0</v>
      </c>
      <c r="LB204" s="76">
        <v>0</v>
      </c>
      <c r="LC204" s="76">
        <v>0</v>
      </c>
      <c r="LF204" s="76" t="s">
        <v>206</v>
      </c>
      <c r="LG204" s="76">
        <v>0</v>
      </c>
      <c r="LH204" s="76">
        <v>0</v>
      </c>
      <c r="LI204" s="76">
        <v>0</v>
      </c>
      <c r="LJ204" s="76">
        <v>0</v>
      </c>
      <c r="LM204" s="76" t="s">
        <v>206</v>
      </c>
      <c r="LN204" s="76">
        <v>0</v>
      </c>
      <c r="LO204" s="76">
        <v>0</v>
      </c>
      <c r="LP204" s="76">
        <v>0</v>
      </c>
      <c r="LQ204" s="76">
        <v>0</v>
      </c>
      <c r="LR204" s="76"/>
      <c r="LS204" s="76"/>
      <c r="LT204" s="76" t="s">
        <v>206</v>
      </c>
      <c r="LU204" s="76">
        <v>0</v>
      </c>
      <c r="LV204" s="76">
        <v>0</v>
      </c>
      <c r="LW204" s="76">
        <v>0</v>
      </c>
      <c r="LX204" s="76">
        <v>0</v>
      </c>
      <c r="LY204" s="76"/>
      <c r="LZ204" s="76"/>
      <c r="MA204" s="76" t="s">
        <v>206</v>
      </c>
      <c r="MB204" s="76">
        <v>0</v>
      </c>
      <c r="MC204" s="76">
        <v>0</v>
      </c>
      <c r="MD204" s="76">
        <v>0</v>
      </c>
      <c r="ME204" s="76">
        <v>0</v>
      </c>
    </row>
    <row r="205" spans="1:343"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c r="GX205" s="64" t="s">
        <v>207</v>
      </c>
      <c r="GY205" s="64">
        <v>0</v>
      </c>
      <c r="GZ205" s="64">
        <v>0</v>
      </c>
      <c r="HA205" s="64">
        <v>0</v>
      </c>
      <c r="HB205" s="64">
        <v>0</v>
      </c>
      <c r="HE205" s="64" t="s">
        <v>207</v>
      </c>
      <c r="HF205" s="64">
        <v>0</v>
      </c>
      <c r="HG205" s="64">
        <v>0</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c r="IN205" s="64" t="s">
        <v>207</v>
      </c>
      <c r="IO205" s="64">
        <v>0</v>
      </c>
      <c r="IP205" s="64">
        <v>0</v>
      </c>
      <c r="IQ205" s="64">
        <v>0</v>
      </c>
      <c r="IR205" s="64">
        <v>0</v>
      </c>
      <c r="IU205" s="64" t="s">
        <v>207</v>
      </c>
      <c r="IV205" s="64">
        <v>0</v>
      </c>
      <c r="IW205" s="64">
        <v>0</v>
      </c>
      <c r="IX205" s="64">
        <v>0</v>
      </c>
      <c r="IY205" s="64">
        <v>0</v>
      </c>
      <c r="JB205" s="6" t="s">
        <v>207</v>
      </c>
      <c r="JC205" s="6">
        <v>0</v>
      </c>
      <c r="JD205" s="6">
        <v>0</v>
      </c>
      <c r="JE205" s="6">
        <v>0</v>
      </c>
      <c r="JF205" s="6">
        <v>0</v>
      </c>
      <c r="JI205" s="64" t="s">
        <v>207</v>
      </c>
      <c r="JJ205" s="64">
        <v>0</v>
      </c>
      <c r="JK205" s="64">
        <v>0</v>
      </c>
      <c r="JL205" s="64">
        <v>0</v>
      </c>
      <c r="JM205" s="64">
        <v>0</v>
      </c>
      <c r="JP205" s="70" t="s">
        <v>207</v>
      </c>
      <c r="JQ205" s="70">
        <v>0</v>
      </c>
      <c r="JR205" s="70">
        <v>0</v>
      </c>
      <c r="JS205" s="70">
        <v>0</v>
      </c>
      <c r="JT205" s="70">
        <v>0</v>
      </c>
      <c r="JW205" s="76" t="s">
        <v>207</v>
      </c>
      <c r="JX205" s="76">
        <v>0</v>
      </c>
      <c r="JY205" s="76">
        <v>0</v>
      </c>
      <c r="JZ205" s="76">
        <v>0</v>
      </c>
      <c r="KA205" s="76">
        <v>0</v>
      </c>
      <c r="KD205" s="76" t="s">
        <v>207</v>
      </c>
      <c r="KE205" s="76">
        <v>1.88</v>
      </c>
      <c r="KF205" s="76">
        <v>0</v>
      </c>
      <c r="KG205" s="76">
        <v>0</v>
      </c>
      <c r="KH205" s="76">
        <v>0</v>
      </c>
      <c r="KK205" s="76" t="s">
        <v>207</v>
      </c>
      <c r="KL205" s="76">
        <v>0.56000000000000005</v>
      </c>
      <c r="KM205" s="76">
        <v>0</v>
      </c>
      <c r="KN205" s="76">
        <v>0</v>
      </c>
      <c r="KO205" s="76">
        <v>0</v>
      </c>
      <c r="KR205" s="76" t="s">
        <v>207</v>
      </c>
      <c r="KS205" s="76">
        <v>0</v>
      </c>
      <c r="KT205" s="76">
        <v>0</v>
      </c>
      <c r="KU205" s="76">
        <v>0</v>
      </c>
      <c r="KV205" s="76">
        <v>0</v>
      </c>
      <c r="KY205" s="76" t="s">
        <v>207</v>
      </c>
      <c r="KZ205" s="76">
        <v>0</v>
      </c>
      <c r="LA205" s="76">
        <v>0</v>
      </c>
      <c r="LB205" s="76">
        <v>0</v>
      </c>
      <c r="LC205" s="76">
        <v>0</v>
      </c>
      <c r="LF205" s="76" t="s">
        <v>207</v>
      </c>
      <c r="LG205" s="76">
        <v>0</v>
      </c>
      <c r="LH205" s="76">
        <v>0</v>
      </c>
      <c r="LI205" s="76">
        <v>0</v>
      </c>
      <c r="LJ205" s="76">
        <v>0</v>
      </c>
      <c r="LM205" s="76" t="s">
        <v>207</v>
      </c>
      <c r="LN205" s="76">
        <v>0</v>
      </c>
      <c r="LO205" s="76">
        <v>0</v>
      </c>
      <c r="LP205" s="76">
        <v>0</v>
      </c>
      <c r="LQ205" s="76">
        <v>0</v>
      </c>
      <c r="LR205" s="76"/>
      <c r="LS205" s="76"/>
      <c r="LT205" s="76" t="s">
        <v>207</v>
      </c>
      <c r="LU205" s="76">
        <v>0</v>
      </c>
      <c r="LV205" s="76">
        <v>0</v>
      </c>
      <c r="LW205" s="76">
        <v>0</v>
      </c>
      <c r="LX205" s="76">
        <v>0</v>
      </c>
      <c r="LY205" s="76"/>
      <c r="LZ205" s="76"/>
      <c r="MA205" s="76" t="s">
        <v>207</v>
      </c>
      <c r="MB205" s="76">
        <v>0</v>
      </c>
      <c r="MC205" s="76">
        <v>0</v>
      </c>
      <c r="MD205" s="76">
        <v>0</v>
      </c>
      <c r="ME205" s="76">
        <v>0</v>
      </c>
    </row>
    <row r="206" spans="1:343"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4" t="s">
        <v>208</v>
      </c>
      <c r="GY206" s="64">
        <v>0</v>
      </c>
      <c r="GZ206" s="64">
        <v>0</v>
      </c>
      <c r="HA206" s="64">
        <v>0</v>
      </c>
      <c r="HB206" s="64">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s="64" t="s">
        <v>208</v>
      </c>
      <c r="IV206" s="64">
        <v>0</v>
      </c>
      <c r="IW206" s="64">
        <v>0</v>
      </c>
      <c r="IX206" s="64">
        <v>0</v>
      </c>
      <c r="IY206" s="64">
        <v>0</v>
      </c>
      <c r="JB206" s="6" t="s">
        <v>208</v>
      </c>
      <c r="JC206" s="6">
        <v>0</v>
      </c>
      <c r="JD206" s="6">
        <v>0</v>
      </c>
      <c r="JE206" s="6">
        <v>0</v>
      </c>
      <c r="JF206" s="6">
        <v>0</v>
      </c>
      <c r="JI206" s="64" t="s">
        <v>208</v>
      </c>
      <c r="JJ206" s="64">
        <v>0</v>
      </c>
      <c r="JK206" s="64">
        <v>0</v>
      </c>
      <c r="JL206" s="64">
        <v>0</v>
      </c>
      <c r="JM206" s="64">
        <v>0</v>
      </c>
      <c r="JP206" s="70" t="s">
        <v>208</v>
      </c>
      <c r="JQ206" s="70">
        <v>0</v>
      </c>
      <c r="JR206" s="70">
        <v>0</v>
      </c>
      <c r="JS206" s="70">
        <v>0</v>
      </c>
      <c r="JT206" s="70">
        <v>0</v>
      </c>
      <c r="JW206" s="76" t="s">
        <v>208</v>
      </c>
      <c r="JX206" s="76">
        <v>0</v>
      </c>
      <c r="JY206" s="76">
        <v>0</v>
      </c>
      <c r="JZ206" s="76">
        <v>0</v>
      </c>
      <c r="KA206" s="76">
        <v>0</v>
      </c>
      <c r="KD206" s="76" t="s">
        <v>208</v>
      </c>
      <c r="KE206" s="76">
        <v>0</v>
      </c>
      <c r="KF206" s="76">
        <v>0</v>
      </c>
      <c r="KG206" s="76">
        <v>0</v>
      </c>
      <c r="KH206" s="76">
        <v>0</v>
      </c>
      <c r="KK206" s="76" t="s">
        <v>208</v>
      </c>
      <c r="KL206" s="76">
        <v>0</v>
      </c>
      <c r="KM206" s="76">
        <v>0</v>
      </c>
      <c r="KN206" s="76">
        <v>0</v>
      </c>
      <c r="KO206" s="76">
        <v>0</v>
      </c>
      <c r="KR206" s="76" t="s">
        <v>208</v>
      </c>
      <c r="KS206" s="76">
        <v>0</v>
      </c>
      <c r="KT206" s="76">
        <v>0</v>
      </c>
      <c r="KU206" s="76">
        <v>0</v>
      </c>
      <c r="KV206" s="76">
        <v>0</v>
      </c>
      <c r="KY206" s="76" t="s">
        <v>208</v>
      </c>
      <c r="KZ206" s="76">
        <v>0</v>
      </c>
      <c r="LA206" s="76">
        <v>0</v>
      </c>
      <c r="LB206" s="76">
        <v>0</v>
      </c>
      <c r="LC206" s="76">
        <v>0</v>
      </c>
      <c r="LF206" s="76" t="s">
        <v>208</v>
      </c>
      <c r="LG206" s="76">
        <v>0</v>
      </c>
      <c r="LH206" s="76">
        <v>0</v>
      </c>
      <c r="LI206" s="76">
        <v>0</v>
      </c>
      <c r="LJ206" s="76">
        <v>0</v>
      </c>
      <c r="LM206" s="76" t="s">
        <v>208</v>
      </c>
      <c r="LN206" s="76">
        <v>0</v>
      </c>
      <c r="LO206" s="76">
        <v>0</v>
      </c>
      <c r="LP206" s="76">
        <v>0</v>
      </c>
      <c r="LQ206" s="76">
        <v>0</v>
      </c>
      <c r="LR206" s="76"/>
      <c r="LS206" s="76"/>
      <c r="LT206" s="76" t="s">
        <v>208</v>
      </c>
      <c r="LU206" s="76">
        <v>0</v>
      </c>
      <c r="LV206" s="76">
        <v>0</v>
      </c>
      <c r="LW206" s="76">
        <v>0</v>
      </c>
      <c r="LX206" s="76">
        <v>0</v>
      </c>
      <c r="LY206" s="76"/>
      <c r="LZ206" s="76"/>
      <c r="MA206" s="76" t="s">
        <v>208</v>
      </c>
      <c r="MB206" s="76">
        <v>0</v>
      </c>
      <c r="MC206" s="76">
        <v>0</v>
      </c>
      <c r="MD206" s="76">
        <v>0</v>
      </c>
      <c r="ME206" s="76">
        <v>0</v>
      </c>
    </row>
    <row r="207" spans="1:343"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4" t="s">
        <v>209</v>
      </c>
      <c r="GY207" s="64">
        <v>0</v>
      </c>
      <c r="GZ207" s="64">
        <v>0</v>
      </c>
      <c r="HA207" s="64">
        <v>0</v>
      </c>
      <c r="HB207" s="64">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s="64" t="s">
        <v>209</v>
      </c>
      <c r="IV207" s="64">
        <v>0</v>
      </c>
      <c r="IW207" s="64">
        <v>0</v>
      </c>
      <c r="IX207" s="64">
        <v>0</v>
      </c>
      <c r="IY207" s="64">
        <v>0</v>
      </c>
      <c r="JB207" s="6" t="s">
        <v>209</v>
      </c>
      <c r="JC207" s="6">
        <v>0</v>
      </c>
      <c r="JD207" s="6">
        <v>0</v>
      </c>
      <c r="JE207" s="6">
        <v>0</v>
      </c>
      <c r="JF207" s="6">
        <v>0</v>
      </c>
      <c r="JI207" s="64" t="s">
        <v>209</v>
      </c>
      <c r="JJ207" s="64">
        <v>0</v>
      </c>
      <c r="JK207" s="64">
        <v>0</v>
      </c>
      <c r="JL207" s="64">
        <v>0</v>
      </c>
      <c r="JM207" s="64">
        <v>0</v>
      </c>
      <c r="JP207" s="70" t="s">
        <v>209</v>
      </c>
      <c r="JQ207" s="70">
        <v>0</v>
      </c>
      <c r="JR207" s="70">
        <v>0</v>
      </c>
      <c r="JS207" s="70">
        <v>0</v>
      </c>
      <c r="JT207" s="70">
        <v>0</v>
      </c>
      <c r="JW207" s="76" t="s">
        <v>209</v>
      </c>
      <c r="JX207" s="76">
        <v>0</v>
      </c>
      <c r="JY207" s="76">
        <v>0</v>
      </c>
      <c r="JZ207" s="76">
        <v>0</v>
      </c>
      <c r="KA207" s="76">
        <v>0</v>
      </c>
      <c r="KD207" s="76" t="s">
        <v>209</v>
      </c>
      <c r="KE207" s="76">
        <v>0</v>
      </c>
      <c r="KF207" s="76">
        <v>0</v>
      </c>
      <c r="KG207" s="76">
        <v>0</v>
      </c>
      <c r="KH207" s="76">
        <v>0</v>
      </c>
      <c r="KK207" s="76" t="s">
        <v>209</v>
      </c>
      <c r="KL207" s="76">
        <v>0</v>
      </c>
      <c r="KM207" s="76">
        <v>0</v>
      </c>
      <c r="KN207" s="76">
        <v>0</v>
      </c>
      <c r="KO207" s="76">
        <v>0</v>
      </c>
      <c r="KR207" s="76" t="s">
        <v>209</v>
      </c>
      <c r="KS207" s="76">
        <v>0</v>
      </c>
      <c r="KT207" s="76">
        <v>0</v>
      </c>
      <c r="KU207" s="76">
        <v>0</v>
      </c>
      <c r="KV207" s="76">
        <v>0</v>
      </c>
      <c r="KY207" s="76" t="s">
        <v>209</v>
      </c>
      <c r="KZ207" s="76">
        <v>0</v>
      </c>
      <c r="LA207" s="76">
        <v>0</v>
      </c>
      <c r="LB207" s="76">
        <v>0</v>
      </c>
      <c r="LC207" s="76">
        <v>0</v>
      </c>
      <c r="LF207" s="76" t="s">
        <v>209</v>
      </c>
      <c r="LG207" s="76">
        <v>0</v>
      </c>
      <c r="LH207" s="76">
        <v>0</v>
      </c>
      <c r="LI207" s="76">
        <v>0</v>
      </c>
      <c r="LJ207" s="76">
        <v>0</v>
      </c>
      <c r="LM207" s="76" t="s">
        <v>209</v>
      </c>
      <c r="LN207" s="76">
        <v>0</v>
      </c>
      <c r="LO207" s="76">
        <v>0</v>
      </c>
      <c r="LP207" s="76">
        <v>0</v>
      </c>
      <c r="LQ207" s="76">
        <v>0</v>
      </c>
      <c r="LR207" s="76"/>
      <c r="LS207" s="76"/>
      <c r="LT207" s="76" t="s">
        <v>209</v>
      </c>
      <c r="LU207" s="76">
        <v>0</v>
      </c>
      <c r="LV207" s="76">
        <v>0</v>
      </c>
      <c r="LW207" s="76">
        <v>0</v>
      </c>
      <c r="LX207" s="76">
        <v>0</v>
      </c>
      <c r="LY207" s="76"/>
      <c r="LZ207" s="76"/>
      <c r="MA207" s="76" t="s">
        <v>209</v>
      </c>
      <c r="MB207" s="76">
        <v>0</v>
      </c>
      <c r="MC207" s="76">
        <v>0</v>
      </c>
      <c r="MD207" s="76">
        <v>0</v>
      </c>
      <c r="ME207" s="76">
        <v>0</v>
      </c>
    </row>
    <row r="208" spans="1:343"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4" t="s">
        <v>210</v>
      </c>
      <c r="GY208" s="64">
        <v>0</v>
      </c>
      <c r="GZ208" s="64">
        <v>0</v>
      </c>
      <c r="HA208" s="64">
        <v>0</v>
      </c>
      <c r="HB208" s="64">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s="64" t="s">
        <v>210</v>
      </c>
      <c r="IV208" s="64">
        <v>0</v>
      </c>
      <c r="IW208" s="64">
        <v>0</v>
      </c>
      <c r="IX208" s="64">
        <v>0</v>
      </c>
      <c r="IY208" s="64">
        <v>0</v>
      </c>
      <c r="JB208" s="6" t="s">
        <v>210</v>
      </c>
      <c r="JC208" s="6">
        <v>0</v>
      </c>
      <c r="JD208" s="6">
        <v>0</v>
      </c>
      <c r="JE208" s="6">
        <v>0</v>
      </c>
      <c r="JF208" s="6">
        <v>0</v>
      </c>
      <c r="JI208" s="64" t="s">
        <v>210</v>
      </c>
      <c r="JJ208" s="64">
        <v>0</v>
      </c>
      <c r="JK208" s="64">
        <v>0</v>
      </c>
      <c r="JL208" s="64">
        <v>0</v>
      </c>
      <c r="JM208" s="64">
        <v>0</v>
      </c>
      <c r="JP208" s="70" t="s">
        <v>210</v>
      </c>
      <c r="JQ208" s="70">
        <v>0</v>
      </c>
      <c r="JR208" s="70">
        <v>0</v>
      </c>
      <c r="JS208" s="70">
        <v>0</v>
      </c>
      <c r="JT208" s="70">
        <v>0</v>
      </c>
      <c r="JW208" s="76" t="s">
        <v>210</v>
      </c>
      <c r="JX208" s="76">
        <v>0</v>
      </c>
      <c r="JY208" s="76">
        <v>0</v>
      </c>
      <c r="JZ208" s="76">
        <v>0</v>
      </c>
      <c r="KA208" s="76">
        <v>0</v>
      </c>
      <c r="KD208" s="76" t="s">
        <v>210</v>
      </c>
      <c r="KE208" s="76">
        <v>0</v>
      </c>
      <c r="KF208" s="76">
        <v>0</v>
      </c>
      <c r="KG208" s="76">
        <v>0</v>
      </c>
      <c r="KH208" s="76">
        <v>0</v>
      </c>
      <c r="KK208" s="76" t="s">
        <v>210</v>
      </c>
      <c r="KL208" s="76">
        <v>0</v>
      </c>
      <c r="KM208" s="76">
        <v>0</v>
      </c>
      <c r="KN208" s="76">
        <v>0</v>
      </c>
      <c r="KO208" s="76">
        <v>0</v>
      </c>
      <c r="KR208" s="76" t="s">
        <v>210</v>
      </c>
      <c r="KS208" s="76">
        <v>0</v>
      </c>
      <c r="KT208" s="76">
        <v>0</v>
      </c>
      <c r="KU208" s="76">
        <v>0</v>
      </c>
      <c r="KV208" s="76">
        <v>0</v>
      </c>
      <c r="KY208" s="76" t="s">
        <v>210</v>
      </c>
      <c r="KZ208" s="76">
        <v>0</v>
      </c>
      <c r="LA208" s="76">
        <v>0</v>
      </c>
      <c r="LB208" s="76">
        <v>0</v>
      </c>
      <c r="LC208" s="76">
        <v>0</v>
      </c>
      <c r="LF208" s="76" t="s">
        <v>210</v>
      </c>
      <c r="LG208" s="76">
        <v>0</v>
      </c>
      <c r="LH208" s="76">
        <v>0</v>
      </c>
      <c r="LI208" s="76">
        <v>0</v>
      </c>
      <c r="LJ208" s="76">
        <v>0</v>
      </c>
      <c r="LM208" s="76" t="s">
        <v>210</v>
      </c>
      <c r="LN208" s="76">
        <v>0</v>
      </c>
      <c r="LO208" s="76">
        <v>0</v>
      </c>
      <c r="LP208" s="76">
        <v>0</v>
      </c>
      <c r="LQ208" s="76">
        <v>0</v>
      </c>
      <c r="LR208" s="76"/>
      <c r="LS208" s="76"/>
      <c r="LT208" s="76" t="s">
        <v>210</v>
      </c>
      <c r="LU208" s="76">
        <v>0</v>
      </c>
      <c r="LV208" s="76">
        <v>0</v>
      </c>
      <c r="LW208" s="76">
        <v>0</v>
      </c>
      <c r="LX208" s="76">
        <v>0</v>
      </c>
      <c r="LY208" s="76"/>
      <c r="LZ208" s="76"/>
      <c r="MA208" s="76" t="s">
        <v>210</v>
      </c>
      <c r="MB208" s="76">
        <v>0</v>
      </c>
      <c r="MC208" s="76">
        <v>0</v>
      </c>
      <c r="MD208" s="76">
        <v>0</v>
      </c>
      <c r="ME208" s="76">
        <v>0</v>
      </c>
    </row>
    <row r="209" spans="1:343"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4" t="s">
        <v>211</v>
      </c>
      <c r="GY209" s="64">
        <v>0</v>
      </c>
      <c r="GZ209" s="64">
        <v>0</v>
      </c>
      <c r="HA209" s="64">
        <v>0</v>
      </c>
      <c r="HB209" s="64">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s="64" t="s">
        <v>211</v>
      </c>
      <c r="IV209" s="64">
        <v>0</v>
      </c>
      <c r="IW209" s="64">
        <v>0</v>
      </c>
      <c r="IX209" s="64">
        <v>0</v>
      </c>
      <c r="IY209" s="64">
        <v>0</v>
      </c>
      <c r="JB209" s="6" t="s">
        <v>211</v>
      </c>
      <c r="JC209" s="6">
        <v>0</v>
      </c>
      <c r="JD209" s="6">
        <v>0</v>
      </c>
      <c r="JE209" s="6">
        <v>0</v>
      </c>
      <c r="JF209" s="6">
        <v>0</v>
      </c>
      <c r="JI209" s="64" t="s">
        <v>211</v>
      </c>
      <c r="JJ209" s="64">
        <v>0</v>
      </c>
      <c r="JK209" s="64">
        <v>0</v>
      </c>
      <c r="JL209" s="64">
        <v>0</v>
      </c>
      <c r="JM209" s="64">
        <v>0</v>
      </c>
      <c r="JP209" s="70" t="s">
        <v>211</v>
      </c>
      <c r="JQ209" s="70">
        <v>0</v>
      </c>
      <c r="JR209" s="70">
        <v>0</v>
      </c>
      <c r="JS209" s="70">
        <v>0</v>
      </c>
      <c r="JT209" s="70">
        <v>0</v>
      </c>
      <c r="JW209" s="76" t="s">
        <v>211</v>
      </c>
      <c r="JX209" s="76">
        <v>0</v>
      </c>
      <c r="JY209" s="76">
        <v>0</v>
      </c>
      <c r="JZ209" s="76">
        <v>0</v>
      </c>
      <c r="KA209" s="76">
        <v>0</v>
      </c>
      <c r="KD209" s="76" t="s">
        <v>211</v>
      </c>
      <c r="KE209" s="76">
        <v>0</v>
      </c>
      <c r="KF209" s="76">
        <v>0</v>
      </c>
      <c r="KG209" s="76">
        <v>0</v>
      </c>
      <c r="KH209" s="76">
        <v>0</v>
      </c>
      <c r="KK209" s="76" t="s">
        <v>211</v>
      </c>
      <c r="KL209" s="76">
        <v>0</v>
      </c>
      <c r="KM209" s="76">
        <v>0</v>
      </c>
      <c r="KN209" s="76">
        <v>0</v>
      </c>
      <c r="KO209" s="76">
        <v>0</v>
      </c>
      <c r="KR209" s="76" t="s">
        <v>211</v>
      </c>
      <c r="KS209" s="76">
        <v>0</v>
      </c>
      <c r="KT209" s="76">
        <v>0</v>
      </c>
      <c r="KU209" s="76">
        <v>0</v>
      </c>
      <c r="KV209" s="76">
        <v>0</v>
      </c>
      <c r="KY209" s="76" t="s">
        <v>211</v>
      </c>
      <c r="KZ209" s="76">
        <v>0</v>
      </c>
      <c r="LA209" s="76">
        <v>0</v>
      </c>
      <c r="LB209" s="76">
        <v>0</v>
      </c>
      <c r="LC209" s="76">
        <v>0</v>
      </c>
      <c r="LF209" s="76" t="s">
        <v>211</v>
      </c>
      <c r="LG209" s="76">
        <v>0</v>
      </c>
      <c r="LH209" s="76">
        <v>0</v>
      </c>
      <c r="LI209" s="76">
        <v>0</v>
      </c>
      <c r="LJ209" s="76">
        <v>0</v>
      </c>
      <c r="LM209" s="76" t="s">
        <v>211</v>
      </c>
      <c r="LN209" s="76">
        <v>0</v>
      </c>
      <c r="LO209" s="76">
        <v>0</v>
      </c>
      <c r="LP209" s="76">
        <v>0</v>
      </c>
      <c r="LQ209" s="76">
        <v>0</v>
      </c>
      <c r="LR209" s="76"/>
      <c r="LS209" s="76"/>
      <c r="LT209" s="76" t="s">
        <v>211</v>
      </c>
      <c r="LU209" s="76">
        <v>0</v>
      </c>
      <c r="LV209" s="76">
        <v>0</v>
      </c>
      <c r="LW209" s="76">
        <v>0</v>
      </c>
      <c r="LX209" s="76">
        <v>0</v>
      </c>
      <c r="LY209" s="76"/>
      <c r="LZ209" s="76"/>
      <c r="MA209" s="76" t="s">
        <v>211</v>
      </c>
      <c r="MB209" s="76">
        <v>0</v>
      </c>
      <c r="MC209" s="76">
        <v>0</v>
      </c>
      <c r="MD209" s="76">
        <v>0</v>
      </c>
      <c r="ME209" s="76">
        <v>0</v>
      </c>
    </row>
    <row r="210" spans="1:343"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4" t="s">
        <v>212</v>
      </c>
      <c r="GY210" s="64">
        <v>0</v>
      </c>
      <c r="GZ210" s="64">
        <v>0</v>
      </c>
      <c r="HA210" s="64">
        <v>0</v>
      </c>
      <c r="HB210" s="64">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s="64" t="s">
        <v>212</v>
      </c>
      <c r="IV210" s="64">
        <v>0</v>
      </c>
      <c r="IW210" s="64">
        <v>0</v>
      </c>
      <c r="IX210" s="64">
        <v>0</v>
      </c>
      <c r="IY210" s="64">
        <v>0</v>
      </c>
      <c r="JB210" s="6" t="s">
        <v>212</v>
      </c>
      <c r="JC210" s="6">
        <v>0</v>
      </c>
      <c r="JD210" s="6">
        <v>0</v>
      </c>
      <c r="JE210" s="6">
        <v>0</v>
      </c>
      <c r="JF210" s="6">
        <v>0</v>
      </c>
      <c r="JI210" s="64" t="s">
        <v>212</v>
      </c>
      <c r="JJ210" s="64">
        <v>0</v>
      </c>
      <c r="JK210" s="64">
        <v>0</v>
      </c>
      <c r="JL210" s="64">
        <v>0</v>
      </c>
      <c r="JM210" s="64">
        <v>0</v>
      </c>
      <c r="JP210" s="70" t="s">
        <v>212</v>
      </c>
      <c r="JQ210" s="70">
        <v>0</v>
      </c>
      <c r="JR210" s="70">
        <v>0</v>
      </c>
      <c r="JS210" s="70">
        <v>0</v>
      </c>
      <c r="JT210" s="70">
        <v>0</v>
      </c>
      <c r="JW210" s="76" t="s">
        <v>212</v>
      </c>
      <c r="JX210" s="76">
        <v>0</v>
      </c>
      <c r="JY210" s="76">
        <v>0</v>
      </c>
      <c r="JZ210" s="76">
        <v>0</v>
      </c>
      <c r="KA210" s="76">
        <v>0</v>
      </c>
      <c r="KD210" s="76" t="s">
        <v>212</v>
      </c>
      <c r="KE210" s="76">
        <v>0</v>
      </c>
      <c r="KF210" s="76">
        <v>0</v>
      </c>
      <c r="KG210" s="76">
        <v>0</v>
      </c>
      <c r="KH210" s="76">
        <v>0</v>
      </c>
      <c r="KK210" s="76" t="s">
        <v>212</v>
      </c>
      <c r="KL210" s="76">
        <v>0</v>
      </c>
      <c r="KM210" s="76">
        <v>0</v>
      </c>
      <c r="KN210" s="76">
        <v>0</v>
      </c>
      <c r="KO210" s="76">
        <v>0</v>
      </c>
      <c r="KR210" s="76" t="s">
        <v>212</v>
      </c>
      <c r="KS210" s="76">
        <v>0</v>
      </c>
      <c r="KT210" s="76">
        <v>0</v>
      </c>
      <c r="KU210" s="76">
        <v>0</v>
      </c>
      <c r="KV210" s="76">
        <v>0</v>
      </c>
      <c r="KY210" s="76" t="s">
        <v>212</v>
      </c>
      <c r="KZ210" s="76">
        <v>0</v>
      </c>
      <c r="LA210" s="76">
        <v>0</v>
      </c>
      <c r="LB210" s="76">
        <v>0</v>
      </c>
      <c r="LC210" s="76">
        <v>0</v>
      </c>
      <c r="LF210" s="76" t="s">
        <v>212</v>
      </c>
      <c r="LG210" s="76">
        <v>0</v>
      </c>
      <c r="LH210" s="76">
        <v>0</v>
      </c>
      <c r="LI210" s="76">
        <v>0</v>
      </c>
      <c r="LJ210" s="76">
        <v>0</v>
      </c>
      <c r="LM210" s="76" t="s">
        <v>212</v>
      </c>
      <c r="LN210" s="76">
        <v>0</v>
      </c>
      <c r="LO210" s="76">
        <v>0</v>
      </c>
      <c r="LP210" s="76">
        <v>0</v>
      </c>
      <c r="LQ210" s="76">
        <v>0</v>
      </c>
      <c r="LR210" s="76"/>
      <c r="LS210" s="76"/>
      <c r="LT210" s="76" t="s">
        <v>212</v>
      </c>
      <c r="LU210" s="76">
        <v>0</v>
      </c>
      <c r="LV210" s="76">
        <v>0</v>
      </c>
      <c r="LW210" s="76">
        <v>0</v>
      </c>
      <c r="LX210" s="76">
        <v>0</v>
      </c>
      <c r="LY210" s="76"/>
      <c r="LZ210" s="76"/>
      <c r="MA210" s="76" t="s">
        <v>212</v>
      </c>
      <c r="MB210" s="76">
        <v>0</v>
      </c>
      <c r="MC210" s="76">
        <v>0</v>
      </c>
      <c r="MD210" s="76">
        <v>0</v>
      </c>
      <c r="ME210" s="76">
        <v>0</v>
      </c>
    </row>
    <row r="211" spans="1:343"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4" t="s">
        <v>213</v>
      </c>
      <c r="GY211" s="64">
        <v>0</v>
      </c>
      <c r="GZ211" s="64">
        <v>0</v>
      </c>
      <c r="HA211" s="64">
        <v>0</v>
      </c>
      <c r="HB211" s="64">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s="64" t="s">
        <v>213</v>
      </c>
      <c r="IV211" s="64">
        <v>0</v>
      </c>
      <c r="IW211" s="64">
        <v>0</v>
      </c>
      <c r="IX211" s="64">
        <v>0</v>
      </c>
      <c r="IY211" s="64">
        <v>0</v>
      </c>
      <c r="JB211" s="6" t="s">
        <v>213</v>
      </c>
      <c r="JC211" s="6">
        <v>0</v>
      </c>
      <c r="JD211" s="6">
        <v>0</v>
      </c>
      <c r="JE211" s="6">
        <v>0</v>
      </c>
      <c r="JF211" s="6">
        <v>0</v>
      </c>
      <c r="JI211" s="64" t="s">
        <v>213</v>
      </c>
      <c r="JJ211" s="64">
        <v>0</v>
      </c>
      <c r="JK211" s="64">
        <v>0</v>
      </c>
      <c r="JL211" s="64">
        <v>0</v>
      </c>
      <c r="JM211" s="64">
        <v>0</v>
      </c>
      <c r="JP211" s="70" t="s">
        <v>213</v>
      </c>
      <c r="JQ211" s="70">
        <v>0</v>
      </c>
      <c r="JR211" s="70">
        <v>0</v>
      </c>
      <c r="JS211" s="70">
        <v>0</v>
      </c>
      <c r="JT211" s="70">
        <v>0</v>
      </c>
      <c r="JW211" s="76" t="s">
        <v>213</v>
      </c>
      <c r="JX211" s="76">
        <v>0</v>
      </c>
      <c r="JY211" s="76">
        <v>0</v>
      </c>
      <c r="JZ211" s="76">
        <v>0</v>
      </c>
      <c r="KA211" s="76">
        <v>0</v>
      </c>
      <c r="KD211" s="76" t="s">
        <v>213</v>
      </c>
      <c r="KE211" s="76">
        <v>0</v>
      </c>
      <c r="KF211" s="76">
        <v>0</v>
      </c>
      <c r="KG211" s="76">
        <v>0</v>
      </c>
      <c r="KH211" s="76">
        <v>0</v>
      </c>
      <c r="KK211" s="76" t="s">
        <v>213</v>
      </c>
      <c r="KL211" s="76">
        <v>0</v>
      </c>
      <c r="KM211" s="76">
        <v>0</v>
      </c>
      <c r="KN211" s="76">
        <v>0</v>
      </c>
      <c r="KO211" s="76">
        <v>0</v>
      </c>
      <c r="KR211" s="76" t="s">
        <v>213</v>
      </c>
      <c r="KS211" s="76">
        <v>0</v>
      </c>
      <c r="KT211" s="76">
        <v>0</v>
      </c>
      <c r="KU211" s="76">
        <v>0</v>
      </c>
      <c r="KV211" s="76">
        <v>0</v>
      </c>
      <c r="KY211" s="76" t="s">
        <v>213</v>
      </c>
      <c r="KZ211" s="76">
        <v>0</v>
      </c>
      <c r="LA211" s="76">
        <v>0</v>
      </c>
      <c r="LB211" s="76">
        <v>0</v>
      </c>
      <c r="LC211" s="76">
        <v>0</v>
      </c>
      <c r="LF211" s="76" t="s">
        <v>213</v>
      </c>
      <c r="LG211" s="76">
        <v>0</v>
      </c>
      <c r="LH211" s="76">
        <v>0</v>
      </c>
      <c r="LI211" s="76">
        <v>0</v>
      </c>
      <c r="LJ211" s="76">
        <v>0</v>
      </c>
      <c r="LM211" s="76" t="s">
        <v>213</v>
      </c>
      <c r="LN211" s="76">
        <v>0</v>
      </c>
      <c r="LO211" s="76">
        <v>0</v>
      </c>
      <c r="LP211" s="76">
        <v>0</v>
      </c>
      <c r="LQ211" s="76">
        <v>0</v>
      </c>
      <c r="LR211" s="76"/>
      <c r="LS211" s="76"/>
      <c r="LT211" s="76" t="s">
        <v>213</v>
      </c>
      <c r="LU211" s="76">
        <v>0</v>
      </c>
      <c r="LV211" s="76">
        <v>0</v>
      </c>
      <c r="LW211" s="76">
        <v>0</v>
      </c>
      <c r="LX211" s="76">
        <v>0</v>
      </c>
      <c r="LY211" s="76"/>
      <c r="LZ211" s="76"/>
      <c r="MA211" s="76" t="s">
        <v>213</v>
      </c>
      <c r="MB211" s="76">
        <v>0</v>
      </c>
      <c r="MC211" s="76">
        <v>0</v>
      </c>
      <c r="MD211" s="76">
        <v>0</v>
      </c>
      <c r="ME211" s="76">
        <v>0</v>
      </c>
    </row>
    <row r="212" spans="1:343"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4" t="s">
        <v>214</v>
      </c>
      <c r="GY212" s="64">
        <v>0</v>
      </c>
      <c r="GZ212" s="64">
        <v>0</v>
      </c>
      <c r="HA212" s="64">
        <v>0</v>
      </c>
      <c r="HB212" s="64">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s="64" t="s">
        <v>214</v>
      </c>
      <c r="IV212" s="64">
        <v>0</v>
      </c>
      <c r="IW212" s="64">
        <v>0</v>
      </c>
      <c r="IX212" s="64">
        <v>0</v>
      </c>
      <c r="IY212" s="64">
        <v>0</v>
      </c>
      <c r="JB212" s="6" t="s">
        <v>214</v>
      </c>
      <c r="JC212" s="6">
        <v>0</v>
      </c>
      <c r="JD212" s="6">
        <v>0</v>
      </c>
      <c r="JE212" s="6">
        <v>0</v>
      </c>
      <c r="JF212" s="6">
        <v>0</v>
      </c>
      <c r="JI212" s="64" t="s">
        <v>214</v>
      </c>
      <c r="JJ212" s="64">
        <v>0</v>
      </c>
      <c r="JK212" s="64">
        <v>0</v>
      </c>
      <c r="JL212" s="64">
        <v>0</v>
      </c>
      <c r="JM212" s="64">
        <v>0</v>
      </c>
      <c r="JP212" s="70" t="s">
        <v>214</v>
      </c>
      <c r="JQ212" s="70">
        <v>0</v>
      </c>
      <c r="JR212" s="70">
        <v>0</v>
      </c>
      <c r="JS212" s="70">
        <v>0</v>
      </c>
      <c r="JT212" s="70">
        <v>0</v>
      </c>
      <c r="JW212" s="76" t="s">
        <v>214</v>
      </c>
      <c r="JX212" s="76">
        <v>0</v>
      </c>
      <c r="JY212" s="76">
        <v>0</v>
      </c>
      <c r="JZ212" s="76">
        <v>0</v>
      </c>
      <c r="KA212" s="76">
        <v>0</v>
      </c>
      <c r="KD212" s="76" t="s">
        <v>214</v>
      </c>
      <c r="KE212" s="76">
        <v>0</v>
      </c>
      <c r="KF212" s="76">
        <v>0</v>
      </c>
      <c r="KG212" s="76">
        <v>0</v>
      </c>
      <c r="KH212" s="76">
        <v>0</v>
      </c>
      <c r="KK212" s="76" t="s">
        <v>214</v>
      </c>
      <c r="KL212" s="76">
        <v>0</v>
      </c>
      <c r="KM212" s="76">
        <v>0</v>
      </c>
      <c r="KN212" s="76">
        <v>0</v>
      </c>
      <c r="KO212" s="76">
        <v>0</v>
      </c>
      <c r="KR212" s="76" t="s">
        <v>214</v>
      </c>
      <c r="KS212" s="76">
        <v>0</v>
      </c>
      <c r="KT212" s="76">
        <v>0</v>
      </c>
      <c r="KU212" s="76">
        <v>0</v>
      </c>
      <c r="KV212" s="76">
        <v>0</v>
      </c>
      <c r="KY212" s="76" t="s">
        <v>214</v>
      </c>
      <c r="KZ212" s="76">
        <v>0</v>
      </c>
      <c r="LA212" s="76">
        <v>0</v>
      </c>
      <c r="LB212" s="76">
        <v>0</v>
      </c>
      <c r="LC212" s="76">
        <v>0</v>
      </c>
      <c r="LF212" s="76" t="s">
        <v>214</v>
      </c>
      <c r="LG212" s="76">
        <v>0</v>
      </c>
      <c r="LH212" s="76">
        <v>0</v>
      </c>
      <c r="LI212" s="76">
        <v>0</v>
      </c>
      <c r="LJ212" s="76">
        <v>0</v>
      </c>
      <c r="LM212" s="76" t="s">
        <v>214</v>
      </c>
      <c r="LN212" s="76">
        <v>0</v>
      </c>
      <c r="LO212" s="76">
        <v>0</v>
      </c>
      <c r="LP212" s="76">
        <v>0</v>
      </c>
      <c r="LQ212" s="76">
        <v>0</v>
      </c>
      <c r="LR212" s="76"/>
      <c r="LS212" s="76"/>
      <c r="LT212" s="76" t="s">
        <v>214</v>
      </c>
      <c r="LU212" s="76">
        <v>0</v>
      </c>
      <c r="LV212" s="76">
        <v>0</v>
      </c>
      <c r="LW212" s="76">
        <v>0</v>
      </c>
      <c r="LX212" s="76">
        <v>0</v>
      </c>
      <c r="LY212" s="76"/>
      <c r="LZ212" s="76"/>
      <c r="MA212" s="76" t="s">
        <v>214</v>
      </c>
      <c r="MB212" s="76">
        <v>0</v>
      </c>
      <c r="MC212" s="76">
        <v>0</v>
      </c>
      <c r="MD212" s="76">
        <v>0</v>
      </c>
      <c r="ME212" s="76">
        <v>0</v>
      </c>
    </row>
    <row r="213" spans="1:343"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c r="GX213" s="64" t="s">
        <v>215</v>
      </c>
      <c r="GY213" s="64">
        <v>0</v>
      </c>
      <c r="GZ213" s="64">
        <v>0</v>
      </c>
      <c r="HA213" s="64">
        <v>0</v>
      </c>
      <c r="HB213" s="64">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s="64" t="s">
        <v>215</v>
      </c>
      <c r="IV213" s="64">
        <v>0</v>
      </c>
      <c r="IW213" s="64">
        <v>0</v>
      </c>
      <c r="IX213" s="64">
        <v>0</v>
      </c>
      <c r="IY213" s="64">
        <v>0</v>
      </c>
      <c r="JB213" s="6" t="s">
        <v>215</v>
      </c>
      <c r="JC213" s="6">
        <v>0</v>
      </c>
      <c r="JD213" s="6">
        <v>0</v>
      </c>
      <c r="JE213" s="6">
        <v>0</v>
      </c>
      <c r="JF213" s="6">
        <v>0</v>
      </c>
      <c r="JI213" s="64" t="s">
        <v>215</v>
      </c>
      <c r="JJ213" s="64">
        <v>0</v>
      </c>
      <c r="JK213" s="64">
        <v>0</v>
      </c>
      <c r="JL213" s="64">
        <v>0</v>
      </c>
      <c r="JM213" s="64">
        <v>0</v>
      </c>
      <c r="JP213" s="70" t="s">
        <v>215</v>
      </c>
      <c r="JQ213" s="70">
        <v>0</v>
      </c>
      <c r="JR213" s="70">
        <v>0</v>
      </c>
      <c r="JS213" s="70">
        <v>0</v>
      </c>
      <c r="JT213" s="70">
        <v>0</v>
      </c>
      <c r="JW213" s="76" t="s">
        <v>215</v>
      </c>
      <c r="JX213" s="76">
        <v>0</v>
      </c>
      <c r="JY213" s="76">
        <v>0</v>
      </c>
      <c r="JZ213" s="76">
        <v>0</v>
      </c>
      <c r="KA213" s="76">
        <v>0</v>
      </c>
      <c r="KD213" s="76" t="s">
        <v>215</v>
      </c>
      <c r="KE213" s="76">
        <v>0</v>
      </c>
      <c r="KF213" s="76">
        <v>0</v>
      </c>
      <c r="KG213" s="76">
        <v>0</v>
      </c>
      <c r="KH213" s="76">
        <v>0</v>
      </c>
      <c r="KK213" s="76" t="s">
        <v>215</v>
      </c>
      <c r="KL213" s="76">
        <v>0</v>
      </c>
      <c r="KM213" s="76">
        <v>0</v>
      </c>
      <c r="KN213" s="76">
        <v>0</v>
      </c>
      <c r="KO213" s="76">
        <v>0</v>
      </c>
      <c r="KR213" s="76" t="s">
        <v>215</v>
      </c>
      <c r="KS213" s="76">
        <v>0</v>
      </c>
      <c r="KT213" s="76">
        <v>0</v>
      </c>
      <c r="KU213" s="76">
        <v>0</v>
      </c>
      <c r="KV213" s="76">
        <v>0</v>
      </c>
      <c r="KY213" s="76" t="s">
        <v>215</v>
      </c>
      <c r="KZ213" s="76">
        <v>0</v>
      </c>
      <c r="LA213" s="76">
        <v>0</v>
      </c>
      <c r="LB213" s="76">
        <v>0</v>
      </c>
      <c r="LC213" s="76">
        <v>0</v>
      </c>
      <c r="LF213" s="76" t="s">
        <v>215</v>
      </c>
      <c r="LG213" s="76">
        <v>0</v>
      </c>
      <c r="LH213" s="76">
        <v>0</v>
      </c>
      <c r="LI213" s="76">
        <v>0</v>
      </c>
      <c r="LJ213" s="76">
        <v>0</v>
      </c>
      <c r="LM213" s="76" t="s">
        <v>215</v>
      </c>
      <c r="LN213" s="76">
        <v>0</v>
      </c>
      <c r="LO213" s="76">
        <v>0</v>
      </c>
      <c r="LP213" s="76">
        <v>0</v>
      </c>
      <c r="LQ213" s="76">
        <v>0</v>
      </c>
      <c r="LR213" s="76"/>
      <c r="LS213" s="76"/>
      <c r="LT213" s="76" t="s">
        <v>215</v>
      </c>
      <c r="LU213" s="76">
        <v>0</v>
      </c>
      <c r="LV213" s="76">
        <v>0</v>
      </c>
      <c r="LW213" s="76">
        <v>0</v>
      </c>
      <c r="LX213" s="76">
        <v>0</v>
      </c>
      <c r="LY213" s="76"/>
      <c r="LZ213" s="76"/>
      <c r="MA213" s="76" t="s">
        <v>215</v>
      </c>
      <c r="MB213" s="76">
        <v>0</v>
      </c>
      <c r="MC213" s="76">
        <v>0</v>
      </c>
      <c r="MD213" s="76">
        <v>0</v>
      </c>
      <c r="ME213" s="76">
        <v>0</v>
      </c>
    </row>
    <row r="214" spans="1:343"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4" t="s">
        <v>216</v>
      </c>
      <c r="GY214" s="64">
        <v>0</v>
      </c>
      <c r="GZ214" s="64">
        <v>0</v>
      </c>
      <c r="HA214" s="64">
        <v>0</v>
      </c>
      <c r="HB214" s="64">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s="64" t="s">
        <v>216</v>
      </c>
      <c r="IV214" s="64">
        <v>0</v>
      </c>
      <c r="IW214" s="64">
        <v>0</v>
      </c>
      <c r="IX214" s="64">
        <v>0</v>
      </c>
      <c r="IY214" s="64">
        <v>0</v>
      </c>
      <c r="JB214" s="6" t="s">
        <v>216</v>
      </c>
      <c r="JC214" s="6">
        <v>0</v>
      </c>
      <c r="JD214" s="6">
        <v>0</v>
      </c>
      <c r="JE214" s="6">
        <v>0</v>
      </c>
      <c r="JF214" s="6">
        <v>0</v>
      </c>
      <c r="JI214" s="64" t="s">
        <v>216</v>
      </c>
      <c r="JJ214" s="64">
        <v>0</v>
      </c>
      <c r="JK214" s="64">
        <v>0</v>
      </c>
      <c r="JL214" s="64">
        <v>0</v>
      </c>
      <c r="JM214" s="64">
        <v>0</v>
      </c>
      <c r="JP214" s="70" t="s">
        <v>216</v>
      </c>
      <c r="JQ214" s="70">
        <v>0</v>
      </c>
      <c r="JR214" s="70">
        <v>0</v>
      </c>
      <c r="JS214" s="70">
        <v>0</v>
      </c>
      <c r="JT214" s="70">
        <v>0</v>
      </c>
      <c r="JW214" s="76" t="s">
        <v>216</v>
      </c>
      <c r="JX214" s="76">
        <v>0</v>
      </c>
      <c r="JY214" s="76">
        <v>0</v>
      </c>
      <c r="JZ214" s="76">
        <v>0</v>
      </c>
      <c r="KA214" s="76">
        <v>0</v>
      </c>
      <c r="KD214" s="76" t="s">
        <v>216</v>
      </c>
      <c r="KE214" s="76">
        <v>0</v>
      </c>
      <c r="KF214" s="76">
        <v>0</v>
      </c>
      <c r="KG214" s="76">
        <v>0</v>
      </c>
      <c r="KH214" s="76">
        <v>0</v>
      </c>
      <c r="KK214" s="76" t="s">
        <v>216</v>
      </c>
      <c r="KL214" s="76">
        <v>0</v>
      </c>
      <c r="KM214" s="76">
        <v>0</v>
      </c>
      <c r="KN214" s="76">
        <v>0</v>
      </c>
      <c r="KO214" s="76">
        <v>0</v>
      </c>
      <c r="KR214" s="76" t="s">
        <v>216</v>
      </c>
      <c r="KS214" s="76">
        <v>0</v>
      </c>
      <c r="KT214" s="76">
        <v>0</v>
      </c>
      <c r="KU214" s="76">
        <v>0</v>
      </c>
      <c r="KV214" s="76">
        <v>0</v>
      </c>
      <c r="KY214" s="76" t="s">
        <v>216</v>
      </c>
      <c r="KZ214" s="76">
        <v>0</v>
      </c>
      <c r="LA214" s="76">
        <v>0</v>
      </c>
      <c r="LB214" s="76">
        <v>0</v>
      </c>
      <c r="LC214" s="76">
        <v>0</v>
      </c>
      <c r="LF214" s="76" t="s">
        <v>216</v>
      </c>
      <c r="LG214" s="76">
        <v>0</v>
      </c>
      <c r="LH214" s="76">
        <v>0</v>
      </c>
      <c r="LI214" s="76">
        <v>0</v>
      </c>
      <c r="LJ214" s="76">
        <v>0</v>
      </c>
      <c r="LM214" s="76" t="s">
        <v>216</v>
      </c>
      <c r="LN214" s="76">
        <v>0</v>
      </c>
      <c r="LO214" s="76">
        <v>0</v>
      </c>
      <c r="LP214" s="76">
        <v>0</v>
      </c>
      <c r="LQ214" s="76">
        <v>0</v>
      </c>
      <c r="LR214" s="76"/>
      <c r="LS214" s="76"/>
      <c r="LT214" s="76" t="s">
        <v>216</v>
      </c>
      <c r="LU214" s="76">
        <v>0</v>
      </c>
      <c r="LV214" s="76">
        <v>0</v>
      </c>
      <c r="LW214" s="76">
        <v>0</v>
      </c>
      <c r="LX214" s="76">
        <v>0</v>
      </c>
      <c r="LY214" s="76"/>
      <c r="LZ214" s="76"/>
      <c r="MA214" s="76" t="s">
        <v>216</v>
      </c>
      <c r="MB214" s="76">
        <v>0</v>
      </c>
      <c r="MC214" s="76">
        <v>0</v>
      </c>
      <c r="MD214" s="76">
        <v>0</v>
      </c>
      <c r="ME214" s="76">
        <v>0</v>
      </c>
    </row>
    <row r="215" spans="1:343"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4" t="s">
        <v>217</v>
      </c>
      <c r="GY215" s="64">
        <v>0</v>
      </c>
      <c r="GZ215" s="64">
        <v>0</v>
      </c>
      <c r="HA215" s="64">
        <v>0</v>
      </c>
      <c r="HB215" s="64">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s="64" t="s">
        <v>217</v>
      </c>
      <c r="IV215" s="64">
        <v>0</v>
      </c>
      <c r="IW215" s="64">
        <v>0</v>
      </c>
      <c r="IX215" s="64">
        <v>0</v>
      </c>
      <c r="IY215" s="64">
        <v>0</v>
      </c>
      <c r="JB215" s="6" t="s">
        <v>217</v>
      </c>
      <c r="JC215" s="6">
        <v>0</v>
      </c>
      <c r="JD215" s="6">
        <v>0</v>
      </c>
      <c r="JE215" s="6">
        <v>0</v>
      </c>
      <c r="JF215" s="6">
        <v>0</v>
      </c>
      <c r="JI215" s="64" t="s">
        <v>217</v>
      </c>
      <c r="JJ215" s="64">
        <v>0</v>
      </c>
      <c r="JK215" s="64">
        <v>0</v>
      </c>
      <c r="JL215" s="64">
        <v>0</v>
      </c>
      <c r="JM215" s="64">
        <v>0</v>
      </c>
      <c r="JP215" s="70" t="s">
        <v>217</v>
      </c>
      <c r="JQ215" s="70">
        <v>0</v>
      </c>
      <c r="JR215" s="70">
        <v>0</v>
      </c>
      <c r="JS215" s="70">
        <v>0</v>
      </c>
      <c r="JT215" s="70">
        <v>0</v>
      </c>
      <c r="JW215" s="76" t="s">
        <v>217</v>
      </c>
      <c r="JX215" s="76">
        <v>0</v>
      </c>
      <c r="JY215" s="76">
        <v>0</v>
      </c>
      <c r="JZ215" s="76">
        <v>0</v>
      </c>
      <c r="KA215" s="76">
        <v>0</v>
      </c>
      <c r="KD215" s="76" t="s">
        <v>217</v>
      </c>
      <c r="KE215" s="76">
        <v>0</v>
      </c>
      <c r="KF215" s="76">
        <v>0</v>
      </c>
      <c r="KG215" s="76">
        <v>0</v>
      </c>
      <c r="KH215" s="76">
        <v>0</v>
      </c>
      <c r="KK215" s="76" t="s">
        <v>217</v>
      </c>
      <c r="KL215" s="76">
        <v>0</v>
      </c>
      <c r="KM215" s="76">
        <v>0</v>
      </c>
      <c r="KN215" s="76">
        <v>0</v>
      </c>
      <c r="KO215" s="76">
        <v>0</v>
      </c>
      <c r="KR215" s="76" t="s">
        <v>217</v>
      </c>
      <c r="KS215" s="76">
        <v>0</v>
      </c>
      <c r="KT215" s="76">
        <v>0</v>
      </c>
      <c r="KU215" s="76">
        <v>0</v>
      </c>
      <c r="KV215" s="76">
        <v>0</v>
      </c>
      <c r="KY215" s="76" t="s">
        <v>217</v>
      </c>
      <c r="KZ215" s="76">
        <v>0</v>
      </c>
      <c r="LA215" s="76">
        <v>0</v>
      </c>
      <c r="LB215" s="76">
        <v>0</v>
      </c>
      <c r="LC215" s="76">
        <v>0</v>
      </c>
      <c r="LF215" s="76" t="s">
        <v>217</v>
      </c>
      <c r="LG215" s="76">
        <v>0</v>
      </c>
      <c r="LH215" s="76">
        <v>0</v>
      </c>
      <c r="LI215" s="76">
        <v>0</v>
      </c>
      <c r="LJ215" s="76">
        <v>0</v>
      </c>
      <c r="LM215" s="76" t="s">
        <v>217</v>
      </c>
      <c r="LN215" s="76">
        <v>0</v>
      </c>
      <c r="LO215" s="76">
        <v>0</v>
      </c>
      <c r="LP215" s="76">
        <v>0</v>
      </c>
      <c r="LQ215" s="76">
        <v>0</v>
      </c>
      <c r="LR215" s="76"/>
      <c r="LS215" s="76"/>
      <c r="LT215" s="76" t="s">
        <v>217</v>
      </c>
      <c r="LU215" s="76">
        <v>0</v>
      </c>
      <c r="LV215" s="76">
        <v>0</v>
      </c>
      <c r="LW215" s="76">
        <v>0</v>
      </c>
      <c r="LX215" s="76">
        <v>0</v>
      </c>
      <c r="LY215" s="76"/>
      <c r="LZ215" s="76"/>
      <c r="MA215" s="76" t="s">
        <v>217</v>
      </c>
      <c r="MB215" s="76">
        <v>0</v>
      </c>
      <c r="MC215" s="76">
        <v>0</v>
      </c>
      <c r="MD215" s="76">
        <v>0</v>
      </c>
      <c r="ME215" s="76">
        <v>0</v>
      </c>
    </row>
    <row r="216" spans="1:343"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4" t="s">
        <v>218</v>
      </c>
      <c r="GY216" s="64">
        <v>0</v>
      </c>
      <c r="GZ216" s="64">
        <v>0</v>
      </c>
      <c r="HA216" s="64">
        <v>0</v>
      </c>
      <c r="HB216" s="64">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s="64" t="s">
        <v>218</v>
      </c>
      <c r="IV216" s="64">
        <v>0</v>
      </c>
      <c r="IW216" s="64">
        <v>0</v>
      </c>
      <c r="IX216" s="64">
        <v>0</v>
      </c>
      <c r="IY216" s="64">
        <v>0</v>
      </c>
      <c r="JB216" s="6" t="s">
        <v>218</v>
      </c>
      <c r="JC216" s="6">
        <v>0</v>
      </c>
      <c r="JD216" s="6">
        <v>0</v>
      </c>
      <c r="JE216" s="6">
        <v>0</v>
      </c>
      <c r="JF216" s="6">
        <v>0</v>
      </c>
      <c r="JI216" s="64" t="s">
        <v>218</v>
      </c>
      <c r="JJ216" s="64">
        <v>0</v>
      </c>
      <c r="JK216" s="64">
        <v>0</v>
      </c>
      <c r="JL216" s="64">
        <v>0</v>
      </c>
      <c r="JM216" s="64">
        <v>0</v>
      </c>
      <c r="JP216" s="70" t="s">
        <v>218</v>
      </c>
      <c r="JQ216" s="70">
        <v>0</v>
      </c>
      <c r="JR216" s="70">
        <v>0</v>
      </c>
      <c r="JS216" s="70">
        <v>0</v>
      </c>
      <c r="JT216" s="70">
        <v>0</v>
      </c>
      <c r="JW216" s="76" t="s">
        <v>218</v>
      </c>
      <c r="JX216" s="76">
        <v>0</v>
      </c>
      <c r="JY216" s="76">
        <v>0</v>
      </c>
      <c r="JZ216" s="76">
        <v>0</v>
      </c>
      <c r="KA216" s="76">
        <v>0</v>
      </c>
      <c r="KD216" s="76" t="s">
        <v>218</v>
      </c>
      <c r="KE216" s="76">
        <v>0</v>
      </c>
      <c r="KF216" s="76">
        <v>0</v>
      </c>
      <c r="KG216" s="76">
        <v>0</v>
      </c>
      <c r="KH216" s="76">
        <v>0</v>
      </c>
      <c r="KK216" s="76" t="s">
        <v>218</v>
      </c>
      <c r="KL216" s="76">
        <v>0</v>
      </c>
      <c r="KM216" s="76">
        <v>0</v>
      </c>
      <c r="KN216" s="76">
        <v>0</v>
      </c>
      <c r="KO216" s="76">
        <v>0</v>
      </c>
      <c r="KR216" s="76" t="s">
        <v>218</v>
      </c>
      <c r="KS216" s="76">
        <v>0</v>
      </c>
      <c r="KT216" s="76">
        <v>0</v>
      </c>
      <c r="KU216" s="76">
        <v>0</v>
      </c>
      <c r="KV216" s="76">
        <v>0</v>
      </c>
      <c r="KY216" s="76" t="s">
        <v>218</v>
      </c>
      <c r="KZ216" s="76">
        <v>0</v>
      </c>
      <c r="LA216" s="76">
        <v>0</v>
      </c>
      <c r="LB216" s="76">
        <v>0</v>
      </c>
      <c r="LC216" s="76">
        <v>0</v>
      </c>
      <c r="LF216" s="76" t="s">
        <v>218</v>
      </c>
      <c r="LG216" s="76">
        <v>0</v>
      </c>
      <c r="LH216" s="76">
        <v>0</v>
      </c>
      <c r="LI216" s="76">
        <v>0</v>
      </c>
      <c r="LJ216" s="76">
        <v>0</v>
      </c>
      <c r="LM216" s="76" t="s">
        <v>218</v>
      </c>
      <c r="LN216" s="76">
        <v>0</v>
      </c>
      <c r="LO216" s="76">
        <v>0</v>
      </c>
      <c r="LP216" s="76">
        <v>0</v>
      </c>
      <c r="LQ216" s="76">
        <v>0</v>
      </c>
      <c r="LR216" s="76"/>
      <c r="LS216" s="76"/>
      <c r="LT216" s="76" t="s">
        <v>218</v>
      </c>
      <c r="LU216" s="76">
        <v>0</v>
      </c>
      <c r="LV216" s="76">
        <v>0</v>
      </c>
      <c r="LW216" s="76">
        <v>0</v>
      </c>
      <c r="LX216" s="76">
        <v>0</v>
      </c>
      <c r="LY216" s="76"/>
      <c r="LZ216" s="76"/>
      <c r="MA216" s="76" t="s">
        <v>218</v>
      </c>
      <c r="MB216" s="76">
        <v>0</v>
      </c>
      <c r="MC216" s="76">
        <v>0</v>
      </c>
      <c r="MD216" s="76">
        <v>0</v>
      </c>
      <c r="ME216" s="76">
        <v>0</v>
      </c>
    </row>
    <row r="217" spans="1:343"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4" t="s">
        <v>219</v>
      </c>
      <c r="GY217" s="64">
        <v>0</v>
      </c>
      <c r="GZ217" s="64">
        <v>0</v>
      </c>
      <c r="HA217" s="64">
        <v>0</v>
      </c>
      <c r="HB217" s="64">
        <v>0</v>
      </c>
      <c r="HE217" s="64" t="s">
        <v>219</v>
      </c>
      <c r="HF217" s="64">
        <v>0</v>
      </c>
      <c r="HG217" s="64">
        <v>0</v>
      </c>
      <c r="HH217" s="64">
        <v>0</v>
      </c>
      <c r="HI217" s="64">
        <v>0</v>
      </c>
      <c r="HL217" s="64" t="s">
        <v>219</v>
      </c>
      <c r="HM217" s="64">
        <v>0.15</v>
      </c>
      <c r="HN217" s="64">
        <v>0</v>
      </c>
      <c r="HO217" s="64">
        <v>0.23</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s="64" t="s">
        <v>219</v>
      </c>
      <c r="IV217" s="64">
        <v>0</v>
      </c>
      <c r="IW217" s="64">
        <v>0</v>
      </c>
      <c r="IX217" s="64">
        <v>0</v>
      </c>
      <c r="IY217" s="64">
        <v>0</v>
      </c>
      <c r="JB217" s="6" t="s">
        <v>219</v>
      </c>
      <c r="JC217" s="6">
        <v>0</v>
      </c>
      <c r="JD217" s="6">
        <v>0</v>
      </c>
      <c r="JE217" s="6">
        <v>0</v>
      </c>
      <c r="JF217" s="6">
        <v>0</v>
      </c>
      <c r="JI217" s="64" t="s">
        <v>219</v>
      </c>
      <c r="JJ217" s="64">
        <v>0</v>
      </c>
      <c r="JK217" s="64">
        <v>0</v>
      </c>
      <c r="JL217" s="64">
        <v>0</v>
      </c>
      <c r="JM217" s="64">
        <v>0</v>
      </c>
      <c r="JP217" s="70" t="s">
        <v>219</v>
      </c>
      <c r="JQ217" s="70">
        <v>0</v>
      </c>
      <c r="JR217" s="70">
        <v>0</v>
      </c>
      <c r="JS217" s="70">
        <v>0</v>
      </c>
      <c r="JT217" s="70">
        <v>0</v>
      </c>
      <c r="JW217" s="76" t="s">
        <v>219</v>
      </c>
      <c r="JX217" s="76">
        <v>0</v>
      </c>
      <c r="JY217" s="76">
        <v>0</v>
      </c>
      <c r="JZ217" s="76">
        <v>0</v>
      </c>
      <c r="KA217" s="76">
        <v>0</v>
      </c>
      <c r="KD217" s="76" t="s">
        <v>219</v>
      </c>
      <c r="KE217" s="76">
        <v>0</v>
      </c>
      <c r="KF217" s="76">
        <v>0</v>
      </c>
      <c r="KG217" s="76">
        <v>0</v>
      </c>
      <c r="KH217" s="76">
        <v>0</v>
      </c>
      <c r="KK217" s="76" t="s">
        <v>219</v>
      </c>
      <c r="KL217" s="76">
        <v>0</v>
      </c>
      <c r="KM217" s="76">
        <v>0</v>
      </c>
      <c r="KN217" s="76">
        <v>0</v>
      </c>
      <c r="KO217" s="76">
        <v>0</v>
      </c>
      <c r="KR217" s="76" t="s">
        <v>219</v>
      </c>
      <c r="KS217" s="76">
        <v>0</v>
      </c>
      <c r="KT217" s="76">
        <v>0</v>
      </c>
      <c r="KU217" s="76">
        <v>0</v>
      </c>
      <c r="KV217" s="76">
        <v>0</v>
      </c>
      <c r="KY217" s="76" t="s">
        <v>219</v>
      </c>
      <c r="KZ217" s="76">
        <v>0</v>
      </c>
      <c r="LA217" s="76">
        <v>0</v>
      </c>
      <c r="LB217" s="76">
        <v>0</v>
      </c>
      <c r="LC217" s="76">
        <v>0</v>
      </c>
      <c r="LF217" s="76" t="s">
        <v>219</v>
      </c>
      <c r="LG217" s="76">
        <v>0</v>
      </c>
      <c r="LH217" s="76">
        <v>0</v>
      </c>
      <c r="LI217" s="76">
        <v>0</v>
      </c>
      <c r="LJ217" s="76">
        <v>0</v>
      </c>
      <c r="LM217" s="76" t="s">
        <v>219</v>
      </c>
      <c r="LN217" s="76">
        <v>0.53</v>
      </c>
      <c r="LO217" s="76">
        <v>0</v>
      </c>
      <c r="LP217" s="76">
        <v>0</v>
      </c>
      <c r="LQ217" s="76">
        <v>0</v>
      </c>
      <c r="LR217" s="76"/>
      <c r="LS217" s="76"/>
      <c r="LT217" s="76" t="s">
        <v>219</v>
      </c>
      <c r="LU217" s="76">
        <v>0</v>
      </c>
      <c r="LV217" s="76">
        <v>0</v>
      </c>
      <c r="LW217" s="76">
        <v>0</v>
      </c>
      <c r="LX217" s="76">
        <v>0</v>
      </c>
      <c r="LY217" s="76"/>
      <c r="LZ217" s="76"/>
      <c r="MA217" s="76" t="s">
        <v>219</v>
      </c>
      <c r="MB217" s="76">
        <v>0</v>
      </c>
      <c r="MC217" s="76">
        <v>0</v>
      </c>
      <c r="MD217" s="76">
        <v>0</v>
      </c>
      <c r="ME217" s="76">
        <v>0</v>
      </c>
    </row>
    <row r="218" spans="1:343"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4" t="s">
        <v>220</v>
      </c>
      <c r="GY218" s="64">
        <v>0</v>
      </c>
      <c r="GZ218" s="64">
        <v>0</v>
      </c>
      <c r="HA218" s="64">
        <v>0</v>
      </c>
      <c r="HB218" s="64">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s="64" t="s">
        <v>220</v>
      </c>
      <c r="IV218" s="64">
        <v>0</v>
      </c>
      <c r="IW218" s="64">
        <v>0</v>
      </c>
      <c r="IX218" s="64">
        <v>0</v>
      </c>
      <c r="IY218" s="64">
        <v>0</v>
      </c>
      <c r="JB218" s="6" t="s">
        <v>220</v>
      </c>
      <c r="JC218" s="6">
        <v>0</v>
      </c>
      <c r="JD218" s="6">
        <v>0</v>
      </c>
      <c r="JE218" s="6">
        <v>0</v>
      </c>
      <c r="JF218" s="6">
        <v>0</v>
      </c>
      <c r="JI218" s="64" t="s">
        <v>220</v>
      </c>
      <c r="JJ218" s="64">
        <v>0</v>
      </c>
      <c r="JK218" s="64">
        <v>0</v>
      </c>
      <c r="JL218" s="64">
        <v>0</v>
      </c>
      <c r="JM218" s="64">
        <v>0</v>
      </c>
      <c r="JP218" s="70" t="s">
        <v>220</v>
      </c>
      <c r="JQ218" s="70">
        <v>0</v>
      </c>
      <c r="JR218" s="70">
        <v>0</v>
      </c>
      <c r="JS218" s="70">
        <v>0</v>
      </c>
      <c r="JT218" s="70">
        <v>0</v>
      </c>
      <c r="JW218" s="76" t="s">
        <v>220</v>
      </c>
      <c r="JX218" s="76">
        <v>0</v>
      </c>
      <c r="JY218" s="76">
        <v>0</v>
      </c>
      <c r="JZ218" s="76">
        <v>0</v>
      </c>
      <c r="KA218" s="76">
        <v>0</v>
      </c>
      <c r="KD218" s="76" t="s">
        <v>220</v>
      </c>
      <c r="KE218" s="76">
        <v>0</v>
      </c>
      <c r="KF218" s="76">
        <v>0</v>
      </c>
      <c r="KG218" s="76">
        <v>0</v>
      </c>
      <c r="KH218" s="76">
        <v>0</v>
      </c>
      <c r="KK218" s="76" t="s">
        <v>220</v>
      </c>
      <c r="KL218" s="76">
        <v>0.31</v>
      </c>
      <c r="KM218" s="76">
        <v>0</v>
      </c>
      <c r="KN218" s="76">
        <v>0</v>
      </c>
      <c r="KO218" s="76">
        <v>0</v>
      </c>
      <c r="KR218" s="76" t="s">
        <v>220</v>
      </c>
      <c r="KS218" s="76">
        <v>0</v>
      </c>
      <c r="KT218" s="76">
        <v>0</v>
      </c>
      <c r="KU218" s="76">
        <v>0</v>
      </c>
      <c r="KV218" s="76">
        <v>0</v>
      </c>
      <c r="KY218" s="76" t="s">
        <v>220</v>
      </c>
      <c r="KZ218" s="76">
        <v>0</v>
      </c>
      <c r="LA218" s="76">
        <v>0</v>
      </c>
      <c r="LB218" s="76">
        <v>0</v>
      </c>
      <c r="LC218" s="76">
        <v>0</v>
      </c>
      <c r="LF218" s="76" t="s">
        <v>220</v>
      </c>
      <c r="LG218" s="76">
        <v>0</v>
      </c>
      <c r="LH218" s="76">
        <v>0</v>
      </c>
      <c r="LI218" s="76">
        <v>0</v>
      </c>
      <c r="LJ218" s="76">
        <v>0</v>
      </c>
      <c r="LM218" s="76" t="s">
        <v>220</v>
      </c>
      <c r="LN218" s="76">
        <v>0</v>
      </c>
      <c r="LO218" s="76">
        <v>0</v>
      </c>
      <c r="LP218" s="76">
        <v>0</v>
      </c>
      <c r="LQ218" s="76">
        <v>0</v>
      </c>
      <c r="LR218" s="76"/>
      <c r="LS218" s="76"/>
      <c r="LT218" s="76" t="s">
        <v>220</v>
      </c>
      <c r="LU218" s="76">
        <v>0</v>
      </c>
      <c r="LV218" s="76">
        <v>0</v>
      </c>
      <c r="LW218" s="76">
        <v>0</v>
      </c>
      <c r="LX218" s="76">
        <v>0</v>
      </c>
      <c r="LY218" s="76"/>
      <c r="LZ218" s="76"/>
      <c r="MA218" s="76" t="s">
        <v>220</v>
      </c>
      <c r="MB218" s="76">
        <v>0</v>
      </c>
      <c r="MC218" s="76">
        <v>0</v>
      </c>
      <c r="MD218" s="76">
        <v>0</v>
      </c>
      <c r="ME218" s="76">
        <v>0</v>
      </c>
    </row>
    <row r="219" spans="1:343"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4" t="s">
        <v>221</v>
      </c>
      <c r="GY219" s="64">
        <v>0</v>
      </c>
      <c r="GZ219" s="64">
        <v>0</v>
      </c>
      <c r="HA219" s="64">
        <v>0</v>
      </c>
      <c r="HB219" s="64">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s="64" t="s">
        <v>221</v>
      </c>
      <c r="IV219" s="64">
        <v>0</v>
      </c>
      <c r="IW219" s="64">
        <v>0</v>
      </c>
      <c r="IX219" s="64">
        <v>0</v>
      </c>
      <c r="IY219" s="64">
        <v>0</v>
      </c>
      <c r="JB219" s="6" t="s">
        <v>221</v>
      </c>
      <c r="JC219" s="6">
        <v>0</v>
      </c>
      <c r="JD219" s="6">
        <v>0</v>
      </c>
      <c r="JE219" s="6">
        <v>0</v>
      </c>
      <c r="JF219" s="6">
        <v>0</v>
      </c>
      <c r="JI219" s="64" t="s">
        <v>221</v>
      </c>
      <c r="JJ219" s="64">
        <v>0</v>
      </c>
      <c r="JK219" s="64">
        <v>0</v>
      </c>
      <c r="JL219" s="64">
        <v>0</v>
      </c>
      <c r="JM219" s="64">
        <v>0</v>
      </c>
      <c r="JP219" s="70" t="s">
        <v>221</v>
      </c>
      <c r="JQ219" s="70">
        <v>0</v>
      </c>
      <c r="JR219" s="70">
        <v>0</v>
      </c>
      <c r="JS219" s="70">
        <v>0</v>
      </c>
      <c r="JT219" s="70">
        <v>0</v>
      </c>
      <c r="JW219" s="76" t="s">
        <v>221</v>
      </c>
      <c r="JX219" s="76">
        <v>0</v>
      </c>
      <c r="JY219" s="76">
        <v>0</v>
      </c>
      <c r="JZ219" s="76">
        <v>0</v>
      </c>
      <c r="KA219" s="76">
        <v>0</v>
      </c>
      <c r="KD219" s="76" t="s">
        <v>221</v>
      </c>
      <c r="KE219" s="76">
        <v>0</v>
      </c>
      <c r="KF219" s="76">
        <v>0</v>
      </c>
      <c r="KG219" s="76">
        <v>0</v>
      </c>
      <c r="KH219" s="76">
        <v>0</v>
      </c>
      <c r="KK219" s="76" t="s">
        <v>221</v>
      </c>
      <c r="KL219" s="76">
        <v>0</v>
      </c>
      <c r="KM219" s="76">
        <v>0</v>
      </c>
      <c r="KN219" s="76">
        <v>0</v>
      </c>
      <c r="KO219" s="76">
        <v>0</v>
      </c>
      <c r="KR219" s="76" t="s">
        <v>221</v>
      </c>
      <c r="KS219" s="76">
        <v>0</v>
      </c>
      <c r="KT219" s="76">
        <v>0</v>
      </c>
      <c r="KU219" s="76">
        <v>0</v>
      </c>
      <c r="KV219" s="76">
        <v>0</v>
      </c>
      <c r="KY219" s="76" t="s">
        <v>221</v>
      </c>
      <c r="KZ219" s="76">
        <v>0</v>
      </c>
      <c r="LA219" s="76">
        <v>0</v>
      </c>
      <c r="LB219" s="76">
        <v>0</v>
      </c>
      <c r="LC219" s="76">
        <v>0</v>
      </c>
      <c r="LF219" s="76" t="s">
        <v>221</v>
      </c>
      <c r="LG219" s="76">
        <v>0</v>
      </c>
      <c r="LH219" s="76">
        <v>0</v>
      </c>
      <c r="LI219" s="76">
        <v>0</v>
      </c>
      <c r="LJ219" s="76">
        <v>0</v>
      </c>
      <c r="LM219" s="76" t="s">
        <v>221</v>
      </c>
      <c r="LN219" s="76">
        <v>0</v>
      </c>
      <c r="LO219" s="76">
        <v>0</v>
      </c>
      <c r="LP219" s="76">
        <v>0</v>
      </c>
      <c r="LQ219" s="76">
        <v>0</v>
      </c>
      <c r="LR219" s="76"/>
      <c r="LS219" s="76"/>
      <c r="LT219" s="76" t="s">
        <v>221</v>
      </c>
      <c r="LU219" s="76">
        <v>0</v>
      </c>
      <c r="LV219" s="76">
        <v>0</v>
      </c>
      <c r="LW219" s="76">
        <v>0</v>
      </c>
      <c r="LX219" s="76">
        <v>0</v>
      </c>
      <c r="LY219" s="76"/>
      <c r="LZ219" s="76"/>
      <c r="MA219" s="76" t="s">
        <v>221</v>
      </c>
      <c r="MB219" s="76">
        <v>0</v>
      </c>
      <c r="MC219" s="76">
        <v>0</v>
      </c>
      <c r="MD219" s="76">
        <v>0</v>
      </c>
      <c r="ME219" s="76">
        <v>0</v>
      </c>
    </row>
    <row r="220" spans="1:343"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4" t="s">
        <v>222</v>
      </c>
      <c r="GY220" s="64">
        <v>0</v>
      </c>
      <c r="GZ220" s="64">
        <v>0</v>
      </c>
      <c r="HA220" s="64">
        <v>0</v>
      </c>
      <c r="HB220" s="64">
        <v>0</v>
      </c>
      <c r="HE220" s="64" t="s">
        <v>222</v>
      </c>
      <c r="HF220" s="64">
        <v>0</v>
      </c>
      <c r="HG220" s="64">
        <v>0</v>
      </c>
      <c r="HH220" s="64">
        <v>0</v>
      </c>
      <c r="HI220" s="64">
        <v>0</v>
      </c>
      <c r="HL220" s="64" t="s">
        <v>222</v>
      </c>
      <c r="HM220" s="64">
        <v>0</v>
      </c>
      <c r="HN220" s="64">
        <v>0</v>
      </c>
      <c r="HO220" s="64">
        <v>0</v>
      </c>
      <c r="HP220" s="64">
        <v>0</v>
      </c>
      <c r="HS220" s="64" t="s">
        <v>222</v>
      </c>
      <c r="HT220" s="64">
        <v>0</v>
      </c>
      <c r="HU220" s="64">
        <v>0</v>
      </c>
      <c r="HV220" s="64">
        <v>0</v>
      </c>
      <c r="HW220" s="64">
        <v>0</v>
      </c>
      <c r="HZ220" s="64" t="s">
        <v>222</v>
      </c>
      <c r="IA220" s="64">
        <v>0</v>
      </c>
      <c r="IB220" s="64">
        <v>0</v>
      </c>
      <c r="IC220" s="64">
        <v>0</v>
      </c>
      <c r="ID220" s="64">
        <v>0</v>
      </c>
      <c r="IG220" s="64" t="s">
        <v>222</v>
      </c>
      <c r="IH220" s="64">
        <v>0</v>
      </c>
      <c r="II220" s="64">
        <v>0</v>
      </c>
      <c r="IJ220" s="64">
        <v>0</v>
      </c>
      <c r="IK220" s="64">
        <v>0</v>
      </c>
      <c r="IN220" s="64" t="s">
        <v>222</v>
      </c>
      <c r="IO220" s="64">
        <v>0</v>
      </c>
      <c r="IP220" s="64">
        <v>0</v>
      </c>
      <c r="IQ220" s="64">
        <v>0</v>
      </c>
      <c r="IR220" s="64">
        <v>0</v>
      </c>
      <c r="IU220" s="64" t="s">
        <v>222</v>
      </c>
      <c r="IV220" s="64">
        <v>0</v>
      </c>
      <c r="IW220" s="64">
        <v>0</v>
      </c>
      <c r="IX220" s="64">
        <v>0</v>
      </c>
      <c r="IY220" s="64">
        <v>0</v>
      </c>
      <c r="JB220" s="6" t="s">
        <v>222</v>
      </c>
      <c r="JC220" s="6">
        <v>0</v>
      </c>
      <c r="JD220" s="6">
        <v>0</v>
      </c>
      <c r="JE220" s="6">
        <v>0</v>
      </c>
      <c r="JF220" s="6">
        <v>0</v>
      </c>
      <c r="JI220" s="64" t="s">
        <v>222</v>
      </c>
      <c r="JJ220" s="64">
        <v>0</v>
      </c>
      <c r="JK220" s="64">
        <v>0</v>
      </c>
      <c r="JL220" s="64">
        <v>0</v>
      </c>
      <c r="JM220" s="64">
        <v>0</v>
      </c>
      <c r="JP220" s="70" t="s">
        <v>222</v>
      </c>
      <c r="JQ220" s="70">
        <v>0</v>
      </c>
      <c r="JR220" s="70">
        <v>0</v>
      </c>
      <c r="JS220" s="70">
        <v>0</v>
      </c>
      <c r="JT220" s="70">
        <v>0</v>
      </c>
      <c r="JW220" s="76" t="s">
        <v>222</v>
      </c>
      <c r="JX220" s="76">
        <v>0</v>
      </c>
      <c r="JY220" s="76">
        <v>0</v>
      </c>
      <c r="JZ220" s="76">
        <v>0</v>
      </c>
      <c r="KA220" s="76">
        <v>0</v>
      </c>
      <c r="KD220" s="76" t="s">
        <v>222</v>
      </c>
      <c r="KE220" s="76">
        <v>0</v>
      </c>
      <c r="KF220" s="76">
        <v>0</v>
      </c>
      <c r="KG220" s="76">
        <v>0</v>
      </c>
      <c r="KH220" s="76">
        <v>0</v>
      </c>
      <c r="KK220" s="76" t="s">
        <v>222</v>
      </c>
      <c r="KL220" s="76">
        <v>0</v>
      </c>
      <c r="KM220" s="76">
        <v>0</v>
      </c>
      <c r="KN220" s="76">
        <v>0</v>
      </c>
      <c r="KO220" s="76">
        <v>0</v>
      </c>
      <c r="KR220" s="76" t="s">
        <v>222</v>
      </c>
      <c r="KS220" s="76">
        <v>0</v>
      </c>
      <c r="KT220" s="76">
        <v>0</v>
      </c>
      <c r="KU220" s="76">
        <v>0</v>
      </c>
      <c r="KV220" s="76">
        <v>0</v>
      </c>
      <c r="KY220" s="76" t="s">
        <v>222</v>
      </c>
      <c r="KZ220" s="76">
        <v>0</v>
      </c>
      <c r="LA220" s="76">
        <v>0</v>
      </c>
      <c r="LB220" s="76">
        <v>0</v>
      </c>
      <c r="LC220" s="76">
        <v>0</v>
      </c>
      <c r="LF220" s="76" t="s">
        <v>222</v>
      </c>
      <c r="LG220" s="76">
        <v>0</v>
      </c>
      <c r="LH220" s="76">
        <v>0</v>
      </c>
      <c r="LI220" s="76">
        <v>0</v>
      </c>
      <c r="LJ220" s="76">
        <v>0</v>
      </c>
      <c r="LM220" s="76" t="s">
        <v>222</v>
      </c>
      <c r="LN220" s="76">
        <v>0</v>
      </c>
      <c r="LO220" s="76">
        <v>0</v>
      </c>
      <c r="LP220" s="76">
        <v>0</v>
      </c>
      <c r="LQ220" s="76">
        <v>0</v>
      </c>
      <c r="LR220" s="76"/>
      <c r="LS220" s="76"/>
      <c r="LT220" s="76" t="s">
        <v>222</v>
      </c>
      <c r="LU220" s="76">
        <v>0</v>
      </c>
      <c r="LV220" s="76">
        <v>0</v>
      </c>
      <c r="LW220" s="76">
        <v>0</v>
      </c>
      <c r="LX220" s="76">
        <v>0</v>
      </c>
      <c r="LY220" s="76"/>
      <c r="LZ220" s="76"/>
      <c r="MA220" s="76" t="s">
        <v>222</v>
      </c>
      <c r="MB220" s="76">
        <v>0</v>
      </c>
      <c r="MC220" s="76">
        <v>0</v>
      </c>
      <c r="MD220" s="76">
        <v>0</v>
      </c>
      <c r="ME220" s="76">
        <v>0</v>
      </c>
    </row>
    <row r="221" spans="1:343"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c r="GX221" s="64" t="s">
        <v>223</v>
      </c>
      <c r="GY221" s="64">
        <v>0</v>
      </c>
      <c r="GZ221" s="64">
        <v>0</v>
      </c>
      <c r="HA221" s="64">
        <v>0</v>
      </c>
      <c r="HB221" s="64">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s="64" t="s">
        <v>223</v>
      </c>
      <c r="IV221" s="64">
        <v>0</v>
      </c>
      <c r="IW221" s="64">
        <v>0</v>
      </c>
      <c r="IX221" s="64">
        <v>0</v>
      </c>
      <c r="IY221" s="64">
        <v>0</v>
      </c>
      <c r="JB221" s="6" t="s">
        <v>223</v>
      </c>
      <c r="JC221" s="6">
        <v>0</v>
      </c>
      <c r="JD221" s="6">
        <v>0</v>
      </c>
      <c r="JE221" s="6">
        <v>0</v>
      </c>
      <c r="JF221" s="6">
        <v>0</v>
      </c>
      <c r="JI221" s="64" t="s">
        <v>223</v>
      </c>
      <c r="JJ221" s="64">
        <v>0</v>
      </c>
      <c r="JK221" s="64">
        <v>0</v>
      </c>
      <c r="JL221" s="64">
        <v>0</v>
      </c>
      <c r="JM221" s="64">
        <v>0</v>
      </c>
      <c r="JP221" s="70" t="s">
        <v>223</v>
      </c>
      <c r="JQ221" s="70">
        <v>0</v>
      </c>
      <c r="JR221" s="70">
        <v>0</v>
      </c>
      <c r="JS221" s="70">
        <v>0</v>
      </c>
      <c r="JT221" s="70">
        <v>0</v>
      </c>
      <c r="JW221" s="76" t="s">
        <v>223</v>
      </c>
      <c r="JX221" s="76">
        <v>0</v>
      </c>
      <c r="JY221" s="76">
        <v>0</v>
      </c>
      <c r="JZ221" s="76">
        <v>0</v>
      </c>
      <c r="KA221" s="76">
        <v>0</v>
      </c>
      <c r="KD221" s="76" t="s">
        <v>223</v>
      </c>
      <c r="KE221" s="76">
        <v>0</v>
      </c>
      <c r="KF221" s="76">
        <v>0</v>
      </c>
      <c r="KG221" s="76">
        <v>0</v>
      </c>
      <c r="KH221" s="76">
        <v>0</v>
      </c>
      <c r="KK221" s="76" t="s">
        <v>223</v>
      </c>
      <c r="KL221" s="76">
        <v>0</v>
      </c>
      <c r="KM221" s="76">
        <v>0</v>
      </c>
      <c r="KN221" s="76">
        <v>0</v>
      </c>
      <c r="KO221" s="76">
        <v>0</v>
      </c>
      <c r="KR221" s="76" t="s">
        <v>223</v>
      </c>
      <c r="KS221" s="76">
        <v>0</v>
      </c>
      <c r="KT221" s="76">
        <v>0</v>
      </c>
      <c r="KU221" s="76">
        <v>0</v>
      </c>
      <c r="KV221" s="76">
        <v>0</v>
      </c>
      <c r="KY221" s="76" t="s">
        <v>223</v>
      </c>
      <c r="KZ221" s="76">
        <v>0</v>
      </c>
      <c r="LA221" s="76">
        <v>0</v>
      </c>
      <c r="LB221" s="76">
        <v>0</v>
      </c>
      <c r="LC221" s="76">
        <v>0</v>
      </c>
      <c r="LF221" s="76" t="s">
        <v>223</v>
      </c>
      <c r="LG221" s="76">
        <v>0</v>
      </c>
      <c r="LH221" s="76">
        <v>0</v>
      </c>
      <c r="LI221" s="76">
        <v>0</v>
      </c>
      <c r="LJ221" s="76">
        <v>0</v>
      </c>
      <c r="LM221" s="76" t="s">
        <v>223</v>
      </c>
      <c r="LN221" s="76">
        <v>0</v>
      </c>
      <c r="LO221" s="76">
        <v>0</v>
      </c>
      <c r="LP221" s="76">
        <v>0</v>
      </c>
      <c r="LQ221" s="76">
        <v>0</v>
      </c>
      <c r="LR221" s="76"/>
      <c r="LS221" s="76"/>
      <c r="LT221" s="76" t="s">
        <v>223</v>
      </c>
      <c r="LU221" s="76">
        <v>0</v>
      </c>
      <c r="LV221" s="76">
        <v>0</v>
      </c>
      <c r="LW221" s="76">
        <v>0</v>
      </c>
      <c r="LX221" s="76">
        <v>0</v>
      </c>
      <c r="LY221" s="76"/>
      <c r="LZ221" s="76"/>
      <c r="MA221" s="76" t="s">
        <v>223</v>
      </c>
      <c r="MB221" s="76">
        <v>0</v>
      </c>
      <c r="MC221" s="76">
        <v>0</v>
      </c>
      <c r="MD221" s="76">
        <v>0</v>
      </c>
      <c r="ME221" s="76">
        <v>0</v>
      </c>
    </row>
    <row r="222" spans="1:343"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4" t="s">
        <v>224</v>
      </c>
      <c r="GY222" s="64">
        <v>0</v>
      </c>
      <c r="GZ222" s="64">
        <v>0</v>
      </c>
      <c r="HA222" s="64">
        <v>0</v>
      </c>
      <c r="HB222" s="64">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s="64" t="s">
        <v>224</v>
      </c>
      <c r="IV222" s="64">
        <v>0</v>
      </c>
      <c r="IW222" s="64">
        <v>0</v>
      </c>
      <c r="IX222" s="64">
        <v>0</v>
      </c>
      <c r="IY222" s="64">
        <v>0</v>
      </c>
      <c r="JB222" s="6" t="s">
        <v>224</v>
      </c>
      <c r="JC222" s="6">
        <v>0</v>
      </c>
      <c r="JD222" s="6">
        <v>0</v>
      </c>
      <c r="JE222" s="6">
        <v>0</v>
      </c>
      <c r="JF222" s="6">
        <v>0</v>
      </c>
      <c r="JI222" s="64" t="s">
        <v>224</v>
      </c>
      <c r="JJ222" s="64">
        <v>0</v>
      </c>
      <c r="JK222" s="64">
        <v>0</v>
      </c>
      <c r="JL222" s="64">
        <v>0</v>
      </c>
      <c r="JM222" s="64">
        <v>0</v>
      </c>
      <c r="JP222" s="70" t="s">
        <v>224</v>
      </c>
      <c r="JQ222" s="70">
        <v>0</v>
      </c>
      <c r="JR222" s="70">
        <v>0</v>
      </c>
      <c r="JS222" s="70">
        <v>0</v>
      </c>
      <c r="JT222" s="70">
        <v>0</v>
      </c>
      <c r="JW222" s="76" t="s">
        <v>224</v>
      </c>
      <c r="JX222" s="76">
        <v>0</v>
      </c>
      <c r="JY222" s="76">
        <v>0</v>
      </c>
      <c r="JZ222" s="76">
        <v>0</v>
      </c>
      <c r="KA222" s="76">
        <v>0</v>
      </c>
      <c r="KD222" s="76" t="s">
        <v>224</v>
      </c>
      <c r="KE222" s="76">
        <v>0</v>
      </c>
      <c r="KF222" s="76">
        <v>0</v>
      </c>
      <c r="KG222" s="76">
        <v>0</v>
      </c>
      <c r="KH222" s="76">
        <v>0</v>
      </c>
      <c r="KK222" s="76" t="s">
        <v>224</v>
      </c>
      <c r="KL222" s="76">
        <v>0</v>
      </c>
      <c r="KM222" s="76">
        <v>0</v>
      </c>
      <c r="KN222" s="76">
        <v>0</v>
      </c>
      <c r="KO222" s="76">
        <v>0</v>
      </c>
      <c r="KR222" s="76" t="s">
        <v>224</v>
      </c>
      <c r="KS222" s="76">
        <v>0</v>
      </c>
      <c r="KT222" s="76">
        <v>0</v>
      </c>
      <c r="KU222" s="76">
        <v>0</v>
      </c>
      <c r="KV222" s="76">
        <v>0</v>
      </c>
      <c r="KY222" s="76" t="s">
        <v>224</v>
      </c>
      <c r="KZ222" s="76">
        <v>0</v>
      </c>
      <c r="LA222" s="76">
        <v>0</v>
      </c>
      <c r="LB222" s="76">
        <v>0</v>
      </c>
      <c r="LC222" s="76">
        <v>0</v>
      </c>
      <c r="LF222" s="76" t="s">
        <v>224</v>
      </c>
      <c r="LG222" s="76">
        <v>0</v>
      </c>
      <c r="LH222" s="76">
        <v>0</v>
      </c>
      <c r="LI222" s="76">
        <v>0</v>
      </c>
      <c r="LJ222" s="76">
        <v>0</v>
      </c>
      <c r="LM222" s="76" t="s">
        <v>224</v>
      </c>
      <c r="LN222" s="76">
        <v>0</v>
      </c>
      <c r="LO222" s="76">
        <v>0</v>
      </c>
      <c r="LP222" s="76">
        <v>0</v>
      </c>
      <c r="LQ222" s="76">
        <v>0</v>
      </c>
      <c r="LR222" s="76"/>
      <c r="LS222" s="76"/>
      <c r="LT222" s="76" t="s">
        <v>224</v>
      </c>
      <c r="LU222" s="76">
        <v>0</v>
      </c>
      <c r="LV222" s="76">
        <v>0</v>
      </c>
      <c r="LW222" s="76">
        <v>0</v>
      </c>
      <c r="LX222" s="76">
        <v>0</v>
      </c>
      <c r="LY222" s="76"/>
      <c r="LZ222" s="76"/>
      <c r="MA222" s="76" t="s">
        <v>224</v>
      </c>
      <c r="MB222" s="76">
        <v>0</v>
      </c>
      <c r="MC222" s="76">
        <v>0</v>
      </c>
      <c r="MD222" s="76">
        <v>0</v>
      </c>
      <c r="ME222" s="76">
        <v>0</v>
      </c>
    </row>
    <row r="223" spans="1:343"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4" t="s">
        <v>225</v>
      </c>
      <c r="GY223" s="64">
        <v>0</v>
      </c>
      <c r="GZ223" s="64">
        <v>0</v>
      </c>
      <c r="HA223" s="64">
        <v>0</v>
      </c>
      <c r="HB223" s="64">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s="64" t="s">
        <v>225</v>
      </c>
      <c r="IV223" s="64">
        <v>0</v>
      </c>
      <c r="IW223" s="64">
        <v>0</v>
      </c>
      <c r="IX223" s="64">
        <v>0</v>
      </c>
      <c r="IY223" s="64">
        <v>0</v>
      </c>
      <c r="JB223" s="6" t="s">
        <v>225</v>
      </c>
      <c r="JC223" s="6">
        <v>0</v>
      </c>
      <c r="JD223" s="6">
        <v>0</v>
      </c>
      <c r="JE223" s="6">
        <v>0</v>
      </c>
      <c r="JF223" s="6">
        <v>0</v>
      </c>
      <c r="JI223" s="64" t="s">
        <v>225</v>
      </c>
      <c r="JJ223" s="64">
        <v>0</v>
      </c>
      <c r="JK223" s="64">
        <v>0</v>
      </c>
      <c r="JL223" s="64">
        <v>0</v>
      </c>
      <c r="JM223" s="64">
        <v>0</v>
      </c>
      <c r="JP223" s="70" t="s">
        <v>225</v>
      </c>
      <c r="JQ223" s="70">
        <v>0</v>
      </c>
      <c r="JR223" s="70">
        <v>0</v>
      </c>
      <c r="JS223" s="70">
        <v>0</v>
      </c>
      <c r="JT223" s="70">
        <v>0</v>
      </c>
      <c r="JW223" s="76" t="s">
        <v>225</v>
      </c>
      <c r="JX223" s="76">
        <v>0</v>
      </c>
      <c r="JY223" s="76">
        <v>0</v>
      </c>
      <c r="JZ223" s="76">
        <v>0</v>
      </c>
      <c r="KA223" s="76">
        <v>0</v>
      </c>
      <c r="KD223" s="76" t="s">
        <v>225</v>
      </c>
      <c r="KE223" s="76">
        <v>0</v>
      </c>
      <c r="KF223" s="76">
        <v>0</v>
      </c>
      <c r="KG223" s="76">
        <v>0</v>
      </c>
      <c r="KH223" s="76">
        <v>0</v>
      </c>
      <c r="KK223" s="76" t="s">
        <v>225</v>
      </c>
      <c r="KL223" s="76">
        <v>0</v>
      </c>
      <c r="KM223" s="76">
        <v>0</v>
      </c>
      <c r="KN223" s="76">
        <v>0</v>
      </c>
      <c r="KO223" s="76">
        <v>0</v>
      </c>
      <c r="KR223" s="76" t="s">
        <v>225</v>
      </c>
      <c r="KS223" s="76">
        <v>0</v>
      </c>
      <c r="KT223" s="76">
        <v>0</v>
      </c>
      <c r="KU223" s="76">
        <v>0</v>
      </c>
      <c r="KV223" s="76">
        <v>0</v>
      </c>
      <c r="KY223" s="76" t="s">
        <v>225</v>
      </c>
      <c r="KZ223" s="76">
        <v>0</v>
      </c>
      <c r="LA223" s="76">
        <v>0</v>
      </c>
      <c r="LB223" s="76">
        <v>0</v>
      </c>
      <c r="LC223" s="76">
        <v>0</v>
      </c>
      <c r="LF223" s="76" t="s">
        <v>225</v>
      </c>
      <c r="LG223" s="76">
        <v>0</v>
      </c>
      <c r="LH223" s="76">
        <v>0</v>
      </c>
      <c r="LI223" s="76">
        <v>0</v>
      </c>
      <c r="LJ223" s="76">
        <v>0</v>
      </c>
      <c r="LM223" s="76" t="s">
        <v>225</v>
      </c>
      <c r="LN223" s="76">
        <v>0</v>
      </c>
      <c r="LO223" s="76">
        <v>0</v>
      </c>
      <c r="LP223" s="76">
        <v>0</v>
      </c>
      <c r="LQ223" s="76">
        <v>0</v>
      </c>
      <c r="LR223" s="76"/>
      <c r="LS223" s="76"/>
      <c r="LT223" s="76" t="s">
        <v>225</v>
      </c>
      <c r="LU223" s="76">
        <v>0</v>
      </c>
      <c r="LV223" s="76">
        <v>0</v>
      </c>
      <c r="LW223" s="76">
        <v>0</v>
      </c>
      <c r="LX223" s="76">
        <v>0</v>
      </c>
      <c r="LY223" s="76"/>
      <c r="LZ223" s="76"/>
      <c r="MA223" s="76" t="s">
        <v>225</v>
      </c>
      <c r="MB223" s="76">
        <v>0</v>
      </c>
      <c r="MC223" s="76">
        <v>0</v>
      </c>
      <c r="MD223" s="76">
        <v>0</v>
      </c>
      <c r="ME223" s="76">
        <v>0</v>
      </c>
    </row>
    <row r="224" spans="1:343"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4" t="s">
        <v>226</v>
      </c>
      <c r="GY224" s="64">
        <v>0</v>
      </c>
      <c r="GZ224" s="64">
        <v>0</v>
      </c>
      <c r="HA224" s="64">
        <v>0</v>
      </c>
      <c r="HB224" s="64">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s="64" t="s">
        <v>226</v>
      </c>
      <c r="IV224" s="64">
        <v>0</v>
      </c>
      <c r="IW224" s="64">
        <v>0</v>
      </c>
      <c r="IX224" s="64">
        <v>0</v>
      </c>
      <c r="IY224" s="64">
        <v>0</v>
      </c>
      <c r="JB224" s="6" t="s">
        <v>226</v>
      </c>
      <c r="JC224" s="6">
        <v>0</v>
      </c>
      <c r="JD224" s="6">
        <v>0</v>
      </c>
      <c r="JE224" s="6">
        <v>0</v>
      </c>
      <c r="JF224" s="6">
        <v>0</v>
      </c>
      <c r="JI224" s="64" t="s">
        <v>226</v>
      </c>
      <c r="JJ224" s="64">
        <v>0</v>
      </c>
      <c r="JK224" s="64">
        <v>0</v>
      </c>
      <c r="JL224" s="64">
        <v>0</v>
      </c>
      <c r="JM224" s="64">
        <v>0</v>
      </c>
      <c r="JP224" s="70" t="s">
        <v>226</v>
      </c>
      <c r="JQ224" s="70">
        <v>0</v>
      </c>
      <c r="JR224" s="70">
        <v>0</v>
      </c>
      <c r="JS224" s="70">
        <v>0</v>
      </c>
      <c r="JT224" s="70">
        <v>0</v>
      </c>
      <c r="JW224" s="76" t="s">
        <v>226</v>
      </c>
      <c r="JX224" s="76">
        <v>0</v>
      </c>
      <c r="JY224" s="76">
        <v>0</v>
      </c>
      <c r="JZ224" s="76">
        <v>0</v>
      </c>
      <c r="KA224" s="76">
        <v>0</v>
      </c>
      <c r="KD224" s="76" t="s">
        <v>226</v>
      </c>
      <c r="KE224" s="76">
        <v>0</v>
      </c>
      <c r="KF224" s="76">
        <v>0</v>
      </c>
      <c r="KG224" s="76">
        <v>0</v>
      </c>
      <c r="KH224" s="76">
        <v>0</v>
      </c>
      <c r="KK224" s="76" t="s">
        <v>226</v>
      </c>
      <c r="KL224" s="76">
        <v>0</v>
      </c>
      <c r="KM224" s="76">
        <v>0</v>
      </c>
      <c r="KN224" s="76">
        <v>0</v>
      </c>
      <c r="KO224" s="76">
        <v>0</v>
      </c>
      <c r="KR224" s="76" t="s">
        <v>226</v>
      </c>
      <c r="KS224" s="76">
        <v>0</v>
      </c>
      <c r="KT224" s="76">
        <v>0</v>
      </c>
      <c r="KU224" s="76">
        <v>0</v>
      </c>
      <c r="KV224" s="76">
        <v>0</v>
      </c>
      <c r="KY224" s="76" t="s">
        <v>226</v>
      </c>
      <c r="KZ224" s="76">
        <v>0</v>
      </c>
      <c r="LA224" s="76">
        <v>0</v>
      </c>
      <c r="LB224" s="76">
        <v>0</v>
      </c>
      <c r="LC224" s="76">
        <v>0</v>
      </c>
      <c r="LF224" s="76" t="s">
        <v>226</v>
      </c>
      <c r="LG224" s="76">
        <v>0</v>
      </c>
      <c r="LH224" s="76">
        <v>0</v>
      </c>
      <c r="LI224" s="76">
        <v>0</v>
      </c>
      <c r="LJ224" s="76">
        <v>0</v>
      </c>
      <c r="LM224" s="76" t="s">
        <v>226</v>
      </c>
      <c r="LN224" s="76">
        <v>0</v>
      </c>
      <c r="LO224" s="76">
        <v>0</v>
      </c>
      <c r="LP224" s="76">
        <v>0</v>
      </c>
      <c r="LQ224" s="76">
        <v>0</v>
      </c>
      <c r="LR224" s="76"/>
      <c r="LS224" s="76"/>
      <c r="LT224" s="76" t="s">
        <v>226</v>
      </c>
      <c r="LU224" s="76">
        <v>0</v>
      </c>
      <c r="LV224" s="76">
        <v>0</v>
      </c>
      <c r="LW224" s="76">
        <v>0</v>
      </c>
      <c r="LX224" s="76">
        <v>0</v>
      </c>
      <c r="LY224" s="76"/>
      <c r="LZ224" s="76"/>
      <c r="MA224" s="76" t="s">
        <v>226</v>
      </c>
      <c r="MB224" s="76">
        <v>0</v>
      </c>
      <c r="MC224" s="76">
        <v>0</v>
      </c>
      <c r="MD224" s="76">
        <v>0</v>
      </c>
      <c r="ME224" s="76">
        <v>0</v>
      </c>
    </row>
    <row r="225" spans="1:343"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4" t="s">
        <v>227</v>
      </c>
      <c r="GY225" s="64">
        <v>0</v>
      </c>
      <c r="GZ225" s="64">
        <v>0</v>
      </c>
      <c r="HA225" s="64">
        <v>0</v>
      </c>
      <c r="HB225" s="64">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s="64" t="s">
        <v>227</v>
      </c>
      <c r="IV225" s="64">
        <v>0</v>
      </c>
      <c r="IW225" s="64">
        <v>0</v>
      </c>
      <c r="IX225" s="64">
        <v>0</v>
      </c>
      <c r="IY225" s="64">
        <v>0</v>
      </c>
      <c r="JB225" s="6" t="s">
        <v>227</v>
      </c>
      <c r="JC225" s="6">
        <v>0</v>
      </c>
      <c r="JD225" s="6">
        <v>0</v>
      </c>
      <c r="JE225" s="6">
        <v>0</v>
      </c>
      <c r="JF225" s="6">
        <v>0</v>
      </c>
      <c r="JI225" s="64" t="s">
        <v>227</v>
      </c>
      <c r="JJ225" s="64">
        <v>0.59</v>
      </c>
      <c r="JK225" s="64">
        <v>0</v>
      </c>
      <c r="JL225" s="64">
        <v>0</v>
      </c>
      <c r="JM225" s="64">
        <v>0</v>
      </c>
      <c r="JP225" s="70" t="s">
        <v>227</v>
      </c>
      <c r="JQ225" s="70">
        <v>0</v>
      </c>
      <c r="JR225" s="70">
        <v>0</v>
      </c>
      <c r="JS225" s="70">
        <v>0</v>
      </c>
      <c r="JT225" s="70">
        <v>0</v>
      </c>
      <c r="JW225" s="76" t="s">
        <v>227</v>
      </c>
      <c r="JX225" s="76">
        <v>0</v>
      </c>
      <c r="JY225" s="76">
        <v>0</v>
      </c>
      <c r="JZ225" s="76">
        <v>0</v>
      </c>
      <c r="KA225" s="76">
        <v>0</v>
      </c>
      <c r="KD225" s="76" t="s">
        <v>227</v>
      </c>
      <c r="KE225" s="76">
        <v>0</v>
      </c>
      <c r="KF225" s="76">
        <v>0</v>
      </c>
      <c r="KG225" s="76">
        <v>0</v>
      </c>
      <c r="KH225" s="76">
        <v>0</v>
      </c>
      <c r="KK225" s="76" t="s">
        <v>227</v>
      </c>
      <c r="KL225" s="76">
        <v>0</v>
      </c>
      <c r="KM225" s="76">
        <v>0</v>
      </c>
      <c r="KN225" s="76">
        <v>0</v>
      </c>
      <c r="KO225" s="76">
        <v>0</v>
      </c>
      <c r="KR225" s="76" t="s">
        <v>227</v>
      </c>
      <c r="KS225" s="76">
        <v>0</v>
      </c>
      <c r="KT225" s="76">
        <v>0</v>
      </c>
      <c r="KU225" s="76">
        <v>0</v>
      </c>
      <c r="KV225" s="76">
        <v>0</v>
      </c>
      <c r="KY225" s="76" t="s">
        <v>227</v>
      </c>
      <c r="KZ225" s="76">
        <v>0.74</v>
      </c>
      <c r="LA225" s="76">
        <v>0</v>
      </c>
      <c r="LB225" s="76">
        <v>0</v>
      </c>
      <c r="LC225" s="76">
        <v>0</v>
      </c>
      <c r="LF225" s="76" t="s">
        <v>227</v>
      </c>
      <c r="LG225" s="76">
        <v>0</v>
      </c>
      <c r="LH225" s="76">
        <v>0</v>
      </c>
      <c r="LI225" s="76">
        <v>0</v>
      </c>
      <c r="LJ225" s="76">
        <v>0</v>
      </c>
      <c r="LM225" s="76" t="s">
        <v>227</v>
      </c>
      <c r="LN225" s="76">
        <v>0</v>
      </c>
      <c r="LO225" s="76">
        <v>0</v>
      </c>
      <c r="LP225" s="76">
        <v>0</v>
      </c>
      <c r="LQ225" s="76">
        <v>0</v>
      </c>
      <c r="LR225" s="76"/>
      <c r="LS225" s="76"/>
      <c r="LT225" s="76" t="s">
        <v>227</v>
      </c>
      <c r="LU225" s="76">
        <v>0</v>
      </c>
      <c r="LV225" s="76">
        <v>0</v>
      </c>
      <c r="LW225" s="76">
        <v>0</v>
      </c>
      <c r="LX225" s="76">
        <v>0</v>
      </c>
      <c r="LY225" s="76"/>
      <c r="LZ225" s="76"/>
      <c r="MA225" s="76" t="s">
        <v>227</v>
      </c>
      <c r="MB225" s="76">
        <v>0</v>
      </c>
      <c r="MC225" s="76">
        <v>0</v>
      </c>
      <c r="MD225" s="76">
        <v>0</v>
      </c>
      <c r="ME225" s="76">
        <v>0</v>
      </c>
    </row>
    <row r="226" spans="1:343"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4" t="s">
        <v>228</v>
      </c>
      <c r="GY226" s="64">
        <v>0</v>
      </c>
      <c r="GZ226" s="64">
        <v>0</v>
      </c>
      <c r="HA226" s="64">
        <v>0</v>
      </c>
      <c r="HB226" s="64">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s="64" t="s">
        <v>228</v>
      </c>
      <c r="IV226" s="64">
        <v>0</v>
      </c>
      <c r="IW226" s="64">
        <v>0</v>
      </c>
      <c r="IX226" s="64">
        <v>0</v>
      </c>
      <c r="IY226" s="64">
        <v>0</v>
      </c>
      <c r="JB226" s="6" t="s">
        <v>228</v>
      </c>
      <c r="JC226" s="6">
        <v>0</v>
      </c>
      <c r="JD226" s="6">
        <v>0</v>
      </c>
      <c r="JE226" s="6">
        <v>0</v>
      </c>
      <c r="JF226" s="6">
        <v>0</v>
      </c>
      <c r="JI226" s="64" t="s">
        <v>228</v>
      </c>
      <c r="JJ226" s="64">
        <v>0</v>
      </c>
      <c r="JK226" s="64">
        <v>0</v>
      </c>
      <c r="JL226" s="64">
        <v>0</v>
      </c>
      <c r="JM226" s="64">
        <v>0</v>
      </c>
      <c r="JP226" s="70" t="s">
        <v>228</v>
      </c>
      <c r="JQ226" s="70">
        <v>0</v>
      </c>
      <c r="JR226" s="70">
        <v>0</v>
      </c>
      <c r="JS226" s="70">
        <v>0</v>
      </c>
      <c r="JT226" s="70">
        <v>0</v>
      </c>
      <c r="JW226" s="76" t="s">
        <v>228</v>
      </c>
      <c r="JX226" s="76">
        <v>0</v>
      </c>
      <c r="JY226" s="76">
        <v>0</v>
      </c>
      <c r="JZ226" s="76">
        <v>0</v>
      </c>
      <c r="KA226" s="76">
        <v>0</v>
      </c>
      <c r="KD226" s="76" t="s">
        <v>228</v>
      </c>
      <c r="KE226" s="76">
        <v>0</v>
      </c>
      <c r="KF226" s="76">
        <v>0</v>
      </c>
      <c r="KG226" s="76">
        <v>0</v>
      </c>
      <c r="KH226" s="76">
        <v>0</v>
      </c>
      <c r="KK226" s="76" t="s">
        <v>228</v>
      </c>
      <c r="KL226" s="76">
        <v>0</v>
      </c>
      <c r="KM226" s="76">
        <v>0</v>
      </c>
      <c r="KN226" s="76">
        <v>0</v>
      </c>
      <c r="KO226" s="76">
        <v>0</v>
      </c>
      <c r="KR226" s="76" t="s">
        <v>228</v>
      </c>
      <c r="KS226" s="76">
        <v>0</v>
      </c>
      <c r="KT226" s="76">
        <v>0</v>
      </c>
      <c r="KU226" s="76">
        <v>0</v>
      </c>
      <c r="KV226" s="76">
        <v>0</v>
      </c>
      <c r="KY226" s="76" t="s">
        <v>228</v>
      </c>
      <c r="KZ226" s="76">
        <v>0</v>
      </c>
      <c r="LA226" s="76">
        <v>0</v>
      </c>
      <c r="LB226" s="76">
        <v>0</v>
      </c>
      <c r="LC226" s="76">
        <v>0</v>
      </c>
      <c r="LF226" s="76" t="s">
        <v>228</v>
      </c>
      <c r="LG226" s="76">
        <v>0</v>
      </c>
      <c r="LH226" s="76">
        <v>0</v>
      </c>
      <c r="LI226" s="76">
        <v>0</v>
      </c>
      <c r="LJ226" s="76">
        <v>0</v>
      </c>
      <c r="LM226" s="76" t="s">
        <v>228</v>
      </c>
      <c r="LN226" s="76">
        <v>0</v>
      </c>
      <c r="LO226" s="76">
        <v>0</v>
      </c>
      <c r="LP226" s="76">
        <v>0</v>
      </c>
      <c r="LQ226" s="76">
        <v>0</v>
      </c>
      <c r="LR226" s="76"/>
      <c r="LS226" s="76"/>
      <c r="LT226" s="76" t="s">
        <v>228</v>
      </c>
      <c r="LU226" s="76">
        <v>0</v>
      </c>
      <c r="LV226" s="76">
        <v>0</v>
      </c>
      <c r="LW226" s="76">
        <v>0</v>
      </c>
      <c r="LX226" s="76">
        <v>0</v>
      </c>
      <c r="LY226" s="76"/>
      <c r="LZ226" s="76"/>
      <c r="MA226" s="76" t="s">
        <v>228</v>
      </c>
      <c r="MB226" s="76">
        <v>0</v>
      </c>
      <c r="MC226" s="76">
        <v>0</v>
      </c>
      <c r="MD226" s="76">
        <v>0</v>
      </c>
      <c r="ME226" s="76">
        <v>0</v>
      </c>
    </row>
    <row r="227" spans="1:343"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4" t="s">
        <v>229</v>
      </c>
      <c r="GY227" s="64">
        <v>0</v>
      </c>
      <c r="GZ227" s="64">
        <v>0</v>
      </c>
      <c r="HA227" s="64">
        <v>0</v>
      </c>
      <c r="HB227" s="64">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s="64" t="s">
        <v>229</v>
      </c>
      <c r="IV227" s="64">
        <v>0</v>
      </c>
      <c r="IW227" s="64">
        <v>0</v>
      </c>
      <c r="IX227" s="64">
        <v>0</v>
      </c>
      <c r="IY227" s="64">
        <v>0</v>
      </c>
      <c r="JB227" s="6" t="s">
        <v>229</v>
      </c>
      <c r="JC227" s="6">
        <v>0</v>
      </c>
      <c r="JD227" s="6">
        <v>0</v>
      </c>
      <c r="JE227" s="6">
        <v>0</v>
      </c>
      <c r="JF227" s="6">
        <v>0</v>
      </c>
      <c r="JI227" s="64" t="s">
        <v>229</v>
      </c>
      <c r="JJ227" s="64">
        <v>0</v>
      </c>
      <c r="JK227" s="64">
        <v>0</v>
      </c>
      <c r="JL227" s="64">
        <v>0</v>
      </c>
      <c r="JM227" s="64">
        <v>0</v>
      </c>
      <c r="JP227" s="70" t="s">
        <v>229</v>
      </c>
      <c r="JQ227" s="70">
        <v>0</v>
      </c>
      <c r="JR227" s="70">
        <v>0</v>
      </c>
      <c r="JS227" s="70">
        <v>0</v>
      </c>
      <c r="JT227" s="70">
        <v>0</v>
      </c>
      <c r="JW227" s="76" t="s">
        <v>229</v>
      </c>
      <c r="JX227" s="76">
        <v>0</v>
      </c>
      <c r="JY227" s="76">
        <v>0</v>
      </c>
      <c r="JZ227" s="76">
        <v>0</v>
      </c>
      <c r="KA227" s="76">
        <v>0</v>
      </c>
      <c r="KD227" s="76" t="s">
        <v>229</v>
      </c>
      <c r="KE227" s="76">
        <v>0</v>
      </c>
      <c r="KF227" s="76">
        <v>0</v>
      </c>
      <c r="KG227" s="76">
        <v>0</v>
      </c>
      <c r="KH227" s="76">
        <v>0</v>
      </c>
      <c r="KK227" s="76" t="s">
        <v>229</v>
      </c>
      <c r="KL227" s="76">
        <v>0</v>
      </c>
      <c r="KM227" s="76">
        <v>0</v>
      </c>
      <c r="KN227" s="76">
        <v>0</v>
      </c>
      <c r="KO227" s="76">
        <v>0</v>
      </c>
      <c r="KR227" s="76" t="s">
        <v>229</v>
      </c>
      <c r="KS227" s="76">
        <v>0</v>
      </c>
      <c r="KT227" s="76">
        <v>0</v>
      </c>
      <c r="KU227" s="76">
        <v>0</v>
      </c>
      <c r="KV227" s="76">
        <v>0</v>
      </c>
      <c r="KY227" s="76" t="s">
        <v>229</v>
      </c>
      <c r="KZ227" s="76">
        <v>0</v>
      </c>
      <c r="LA227" s="76">
        <v>0</v>
      </c>
      <c r="LB227" s="76">
        <v>0</v>
      </c>
      <c r="LC227" s="76">
        <v>0</v>
      </c>
      <c r="LF227" s="76" t="s">
        <v>229</v>
      </c>
      <c r="LG227" s="76">
        <v>0</v>
      </c>
      <c r="LH227" s="76">
        <v>0</v>
      </c>
      <c r="LI227" s="76">
        <v>0</v>
      </c>
      <c r="LJ227" s="76">
        <v>0</v>
      </c>
      <c r="LM227" s="76" t="s">
        <v>229</v>
      </c>
      <c r="LN227" s="76">
        <v>0</v>
      </c>
      <c r="LO227" s="76">
        <v>0</v>
      </c>
      <c r="LP227" s="76">
        <v>0</v>
      </c>
      <c r="LQ227" s="76">
        <v>0</v>
      </c>
      <c r="LR227" s="76"/>
      <c r="LS227" s="76"/>
      <c r="LT227" s="76" t="s">
        <v>229</v>
      </c>
      <c r="LU227" s="76">
        <v>0</v>
      </c>
      <c r="LV227" s="76">
        <v>0</v>
      </c>
      <c r="LW227" s="76">
        <v>0</v>
      </c>
      <c r="LX227" s="76">
        <v>0</v>
      </c>
      <c r="LY227" s="76"/>
      <c r="LZ227" s="76"/>
      <c r="MA227" s="76" t="s">
        <v>229</v>
      </c>
      <c r="MB227" s="76">
        <v>0</v>
      </c>
      <c r="MC227" s="76">
        <v>0</v>
      </c>
      <c r="MD227" s="76">
        <v>0</v>
      </c>
      <c r="ME227" s="76">
        <v>0</v>
      </c>
    </row>
    <row r="228" spans="1:343"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4" t="s">
        <v>230</v>
      </c>
      <c r="GY228" s="64">
        <v>0</v>
      </c>
      <c r="GZ228" s="64">
        <v>0</v>
      </c>
      <c r="HA228" s="64">
        <v>0</v>
      </c>
      <c r="HB228" s="64">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s="64" t="s">
        <v>230</v>
      </c>
      <c r="IV228" s="64">
        <v>0</v>
      </c>
      <c r="IW228" s="64">
        <v>0</v>
      </c>
      <c r="IX228" s="64">
        <v>0</v>
      </c>
      <c r="IY228" s="64">
        <v>0</v>
      </c>
      <c r="JB228" s="6" t="s">
        <v>230</v>
      </c>
      <c r="JC228" s="6">
        <v>0</v>
      </c>
      <c r="JD228" s="6">
        <v>0</v>
      </c>
      <c r="JE228" s="6">
        <v>0</v>
      </c>
      <c r="JF228" s="6">
        <v>0</v>
      </c>
      <c r="JI228" s="64" t="s">
        <v>230</v>
      </c>
      <c r="JJ228" s="64">
        <v>0</v>
      </c>
      <c r="JK228" s="64">
        <v>0</v>
      </c>
      <c r="JL228" s="64">
        <v>0</v>
      </c>
      <c r="JM228" s="64">
        <v>0</v>
      </c>
      <c r="JP228" s="70" t="s">
        <v>230</v>
      </c>
      <c r="JQ228" s="70">
        <v>0</v>
      </c>
      <c r="JR228" s="70">
        <v>0</v>
      </c>
      <c r="JS228" s="70">
        <v>0</v>
      </c>
      <c r="JT228" s="70">
        <v>0</v>
      </c>
      <c r="JW228" s="76" t="s">
        <v>230</v>
      </c>
      <c r="JX228" s="76">
        <v>0</v>
      </c>
      <c r="JY228" s="76">
        <v>0</v>
      </c>
      <c r="JZ228" s="76">
        <v>0</v>
      </c>
      <c r="KA228" s="76">
        <v>0</v>
      </c>
      <c r="KD228" s="76" t="s">
        <v>230</v>
      </c>
      <c r="KE228" s="76">
        <v>0</v>
      </c>
      <c r="KF228" s="76">
        <v>0</v>
      </c>
      <c r="KG228" s="76">
        <v>0</v>
      </c>
      <c r="KH228" s="76">
        <v>0</v>
      </c>
      <c r="KK228" s="76" t="s">
        <v>230</v>
      </c>
      <c r="KL228" s="76">
        <v>0</v>
      </c>
      <c r="KM228" s="76">
        <v>0</v>
      </c>
      <c r="KN228" s="76">
        <v>0</v>
      </c>
      <c r="KO228" s="76">
        <v>0</v>
      </c>
      <c r="KR228" s="76" t="s">
        <v>230</v>
      </c>
      <c r="KS228" s="76">
        <v>0</v>
      </c>
      <c r="KT228" s="76">
        <v>0</v>
      </c>
      <c r="KU228" s="76">
        <v>0</v>
      </c>
      <c r="KV228" s="76">
        <v>0</v>
      </c>
      <c r="KY228" s="76" t="s">
        <v>230</v>
      </c>
      <c r="KZ228" s="76">
        <v>0</v>
      </c>
      <c r="LA228" s="76">
        <v>0</v>
      </c>
      <c r="LB228" s="76">
        <v>0</v>
      </c>
      <c r="LC228" s="76">
        <v>0</v>
      </c>
      <c r="LF228" s="76" t="s">
        <v>230</v>
      </c>
      <c r="LG228" s="76">
        <v>0</v>
      </c>
      <c r="LH228" s="76">
        <v>0</v>
      </c>
      <c r="LI228" s="76">
        <v>0</v>
      </c>
      <c r="LJ228" s="76">
        <v>0</v>
      </c>
      <c r="LM228" s="76" t="s">
        <v>230</v>
      </c>
      <c r="LN228" s="76">
        <v>0</v>
      </c>
      <c r="LO228" s="76">
        <v>0</v>
      </c>
      <c r="LP228" s="76">
        <v>0</v>
      </c>
      <c r="LQ228" s="76">
        <v>0</v>
      </c>
      <c r="LR228" s="76"/>
      <c r="LS228" s="76"/>
      <c r="LT228" s="76" t="s">
        <v>230</v>
      </c>
      <c r="LU228" s="76">
        <v>0</v>
      </c>
      <c r="LV228" s="76">
        <v>0</v>
      </c>
      <c r="LW228" s="76">
        <v>0</v>
      </c>
      <c r="LX228" s="76">
        <v>0</v>
      </c>
      <c r="LY228" s="76"/>
      <c r="LZ228" s="76"/>
      <c r="MA228" s="76" t="s">
        <v>230</v>
      </c>
      <c r="MB228" s="76">
        <v>0</v>
      </c>
      <c r="MC228" s="76">
        <v>0</v>
      </c>
      <c r="MD228" s="76">
        <v>0</v>
      </c>
      <c r="ME228" s="76">
        <v>0</v>
      </c>
    </row>
    <row r="229" spans="1:343"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4" t="s">
        <v>231</v>
      </c>
      <c r="GY229" s="64">
        <v>0.13</v>
      </c>
      <c r="GZ229" s="64">
        <v>0</v>
      </c>
      <c r="HA229" s="64">
        <v>0</v>
      </c>
      <c r="HB229" s="64">
        <v>0</v>
      </c>
      <c r="HE229" s="64" t="s">
        <v>231</v>
      </c>
      <c r="HF229" s="64">
        <v>2.44</v>
      </c>
      <c r="HG229" s="64">
        <v>0</v>
      </c>
      <c r="HH229" s="64">
        <v>1.21</v>
      </c>
      <c r="HI229" s="64">
        <v>0</v>
      </c>
      <c r="HL229" s="64" t="s">
        <v>231</v>
      </c>
      <c r="HM229" s="64">
        <v>0.16</v>
      </c>
      <c r="HN229" s="64">
        <v>0</v>
      </c>
      <c r="HO229" s="64">
        <v>0</v>
      </c>
      <c r="HP229" s="64">
        <v>0</v>
      </c>
      <c r="HS229" s="64" t="s">
        <v>231</v>
      </c>
      <c r="HT229" s="64">
        <v>0</v>
      </c>
      <c r="HU229" s="64">
        <v>0</v>
      </c>
      <c r="HV229" s="64">
        <v>0</v>
      </c>
      <c r="HW229" s="64">
        <v>0</v>
      </c>
      <c r="HZ229" s="64" t="s">
        <v>231</v>
      </c>
      <c r="IA229" s="64">
        <v>0.28999999999999998</v>
      </c>
      <c r="IB229" s="64">
        <v>0</v>
      </c>
      <c r="IC229" s="64">
        <v>0</v>
      </c>
      <c r="ID229" s="64">
        <v>0</v>
      </c>
      <c r="IG229" s="64" t="s">
        <v>231</v>
      </c>
      <c r="IH229" s="64">
        <v>0</v>
      </c>
      <c r="II229" s="64">
        <v>0</v>
      </c>
      <c r="IJ229" s="64">
        <v>0</v>
      </c>
      <c r="IK229" s="64">
        <v>0</v>
      </c>
      <c r="IN229" s="64" t="s">
        <v>231</v>
      </c>
      <c r="IO229" s="64">
        <v>0</v>
      </c>
      <c r="IP229" s="64">
        <v>0</v>
      </c>
      <c r="IQ229" s="64">
        <v>0</v>
      </c>
      <c r="IR229" s="64">
        <v>0</v>
      </c>
      <c r="IU229" s="64" t="s">
        <v>231</v>
      </c>
      <c r="IV229" s="64">
        <v>0</v>
      </c>
      <c r="IW229" s="64">
        <v>0</v>
      </c>
      <c r="IX229" s="64">
        <v>0</v>
      </c>
      <c r="IY229" s="64">
        <v>0</v>
      </c>
      <c r="JB229" s="6" t="s">
        <v>231</v>
      </c>
      <c r="JC229" s="6">
        <v>0</v>
      </c>
      <c r="JD229" s="6">
        <v>0</v>
      </c>
      <c r="JE229" s="6">
        <v>0</v>
      </c>
      <c r="JF229" s="6">
        <v>0</v>
      </c>
      <c r="JI229" s="64" t="s">
        <v>231</v>
      </c>
      <c r="JJ229" s="64">
        <v>0</v>
      </c>
      <c r="JK229" s="64">
        <v>0</v>
      </c>
      <c r="JL229" s="64">
        <v>0</v>
      </c>
      <c r="JM229" s="64">
        <v>0</v>
      </c>
      <c r="JP229" s="70" t="s">
        <v>231</v>
      </c>
      <c r="JQ229" s="70">
        <v>0</v>
      </c>
      <c r="JR229" s="70">
        <v>0</v>
      </c>
      <c r="JS229" s="70">
        <v>0</v>
      </c>
      <c r="JT229" s="70">
        <v>0</v>
      </c>
      <c r="JW229" s="76" t="s">
        <v>231</v>
      </c>
      <c r="JX229" s="76">
        <v>0</v>
      </c>
      <c r="JY229" s="76">
        <v>0</v>
      </c>
      <c r="JZ229" s="76">
        <v>0</v>
      </c>
      <c r="KA229" s="76">
        <v>0</v>
      </c>
      <c r="KD229" s="76" t="s">
        <v>231</v>
      </c>
      <c r="KE229" s="76">
        <v>0</v>
      </c>
      <c r="KF229" s="76">
        <v>0</v>
      </c>
      <c r="KG229" s="76">
        <v>0</v>
      </c>
      <c r="KH229" s="76">
        <v>0</v>
      </c>
      <c r="KK229" s="76" t="s">
        <v>231</v>
      </c>
      <c r="KL229" s="76">
        <v>0</v>
      </c>
      <c r="KM229" s="76">
        <v>0</v>
      </c>
      <c r="KN229" s="76">
        <v>0</v>
      </c>
      <c r="KO229" s="76">
        <v>0</v>
      </c>
      <c r="KR229" s="76" t="s">
        <v>231</v>
      </c>
      <c r="KS229" s="76">
        <v>0</v>
      </c>
      <c r="KT229" s="76">
        <v>0</v>
      </c>
      <c r="KU229" s="76">
        <v>0</v>
      </c>
      <c r="KV229" s="76">
        <v>0</v>
      </c>
      <c r="KY229" s="76" t="s">
        <v>231</v>
      </c>
      <c r="KZ229" s="76">
        <v>0</v>
      </c>
      <c r="LA229" s="76">
        <v>0</v>
      </c>
      <c r="LB229" s="76">
        <v>0</v>
      </c>
      <c r="LC229" s="76">
        <v>0</v>
      </c>
      <c r="LF229" s="76" t="s">
        <v>231</v>
      </c>
      <c r="LG229" s="76">
        <v>0</v>
      </c>
      <c r="LH229" s="76">
        <v>0</v>
      </c>
      <c r="LI229" s="76">
        <v>0</v>
      </c>
      <c r="LJ229" s="76">
        <v>0</v>
      </c>
      <c r="LM229" s="76" t="s">
        <v>231</v>
      </c>
      <c r="LN229" s="76">
        <v>0</v>
      </c>
      <c r="LO229" s="76">
        <v>0</v>
      </c>
      <c r="LP229" s="76">
        <v>0</v>
      </c>
      <c r="LQ229" s="76">
        <v>0</v>
      </c>
      <c r="LR229" s="76"/>
      <c r="LS229" s="76"/>
      <c r="LT229" s="76" t="s">
        <v>231</v>
      </c>
      <c r="LU229" s="76">
        <v>0</v>
      </c>
      <c r="LV229" s="76">
        <v>0</v>
      </c>
      <c r="LW229" s="76">
        <v>0</v>
      </c>
      <c r="LX229" s="76">
        <v>0</v>
      </c>
      <c r="LY229" s="76"/>
      <c r="LZ229" s="76"/>
      <c r="MA229" s="76" t="s">
        <v>231</v>
      </c>
      <c r="MB229" s="76">
        <v>0</v>
      </c>
      <c r="MC229" s="76">
        <v>0</v>
      </c>
      <c r="MD229" s="76">
        <v>0</v>
      </c>
      <c r="ME229" s="76">
        <v>0</v>
      </c>
    </row>
    <row r="230" spans="1:343"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4" t="s">
        <v>232</v>
      </c>
      <c r="GY230" s="64">
        <v>0</v>
      </c>
      <c r="GZ230" s="64">
        <v>0</v>
      </c>
      <c r="HA230" s="64">
        <v>0</v>
      </c>
      <c r="HB230" s="64">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s="64" t="s">
        <v>232</v>
      </c>
      <c r="IV230" s="64">
        <v>0</v>
      </c>
      <c r="IW230" s="64">
        <v>0</v>
      </c>
      <c r="IX230" s="64">
        <v>0</v>
      </c>
      <c r="IY230" s="64">
        <v>0</v>
      </c>
      <c r="JB230" s="6" t="s">
        <v>232</v>
      </c>
      <c r="JC230" s="6">
        <v>0</v>
      </c>
      <c r="JD230" s="6">
        <v>0</v>
      </c>
      <c r="JE230" s="6">
        <v>0</v>
      </c>
      <c r="JF230" s="6">
        <v>0</v>
      </c>
      <c r="JI230" s="64" t="s">
        <v>232</v>
      </c>
      <c r="JJ230" s="64">
        <v>0</v>
      </c>
      <c r="JK230" s="64">
        <v>0</v>
      </c>
      <c r="JL230" s="64">
        <v>0</v>
      </c>
      <c r="JM230" s="64">
        <v>0</v>
      </c>
      <c r="JP230" s="70" t="s">
        <v>232</v>
      </c>
      <c r="JQ230" s="70">
        <v>0</v>
      </c>
      <c r="JR230" s="70">
        <v>0</v>
      </c>
      <c r="JS230" s="70">
        <v>0</v>
      </c>
      <c r="JT230" s="70">
        <v>0</v>
      </c>
      <c r="JW230" s="76" t="s">
        <v>232</v>
      </c>
      <c r="JX230" s="76">
        <v>0</v>
      </c>
      <c r="JY230" s="76">
        <v>0</v>
      </c>
      <c r="JZ230" s="76">
        <v>0</v>
      </c>
      <c r="KA230" s="76">
        <v>0</v>
      </c>
      <c r="KD230" s="76" t="s">
        <v>232</v>
      </c>
      <c r="KE230" s="76">
        <v>0</v>
      </c>
      <c r="KF230" s="76">
        <v>0</v>
      </c>
      <c r="KG230" s="76">
        <v>0</v>
      </c>
      <c r="KH230" s="76">
        <v>0</v>
      </c>
      <c r="KK230" s="76" t="s">
        <v>232</v>
      </c>
      <c r="KL230" s="76">
        <v>0</v>
      </c>
      <c r="KM230" s="76">
        <v>0</v>
      </c>
      <c r="KN230" s="76">
        <v>0</v>
      </c>
      <c r="KO230" s="76">
        <v>0</v>
      </c>
      <c r="KR230" s="76" t="s">
        <v>232</v>
      </c>
      <c r="KS230" s="76">
        <v>0</v>
      </c>
      <c r="KT230" s="76">
        <v>0</v>
      </c>
      <c r="KU230" s="76">
        <v>0</v>
      </c>
      <c r="KV230" s="76">
        <v>0</v>
      </c>
      <c r="KY230" s="76" t="s">
        <v>232</v>
      </c>
      <c r="KZ230" s="76">
        <v>0</v>
      </c>
      <c r="LA230" s="76">
        <v>0</v>
      </c>
      <c r="LB230" s="76">
        <v>0</v>
      </c>
      <c r="LC230" s="76">
        <v>0</v>
      </c>
      <c r="LF230" s="76" t="s">
        <v>232</v>
      </c>
      <c r="LG230" s="76">
        <v>0</v>
      </c>
      <c r="LH230" s="76">
        <v>0</v>
      </c>
      <c r="LI230" s="76">
        <v>0</v>
      </c>
      <c r="LJ230" s="76">
        <v>0</v>
      </c>
      <c r="LM230" s="76" t="s">
        <v>232</v>
      </c>
      <c r="LN230" s="76">
        <v>0</v>
      </c>
      <c r="LO230" s="76">
        <v>0</v>
      </c>
      <c r="LP230" s="76">
        <v>0</v>
      </c>
      <c r="LQ230" s="76">
        <v>0</v>
      </c>
      <c r="LR230" s="76"/>
      <c r="LS230" s="76"/>
      <c r="LT230" s="76" t="s">
        <v>232</v>
      </c>
      <c r="LU230" s="76">
        <v>0</v>
      </c>
      <c r="LV230" s="76">
        <v>0</v>
      </c>
      <c r="LW230" s="76">
        <v>0</v>
      </c>
      <c r="LX230" s="76">
        <v>0</v>
      </c>
      <c r="LY230" s="76"/>
      <c r="LZ230" s="76"/>
      <c r="MA230" s="76" t="s">
        <v>232</v>
      </c>
      <c r="MB230" s="76">
        <v>0</v>
      </c>
      <c r="MC230" s="76">
        <v>0</v>
      </c>
      <c r="MD230" s="76">
        <v>0</v>
      </c>
      <c r="ME230" s="76">
        <v>0</v>
      </c>
    </row>
    <row r="231" spans="1:343"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4" t="s">
        <v>233</v>
      </c>
      <c r="GY231" s="64">
        <v>0</v>
      </c>
      <c r="GZ231" s="64">
        <v>0</v>
      </c>
      <c r="HA231" s="64">
        <v>0</v>
      </c>
      <c r="HB231" s="64">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s="64" t="s">
        <v>233</v>
      </c>
      <c r="IV231" s="64">
        <v>0</v>
      </c>
      <c r="IW231" s="64">
        <v>0</v>
      </c>
      <c r="IX231" s="64">
        <v>0</v>
      </c>
      <c r="IY231" s="64">
        <v>0</v>
      </c>
      <c r="JB231" s="6" t="s">
        <v>233</v>
      </c>
      <c r="JC231" s="6">
        <v>0</v>
      </c>
      <c r="JD231" s="6">
        <v>0</v>
      </c>
      <c r="JE231" s="6">
        <v>0</v>
      </c>
      <c r="JF231" s="6">
        <v>0</v>
      </c>
      <c r="JI231" s="64" t="s">
        <v>233</v>
      </c>
      <c r="JJ231" s="64">
        <v>0</v>
      </c>
      <c r="JK231" s="64">
        <v>0</v>
      </c>
      <c r="JL231" s="64">
        <v>0</v>
      </c>
      <c r="JM231" s="64">
        <v>0</v>
      </c>
      <c r="JP231" s="70" t="s">
        <v>233</v>
      </c>
      <c r="JQ231" s="70">
        <v>0</v>
      </c>
      <c r="JR231" s="70">
        <v>0</v>
      </c>
      <c r="JS231" s="70">
        <v>0</v>
      </c>
      <c r="JT231" s="70">
        <v>0</v>
      </c>
      <c r="JW231" s="76" t="s">
        <v>233</v>
      </c>
      <c r="JX231" s="76">
        <v>0</v>
      </c>
      <c r="JY231" s="76">
        <v>0</v>
      </c>
      <c r="JZ231" s="76">
        <v>0</v>
      </c>
      <c r="KA231" s="76">
        <v>0</v>
      </c>
      <c r="KD231" s="76" t="s">
        <v>233</v>
      </c>
      <c r="KE231" s="76">
        <v>0</v>
      </c>
      <c r="KF231" s="76">
        <v>0</v>
      </c>
      <c r="KG231" s="76">
        <v>0</v>
      </c>
      <c r="KH231" s="76">
        <v>0</v>
      </c>
      <c r="KK231" s="76" t="s">
        <v>233</v>
      </c>
      <c r="KL231" s="76">
        <v>0</v>
      </c>
      <c r="KM231" s="76">
        <v>0</v>
      </c>
      <c r="KN231" s="76">
        <v>0</v>
      </c>
      <c r="KO231" s="76">
        <v>0</v>
      </c>
      <c r="KR231" s="76" t="s">
        <v>233</v>
      </c>
      <c r="KS231" s="76">
        <v>0</v>
      </c>
      <c r="KT231" s="76">
        <v>0</v>
      </c>
      <c r="KU231" s="76">
        <v>0</v>
      </c>
      <c r="KV231" s="76">
        <v>0</v>
      </c>
      <c r="KY231" s="76" t="s">
        <v>233</v>
      </c>
      <c r="KZ231" s="76">
        <v>0</v>
      </c>
      <c r="LA231" s="76">
        <v>0</v>
      </c>
      <c r="LB231" s="76">
        <v>0</v>
      </c>
      <c r="LC231" s="76">
        <v>0</v>
      </c>
      <c r="LF231" s="76" t="s">
        <v>233</v>
      </c>
      <c r="LG231" s="76">
        <v>0</v>
      </c>
      <c r="LH231" s="76">
        <v>0</v>
      </c>
      <c r="LI231" s="76">
        <v>0</v>
      </c>
      <c r="LJ231" s="76">
        <v>0</v>
      </c>
      <c r="LM231" s="76" t="s">
        <v>233</v>
      </c>
      <c r="LN231" s="76">
        <v>0</v>
      </c>
      <c r="LO231" s="76">
        <v>0</v>
      </c>
      <c r="LP231" s="76">
        <v>0</v>
      </c>
      <c r="LQ231" s="76">
        <v>0</v>
      </c>
      <c r="LR231" s="76"/>
      <c r="LS231" s="76"/>
      <c r="LT231" s="76" t="s">
        <v>233</v>
      </c>
      <c r="LU231" s="76">
        <v>0</v>
      </c>
      <c r="LV231" s="76">
        <v>0</v>
      </c>
      <c r="LW231" s="76">
        <v>0</v>
      </c>
      <c r="LX231" s="76">
        <v>0</v>
      </c>
      <c r="LY231" s="76"/>
      <c r="LZ231" s="76"/>
      <c r="MA231" s="76" t="s">
        <v>233</v>
      </c>
      <c r="MB231" s="76">
        <v>0</v>
      </c>
      <c r="MC231" s="76">
        <v>0</v>
      </c>
      <c r="MD231" s="76">
        <v>0</v>
      </c>
      <c r="ME231" s="76">
        <v>0</v>
      </c>
    </row>
    <row r="232" spans="1:343"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4" t="s">
        <v>234</v>
      </c>
      <c r="GY232" s="64">
        <v>0</v>
      </c>
      <c r="GZ232" s="64">
        <v>0</v>
      </c>
      <c r="HA232" s="64">
        <v>0</v>
      </c>
      <c r="HB232" s="64">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s="64" t="s">
        <v>234</v>
      </c>
      <c r="IV232" s="64">
        <v>0</v>
      </c>
      <c r="IW232" s="64">
        <v>0</v>
      </c>
      <c r="IX232" s="64">
        <v>0</v>
      </c>
      <c r="IY232" s="64">
        <v>0</v>
      </c>
      <c r="JB232" s="6" t="s">
        <v>234</v>
      </c>
      <c r="JC232" s="6">
        <v>0</v>
      </c>
      <c r="JD232" s="6">
        <v>0</v>
      </c>
      <c r="JE232" s="6">
        <v>0</v>
      </c>
      <c r="JF232" s="6">
        <v>0</v>
      </c>
      <c r="JI232" s="64" t="s">
        <v>234</v>
      </c>
      <c r="JJ232" s="64">
        <v>0</v>
      </c>
      <c r="JK232" s="64">
        <v>0</v>
      </c>
      <c r="JL232" s="64">
        <v>0</v>
      </c>
      <c r="JM232" s="64">
        <v>0</v>
      </c>
      <c r="JP232" s="70" t="s">
        <v>234</v>
      </c>
      <c r="JQ232" s="70">
        <v>0</v>
      </c>
      <c r="JR232" s="70">
        <v>0</v>
      </c>
      <c r="JS232" s="70">
        <v>0</v>
      </c>
      <c r="JT232" s="70">
        <v>0</v>
      </c>
      <c r="JW232" s="76" t="s">
        <v>234</v>
      </c>
      <c r="JX232" s="76">
        <v>0</v>
      </c>
      <c r="JY232" s="76">
        <v>0</v>
      </c>
      <c r="JZ232" s="76">
        <v>0</v>
      </c>
      <c r="KA232" s="76">
        <v>0</v>
      </c>
      <c r="KD232" s="76" t="s">
        <v>234</v>
      </c>
      <c r="KE232" s="76">
        <v>0</v>
      </c>
      <c r="KF232" s="76">
        <v>0</v>
      </c>
      <c r="KG232" s="76">
        <v>0</v>
      </c>
      <c r="KH232" s="76">
        <v>0</v>
      </c>
      <c r="KK232" s="76" t="s">
        <v>234</v>
      </c>
      <c r="KL232" s="76">
        <v>0</v>
      </c>
      <c r="KM232" s="76">
        <v>0</v>
      </c>
      <c r="KN232" s="76">
        <v>0</v>
      </c>
      <c r="KO232" s="76">
        <v>0</v>
      </c>
      <c r="KR232" s="76" t="s">
        <v>234</v>
      </c>
      <c r="KS232" s="76">
        <v>0</v>
      </c>
      <c r="KT232" s="76">
        <v>0</v>
      </c>
      <c r="KU232" s="76">
        <v>0</v>
      </c>
      <c r="KV232" s="76">
        <v>0</v>
      </c>
      <c r="KY232" s="76" t="s">
        <v>234</v>
      </c>
      <c r="KZ232" s="76">
        <v>0</v>
      </c>
      <c r="LA232" s="76">
        <v>0</v>
      </c>
      <c r="LB232" s="76">
        <v>0</v>
      </c>
      <c r="LC232" s="76">
        <v>0</v>
      </c>
      <c r="LF232" s="76" t="s">
        <v>234</v>
      </c>
      <c r="LG232" s="76">
        <v>0</v>
      </c>
      <c r="LH232" s="76">
        <v>0</v>
      </c>
      <c r="LI232" s="76">
        <v>0</v>
      </c>
      <c r="LJ232" s="76">
        <v>0</v>
      </c>
      <c r="LM232" s="76" t="s">
        <v>234</v>
      </c>
      <c r="LN232" s="76">
        <v>0</v>
      </c>
      <c r="LO232" s="76">
        <v>0</v>
      </c>
      <c r="LP232" s="76">
        <v>0</v>
      </c>
      <c r="LQ232" s="76">
        <v>0</v>
      </c>
      <c r="LR232" s="76"/>
      <c r="LS232" s="76"/>
      <c r="LT232" s="76" t="s">
        <v>234</v>
      </c>
      <c r="LU232" s="76">
        <v>0</v>
      </c>
      <c r="LV232" s="76">
        <v>0</v>
      </c>
      <c r="LW232" s="76">
        <v>0</v>
      </c>
      <c r="LX232" s="76">
        <v>0</v>
      </c>
      <c r="LY232" s="76"/>
      <c r="LZ232" s="76"/>
      <c r="MA232" s="76" t="s">
        <v>234</v>
      </c>
      <c r="MB232" s="76">
        <v>0</v>
      </c>
      <c r="MC232" s="76">
        <v>0</v>
      </c>
      <c r="MD232" s="76">
        <v>0</v>
      </c>
      <c r="ME232" s="76">
        <v>0</v>
      </c>
    </row>
    <row r="233" spans="1:343"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4" t="s">
        <v>235</v>
      </c>
      <c r="GY233" s="64">
        <v>0</v>
      </c>
      <c r="GZ233" s="64">
        <v>0</v>
      </c>
      <c r="HA233" s="64">
        <v>0</v>
      </c>
      <c r="HB233" s="64">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s="64" t="s">
        <v>235</v>
      </c>
      <c r="IV233" s="64">
        <v>0</v>
      </c>
      <c r="IW233" s="64">
        <v>0</v>
      </c>
      <c r="IX233" s="64">
        <v>0</v>
      </c>
      <c r="IY233" s="64">
        <v>0</v>
      </c>
      <c r="JB233" s="6" t="s">
        <v>235</v>
      </c>
      <c r="JC233" s="6">
        <v>0</v>
      </c>
      <c r="JD233" s="6">
        <v>0</v>
      </c>
      <c r="JE233" s="6">
        <v>0</v>
      </c>
      <c r="JF233" s="6">
        <v>0</v>
      </c>
      <c r="JI233" s="64" t="s">
        <v>235</v>
      </c>
      <c r="JJ233" s="64">
        <v>0</v>
      </c>
      <c r="JK233" s="64">
        <v>0</v>
      </c>
      <c r="JL233" s="64">
        <v>0</v>
      </c>
      <c r="JM233" s="64">
        <v>0</v>
      </c>
      <c r="JP233" s="70" t="s">
        <v>235</v>
      </c>
      <c r="JQ233" s="70">
        <v>0</v>
      </c>
      <c r="JR233" s="70">
        <v>0</v>
      </c>
      <c r="JS233" s="70">
        <v>0</v>
      </c>
      <c r="JT233" s="70">
        <v>0</v>
      </c>
      <c r="JW233" s="76" t="s">
        <v>235</v>
      </c>
      <c r="JX233" s="76">
        <v>0</v>
      </c>
      <c r="JY233" s="76">
        <v>0</v>
      </c>
      <c r="JZ233" s="76">
        <v>0</v>
      </c>
      <c r="KA233" s="76">
        <v>0</v>
      </c>
      <c r="KD233" s="76" t="s">
        <v>235</v>
      </c>
      <c r="KE233" s="76">
        <v>0</v>
      </c>
      <c r="KF233" s="76">
        <v>0</v>
      </c>
      <c r="KG233" s="76">
        <v>0</v>
      </c>
      <c r="KH233" s="76">
        <v>0</v>
      </c>
      <c r="KK233" s="76" t="s">
        <v>235</v>
      </c>
      <c r="KL233" s="76">
        <v>0</v>
      </c>
      <c r="KM233" s="76">
        <v>0</v>
      </c>
      <c r="KN233" s="76">
        <v>0</v>
      </c>
      <c r="KO233" s="76">
        <v>0</v>
      </c>
      <c r="KR233" s="76" t="s">
        <v>235</v>
      </c>
      <c r="KS233" s="76">
        <v>0</v>
      </c>
      <c r="KT233" s="76">
        <v>0</v>
      </c>
      <c r="KU233" s="76">
        <v>0</v>
      </c>
      <c r="KV233" s="76">
        <v>0</v>
      </c>
      <c r="KY233" s="76" t="s">
        <v>235</v>
      </c>
      <c r="KZ233" s="76">
        <v>0</v>
      </c>
      <c r="LA233" s="76">
        <v>0</v>
      </c>
      <c r="LB233" s="76">
        <v>0</v>
      </c>
      <c r="LC233" s="76">
        <v>0</v>
      </c>
      <c r="LF233" s="76" t="s">
        <v>235</v>
      </c>
      <c r="LG233" s="76">
        <v>0</v>
      </c>
      <c r="LH233" s="76">
        <v>0</v>
      </c>
      <c r="LI233" s="76">
        <v>0</v>
      </c>
      <c r="LJ233" s="76">
        <v>0</v>
      </c>
      <c r="LM233" s="76" t="s">
        <v>235</v>
      </c>
      <c r="LN233" s="76">
        <v>0</v>
      </c>
      <c r="LO233" s="76">
        <v>0</v>
      </c>
      <c r="LP233" s="76">
        <v>0</v>
      </c>
      <c r="LQ233" s="76">
        <v>0</v>
      </c>
      <c r="LR233" s="76"/>
      <c r="LS233" s="76"/>
      <c r="LT233" s="76" t="s">
        <v>235</v>
      </c>
      <c r="LU233" s="76">
        <v>0</v>
      </c>
      <c r="LV233" s="76">
        <v>0</v>
      </c>
      <c r="LW233" s="76">
        <v>0</v>
      </c>
      <c r="LX233" s="76">
        <v>0</v>
      </c>
      <c r="LY233" s="76"/>
      <c r="LZ233" s="76"/>
      <c r="MA233" s="76" t="s">
        <v>235</v>
      </c>
      <c r="MB233" s="76">
        <v>0</v>
      </c>
      <c r="MC233" s="76">
        <v>0</v>
      </c>
      <c r="MD233" s="76">
        <v>0</v>
      </c>
      <c r="ME233" s="76">
        <v>0</v>
      </c>
    </row>
    <row r="234" spans="1:343"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4" t="s">
        <v>236</v>
      </c>
      <c r="GY234" s="64">
        <v>0</v>
      </c>
      <c r="GZ234" s="64">
        <v>0</v>
      </c>
      <c r="HA234" s="64">
        <v>0</v>
      </c>
      <c r="HB234" s="64">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s="64" t="s">
        <v>236</v>
      </c>
      <c r="IV234" s="64">
        <v>0</v>
      </c>
      <c r="IW234" s="64">
        <v>0</v>
      </c>
      <c r="IX234" s="64">
        <v>0</v>
      </c>
      <c r="IY234" s="64">
        <v>0</v>
      </c>
      <c r="JB234" s="6" t="s">
        <v>236</v>
      </c>
      <c r="JC234" s="6">
        <v>0</v>
      </c>
      <c r="JD234" s="6">
        <v>0</v>
      </c>
      <c r="JE234" s="6">
        <v>0</v>
      </c>
      <c r="JF234" s="6">
        <v>0</v>
      </c>
      <c r="JI234" s="64" t="s">
        <v>236</v>
      </c>
      <c r="JJ234" s="64">
        <v>0</v>
      </c>
      <c r="JK234" s="64">
        <v>0</v>
      </c>
      <c r="JL234" s="64">
        <v>0</v>
      </c>
      <c r="JM234" s="64">
        <v>0</v>
      </c>
      <c r="JP234" s="70" t="s">
        <v>236</v>
      </c>
      <c r="JQ234" s="70">
        <v>0</v>
      </c>
      <c r="JR234" s="70">
        <v>0</v>
      </c>
      <c r="JS234" s="70">
        <v>0</v>
      </c>
      <c r="JT234" s="70">
        <v>0</v>
      </c>
      <c r="JW234" s="76" t="s">
        <v>236</v>
      </c>
      <c r="JX234" s="76">
        <v>0</v>
      </c>
      <c r="JY234" s="76">
        <v>0</v>
      </c>
      <c r="JZ234" s="76">
        <v>0</v>
      </c>
      <c r="KA234" s="76">
        <v>0</v>
      </c>
      <c r="KD234" s="76" t="s">
        <v>236</v>
      </c>
      <c r="KE234" s="76">
        <v>0</v>
      </c>
      <c r="KF234" s="76">
        <v>0</v>
      </c>
      <c r="KG234" s="76">
        <v>0</v>
      </c>
      <c r="KH234" s="76">
        <v>0</v>
      </c>
      <c r="KK234" s="76" t="s">
        <v>236</v>
      </c>
      <c r="KL234" s="76">
        <v>0</v>
      </c>
      <c r="KM234" s="76">
        <v>0</v>
      </c>
      <c r="KN234" s="76">
        <v>0</v>
      </c>
      <c r="KO234" s="76">
        <v>0</v>
      </c>
      <c r="KR234" s="76" t="s">
        <v>236</v>
      </c>
      <c r="KS234" s="76">
        <v>0</v>
      </c>
      <c r="KT234" s="76">
        <v>0</v>
      </c>
      <c r="KU234" s="76">
        <v>0</v>
      </c>
      <c r="KV234" s="76">
        <v>0</v>
      </c>
      <c r="KY234" s="76" t="s">
        <v>236</v>
      </c>
      <c r="KZ234" s="76">
        <v>0</v>
      </c>
      <c r="LA234" s="76">
        <v>0</v>
      </c>
      <c r="LB234" s="76">
        <v>0</v>
      </c>
      <c r="LC234" s="76">
        <v>0</v>
      </c>
      <c r="LF234" s="76" t="s">
        <v>236</v>
      </c>
      <c r="LG234" s="76">
        <v>0</v>
      </c>
      <c r="LH234" s="76">
        <v>0</v>
      </c>
      <c r="LI234" s="76">
        <v>0</v>
      </c>
      <c r="LJ234" s="76">
        <v>0</v>
      </c>
      <c r="LM234" s="76" t="s">
        <v>236</v>
      </c>
      <c r="LN234" s="76">
        <v>0</v>
      </c>
      <c r="LO234" s="76">
        <v>0</v>
      </c>
      <c r="LP234" s="76">
        <v>0</v>
      </c>
      <c r="LQ234" s="76">
        <v>0</v>
      </c>
      <c r="LR234" s="76"/>
      <c r="LS234" s="76"/>
      <c r="LT234" s="76" t="s">
        <v>236</v>
      </c>
      <c r="LU234" s="76">
        <v>0</v>
      </c>
      <c r="LV234" s="76">
        <v>0</v>
      </c>
      <c r="LW234" s="76">
        <v>0</v>
      </c>
      <c r="LX234" s="76">
        <v>0</v>
      </c>
      <c r="LY234" s="76"/>
      <c r="LZ234" s="76"/>
      <c r="MA234" s="76" t="s">
        <v>236</v>
      </c>
      <c r="MB234" s="76">
        <v>0</v>
      </c>
      <c r="MC234" s="76">
        <v>0</v>
      </c>
      <c r="MD234" s="76">
        <v>0</v>
      </c>
      <c r="ME234" s="76">
        <v>0</v>
      </c>
    </row>
    <row r="235" spans="1:343"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4" t="s">
        <v>237</v>
      </c>
      <c r="GY235" s="64">
        <v>0</v>
      </c>
      <c r="GZ235" s="64">
        <v>0</v>
      </c>
      <c r="HA235" s="64">
        <v>0</v>
      </c>
      <c r="HB235" s="64">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s="64" t="s">
        <v>237</v>
      </c>
      <c r="IV235" s="64">
        <v>0</v>
      </c>
      <c r="IW235" s="64">
        <v>0</v>
      </c>
      <c r="IX235" s="64">
        <v>0</v>
      </c>
      <c r="IY235" s="64">
        <v>0</v>
      </c>
      <c r="JB235" s="6" t="s">
        <v>237</v>
      </c>
      <c r="JC235" s="6">
        <v>0</v>
      </c>
      <c r="JD235" s="6">
        <v>0</v>
      </c>
      <c r="JE235" s="6">
        <v>0</v>
      </c>
      <c r="JF235" s="6">
        <v>0</v>
      </c>
      <c r="JI235" s="64" t="s">
        <v>237</v>
      </c>
      <c r="JJ235" s="64">
        <v>0</v>
      </c>
      <c r="JK235" s="64">
        <v>0</v>
      </c>
      <c r="JL235" s="64">
        <v>0</v>
      </c>
      <c r="JM235" s="64">
        <v>0</v>
      </c>
      <c r="JP235" s="70" t="s">
        <v>237</v>
      </c>
      <c r="JQ235" s="70">
        <v>0</v>
      </c>
      <c r="JR235" s="70">
        <v>0</v>
      </c>
      <c r="JS235" s="70">
        <v>0</v>
      </c>
      <c r="JT235" s="70">
        <v>0</v>
      </c>
      <c r="JW235" s="76" t="s">
        <v>237</v>
      </c>
      <c r="JX235" s="76">
        <v>0</v>
      </c>
      <c r="JY235" s="76">
        <v>0</v>
      </c>
      <c r="JZ235" s="76">
        <v>0</v>
      </c>
      <c r="KA235" s="76">
        <v>0</v>
      </c>
      <c r="KD235" s="76" t="s">
        <v>237</v>
      </c>
      <c r="KE235" s="76">
        <v>0</v>
      </c>
      <c r="KF235" s="76">
        <v>0</v>
      </c>
      <c r="KG235" s="76">
        <v>0</v>
      </c>
      <c r="KH235" s="76">
        <v>0</v>
      </c>
      <c r="KK235" s="76" t="s">
        <v>237</v>
      </c>
      <c r="KL235" s="76">
        <v>0</v>
      </c>
      <c r="KM235" s="76">
        <v>0</v>
      </c>
      <c r="KN235" s="76">
        <v>0</v>
      </c>
      <c r="KO235" s="76">
        <v>0</v>
      </c>
      <c r="KR235" s="76" t="s">
        <v>237</v>
      </c>
      <c r="KS235" s="76">
        <v>0</v>
      </c>
      <c r="KT235" s="76">
        <v>0</v>
      </c>
      <c r="KU235" s="76">
        <v>0</v>
      </c>
      <c r="KV235" s="76">
        <v>0</v>
      </c>
      <c r="KY235" s="76" t="s">
        <v>237</v>
      </c>
      <c r="KZ235" s="76">
        <v>0</v>
      </c>
      <c r="LA235" s="76">
        <v>0</v>
      </c>
      <c r="LB235" s="76">
        <v>0</v>
      </c>
      <c r="LC235" s="76">
        <v>0</v>
      </c>
      <c r="LF235" s="76" t="s">
        <v>237</v>
      </c>
      <c r="LG235" s="76">
        <v>0</v>
      </c>
      <c r="LH235" s="76">
        <v>0</v>
      </c>
      <c r="LI235" s="76">
        <v>0</v>
      </c>
      <c r="LJ235" s="76">
        <v>0</v>
      </c>
      <c r="LM235" s="76" t="s">
        <v>237</v>
      </c>
      <c r="LN235" s="76">
        <v>0</v>
      </c>
      <c r="LO235" s="76">
        <v>0</v>
      </c>
      <c r="LP235" s="76">
        <v>0</v>
      </c>
      <c r="LQ235" s="76">
        <v>0</v>
      </c>
      <c r="LR235" s="76"/>
      <c r="LS235" s="76"/>
      <c r="LT235" s="76" t="s">
        <v>237</v>
      </c>
      <c r="LU235" s="76">
        <v>0</v>
      </c>
      <c r="LV235" s="76">
        <v>0</v>
      </c>
      <c r="LW235" s="76">
        <v>0</v>
      </c>
      <c r="LX235" s="76">
        <v>0</v>
      </c>
      <c r="LY235" s="76"/>
      <c r="LZ235" s="76"/>
      <c r="MA235" s="76" t="s">
        <v>237</v>
      </c>
      <c r="MB235" s="76">
        <v>0</v>
      </c>
      <c r="MC235" s="76">
        <v>0</v>
      </c>
      <c r="MD235" s="76">
        <v>0</v>
      </c>
      <c r="ME235" s="76">
        <v>0</v>
      </c>
    </row>
    <row r="236" spans="1:343"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4" t="s">
        <v>238</v>
      </c>
      <c r="GY236" s="64">
        <v>0</v>
      </c>
      <c r="GZ236" s="64">
        <v>0</v>
      </c>
      <c r="HA236" s="64">
        <v>0</v>
      </c>
      <c r="HB236" s="64">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s="64" t="s">
        <v>238</v>
      </c>
      <c r="IV236" s="64">
        <v>0</v>
      </c>
      <c r="IW236" s="64">
        <v>0</v>
      </c>
      <c r="IX236" s="64">
        <v>0</v>
      </c>
      <c r="IY236" s="64">
        <v>0</v>
      </c>
      <c r="JB236" s="6" t="s">
        <v>238</v>
      </c>
      <c r="JC236" s="6">
        <v>0</v>
      </c>
      <c r="JD236" s="6">
        <v>0</v>
      </c>
      <c r="JE236" s="6">
        <v>0</v>
      </c>
      <c r="JF236" s="6">
        <v>0</v>
      </c>
      <c r="JI236" s="64" t="s">
        <v>238</v>
      </c>
      <c r="JJ236" s="64">
        <v>0</v>
      </c>
      <c r="JK236" s="64">
        <v>0</v>
      </c>
      <c r="JL236" s="64">
        <v>0</v>
      </c>
      <c r="JM236" s="64">
        <v>0</v>
      </c>
      <c r="JP236" s="70" t="s">
        <v>238</v>
      </c>
      <c r="JQ236" s="70">
        <v>0</v>
      </c>
      <c r="JR236" s="70">
        <v>0</v>
      </c>
      <c r="JS236" s="70">
        <v>0</v>
      </c>
      <c r="JT236" s="70">
        <v>0</v>
      </c>
      <c r="JW236" s="76" t="s">
        <v>238</v>
      </c>
      <c r="JX236" s="76">
        <v>0</v>
      </c>
      <c r="JY236" s="76">
        <v>0</v>
      </c>
      <c r="JZ236" s="76">
        <v>0</v>
      </c>
      <c r="KA236" s="76">
        <v>0</v>
      </c>
      <c r="KD236" s="76" t="s">
        <v>238</v>
      </c>
      <c r="KE236" s="76">
        <v>0</v>
      </c>
      <c r="KF236" s="76">
        <v>0</v>
      </c>
      <c r="KG236" s="76">
        <v>0</v>
      </c>
      <c r="KH236" s="76">
        <v>0</v>
      </c>
      <c r="KK236" s="76" t="s">
        <v>238</v>
      </c>
      <c r="KL236" s="76">
        <v>0</v>
      </c>
      <c r="KM236" s="76">
        <v>0</v>
      </c>
      <c r="KN236" s="76">
        <v>0</v>
      </c>
      <c r="KO236" s="76">
        <v>0</v>
      </c>
      <c r="KR236" s="76" t="s">
        <v>238</v>
      </c>
      <c r="KS236" s="76">
        <v>0</v>
      </c>
      <c r="KT236" s="76">
        <v>0</v>
      </c>
      <c r="KU236" s="76">
        <v>0</v>
      </c>
      <c r="KV236" s="76">
        <v>0</v>
      </c>
      <c r="KY236" s="76" t="s">
        <v>238</v>
      </c>
      <c r="KZ236" s="76">
        <v>0</v>
      </c>
      <c r="LA236" s="76">
        <v>0</v>
      </c>
      <c r="LB236" s="76">
        <v>0</v>
      </c>
      <c r="LC236" s="76">
        <v>0</v>
      </c>
      <c r="LF236" s="76" t="s">
        <v>238</v>
      </c>
      <c r="LG236" s="76">
        <v>0</v>
      </c>
      <c r="LH236" s="76">
        <v>0</v>
      </c>
      <c r="LI236" s="76">
        <v>0</v>
      </c>
      <c r="LJ236" s="76">
        <v>0</v>
      </c>
      <c r="LM236" s="76" t="s">
        <v>238</v>
      </c>
      <c r="LN236" s="76">
        <v>0</v>
      </c>
      <c r="LO236" s="76">
        <v>0</v>
      </c>
      <c r="LP236" s="76">
        <v>0</v>
      </c>
      <c r="LQ236" s="76">
        <v>0</v>
      </c>
      <c r="LR236" s="76"/>
      <c r="LS236" s="76"/>
      <c r="LT236" s="76" t="s">
        <v>238</v>
      </c>
      <c r="LU236" s="76">
        <v>0</v>
      </c>
      <c r="LV236" s="76">
        <v>0</v>
      </c>
      <c r="LW236" s="76">
        <v>0</v>
      </c>
      <c r="LX236" s="76">
        <v>0</v>
      </c>
      <c r="LY236" s="76"/>
      <c r="LZ236" s="76"/>
      <c r="MA236" s="76" t="s">
        <v>238</v>
      </c>
      <c r="MB236" s="76">
        <v>0</v>
      </c>
      <c r="MC236" s="76">
        <v>0</v>
      </c>
      <c r="MD236" s="76">
        <v>0</v>
      </c>
      <c r="ME236" s="76">
        <v>0</v>
      </c>
    </row>
    <row r="237" spans="1:343"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4" t="s">
        <v>239</v>
      </c>
      <c r="GY237" s="64">
        <v>0</v>
      </c>
      <c r="GZ237" s="64">
        <v>0</v>
      </c>
      <c r="HA237" s="64">
        <v>0</v>
      </c>
      <c r="HB237" s="64">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s="64" t="s">
        <v>239</v>
      </c>
      <c r="IV237" s="64">
        <v>0</v>
      </c>
      <c r="IW237" s="64">
        <v>0</v>
      </c>
      <c r="IX237" s="64">
        <v>0</v>
      </c>
      <c r="IY237" s="64">
        <v>0</v>
      </c>
      <c r="JB237" s="6" t="s">
        <v>239</v>
      </c>
      <c r="JC237" s="6">
        <v>0</v>
      </c>
      <c r="JD237" s="6">
        <v>0</v>
      </c>
      <c r="JE237" s="6">
        <v>0</v>
      </c>
      <c r="JF237" s="6">
        <v>0</v>
      </c>
      <c r="JI237" s="64" t="s">
        <v>239</v>
      </c>
      <c r="JJ237" s="64">
        <v>0</v>
      </c>
      <c r="JK237" s="64">
        <v>0</v>
      </c>
      <c r="JL237" s="64">
        <v>0</v>
      </c>
      <c r="JM237" s="64">
        <v>0</v>
      </c>
      <c r="JP237" s="70" t="s">
        <v>239</v>
      </c>
      <c r="JQ237" s="70">
        <v>0</v>
      </c>
      <c r="JR237" s="70">
        <v>0</v>
      </c>
      <c r="JS237" s="70">
        <v>0</v>
      </c>
      <c r="JT237" s="70">
        <v>0</v>
      </c>
      <c r="JW237" s="76" t="s">
        <v>239</v>
      </c>
      <c r="JX237" s="76">
        <v>0</v>
      </c>
      <c r="JY237" s="76">
        <v>0</v>
      </c>
      <c r="JZ237" s="76">
        <v>0</v>
      </c>
      <c r="KA237" s="76">
        <v>0</v>
      </c>
      <c r="KD237" s="76" t="s">
        <v>239</v>
      </c>
      <c r="KE237" s="76">
        <v>0</v>
      </c>
      <c r="KF237" s="76">
        <v>0</v>
      </c>
      <c r="KG237" s="76">
        <v>0</v>
      </c>
      <c r="KH237" s="76">
        <v>0</v>
      </c>
      <c r="KK237" s="76" t="s">
        <v>239</v>
      </c>
      <c r="KL237" s="76">
        <v>0</v>
      </c>
      <c r="KM237" s="76">
        <v>0</v>
      </c>
      <c r="KN237" s="76">
        <v>0</v>
      </c>
      <c r="KO237" s="76">
        <v>0</v>
      </c>
      <c r="KR237" s="76" t="s">
        <v>239</v>
      </c>
      <c r="KS237" s="76">
        <v>0</v>
      </c>
      <c r="KT237" s="76">
        <v>0</v>
      </c>
      <c r="KU237" s="76">
        <v>0</v>
      </c>
      <c r="KV237" s="76">
        <v>0</v>
      </c>
      <c r="KY237" s="76" t="s">
        <v>239</v>
      </c>
      <c r="KZ237" s="76">
        <v>0</v>
      </c>
      <c r="LA237" s="76">
        <v>0</v>
      </c>
      <c r="LB237" s="76">
        <v>0</v>
      </c>
      <c r="LC237" s="76">
        <v>0</v>
      </c>
      <c r="LF237" s="76" t="s">
        <v>239</v>
      </c>
      <c r="LG237" s="76">
        <v>0</v>
      </c>
      <c r="LH237" s="76">
        <v>0</v>
      </c>
      <c r="LI237" s="76">
        <v>0</v>
      </c>
      <c r="LJ237" s="76">
        <v>0</v>
      </c>
      <c r="LM237" s="76" t="s">
        <v>239</v>
      </c>
      <c r="LN237" s="76">
        <v>0</v>
      </c>
      <c r="LO237" s="76">
        <v>0</v>
      </c>
      <c r="LP237" s="76">
        <v>0</v>
      </c>
      <c r="LQ237" s="76">
        <v>0</v>
      </c>
      <c r="LR237" s="76"/>
      <c r="LS237" s="76"/>
      <c r="LT237" s="76" t="s">
        <v>239</v>
      </c>
      <c r="LU237" s="76">
        <v>0</v>
      </c>
      <c r="LV237" s="76">
        <v>0</v>
      </c>
      <c r="LW237" s="76">
        <v>0</v>
      </c>
      <c r="LX237" s="76">
        <v>0</v>
      </c>
      <c r="LY237" s="76"/>
      <c r="LZ237" s="76"/>
      <c r="MA237" s="76" t="s">
        <v>239</v>
      </c>
      <c r="MB237" s="76">
        <v>0</v>
      </c>
      <c r="MC237" s="76">
        <v>0</v>
      </c>
      <c r="MD237" s="76">
        <v>0</v>
      </c>
      <c r="ME237" s="76">
        <v>0</v>
      </c>
    </row>
    <row r="238" spans="1:343"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4" t="s">
        <v>240</v>
      </c>
      <c r="GY238" s="64">
        <v>0</v>
      </c>
      <c r="GZ238" s="64">
        <v>0</v>
      </c>
      <c r="HA238" s="64">
        <v>0</v>
      </c>
      <c r="HB238" s="64">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s="64" t="s">
        <v>240</v>
      </c>
      <c r="IV238" s="64">
        <v>0</v>
      </c>
      <c r="IW238" s="64">
        <v>0</v>
      </c>
      <c r="IX238" s="64">
        <v>0</v>
      </c>
      <c r="IY238" s="64">
        <v>0</v>
      </c>
      <c r="JB238" s="6" t="s">
        <v>240</v>
      </c>
      <c r="JC238" s="6">
        <v>0</v>
      </c>
      <c r="JD238" s="6">
        <v>0</v>
      </c>
      <c r="JE238" s="6">
        <v>0</v>
      </c>
      <c r="JF238" s="6">
        <v>0</v>
      </c>
      <c r="JI238" s="64" t="s">
        <v>240</v>
      </c>
      <c r="JJ238" s="64">
        <v>0</v>
      </c>
      <c r="JK238" s="64">
        <v>0</v>
      </c>
      <c r="JL238" s="64">
        <v>0</v>
      </c>
      <c r="JM238" s="64">
        <v>0</v>
      </c>
      <c r="JP238" s="70" t="s">
        <v>240</v>
      </c>
      <c r="JQ238" s="70">
        <v>0</v>
      </c>
      <c r="JR238" s="70">
        <v>0</v>
      </c>
      <c r="JS238" s="70">
        <v>0</v>
      </c>
      <c r="JT238" s="70">
        <v>0</v>
      </c>
      <c r="JW238" s="76" t="s">
        <v>240</v>
      </c>
      <c r="JX238" s="76">
        <v>0</v>
      </c>
      <c r="JY238" s="76">
        <v>0</v>
      </c>
      <c r="JZ238" s="76">
        <v>0</v>
      </c>
      <c r="KA238" s="76">
        <v>0</v>
      </c>
      <c r="KD238" s="76" t="s">
        <v>240</v>
      </c>
      <c r="KE238" s="76">
        <v>0</v>
      </c>
      <c r="KF238" s="76">
        <v>0</v>
      </c>
      <c r="KG238" s="76">
        <v>0</v>
      </c>
      <c r="KH238" s="76">
        <v>0</v>
      </c>
      <c r="KK238" s="76" t="s">
        <v>240</v>
      </c>
      <c r="KL238" s="76">
        <v>0</v>
      </c>
      <c r="KM238" s="76">
        <v>0</v>
      </c>
      <c r="KN238" s="76">
        <v>0</v>
      </c>
      <c r="KO238" s="76">
        <v>0</v>
      </c>
      <c r="KR238" s="76" t="s">
        <v>240</v>
      </c>
      <c r="KS238" s="76">
        <v>0</v>
      </c>
      <c r="KT238" s="76">
        <v>0</v>
      </c>
      <c r="KU238" s="76">
        <v>0</v>
      </c>
      <c r="KV238" s="76">
        <v>0</v>
      </c>
      <c r="KY238" s="76" t="s">
        <v>240</v>
      </c>
      <c r="KZ238" s="76">
        <v>0</v>
      </c>
      <c r="LA238" s="76">
        <v>0</v>
      </c>
      <c r="LB238" s="76">
        <v>0</v>
      </c>
      <c r="LC238" s="76">
        <v>0</v>
      </c>
      <c r="LF238" s="76" t="s">
        <v>240</v>
      </c>
      <c r="LG238" s="76">
        <v>0</v>
      </c>
      <c r="LH238" s="76">
        <v>0</v>
      </c>
      <c r="LI238" s="76">
        <v>0</v>
      </c>
      <c r="LJ238" s="76">
        <v>0</v>
      </c>
      <c r="LM238" s="76" t="s">
        <v>240</v>
      </c>
      <c r="LN238" s="76">
        <v>0</v>
      </c>
      <c r="LO238" s="76">
        <v>0</v>
      </c>
      <c r="LP238" s="76">
        <v>0</v>
      </c>
      <c r="LQ238" s="76">
        <v>0</v>
      </c>
      <c r="LR238" s="76"/>
      <c r="LS238" s="76"/>
      <c r="LT238" s="76" t="s">
        <v>240</v>
      </c>
      <c r="LU238" s="76">
        <v>0</v>
      </c>
      <c r="LV238" s="76">
        <v>0</v>
      </c>
      <c r="LW238" s="76">
        <v>0</v>
      </c>
      <c r="LX238" s="76">
        <v>0</v>
      </c>
      <c r="LY238" s="76"/>
      <c r="LZ238" s="76"/>
      <c r="MA238" s="76" t="s">
        <v>240</v>
      </c>
      <c r="MB238" s="76">
        <v>0</v>
      </c>
      <c r="MC238" s="76">
        <v>0</v>
      </c>
      <c r="MD238" s="76">
        <v>0</v>
      </c>
      <c r="ME238" s="76">
        <v>0</v>
      </c>
    </row>
    <row r="239" spans="1:343"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4" t="s">
        <v>241</v>
      </c>
      <c r="GY239" s="64">
        <v>0</v>
      </c>
      <c r="GZ239" s="64">
        <v>0</v>
      </c>
      <c r="HA239" s="64">
        <v>0</v>
      </c>
      <c r="HB239" s="64">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s="64" t="s">
        <v>241</v>
      </c>
      <c r="IV239" s="64">
        <v>0</v>
      </c>
      <c r="IW239" s="64">
        <v>0</v>
      </c>
      <c r="IX239" s="64">
        <v>0</v>
      </c>
      <c r="IY239" s="64">
        <v>0</v>
      </c>
      <c r="JB239" s="6" t="s">
        <v>241</v>
      </c>
      <c r="JC239" s="6">
        <v>0</v>
      </c>
      <c r="JD239" s="6">
        <v>0</v>
      </c>
      <c r="JE239" s="6">
        <v>0</v>
      </c>
      <c r="JF239" s="6">
        <v>0</v>
      </c>
      <c r="JI239" s="64" t="s">
        <v>241</v>
      </c>
      <c r="JJ239" s="64">
        <v>0</v>
      </c>
      <c r="JK239" s="64">
        <v>0</v>
      </c>
      <c r="JL239" s="64">
        <v>0</v>
      </c>
      <c r="JM239" s="64">
        <v>0</v>
      </c>
      <c r="JP239" s="70" t="s">
        <v>241</v>
      </c>
      <c r="JQ239" s="70">
        <v>0</v>
      </c>
      <c r="JR239" s="70">
        <v>0</v>
      </c>
      <c r="JS239" s="70">
        <v>0</v>
      </c>
      <c r="JT239" s="70">
        <v>0</v>
      </c>
      <c r="JW239" s="76" t="s">
        <v>241</v>
      </c>
      <c r="JX239" s="76">
        <v>0</v>
      </c>
      <c r="JY239" s="76">
        <v>0</v>
      </c>
      <c r="JZ239" s="76">
        <v>0</v>
      </c>
      <c r="KA239" s="76">
        <v>0</v>
      </c>
      <c r="KD239" s="76" t="s">
        <v>241</v>
      </c>
      <c r="KE239" s="76">
        <v>0</v>
      </c>
      <c r="KF239" s="76">
        <v>0</v>
      </c>
      <c r="KG239" s="76">
        <v>0</v>
      </c>
      <c r="KH239" s="76">
        <v>0</v>
      </c>
      <c r="KK239" s="76" t="s">
        <v>241</v>
      </c>
      <c r="KL239" s="76">
        <v>0</v>
      </c>
      <c r="KM239" s="76">
        <v>0</v>
      </c>
      <c r="KN239" s="76">
        <v>0</v>
      </c>
      <c r="KO239" s="76">
        <v>0</v>
      </c>
      <c r="KR239" s="76" t="s">
        <v>241</v>
      </c>
      <c r="KS239" s="76">
        <v>0</v>
      </c>
      <c r="KT239" s="76">
        <v>0</v>
      </c>
      <c r="KU239" s="76">
        <v>0</v>
      </c>
      <c r="KV239" s="76">
        <v>0</v>
      </c>
      <c r="KY239" s="76" t="s">
        <v>241</v>
      </c>
      <c r="KZ239" s="76">
        <v>0</v>
      </c>
      <c r="LA239" s="76">
        <v>0</v>
      </c>
      <c r="LB239" s="76">
        <v>0</v>
      </c>
      <c r="LC239" s="76">
        <v>0</v>
      </c>
      <c r="LF239" s="76" t="s">
        <v>241</v>
      </c>
      <c r="LG239" s="76">
        <v>0</v>
      </c>
      <c r="LH239" s="76">
        <v>0</v>
      </c>
      <c r="LI239" s="76">
        <v>0</v>
      </c>
      <c r="LJ239" s="76">
        <v>0</v>
      </c>
      <c r="LM239" s="76" t="s">
        <v>241</v>
      </c>
      <c r="LN239" s="76">
        <v>0</v>
      </c>
      <c r="LO239" s="76">
        <v>0</v>
      </c>
      <c r="LP239" s="76">
        <v>0</v>
      </c>
      <c r="LQ239" s="76">
        <v>0</v>
      </c>
      <c r="LR239" s="76"/>
      <c r="LS239" s="76"/>
      <c r="LT239" s="76" t="s">
        <v>241</v>
      </c>
      <c r="LU239" s="76">
        <v>0</v>
      </c>
      <c r="LV239" s="76">
        <v>0</v>
      </c>
      <c r="LW239" s="76">
        <v>0</v>
      </c>
      <c r="LX239" s="76">
        <v>0</v>
      </c>
      <c r="LY239" s="76"/>
      <c r="LZ239" s="76"/>
      <c r="MA239" s="76" t="s">
        <v>241</v>
      </c>
      <c r="MB239" s="76">
        <v>0</v>
      </c>
      <c r="MC239" s="76">
        <v>0</v>
      </c>
      <c r="MD239" s="76">
        <v>0</v>
      </c>
      <c r="ME239" s="76">
        <v>0</v>
      </c>
    </row>
    <row r="240" spans="1:343"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4" t="s">
        <v>242</v>
      </c>
      <c r="GY240" s="64">
        <v>0</v>
      </c>
      <c r="GZ240" s="64">
        <v>0</v>
      </c>
      <c r="HA240" s="64">
        <v>0</v>
      </c>
      <c r="HB240" s="64">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v>
      </c>
      <c r="IP240" s="64">
        <v>0</v>
      </c>
      <c r="IQ240" s="64">
        <v>0</v>
      </c>
      <c r="IR240" s="64">
        <v>0</v>
      </c>
      <c r="IU240" s="64" t="s">
        <v>242</v>
      </c>
      <c r="IV240" s="64">
        <v>0</v>
      </c>
      <c r="IW240" s="64">
        <v>0</v>
      </c>
      <c r="IX240" s="64">
        <v>0</v>
      </c>
      <c r="IY240" s="64">
        <v>0</v>
      </c>
      <c r="JB240" s="6" t="s">
        <v>242</v>
      </c>
      <c r="JC240" s="6">
        <v>0</v>
      </c>
      <c r="JD240" s="6">
        <v>0</v>
      </c>
      <c r="JE240" s="6">
        <v>0</v>
      </c>
      <c r="JF240" s="6">
        <v>0</v>
      </c>
      <c r="JI240" s="64" t="s">
        <v>242</v>
      </c>
      <c r="JJ240" s="64">
        <v>0</v>
      </c>
      <c r="JK240" s="64">
        <v>0</v>
      </c>
      <c r="JL240" s="64">
        <v>0</v>
      </c>
      <c r="JM240" s="64">
        <v>0</v>
      </c>
      <c r="JP240" s="70" t="s">
        <v>242</v>
      </c>
      <c r="JQ240" s="70">
        <v>0</v>
      </c>
      <c r="JR240" s="70">
        <v>0</v>
      </c>
      <c r="JS240" s="70">
        <v>0</v>
      </c>
      <c r="JT240" s="70">
        <v>0</v>
      </c>
      <c r="JW240" s="76" t="s">
        <v>242</v>
      </c>
      <c r="JX240" s="76">
        <v>0</v>
      </c>
      <c r="JY240" s="76">
        <v>0</v>
      </c>
      <c r="JZ240" s="76">
        <v>0</v>
      </c>
      <c r="KA240" s="76">
        <v>0</v>
      </c>
      <c r="KD240" s="76" t="s">
        <v>242</v>
      </c>
      <c r="KE240" s="76">
        <v>0</v>
      </c>
      <c r="KF240" s="76">
        <v>0</v>
      </c>
      <c r="KG240" s="76">
        <v>0</v>
      </c>
      <c r="KH240" s="76">
        <v>0</v>
      </c>
      <c r="KK240" s="76" t="s">
        <v>242</v>
      </c>
      <c r="KL240" s="76">
        <v>0</v>
      </c>
      <c r="KM240" s="76">
        <v>0</v>
      </c>
      <c r="KN240" s="76">
        <v>0</v>
      </c>
      <c r="KO240" s="76">
        <v>0</v>
      </c>
      <c r="KR240" s="76" t="s">
        <v>242</v>
      </c>
      <c r="KS240" s="76">
        <v>0</v>
      </c>
      <c r="KT240" s="76">
        <v>0</v>
      </c>
      <c r="KU240" s="76">
        <v>0</v>
      </c>
      <c r="KV240" s="76">
        <v>0</v>
      </c>
      <c r="KY240" s="76" t="s">
        <v>242</v>
      </c>
      <c r="KZ240" s="76">
        <v>0</v>
      </c>
      <c r="LA240" s="76">
        <v>0</v>
      </c>
      <c r="LB240" s="76">
        <v>0</v>
      </c>
      <c r="LC240" s="76">
        <v>0</v>
      </c>
      <c r="LF240" s="76" t="s">
        <v>242</v>
      </c>
      <c r="LG240" s="76">
        <v>0</v>
      </c>
      <c r="LH240" s="76">
        <v>0</v>
      </c>
      <c r="LI240" s="76">
        <v>0</v>
      </c>
      <c r="LJ240" s="76">
        <v>0</v>
      </c>
      <c r="LM240" s="76" t="s">
        <v>242</v>
      </c>
      <c r="LN240" s="76">
        <v>0</v>
      </c>
      <c r="LO240" s="76">
        <v>0</v>
      </c>
      <c r="LP240" s="76">
        <v>0</v>
      </c>
      <c r="LQ240" s="76">
        <v>0</v>
      </c>
      <c r="LR240" s="76"/>
      <c r="LS240" s="76"/>
      <c r="LT240" s="76" t="s">
        <v>242</v>
      </c>
      <c r="LU240" s="76">
        <v>0</v>
      </c>
      <c r="LV240" s="76">
        <v>0</v>
      </c>
      <c r="LW240" s="76">
        <v>0</v>
      </c>
      <c r="LX240" s="76">
        <v>0</v>
      </c>
      <c r="LY240" s="76"/>
      <c r="LZ240" s="76"/>
      <c r="MA240" s="76" t="s">
        <v>242</v>
      </c>
      <c r="MB240" s="76">
        <v>0</v>
      </c>
      <c r="MC240" s="76">
        <v>0</v>
      </c>
      <c r="MD240" s="76">
        <v>0</v>
      </c>
      <c r="ME240" s="76">
        <v>0</v>
      </c>
    </row>
    <row r="241" spans="1:343"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4" t="s">
        <v>243</v>
      </c>
      <c r="GY241" s="64">
        <v>0</v>
      </c>
      <c r="GZ241" s="64">
        <v>0</v>
      </c>
      <c r="HA241" s="64">
        <v>0</v>
      </c>
      <c r="HB241" s="64">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s="64" t="s">
        <v>243</v>
      </c>
      <c r="IV241" s="64">
        <v>0</v>
      </c>
      <c r="IW241" s="64">
        <v>0</v>
      </c>
      <c r="IX241" s="64">
        <v>0</v>
      </c>
      <c r="IY241" s="64">
        <v>0</v>
      </c>
      <c r="JB241" s="6" t="s">
        <v>243</v>
      </c>
      <c r="JC241" s="6">
        <v>0</v>
      </c>
      <c r="JD241" s="6">
        <v>0</v>
      </c>
      <c r="JE241" s="6">
        <v>0</v>
      </c>
      <c r="JF241" s="6">
        <v>0</v>
      </c>
      <c r="JI241" s="64" t="s">
        <v>243</v>
      </c>
      <c r="JJ241" s="64">
        <v>0</v>
      </c>
      <c r="JK241" s="64">
        <v>0</v>
      </c>
      <c r="JL241" s="64">
        <v>0</v>
      </c>
      <c r="JM241" s="64">
        <v>0</v>
      </c>
      <c r="JP241" s="70" t="s">
        <v>243</v>
      </c>
      <c r="JQ241" s="70">
        <v>0</v>
      </c>
      <c r="JR241" s="70">
        <v>0</v>
      </c>
      <c r="JS241" s="70">
        <v>0</v>
      </c>
      <c r="JT241" s="70">
        <v>0</v>
      </c>
      <c r="JW241" s="76" t="s">
        <v>243</v>
      </c>
      <c r="JX241" s="76">
        <v>0</v>
      </c>
      <c r="JY241" s="76">
        <v>0</v>
      </c>
      <c r="JZ241" s="76">
        <v>0</v>
      </c>
      <c r="KA241" s="76">
        <v>0</v>
      </c>
      <c r="KD241" s="76" t="s">
        <v>243</v>
      </c>
      <c r="KE241" s="76">
        <v>0</v>
      </c>
      <c r="KF241" s="76">
        <v>0</v>
      </c>
      <c r="KG241" s="76">
        <v>0</v>
      </c>
      <c r="KH241" s="76">
        <v>0</v>
      </c>
      <c r="KK241" s="76" t="s">
        <v>243</v>
      </c>
      <c r="KL241" s="76">
        <v>0</v>
      </c>
      <c r="KM241" s="76">
        <v>0</v>
      </c>
      <c r="KN241" s="76">
        <v>0</v>
      </c>
      <c r="KO241" s="76">
        <v>0</v>
      </c>
      <c r="KR241" s="76" t="s">
        <v>243</v>
      </c>
      <c r="KS241" s="76">
        <v>0</v>
      </c>
      <c r="KT241" s="76">
        <v>0</v>
      </c>
      <c r="KU241" s="76">
        <v>0</v>
      </c>
      <c r="KV241" s="76">
        <v>0</v>
      </c>
      <c r="KY241" s="76" t="s">
        <v>243</v>
      </c>
      <c r="KZ241" s="76">
        <v>0</v>
      </c>
      <c r="LA241" s="76">
        <v>0</v>
      </c>
      <c r="LB241" s="76">
        <v>0</v>
      </c>
      <c r="LC241" s="76">
        <v>0</v>
      </c>
      <c r="LF241" s="76" t="s">
        <v>243</v>
      </c>
      <c r="LG241" s="76">
        <v>0</v>
      </c>
      <c r="LH241" s="76">
        <v>0</v>
      </c>
      <c r="LI241" s="76">
        <v>0</v>
      </c>
      <c r="LJ241" s="76">
        <v>0</v>
      </c>
      <c r="LM241" s="76" t="s">
        <v>243</v>
      </c>
      <c r="LN241" s="76">
        <v>0</v>
      </c>
      <c r="LO241" s="76">
        <v>0</v>
      </c>
      <c r="LP241" s="76">
        <v>0</v>
      </c>
      <c r="LQ241" s="76">
        <v>0</v>
      </c>
      <c r="LR241" s="76"/>
      <c r="LS241" s="76"/>
      <c r="LT241" s="76" t="s">
        <v>243</v>
      </c>
      <c r="LU241" s="76">
        <v>0</v>
      </c>
      <c r="LV241" s="76">
        <v>0</v>
      </c>
      <c r="LW241" s="76">
        <v>0</v>
      </c>
      <c r="LX241" s="76">
        <v>0</v>
      </c>
      <c r="LY241" s="76"/>
      <c r="LZ241" s="76"/>
      <c r="MA241" s="76" t="s">
        <v>243</v>
      </c>
      <c r="MB241" s="76">
        <v>0</v>
      </c>
      <c r="MC241" s="76">
        <v>0</v>
      </c>
      <c r="MD241" s="76">
        <v>0</v>
      </c>
      <c r="ME241" s="76">
        <v>0</v>
      </c>
    </row>
    <row r="242" spans="1:343"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4" t="s">
        <v>244</v>
      </c>
      <c r="GY242" s="64">
        <v>0</v>
      </c>
      <c r="GZ242" s="64">
        <v>0</v>
      </c>
      <c r="HA242" s="64">
        <v>0</v>
      </c>
      <c r="HB242" s="64">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c r="IN242" s="64" t="s">
        <v>244</v>
      </c>
      <c r="IO242" s="64">
        <v>0</v>
      </c>
      <c r="IP242" s="64">
        <v>0</v>
      </c>
      <c r="IQ242" s="64">
        <v>0</v>
      </c>
      <c r="IR242" s="64">
        <v>0</v>
      </c>
      <c r="IU242" s="64" t="s">
        <v>244</v>
      </c>
      <c r="IV242" s="64">
        <v>0</v>
      </c>
      <c r="IW242" s="64">
        <v>0</v>
      </c>
      <c r="IX242" s="64">
        <v>0</v>
      </c>
      <c r="IY242" s="64">
        <v>0</v>
      </c>
      <c r="JB242" s="6" t="s">
        <v>244</v>
      </c>
      <c r="JC242" s="6">
        <v>0</v>
      </c>
      <c r="JD242" s="6">
        <v>0</v>
      </c>
      <c r="JE242" s="6">
        <v>0</v>
      </c>
      <c r="JF242" s="6">
        <v>0</v>
      </c>
      <c r="JI242" s="64" t="s">
        <v>244</v>
      </c>
      <c r="JJ242" s="64">
        <v>0</v>
      </c>
      <c r="JK242" s="64">
        <v>0</v>
      </c>
      <c r="JL242" s="64">
        <v>0</v>
      </c>
      <c r="JM242" s="64">
        <v>0</v>
      </c>
      <c r="JP242" s="70" t="s">
        <v>244</v>
      </c>
      <c r="JQ242" s="70">
        <v>0</v>
      </c>
      <c r="JR242" s="70">
        <v>0</v>
      </c>
      <c r="JS242" s="70">
        <v>0</v>
      </c>
      <c r="JT242" s="70">
        <v>0</v>
      </c>
      <c r="JW242" s="76" t="s">
        <v>244</v>
      </c>
      <c r="JX242" s="76">
        <v>0</v>
      </c>
      <c r="JY242" s="76">
        <v>0</v>
      </c>
      <c r="JZ242" s="76">
        <v>0</v>
      </c>
      <c r="KA242" s="76">
        <v>0</v>
      </c>
      <c r="KD242" s="76" t="s">
        <v>244</v>
      </c>
      <c r="KE242" s="76">
        <v>0</v>
      </c>
      <c r="KF242" s="76">
        <v>0</v>
      </c>
      <c r="KG242" s="76">
        <v>0</v>
      </c>
      <c r="KH242" s="76">
        <v>0</v>
      </c>
      <c r="KK242" s="76" t="s">
        <v>244</v>
      </c>
      <c r="KL242" s="76">
        <v>0</v>
      </c>
      <c r="KM242" s="76">
        <v>0</v>
      </c>
      <c r="KN242" s="76">
        <v>0</v>
      </c>
      <c r="KO242" s="76">
        <v>0</v>
      </c>
      <c r="KR242" s="76" t="s">
        <v>244</v>
      </c>
      <c r="KS242" s="76">
        <v>0</v>
      </c>
      <c r="KT242" s="76">
        <v>0</v>
      </c>
      <c r="KU242" s="76">
        <v>0</v>
      </c>
      <c r="KV242" s="76">
        <v>0</v>
      </c>
      <c r="KY242" s="76" t="s">
        <v>244</v>
      </c>
      <c r="KZ242" s="76">
        <v>0</v>
      </c>
      <c r="LA242" s="76">
        <v>0</v>
      </c>
      <c r="LB242" s="76">
        <v>0</v>
      </c>
      <c r="LC242" s="76">
        <v>0</v>
      </c>
      <c r="LF242" s="76" t="s">
        <v>244</v>
      </c>
      <c r="LG242" s="76">
        <v>0</v>
      </c>
      <c r="LH242" s="76">
        <v>0</v>
      </c>
      <c r="LI242" s="76">
        <v>0</v>
      </c>
      <c r="LJ242" s="76">
        <v>0</v>
      </c>
      <c r="LM242" s="76" t="s">
        <v>244</v>
      </c>
      <c r="LN242" s="76">
        <v>0</v>
      </c>
      <c r="LO242" s="76">
        <v>0</v>
      </c>
      <c r="LP242" s="76">
        <v>0</v>
      </c>
      <c r="LQ242" s="76">
        <v>0</v>
      </c>
      <c r="LR242" s="76"/>
      <c r="LS242" s="76"/>
      <c r="LT242" s="76" t="s">
        <v>244</v>
      </c>
      <c r="LU242" s="76">
        <v>0</v>
      </c>
      <c r="LV242" s="76">
        <v>0</v>
      </c>
      <c r="LW242" s="76">
        <v>0</v>
      </c>
      <c r="LX242" s="76">
        <v>0</v>
      </c>
      <c r="LY242" s="76"/>
      <c r="LZ242" s="76"/>
      <c r="MA242" s="76" t="s">
        <v>244</v>
      </c>
      <c r="MB242" s="76">
        <v>0</v>
      </c>
      <c r="MC242" s="76">
        <v>0</v>
      </c>
      <c r="MD242" s="76">
        <v>0</v>
      </c>
      <c r="ME242" s="76">
        <v>0</v>
      </c>
    </row>
    <row r="243" spans="1:343"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4" t="s">
        <v>245</v>
      </c>
      <c r="GY243" s="64">
        <v>0</v>
      </c>
      <c r="GZ243" s="64">
        <v>0</v>
      </c>
      <c r="HA243" s="64">
        <v>0</v>
      </c>
      <c r="HB243" s="64">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s="64" t="s">
        <v>245</v>
      </c>
      <c r="IV243" s="64">
        <v>0</v>
      </c>
      <c r="IW243" s="64">
        <v>0</v>
      </c>
      <c r="IX243" s="64">
        <v>0</v>
      </c>
      <c r="IY243" s="64">
        <v>0</v>
      </c>
      <c r="JB243" s="6" t="s">
        <v>245</v>
      </c>
      <c r="JC243" s="6">
        <v>0</v>
      </c>
      <c r="JD243" s="6">
        <v>0</v>
      </c>
      <c r="JE243" s="6">
        <v>0</v>
      </c>
      <c r="JF243" s="6">
        <v>0</v>
      </c>
      <c r="JI243" s="64" t="s">
        <v>245</v>
      </c>
      <c r="JJ243" s="64">
        <v>0</v>
      </c>
      <c r="JK243" s="64">
        <v>0</v>
      </c>
      <c r="JL243" s="64">
        <v>0</v>
      </c>
      <c r="JM243" s="64">
        <v>0</v>
      </c>
      <c r="JP243" s="70" t="s">
        <v>245</v>
      </c>
      <c r="JQ243" s="70">
        <v>0</v>
      </c>
      <c r="JR243" s="70">
        <v>0</v>
      </c>
      <c r="JS243" s="70">
        <v>0</v>
      </c>
      <c r="JT243" s="70">
        <v>0</v>
      </c>
      <c r="JW243" s="76" t="s">
        <v>245</v>
      </c>
      <c r="JX243" s="76">
        <v>0</v>
      </c>
      <c r="JY243" s="76">
        <v>0</v>
      </c>
      <c r="JZ243" s="76">
        <v>0</v>
      </c>
      <c r="KA243" s="76">
        <v>0</v>
      </c>
      <c r="KD243" s="76" t="s">
        <v>245</v>
      </c>
      <c r="KE243" s="76">
        <v>0</v>
      </c>
      <c r="KF243" s="76">
        <v>0</v>
      </c>
      <c r="KG243" s="76">
        <v>0</v>
      </c>
      <c r="KH243" s="76">
        <v>0</v>
      </c>
      <c r="KK243" s="76" t="s">
        <v>245</v>
      </c>
      <c r="KL243" s="76">
        <v>0</v>
      </c>
      <c r="KM243" s="76">
        <v>0</v>
      </c>
      <c r="KN243" s="76">
        <v>0</v>
      </c>
      <c r="KO243" s="76">
        <v>0</v>
      </c>
      <c r="KR243" s="76" t="s">
        <v>245</v>
      </c>
      <c r="KS243" s="76">
        <v>0</v>
      </c>
      <c r="KT243" s="76">
        <v>0</v>
      </c>
      <c r="KU243" s="76">
        <v>0</v>
      </c>
      <c r="KV243" s="76">
        <v>0</v>
      </c>
      <c r="KY243" s="76" t="s">
        <v>245</v>
      </c>
      <c r="KZ243" s="76">
        <v>0</v>
      </c>
      <c r="LA243" s="76">
        <v>0</v>
      </c>
      <c r="LB243" s="76">
        <v>0</v>
      </c>
      <c r="LC243" s="76">
        <v>0</v>
      </c>
      <c r="LF243" s="76" t="s">
        <v>245</v>
      </c>
      <c r="LG243" s="76">
        <v>0</v>
      </c>
      <c r="LH243" s="76">
        <v>0</v>
      </c>
      <c r="LI243" s="76">
        <v>0</v>
      </c>
      <c r="LJ243" s="76">
        <v>0</v>
      </c>
      <c r="LM243" s="76" t="s">
        <v>245</v>
      </c>
      <c r="LN243" s="76">
        <v>0</v>
      </c>
      <c r="LO243" s="76">
        <v>0</v>
      </c>
      <c r="LP243" s="76">
        <v>0</v>
      </c>
      <c r="LQ243" s="76">
        <v>0</v>
      </c>
      <c r="LR243" s="76"/>
      <c r="LS243" s="76"/>
      <c r="LT243" s="76" t="s">
        <v>245</v>
      </c>
      <c r="LU243" s="76">
        <v>0</v>
      </c>
      <c r="LV243" s="76">
        <v>0</v>
      </c>
      <c r="LW243" s="76">
        <v>0</v>
      </c>
      <c r="LX243" s="76">
        <v>0</v>
      </c>
      <c r="LY243" s="76"/>
      <c r="LZ243" s="76"/>
      <c r="MA243" s="76" t="s">
        <v>245</v>
      </c>
      <c r="MB243" s="76">
        <v>0</v>
      </c>
      <c r="MC243" s="76">
        <v>0</v>
      </c>
      <c r="MD243" s="76">
        <v>0</v>
      </c>
      <c r="ME243" s="76">
        <v>0</v>
      </c>
    </row>
    <row r="244" spans="1:343"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c r="GX244" s="64" t="s">
        <v>246</v>
      </c>
      <c r="GY244" s="64">
        <v>0</v>
      </c>
      <c r="GZ244" s="64">
        <v>0</v>
      </c>
      <c r="HA244" s="64">
        <v>0</v>
      </c>
      <c r="HB244" s="64">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s="64" t="s">
        <v>246</v>
      </c>
      <c r="IV244" s="64">
        <v>0</v>
      </c>
      <c r="IW244" s="64">
        <v>0</v>
      </c>
      <c r="IX244" s="64">
        <v>0</v>
      </c>
      <c r="IY244" s="64">
        <v>0</v>
      </c>
      <c r="JB244" s="6" t="s">
        <v>246</v>
      </c>
      <c r="JC244" s="6">
        <v>0</v>
      </c>
      <c r="JD244" s="6">
        <v>0</v>
      </c>
      <c r="JE244" s="6">
        <v>0</v>
      </c>
      <c r="JF244" s="6">
        <v>0</v>
      </c>
      <c r="JI244" s="64" t="s">
        <v>246</v>
      </c>
      <c r="JJ244" s="64">
        <v>0</v>
      </c>
      <c r="JK244" s="64">
        <v>0</v>
      </c>
      <c r="JL244" s="64">
        <v>0</v>
      </c>
      <c r="JM244" s="64">
        <v>0</v>
      </c>
      <c r="JP244" s="70" t="s">
        <v>246</v>
      </c>
      <c r="JQ244" s="70">
        <v>0.16</v>
      </c>
      <c r="JR244" s="70">
        <v>0</v>
      </c>
      <c r="JS244" s="70">
        <v>0</v>
      </c>
      <c r="JT244" s="70">
        <v>0</v>
      </c>
      <c r="JW244" s="76" t="s">
        <v>246</v>
      </c>
      <c r="JX244" s="76">
        <v>0</v>
      </c>
      <c r="JY244" s="76">
        <v>0</v>
      </c>
      <c r="JZ244" s="76">
        <v>0</v>
      </c>
      <c r="KA244" s="76">
        <v>0</v>
      </c>
      <c r="KD244" s="76" t="s">
        <v>246</v>
      </c>
      <c r="KE244" s="76">
        <v>0</v>
      </c>
      <c r="KF244" s="76">
        <v>0</v>
      </c>
      <c r="KG244" s="76">
        <v>0</v>
      </c>
      <c r="KH244" s="76">
        <v>0</v>
      </c>
      <c r="KK244" s="76" t="s">
        <v>246</v>
      </c>
      <c r="KL244" s="76">
        <v>0</v>
      </c>
      <c r="KM244" s="76">
        <v>0</v>
      </c>
      <c r="KN244" s="76">
        <v>0</v>
      </c>
      <c r="KO244" s="76">
        <v>0</v>
      </c>
      <c r="KR244" s="76" t="s">
        <v>246</v>
      </c>
      <c r="KS244" s="76">
        <v>0</v>
      </c>
      <c r="KT244" s="76">
        <v>0</v>
      </c>
      <c r="KU244" s="76">
        <v>0</v>
      </c>
      <c r="KV244" s="76">
        <v>0</v>
      </c>
      <c r="KY244" s="76" t="s">
        <v>246</v>
      </c>
      <c r="KZ244" s="76">
        <v>0</v>
      </c>
      <c r="LA244" s="76">
        <v>0</v>
      </c>
      <c r="LB244" s="76">
        <v>0</v>
      </c>
      <c r="LC244" s="76">
        <v>0</v>
      </c>
      <c r="LF244" s="76" t="s">
        <v>246</v>
      </c>
      <c r="LG244" s="76">
        <v>0</v>
      </c>
      <c r="LH244" s="76">
        <v>0</v>
      </c>
      <c r="LI244" s="76">
        <v>0</v>
      </c>
      <c r="LJ244" s="76">
        <v>0</v>
      </c>
      <c r="LM244" s="76" t="s">
        <v>246</v>
      </c>
      <c r="LN244" s="76">
        <v>0</v>
      </c>
      <c r="LO244" s="76">
        <v>0</v>
      </c>
      <c r="LP244" s="76">
        <v>0</v>
      </c>
      <c r="LQ244" s="76">
        <v>0</v>
      </c>
      <c r="LR244" s="76"/>
      <c r="LS244" s="76"/>
      <c r="LT244" s="76" t="s">
        <v>246</v>
      </c>
      <c r="LU244" s="76">
        <v>0</v>
      </c>
      <c r="LV244" s="76">
        <v>0</v>
      </c>
      <c r="LW244" s="76">
        <v>0</v>
      </c>
      <c r="LX244" s="76">
        <v>0</v>
      </c>
      <c r="LY244" s="76"/>
      <c r="LZ244" s="76"/>
      <c r="MA244" s="76" t="s">
        <v>246</v>
      </c>
      <c r="MB244" s="76">
        <v>0</v>
      </c>
      <c r="MC244" s="76">
        <v>0</v>
      </c>
      <c r="MD244" s="76">
        <v>0</v>
      </c>
      <c r="ME244" s="76">
        <v>0</v>
      </c>
    </row>
    <row r="245" spans="1:343"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4" t="s">
        <v>247</v>
      </c>
      <c r="GY245" s="64">
        <v>0.28000000000000003</v>
      </c>
      <c r="GZ245" s="64">
        <v>0</v>
      </c>
      <c r="HA245" s="64">
        <v>0</v>
      </c>
      <c r="HB245" s="64">
        <v>0</v>
      </c>
      <c r="HE245" s="64" t="s">
        <v>247</v>
      </c>
      <c r="HF245" s="64">
        <v>0</v>
      </c>
      <c r="HG245" s="64">
        <v>0</v>
      </c>
      <c r="HH245" s="64">
        <v>0</v>
      </c>
      <c r="HI245" s="64">
        <v>0</v>
      </c>
      <c r="HL245" s="64" t="s">
        <v>247</v>
      </c>
      <c r="HM245" s="64">
        <v>0</v>
      </c>
      <c r="HN245" s="64">
        <v>0</v>
      </c>
      <c r="HO245" s="64">
        <v>0</v>
      </c>
      <c r="HP245" s="64">
        <v>0</v>
      </c>
      <c r="HS245" s="64" t="s">
        <v>247</v>
      </c>
      <c r="HT245" s="64">
        <v>0.18</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s="64" t="s">
        <v>247</v>
      </c>
      <c r="IV245" s="64">
        <v>0</v>
      </c>
      <c r="IW245" s="64">
        <v>0</v>
      </c>
      <c r="IX245" s="64">
        <v>0</v>
      </c>
      <c r="IY245" s="64">
        <v>0</v>
      </c>
      <c r="JB245" s="6" t="s">
        <v>247</v>
      </c>
      <c r="JC245" s="6">
        <v>0</v>
      </c>
      <c r="JD245" s="6">
        <v>0</v>
      </c>
      <c r="JE245" s="6">
        <v>0</v>
      </c>
      <c r="JF245" s="6">
        <v>0</v>
      </c>
      <c r="JI245" s="64" t="s">
        <v>247</v>
      </c>
      <c r="JJ245" s="64">
        <v>0</v>
      </c>
      <c r="JK245" s="64">
        <v>0</v>
      </c>
      <c r="JL245" s="64">
        <v>0</v>
      </c>
      <c r="JM245" s="64">
        <v>0</v>
      </c>
      <c r="JP245" s="70" t="s">
        <v>247</v>
      </c>
      <c r="JQ245" s="70">
        <v>0</v>
      </c>
      <c r="JR245" s="70">
        <v>0</v>
      </c>
      <c r="JS245" s="70">
        <v>0</v>
      </c>
      <c r="JT245" s="70">
        <v>0</v>
      </c>
      <c r="JW245" s="76" t="s">
        <v>247</v>
      </c>
      <c r="JX245" s="76">
        <v>0</v>
      </c>
      <c r="JY245" s="76">
        <v>0</v>
      </c>
      <c r="JZ245" s="76">
        <v>0</v>
      </c>
      <c r="KA245" s="76">
        <v>0</v>
      </c>
      <c r="KD245" s="76" t="s">
        <v>247</v>
      </c>
      <c r="KE245" s="76">
        <v>0</v>
      </c>
      <c r="KF245" s="76">
        <v>0</v>
      </c>
      <c r="KG245" s="76">
        <v>0</v>
      </c>
      <c r="KH245" s="76">
        <v>0</v>
      </c>
      <c r="KK245" s="76" t="s">
        <v>247</v>
      </c>
      <c r="KL245" s="76">
        <v>0.36</v>
      </c>
      <c r="KM245" s="76">
        <v>0</v>
      </c>
      <c r="KN245" s="76">
        <v>0</v>
      </c>
      <c r="KO245" s="76">
        <v>0</v>
      </c>
      <c r="KR245" s="76" t="s">
        <v>247</v>
      </c>
      <c r="KS245" s="76">
        <v>0</v>
      </c>
      <c r="KT245" s="76">
        <v>0</v>
      </c>
      <c r="KU245" s="76">
        <v>0</v>
      </c>
      <c r="KV245" s="76">
        <v>0</v>
      </c>
      <c r="KY245" s="76" t="s">
        <v>247</v>
      </c>
      <c r="KZ245" s="76">
        <v>0.26</v>
      </c>
      <c r="LA245" s="76">
        <v>0</v>
      </c>
      <c r="LB245" s="76">
        <v>0</v>
      </c>
      <c r="LC245" s="76">
        <v>0</v>
      </c>
      <c r="LF245" s="76" t="s">
        <v>247</v>
      </c>
      <c r="LG245" s="76">
        <v>0</v>
      </c>
      <c r="LH245" s="76">
        <v>0</v>
      </c>
      <c r="LI245" s="76">
        <v>0</v>
      </c>
      <c r="LJ245" s="76">
        <v>0</v>
      </c>
      <c r="LM245" s="76" t="s">
        <v>247</v>
      </c>
      <c r="LN245" s="76">
        <v>0.88</v>
      </c>
      <c r="LO245" s="76">
        <v>0</v>
      </c>
      <c r="LP245" s="76">
        <v>0</v>
      </c>
      <c r="LQ245" s="76">
        <v>0</v>
      </c>
      <c r="LR245" s="76"/>
      <c r="LS245" s="76"/>
      <c r="LT245" s="76" t="s">
        <v>247</v>
      </c>
      <c r="LU245" s="76">
        <v>0.27</v>
      </c>
      <c r="LV245" s="76">
        <v>0</v>
      </c>
      <c r="LW245" s="76">
        <v>0.4</v>
      </c>
      <c r="LX245" s="76">
        <v>0</v>
      </c>
      <c r="LY245" s="76"/>
      <c r="LZ245" s="76"/>
      <c r="MA245" s="76" t="s">
        <v>247</v>
      </c>
      <c r="MB245" s="76">
        <v>0</v>
      </c>
      <c r="MC245" s="76">
        <v>0</v>
      </c>
      <c r="MD245" s="76">
        <v>0</v>
      </c>
      <c r="ME245" s="76">
        <v>0</v>
      </c>
    </row>
    <row r="246" spans="1:343"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4" t="s">
        <v>248</v>
      </c>
      <c r="GY246" s="64">
        <v>0</v>
      </c>
      <c r="GZ246" s="64">
        <v>0</v>
      </c>
      <c r="HA246" s="64">
        <v>0</v>
      </c>
      <c r="HB246" s="64">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s="64" t="s">
        <v>248</v>
      </c>
      <c r="IV246" s="64">
        <v>0</v>
      </c>
      <c r="IW246" s="64">
        <v>0</v>
      </c>
      <c r="IX246" s="64">
        <v>0</v>
      </c>
      <c r="IY246" s="64">
        <v>0</v>
      </c>
      <c r="JB246" s="6" t="s">
        <v>248</v>
      </c>
      <c r="JC246" s="6">
        <v>0</v>
      </c>
      <c r="JD246" s="6">
        <v>0</v>
      </c>
      <c r="JE246" s="6">
        <v>0</v>
      </c>
      <c r="JF246" s="6">
        <v>0</v>
      </c>
      <c r="JI246" s="64" t="s">
        <v>248</v>
      </c>
      <c r="JJ246" s="64">
        <v>0</v>
      </c>
      <c r="JK246" s="64">
        <v>0</v>
      </c>
      <c r="JL246" s="64">
        <v>0</v>
      </c>
      <c r="JM246" s="64">
        <v>0</v>
      </c>
      <c r="JP246" s="70" t="s">
        <v>248</v>
      </c>
      <c r="JQ246" s="70">
        <v>0</v>
      </c>
      <c r="JR246" s="70">
        <v>0</v>
      </c>
      <c r="JS246" s="70">
        <v>0</v>
      </c>
      <c r="JT246" s="70">
        <v>0</v>
      </c>
      <c r="JW246" s="76" t="s">
        <v>248</v>
      </c>
      <c r="JX246" s="76">
        <v>0</v>
      </c>
      <c r="JY246" s="76">
        <v>0</v>
      </c>
      <c r="JZ246" s="76">
        <v>0</v>
      </c>
      <c r="KA246" s="76">
        <v>0</v>
      </c>
      <c r="KD246" s="76" t="s">
        <v>248</v>
      </c>
      <c r="KE246" s="76">
        <v>0</v>
      </c>
      <c r="KF246" s="76">
        <v>0</v>
      </c>
      <c r="KG246" s="76">
        <v>0</v>
      </c>
      <c r="KH246" s="76">
        <v>0</v>
      </c>
      <c r="KK246" s="76" t="s">
        <v>248</v>
      </c>
      <c r="KL246" s="76">
        <v>0</v>
      </c>
      <c r="KM246" s="76">
        <v>0</v>
      </c>
      <c r="KN246" s="76">
        <v>0</v>
      </c>
      <c r="KO246" s="76">
        <v>0</v>
      </c>
      <c r="KR246" s="76" t="s">
        <v>248</v>
      </c>
      <c r="KS246" s="76">
        <v>0</v>
      </c>
      <c r="KT246" s="76">
        <v>0</v>
      </c>
      <c r="KU246" s="76">
        <v>0</v>
      </c>
      <c r="KV246" s="76">
        <v>0</v>
      </c>
      <c r="KY246" s="76" t="s">
        <v>248</v>
      </c>
      <c r="KZ246" s="76">
        <v>0</v>
      </c>
      <c r="LA246" s="76">
        <v>0</v>
      </c>
      <c r="LB246" s="76">
        <v>0</v>
      </c>
      <c r="LC246" s="76">
        <v>0</v>
      </c>
      <c r="LF246" s="76" t="s">
        <v>248</v>
      </c>
      <c r="LG246" s="76">
        <v>0</v>
      </c>
      <c r="LH246" s="76">
        <v>0</v>
      </c>
      <c r="LI246" s="76">
        <v>0</v>
      </c>
      <c r="LJ246" s="76">
        <v>0</v>
      </c>
      <c r="LM246" s="76" t="s">
        <v>248</v>
      </c>
      <c r="LN246" s="76">
        <v>0</v>
      </c>
      <c r="LO246" s="76">
        <v>0</v>
      </c>
      <c r="LP246" s="76">
        <v>0</v>
      </c>
      <c r="LQ246" s="76">
        <v>0</v>
      </c>
      <c r="LR246" s="76"/>
      <c r="LS246" s="76"/>
      <c r="LT246" s="76" t="s">
        <v>248</v>
      </c>
      <c r="LU246" s="76">
        <v>0</v>
      </c>
      <c r="LV246" s="76">
        <v>0</v>
      </c>
      <c r="LW246" s="76">
        <v>0</v>
      </c>
      <c r="LX246" s="76">
        <v>0</v>
      </c>
      <c r="LY246" s="76"/>
      <c r="LZ246" s="76"/>
      <c r="MA246" s="76" t="s">
        <v>248</v>
      </c>
      <c r="MB246" s="76">
        <v>0</v>
      </c>
      <c r="MC246" s="76">
        <v>0</v>
      </c>
      <c r="MD246" s="76">
        <v>0</v>
      </c>
      <c r="ME246" s="76">
        <v>0</v>
      </c>
    </row>
    <row r="247" spans="1:343"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4" t="s">
        <v>249</v>
      </c>
      <c r="GY247" s="64">
        <v>0</v>
      </c>
      <c r="GZ247" s="64">
        <v>0</v>
      </c>
      <c r="HA247" s="64">
        <v>0</v>
      </c>
      <c r="HB247" s="64">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s="64" t="s">
        <v>249</v>
      </c>
      <c r="IV247" s="64">
        <v>0</v>
      </c>
      <c r="IW247" s="64">
        <v>0</v>
      </c>
      <c r="IX247" s="64">
        <v>0</v>
      </c>
      <c r="IY247" s="64">
        <v>0</v>
      </c>
      <c r="JB247" s="6" t="s">
        <v>249</v>
      </c>
      <c r="JC247" s="6">
        <v>0</v>
      </c>
      <c r="JD247" s="6">
        <v>0</v>
      </c>
      <c r="JE247" s="6">
        <v>0</v>
      </c>
      <c r="JF247" s="6">
        <v>0</v>
      </c>
      <c r="JI247" s="64" t="s">
        <v>249</v>
      </c>
      <c r="JJ247" s="64">
        <v>0</v>
      </c>
      <c r="JK247" s="64">
        <v>0</v>
      </c>
      <c r="JL247" s="64">
        <v>0</v>
      </c>
      <c r="JM247" s="64">
        <v>0</v>
      </c>
      <c r="JP247" s="70" t="s">
        <v>249</v>
      </c>
      <c r="JQ247" s="70">
        <v>0</v>
      </c>
      <c r="JR247" s="70">
        <v>0</v>
      </c>
      <c r="JS247" s="70">
        <v>0</v>
      </c>
      <c r="JT247" s="70">
        <v>0</v>
      </c>
      <c r="JW247" s="76" t="s">
        <v>249</v>
      </c>
      <c r="JX247" s="76">
        <v>0</v>
      </c>
      <c r="JY247" s="76">
        <v>0</v>
      </c>
      <c r="JZ247" s="76">
        <v>0</v>
      </c>
      <c r="KA247" s="76">
        <v>0</v>
      </c>
      <c r="KD247" s="76" t="s">
        <v>249</v>
      </c>
      <c r="KE247" s="76">
        <v>0</v>
      </c>
      <c r="KF247" s="76">
        <v>0</v>
      </c>
      <c r="KG247" s="76">
        <v>0</v>
      </c>
      <c r="KH247" s="76">
        <v>0</v>
      </c>
      <c r="KK247" s="76" t="s">
        <v>249</v>
      </c>
      <c r="KL247" s="76">
        <v>0</v>
      </c>
      <c r="KM247" s="76">
        <v>0</v>
      </c>
      <c r="KN247" s="76">
        <v>0</v>
      </c>
      <c r="KO247" s="76">
        <v>0</v>
      </c>
      <c r="KR247" s="76" t="s">
        <v>249</v>
      </c>
      <c r="KS247" s="76">
        <v>0</v>
      </c>
      <c r="KT247" s="76">
        <v>0</v>
      </c>
      <c r="KU247" s="76">
        <v>0</v>
      </c>
      <c r="KV247" s="76">
        <v>0</v>
      </c>
      <c r="KY247" s="76" t="s">
        <v>249</v>
      </c>
      <c r="KZ247" s="76">
        <v>0</v>
      </c>
      <c r="LA247" s="76">
        <v>0</v>
      </c>
      <c r="LB247" s="76">
        <v>0</v>
      </c>
      <c r="LC247" s="76">
        <v>0</v>
      </c>
      <c r="LF247" s="76" t="s">
        <v>249</v>
      </c>
      <c r="LG247" s="76">
        <v>0</v>
      </c>
      <c r="LH247" s="76">
        <v>0</v>
      </c>
      <c r="LI247" s="76">
        <v>0</v>
      </c>
      <c r="LJ247" s="76">
        <v>0</v>
      </c>
      <c r="LM247" s="76" t="s">
        <v>249</v>
      </c>
      <c r="LN247" s="76">
        <v>0</v>
      </c>
      <c r="LO247" s="76">
        <v>0</v>
      </c>
      <c r="LP247" s="76">
        <v>0</v>
      </c>
      <c r="LQ247" s="76">
        <v>0</v>
      </c>
      <c r="LR247" s="76"/>
      <c r="LS247" s="76"/>
      <c r="LT247" s="76" t="s">
        <v>249</v>
      </c>
      <c r="LU247" s="76">
        <v>0</v>
      </c>
      <c r="LV247" s="76">
        <v>0</v>
      </c>
      <c r="LW247" s="76">
        <v>0</v>
      </c>
      <c r="LX247" s="76">
        <v>0</v>
      </c>
      <c r="LY247" s="76"/>
      <c r="LZ247" s="76"/>
      <c r="MA247" s="76" t="s">
        <v>249</v>
      </c>
      <c r="MB247" s="76">
        <v>0</v>
      </c>
      <c r="MC247" s="76">
        <v>0</v>
      </c>
      <c r="MD247" s="76">
        <v>0</v>
      </c>
      <c r="ME247" s="76">
        <v>0</v>
      </c>
    </row>
    <row r="248" spans="1:343"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4" t="s">
        <v>250</v>
      </c>
      <c r="GY248" s="64">
        <v>0</v>
      </c>
      <c r="GZ248" s="64">
        <v>0</v>
      </c>
      <c r="HA248" s="64">
        <v>0</v>
      </c>
      <c r="HB248" s="64">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s="64" t="s">
        <v>250</v>
      </c>
      <c r="IV248" s="64">
        <v>0</v>
      </c>
      <c r="IW248" s="64">
        <v>0</v>
      </c>
      <c r="IX248" s="64">
        <v>0</v>
      </c>
      <c r="IY248" s="64">
        <v>0</v>
      </c>
      <c r="JB248" s="6" t="s">
        <v>250</v>
      </c>
      <c r="JC248" s="6">
        <v>0</v>
      </c>
      <c r="JD248" s="6">
        <v>0</v>
      </c>
      <c r="JE248" s="6">
        <v>0</v>
      </c>
      <c r="JF248" s="6">
        <v>0</v>
      </c>
      <c r="JI248" s="64" t="s">
        <v>250</v>
      </c>
      <c r="JJ248" s="64">
        <v>0</v>
      </c>
      <c r="JK248" s="64">
        <v>0</v>
      </c>
      <c r="JL248" s="64">
        <v>0</v>
      </c>
      <c r="JM248" s="64">
        <v>0</v>
      </c>
      <c r="JP248" s="70" t="s">
        <v>250</v>
      </c>
      <c r="JQ248" s="70">
        <v>0</v>
      </c>
      <c r="JR248" s="70">
        <v>0</v>
      </c>
      <c r="JS248" s="70">
        <v>0</v>
      </c>
      <c r="JT248" s="70">
        <v>0</v>
      </c>
      <c r="JW248" s="76" t="s">
        <v>250</v>
      </c>
      <c r="JX248" s="76">
        <v>0</v>
      </c>
      <c r="JY248" s="76">
        <v>0</v>
      </c>
      <c r="JZ248" s="76">
        <v>0</v>
      </c>
      <c r="KA248" s="76">
        <v>0</v>
      </c>
      <c r="KD248" s="76" t="s">
        <v>250</v>
      </c>
      <c r="KE248" s="76">
        <v>0</v>
      </c>
      <c r="KF248" s="76">
        <v>0</v>
      </c>
      <c r="KG248" s="76">
        <v>0</v>
      </c>
      <c r="KH248" s="76">
        <v>0</v>
      </c>
      <c r="KK248" s="76" t="s">
        <v>250</v>
      </c>
      <c r="KL248" s="76">
        <v>0</v>
      </c>
      <c r="KM248" s="76">
        <v>0</v>
      </c>
      <c r="KN248" s="76">
        <v>0</v>
      </c>
      <c r="KO248" s="76">
        <v>0</v>
      </c>
      <c r="KR248" s="76" t="s">
        <v>250</v>
      </c>
      <c r="KS248" s="76">
        <v>0</v>
      </c>
      <c r="KT248" s="76">
        <v>0</v>
      </c>
      <c r="KU248" s="76">
        <v>0</v>
      </c>
      <c r="KV248" s="76">
        <v>0</v>
      </c>
      <c r="KY248" s="76" t="s">
        <v>250</v>
      </c>
      <c r="KZ248" s="76">
        <v>0</v>
      </c>
      <c r="LA248" s="76">
        <v>0</v>
      </c>
      <c r="LB248" s="76">
        <v>0</v>
      </c>
      <c r="LC248" s="76">
        <v>0</v>
      </c>
      <c r="LF248" s="76" t="s">
        <v>250</v>
      </c>
      <c r="LG248" s="76">
        <v>0</v>
      </c>
      <c r="LH248" s="76">
        <v>0</v>
      </c>
      <c r="LI248" s="76">
        <v>0</v>
      </c>
      <c r="LJ248" s="76">
        <v>0</v>
      </c>
      <c r="LM248" s="76" t="s">
        <v>250</v>
      </c>
      <c r="LN248" s="76">
        <v>0</v>
      </c>
      <c r="LO248" s="76">
        <v>0</v>
      </c>
      <c r="LP248" s="76">
        <v>0</v>
      </c>
      <c r="LQ248" s="76">
        <v>0</v>
      </c>
      <c r="LR248" s="76"/>
      <c r="LS248" s="76"/>
      <c r="LT248" s="76" t="s">
        <v>250</v>
      </c>
      <c r="LU248" s="76">
        <v>0</v>
      </c>
      <c r="LV248" s="76">
        <v>0</v>
      </c>
      <c r="LW248" s="76">
        <v>0</v>
      </c>
      <c r="LX248" s="76">
        <v>0</v>
      </c>
      <c r="LY248" s="76"/>
      <c r="LZ248" s="76"/>
      <c r="MA248" s="76" t="s">
        <v>250</v>
      </c>
      <c r="MB248" s="76">
        <v>0</v>
      </c>
      <c r="MC248" s="76">
        <v>0</v>
      </c>
      <c r="MD248" s="76">
        <v>0</v>
      </c>
      <c r="ME248" s="76">
        <v>0</v>
      </c>
    </row>
    <row r="249" spans="1:343"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4" t="s">
        <v>251</v>
      </c>
      <c r="GY249" s="64">
        <v>0</v>
      </c>
      <c r="GZ249" s="64">
        <v>0</v>
      </c>
      <c r="HA249" s="64">
        <v>0</v>
      </c>
      <c r="HB249" s="64">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s="64" t="s">
        <v>251</v>
      </c>
      <c r="IV249" s="64">
        <v>0</v>
      </c>
      <c r="IW249" s="64">
        <v>0</v>
      </c>
      <c r="IX249" s="64">
        <v>0</v>
      </c>
      <c r="IY249" s="64">
        <v>0</v>
      </c>
      <c r="JB249" s="6" t="s">
        <v>251</v>
      </c>
      <c r="JC249" s="6">
        <v>0</v>
      </c>
      <c r="JD249" s="6">
        <v>0</v>
      </c>
      <c r="JE249" s="6">
        <v>0</v>
      </c>
      <c r="JF249" s="6">
        <v>0</v>
      </c>
      <c r="JI249" s="64" t="s">
        <v>251</v>
      </c>
      <c r="JJ249" s="64">
        <v>0</v>
      </c>
      <c r="JK249" s="64">
        <v>0</v>
      </c>
      <c r="JL249" s="64">
        <v>0</v>
      </c>
      <c r="JM249" s="64">
        <v>0</v>
      </c>
      <c r="JP249" s="70" t="s">
        <v>251</v>
      </c>
      <c r="JQ249" s="70">
        <v>0</v>
      </c>
      <c r="JR249" s="70">
        <v>0</v>
      </c>
      <c r="JS249" s="70">
        <v>0</v>
      </c>
      <c r="JT249" s="70">
        <v>0</v>
      </c>
      <c r="JW249" s="76" t="s">
        <v>251</v>
      </c>
      <c r="JX249" s="76">
        <v>0</v>
      </c>
      <c r="JY249" s="76">
        <v>0</v>
      </c>
      <c r="JZ249" s="76">
        <v>0</v>
      </c>
      <c r="KA249" s="76">
        <v>0</v>
      </c>
      <c r="KD249" s="76" t="s">
        <v>251</v>
      </c>
      <c r="KE249" s="76">
        <v>0</v>
      </c>
      <c r="KF249" s="76">
        <v>0</v>
      </c>
      <c r="KG249" s="76">
        <v>0</v>
      </c>
      <c r="KH249" s="76">
        <v>0</v>
      </c>
      <c r="KK249" s="76" t="s">
        <v>251</v>
      </c>
      <c r="KL249" s="76">
        <v>0</v>
      </c>
      <c r="KM249" s="76">
        <v>0</v>
      </c>
      <c r="KN249" s="76">
        <v>0</v>
      </c>
      <c r="KO249" s="76">
        <v>0</v>
      </c>
      <c r="KR249" s="76" t="s">
        <v>251</v>
      </c>
      <c r="KS249" s="76">
        <v>0</v>
      </c>
      <c r="KT249" s="76">
        <v>0</v>
      </c>
      <c r="KU249" s="76">
        <v>0</v>
      </c>
      <c r="KV249" s="76">
        <v>0</v>
      </c>
      <c r="KY249" s="76" t="s">
        <v>251</v>
      </c>
      <c r="KZ249" s="76">
        <v>0</v>
      </c>
      <c r="LA249" s="76">
        <v>0</v>
      </c>
      <c r="LB249" s="76">
        <v>0</v>
      </c>
      <c r="LC249" s="76">
        <v>0</v>
      </c>
      <c r="LF249" s="76" t="s">
        <v>251</v>
      </c>
      <c r="LG249" s="76">
        <v>0</v>
      </c>
      <c r="LH249" s="76">
        <v>0</v>
      </c>
      <c r="LI249" s="76">
        <v>0</v>
      </c>
      <c r="LJ249" s="76">
        <v>0</v>
      </c>
      <c r="LM249" s="76" t="s">
        <v>251</v>
      </c>
      <c r="LN249" s="76">
        <v>0</v>
      </c>
      <c r="LO249" s="76">
        <v>0</v>
      </c>
      <c r="LP249" s="76">
        <v>0</v>
      </c>
      <c r="LQ249" s="76">
        <v>0</v>
      </c>
      <c r="LR249" s="76"/>
      <c r="LS249" s="76"/>
      <c r="LT249" s="76" t="s">
        <v>251</v>
      </c>
      <c r="LU249" s="76">
        <v>0</v>
      </c>
      <c r="LV249" s="76">
        <v>0</v>
      </c>
      <c r="LW249" s="76">
        <v>0</v>
      </c>
      <c r="LX249" s="76">
        <v>0</v>
      </c>
      <c r="LY249" s="76"/>
      <c r="LZ249" s="76"/>
      <c r="MA249" s="76" t="s">
        <v>251</v>
      </c>
      <c r="MB249" s="76">
        <v>0</v>
      </c>
      <c r="MC249" s="76">
        <v>0</v>
      </c>
      <c r="MD249" s="76">
        <v>0</v>
      </c>
      <c r="ME249" s="76">
        <v>0</v>
      </c>
    </row>
    <row r="250" spans="1:343"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4" t="s">
        <v>252</v>
      </c>
      <c r="GY250" s="64">
        <v>0</v>
      </c>
      <c r="GZ250" s="64">
        <v>0</v>
      </c>
      <c r="HA250" s="64">
        <v>0</v>
      </c>
      <c r="HB250" s="64">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s="64" t="s">
        <v>252</v>
      </c>
      <c r="IV250" s="64">
        <v>0</v>
      </c>
      <c r="IW250" s="64">
        <v>0</v>
      </c>
      <c r="IX250" s="64">
        <v>0</v>
      </c>
      <c r="IY250" s="64">
        <v>0</v>
      </c>
      <c r="JB250" s="6" t="s">
        <v>252</v>
      </c>
      <c r="JC250" s="6">
        <v>0</v>
      </c>
      <c r="JD250" s="6">
        <v>0</v>
      </c>
      <c r="JE250" s="6">
        <v>0</v>
      </c>
      <c r="JF250" s="6">
        <v>0</v>
      </c>
      <c r="JI250" s="64" t="s">
        <v>252</v>
      </c>
      <c r="JJ250" s="64">
        <v>0</v>
      </c>
      <c r="JK250" s="64">
        <v>0</v>
      </c>
      <c r="JL250" s="64">
        <v>0</v>
      </c>
      <c r="JM250" s="64">
        <v>0</v>
      </c>
      <c r="JP250" s="70" t="s">
        <v>252</v>
      </c>
      <c r="JQ250" s="70">
        <v>0</v>
      </c>
      <c r="JR250" s="70">
        <v>0</v>
      </c>
      <c r="JS250" s="70">
        <v>0</v>
      </c>
      <c r="JT250" s="70">
        <v>0</v>
      </c>
      <c r="JW250" s="76" t="s">
        <v>252</v>
      </c>
      <c r="JX250" s="76">
        <v>0</v>
      </c>
      <c r="JY250" s="76">
        <v>0</v>
      </c>
      <c r="JZ250" s="76">
        <v>0</v>
      </c>
      <c r="KA250" s="76">
        <v>0</v>
      </c>
      <c r="KD250" s="76" t="s">
        <v>252</v>
      </c>
      <c r="KE250" s="76">
        <v>0</v>
      </c>
      <c r="KF250" s="76">
        <v>0</v>
      </c>
      <c r="KG250" s="76">
        <v>0</v>
      </c>
      <c r="KH250" s="76">
        <v>0</v>
      </c>
      <c r="KK250" s="76" t="s">
        <v>252</v>
      </c>
      <c r="KL250" s="76">
        <v>0</v>
      </c>
      <c r="KM250" s="76">
        <v>0</v>
      </c>
      <c r="KN250" s="76">
        <v>0</v>
      </c>
      <c r="KO250" s="76">
        <v>0</v>
      </c>
      <c r="KR250" s="76" t="s">
        <v>252</v>
      </c>
      <c r="KS250" s="76">
        <v>0</v>
      </c>
      <c r="KT250" s="76">
        <v>0</v>
      </c>
      <c r="KU250" s="76">
        <v>0</v>
      </c>
      <c r="KV250" s="76">
        <v>0</v>
      </c>
      <c r="KY250" s="76" t="s">
        <v>252</v>
      </c>
      <c r="KZ250" s="76">
        <v>0</v>
      </c>
      <c r="LA250" s="76">
        <v>0</v>
      </c>
      <c r="LB250" s="76">
        <v>0</v>
      </c>
      <c r="LC250" s="76">
        <v>0</v>
      </c>
      <c r="LF250" s="76" t="s">
        <v>252</v>
      </c>
      <c r="LG250" s="76">
        <v>0</v>
      </c>
      <c r="LH250" s="76">
        <v>0</v>
      </c>
      <c r="LI250" s="76">
        <v>0</v>
      </c>
      <c r="LJ250" s="76">
        <v>0</v>
      </c>
      <c r="LM250" s="76" t="s">
        <v>252</v>
      </c>
      <c r="LN250" s="76">
        <v>0</v>
      </c>
      <c r="LO250" s="76">
        <v>0</v>
      </c>
      <c r="LP250" s="76">
        <v>0</v>
      </c>
      <c r="LQ250" s="76">
        <v>0</v>
      </c>
      <c r="LR250" s="76"/>
      <c r="LS250" s="76"/>
      <c r="LT250" s="76" t="s">
        <v>252</v>
      </c>
      <c r="LU250" s="76">
        <v>0</v>
      </c>
      <c r="LV250" s="76">
        <v>0</v>
      </c>
      <c r="LW250" s="76">
        <v>0</v>
      </c>
      <c r="LX250" s="76">
        <v>0</v>
      </c>
      <c r="LY250" s="76"/>
      <c r="LZ250" s="76"/>
      <c r="MA250" s="76" t="s">
        <v>252</v>
      </c>
      <c r="MB250" s="76">
        <v>0</v>
      </c>
      <c r="MC250" s="76">
        <v>0</v>
      </c>
      <c r="MD250" s="76">
        <v>0</v>
      </c>
      <c r="ME250" s="76">
        <v>0</v>
      </c>
    </row>
    <row r="251" spans="1:343"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4" t="s">
        <v>253</v>
      </c>
      <c r="GY251" s="64">
        <v>0</v>
      </c>
      <c r="GZ251" s="64">
        <v>0</v>
      </c>
      <c r="HA251" s="64">
        <v>0</v>
      </c>
      <c r="HB251" s="64">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s="64" t="s">
        <v>253</v>
      </c>
      <c r="IV251" s="64">
        <v>0</v>
      </c>
      <c r="IW251" s="64">
        <v>0</v>
      </c>
      <c r="IX251" s="64">
        <v>0</v>
      </c>
      <c r="IY251" s="64">
        <v>0</v>
      </c>
      <c r="JB251" s="6" t="s">
        <v>253</v>
      </c>
      <c r="JC251" s="6">
        <v>0</v>
      </c>
      <c r="JD251" s="6">
        <v>0</v>
      </c>
      <c r="JE251" s="6">
        <v>0</v>
      </c>
      <c r="JF251" s="6">
        <v>0</v>
      </c>
      <c r="JI251" s="64" t="s">
        <v>253</v>
      </c>
      <c r="JJ251" s="64">
        <v>0</v>
      </c>
      <c r="JK251" s="64">
        <v>0</v>
      </c>
      <c r="JL251" s="64">
        <v>0</v>
      </c>
      <c r="JM251" s="64">
        <v>0</v>
      </c>
      <c r="JP251" s="70" t="s">
        <v>253</v>
      </c>
      <c r="JQ251" s="70">
        <v>0</v>
      </c>
      <c r="JR251" s="70">
        <v>0</v>
      </c>
      <c r="JS251" s="70">
        <v>0</v>
      </c>
      <c r="JT251" s="70">
        <v>0</v>
      </c>
      <c r="JW251" s="76" t="s">
        <v>253</v>
      </c>
      <c r="JX251" s="76">
        <v>0</v>
      </c>
      <c r="JY251" s="76">
        <v>0</v>
      </c>
      <c r="JZ251" s="76">
        <v>0</v>
      </c>
      <c r="KA251" s="76">
        <v>0</v>
      </c>
      <c r="KD251" s="76" t="s">
        <v>253</v>
      </c>
      <c r="KE251" s="76">
        <v>0</v>
      </c>
      <c r="KF251" s="76">
        <v>0</v>
      </c>
      <c r="KG251" s="76">
        <v>0</v>
      </c>
      <c r="KH251" s="76">
        <v>0</v>
      </c>
      <c r="KK251" s="76" t="s">
        <v>253</v>
      </c>
      <c r="KL251" s="76">
        <v>0</v>
      </c>
      <c r="KM251" s="76">
        <v>0</v>
      </c>
      <c r="KN251" s="76">
        <v>0</v>
      </c>
      <c r="KO251" s="76">
        <v>0</v>
      </c>
      <c r="KR251" s="76" t="s">
        <v>253</v>
      </c>
      <c r="KS251" s="76">
        <v>0</v>
      </c>
      <c r="KT251" s="76">
        <v>0</v>
      </c>
      <c r="KU251" s="76">
        <v>0</v>
      </c>
      <c r="KV251" s="76">
        <v>0</v>
      </c>
      <c r="KY251" s="76" t="s">
        <v>253</v>
      </c>
      <c r="KZ251" s="76">
        <v>0</v>
      </c>
      <c r="LA251" s="76">
        <v>0</v>
      </c>
      <c r="LB251" s="76">
        <v>0</v>
      </c>
      <c r="LC251" s="76">
        <v>0</v>
      </c>
      <c r="LF251" s="76" t="s">
        <v>253</v>
      </c>
      <c r="LG251" s="76">
        <v>0</v>
      </c>
      <c r="LH251" s="76">
        <v>0</v>
      </c>
      <c r="LI251" s="76">
        <v>0</v>
      </c>
      <c r="LJ251" s="76">
        <v>0</v>
      </c>
      <c r="LM251" s="76" t="s">
        <v>253</v>
      </c>
      <c r="LN251" s="76">
        <v>0</v>
      </c>
      <c r="LO251" s="76">
        <v>0</v>
      </c>
      <c r="LP251" s="76">
        <v>0</v>
      </c>
      <c r="LQ251" s="76">
        <v>0</v>
      </c>
      <c r="LR251" s="76"/>
      <c r="LS251" s="76"/>
      <c r="LT251" s="76" t="s">
        <v>253</v>
      </c>
      <c r="LU251" s="76">
        <v>0</v>
      </c>
      <c r="LV251" s="76">
        <v>0</v>
      </c>
      <c r="LW251" s="76">
        <v>0</v>
      </c>
      <c r="LX251" s="76">
        <v>0</v>
      </c>
      <c r="LY251" s="76"/>
      <c r="LZ251" s="76"/>
      <c r="MA251" s="76" t="s">
        <v>253</v>
      </c>
      <c r="MB251" s="76">
        <v>0</v>
      </c>
      <c r="MC251" s="76">
        <v>0</v>
      </c>
      <c r="MD251" s="76">
        <v>0</v>
      </c>
      <c r="ME251" s="76">
        <v>0</v>
      </c>
    </row>
    <row r="252" spans="1:343"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4" t="s">
        <v>254</v>
      </c>
      <c r="GY252" s="64">
        <v>0</v>
      </c>
      <c r="GZ252" s="64">
        <v>0</v>
      </c>
      <c r="HA252" s="64">
        <v>0</v>
      </c>
      <c r="HB252" s="64">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s="64" t="s">
        <v>254</v>
      </c>
      <c r="IV252" s="64">
        <v>0</v>
      </c>
      <c r="IW252" s="64">
        <v>0</v>
      </c>
      <c r="IX252" s="64">
        <v>0</v>
      </c>
      <c r="IY252" s="64">
        <v>0</v>
      </c>
      <c r="JB252" s="6" t="s">
        <v>254</v>
      </c>
      <c r="JC252" s="6">
        <v>0</v>
      </c>
      <c r="JD252" s="6">
        <v>0</v>
      </c>
      <c r="JE252" s="6">
        <v>0</v>
      </c>
      <c r="JF252" s="6">
        <v>0</v>
      </c>
      <c r="JI252" s="64" t="s">
        <v>254</v>
      </c>
      <c r="JJ252" s="64">
        <v>0</v>
      </c>
      <c r="JK252" s="64">
        <v>0</v>
      </c>
      <c r="JL252" s="64">
        <v>0</v>
      </c>
      <c r="JM252" s="64">
        <v>0</v>
      </c>
      <c r="JP252" s="70" t="s">
        <v>254</v>
      </c>
      <c r="JQ252" s="70">
        <v>0</v>
      </c>
      <c r="JR252" s="70">
        <v>0</v>
      </c>
      <c r="JS252" s="70">
        <v>0</v>
      </c>
      <c r="JT252" s="70">
        <v>0</v>
      </c>
      <c r="JW252" s="76" t="s">
        <v>254</v>
      </c>
      <c r="JX252" s="76">
        <v>0</v>
      </c>
      <c r="JY252" s="76">
        <v>0</v>
      </c>
      <c r="JZ252" s="76">
        <v>0</v>
      </c>
      <c r="KA252" s="76">
        <v>0</v>
      </c>
      <c r="KD252" s="76" t="s">
        <v>254</v>
      </c>
      <c r="KE252" s="76">
        <v>0</v>
      </c>
      <c r="KF252" s="76">
        <v>0</v>
      </c>
      <c r="KG252" s="76">
        <v>0</v>
      </c>
      <c r="KH252" s="76">
        <v>0</v>
      </c>
      <c r="KK252" s="76" t="s">
        <v>254</v>
      </c>
      <c r="KL252" s="76">
        <v>0</v>
      </c>
      <c r="KM252" s="76">
        <v>0</v>
      </c>
      <c r="KN252" s="76">
        <v>0</v>
      </c>
      <c r="KO252" s="76">
        <v>0</v>
      </c>
      <c r="KR252" s="76" t="s">
        <v>254</v>
      </c>
      <c r="KS252" s="76">
        <v>0</v>
      </c>
      <c r="KT252" s="76">
        <v>0</v>
      </c>
      <c r="KU252" s="76">
        <v>0</v>
      </c>
      <c r="KV252" s="76">
        <v>0</v>
      </c>
      <c r="KY252" s="76" t="s">
        <v>254</v>
      </c>
      <c r="KZ252" s="76">
        <v>0</v>
      </c>
      <c r="LA252" s="76">
        <v>0</v>
      </c>
      <c r="LB252" s="76">
        <v>0</v>
      </c>
      <c r="LC252" s="76">
        <v>0</v>
      </c>
      <c r="LF252" s="76" t="s">
        <v>254</v>
      </c>
      <c r="LG252" s="76">
        <v>0</v>
      </c>
      <c r="LH252" s="76">
        <v>0</v>
      </c>
      <c r="LI252" s="76">
        <v>0</v>
      </c>
      <c r="LJ252" s="76">
        <v>0</v>
      </c>
      <c r="LM252" s="76" t="s">
        <v>254</v>
      </c>
      <c r="LN252" s="76">
        <v>0</v>
      </c>
      <c r="LO252" s="76">
        <v>0</v>
      </c>
      <c r="LP252" s="76">
        <v>0</v>
      </c>
      <c r="LQ252" s="76">
        <v>0</v>
      </c>
      <c r="LR252" s="76"/>
      <c r="LS252" s="76"/>
      <c r="LT252" s="76" t="s">
        <v>254</v>
      </c>
      <c r="LU252" s="76">
        <v>0</v>
      </c>
      <c r="LV252" s="76">
        <v>0</v>
      </c>
      <c r="LW252" s="76">
        <v>0</v>
      </c>
      <c r="LX252" s="76">
        <v>0</v>
      </c>
      <c r="LY252" s="76"/>
      <c r="LZ252" s="76"/>
      <c r="MA252" s="76" t="s">
        <v>254</v>
      </c>
      <c r="MB252" s="76">
        <v>0</v>
      </c>
      <c r="MC252" s="76">
        <v>0</v>
      </c>
      <c r="MD252" s="76">
        <v>0</v>
      </c>
      <c r="ME252" s="76">
        <v>0</v>
      </c>
    </row>
    <row r="253" spans="1:343"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4" t="s">
        <v>255</v>
      </c>
      <c r="GY253" s="64">
        <v>0</v>
      </c>
      <c r="GZ253" s="64">
        <v>0</v>
      </c>
      <c r="HA253" s="64">
        <v>0</v>
      </c>
      <c r="HB253" s="64">
        <v>0</v>
      </c>
      <c r="HE253" s="64" t="s">
        <v>255</v>
      </c>
      <c r="HF253" s="64">
        <v>0</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c r="IN253" s="64" t="s">
        <v>255</v>
      </c>
      <c r="IO253" s="64">
        <v>0</v>
      </c>
      <c r="IP253" s="64">
        <v>0</v>
      </c>
      <c r="IQ253" s="64">
        <v>0</v>
      </c>
      <c r="IR253" s="64">
        <v>0</v>
      </c>
      <c r="IU253" s="64" t="s">
        <v>255</v>
      </c>
      <c r="IV253" s="64">
        <v>0</v>
      </c>
      <c r="IW253" s="64">
        <v>0</v>
      </c>
      <c r="IX253" s="64">
        <v>0</v>
      </c>
      <c r="IY253" s="64">
        <v>0</v>
      </c>
      <c r="JB253" s="6" t="s">
        <v>255</v>
      </c>
      <c r="JC253" s="6">
        <v>0</v>
      </c>
      <c r="JD253" s="6">
        <v>0</v>
      </c>
      <c r="JE253" s="6">
        <v>0</v>
      </c>
      <c r="JF253" s="6">
        <v>0</v>
      </c>
      <c r="JI253" s="64" t="s">
        <v>255</v>
      </c>
      <c r="JJ253" s="64">
        <v>0</v>
      </c>
      <c r="JK253" s="64">
        <v>0</v>
      </c>
      <c r="JL253" s="64">
        <v>0</v>
      </c>
      <c r="JM253" s="64">
        <v>0</v>
      </c>
      <c r="JP253" s="70" t="s">
        <v>255</v>
      </c>
      <c r="JQ253" s="70">
        <v>0</v>
      </c>
      <c r="JR253" s="70">
        <v>0</v>
      </c>
      <c r="JS253" s="70">
        <v>0</v>
      </c>
      <c r="JT253" s="70">
        <v>0</v>
      </c>
      <c r="JW253" s="76" t="s">
        <v>255</v>
      </c>
      <c r="JX253" s="76">
        <v>0</v>
      </c>
      <c r="JY253" s="76">
        <v>0</v>
      </c>
      <c r="JZ253" s="76">
        <v>0</v>
      </c>
      <c r="KA253" s="76">
        <v>0</v>
      </c>
      <c r="KD253" s="76" t="s">
        <v>255</v>
      </c>
      <c r="KE253" s="76">
        <v>0</v>
      </c>
      <c r="KF253" s="76">
        <v>0</v>
      </c>
      <c r="KG253" s="76">
        <v>0</v>
      </c>
      <c r="KH253" s="76">
        <v>0</v>
      </c>
      <c r="KK253" s="76" t="s">
        <v>255</v>
      </c>
      <c r="KL253" s="76">
        <v>0</v>
      </c>
      <c r="KM253" s="76">
        <v>0</v>
      </c>
      <c r="KN253" s="76">
        <v>0</v>
      </c>
      <c r="KO253" s="76">
        <v>0</v>
      </c>
      <c r="KR253" s="76" t="s">
        <v>255</v>
      </c>
      <c r="KS253" s="76">
        <v>0</v>
      </c>
      <c r="KT253" s="76">
        <v>0</v>
      </c>
      <c r="KU253" s="76">
        <v>0</v>
      </c>
      <c r="KV253" s="76">
        <v>0</v>
      </c>
      <c r="KY253" s="76" t="s">
        <v>255</v>
      </c>
      <c r="KZ253" s="76">
        <v>0</v>
      </c>
      <c r="LA253" s="76">
        <v>0</v>
      </c>
      <c r="LB253" s="76">
        <v>0</v>
      </c>
      <c r="LC253" s="76">
        <v>0</v>
      </c>
      <c r="LF253" s="76" t="s">
        <v>255</v>
      </c>
      <c r="LG253" s="76">
        <v>0</v>
      </c>
      <c r="LH253" s="76">
        <v>0</v>
      </c>
      <c r="LI253" s="76">
        <v>0</v>
      </c>
      <c r="LJ253" s="76">
        <v>0</v>
      </c>
      <c r="LM253" s="76" t="s">
        <v>255</v>
      </c>
      <c r="LN253" s="76">
        <v>0</v>
      </c>
      <c r="LO253" s="76">
        <v>0</v>
      </c>
      <c r="LP253" s="76">
        <v>0</v>
      </c>
      <c r="LQ253" s="76">
        <v>0</v>
      </c>
      <c r="LR253" s="76"/>
      <c r="LS253" s="76"/>
      <c r="LT253" s="76" t="s">
        <v>255</v>
      </c>
      <c r="LU253" s="76">
        <v>0</v>
      </c>
      <c r="LV253" s="76">
        <v>0</v>
      </c>
      <c r="LW253" s="76">
        <v>0</v>
      </c>
      <c r="LX253" s="76">
        <v>0</v>
      </c>
      <c r="LY253" s="76"/>
      <c r="LZ253" s="76"/>
      <c r="MA253" s="76" t="s">
        <v>255</v>
      </c>
      <c r="MB253" s="76">
        <v>0</v>
      </c>
      <c r="MC253" s="76">
        <v>0</v>
      </c>
      <c r="MD253" s="76">
        <v>0</v>
      </c>
      <c r="ME253" s="76">
        <v>0</v>
      </c>
    </row>
    <row r="254" spans="1:343"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4" t="s">
        <v>256</v>
      </c>
      <c r="GY254" s="64">
        <v>0</v>
      </c>
      <c r="GZ254" s="64">
        <v>0</v>
      </c>
      <c r="HA254" s="64">
        <v>0</v>
      </c>
      <c r="HB254" s="64">
        <v>0</v>
      </c>
      <c r="HE254" s="64" t="s">
        <v>256</v>
      </c>
      <c r="HF254" s="64">
        <v>0</v>
      </c>
      <c r="HG254" s="64">
        <v>0</v>
      </c>
      <c r="HH254" s="64">
        <v>0</v>
      </c>
      <c r="HI254" s="64">
        <v>0</v>
      </c>
      <c r="HL254" s="64" t="s">
        <v>256</v>
      </c>
      <c r="HM254" s="64">
        <v>0</v>
      </c>
      <c r="HN254" s="64">
        <v>0</v>
      </c>
      <c r="HO254" s="64">
        <v>0</v>
      </c>
      <c r="HP254" s="64">
        <v>0</v>
      </c>
      <c r="HS254" s="64" t="s">
        <v>256</v>
      </c>
      <c r="HT254" s="64">
        <v>0</v>
      </c>
      <c r="HU254" s="64">
        <v>0</v>
      </c>
      <c r="HV254" s="64">
        <v>0</v>
      </c>
      <c r="HW254" s="64">
        <v>0</v>
      </c>
      <c r="HZ254" s="64" t="s">
        <v>256</v>
      </c>
      <c r="IA254" s="64">
        <v>0</v>
      </c>
      <c r="IB254" s="64">
        <v>0</v>
      </c>
      <c r="IC254" s="64">
        <v>0</v>
      </c>
      <c r="ID254" s="64">
        <v>0</v>
      </c>
      <c r="IG254" s="64" t="s">
        <v>256</v>
      </c>
      <c r="IH254" s="64">
        <v>0</v>
      </c>
      <c r="II254" s="64">
        <v>0</v>
      </c>
      <c r="IJ254" s="64">
        <v>0</v>
      </c>
      <c r="IK254" s="64">
        <v>0</v>
      </c>
      <c r="IN254" s="64" t="s">
        <v>256</v>
      </c>
      <c r="IO254" s="64">
        <v>0</v>
      </c>
      <c r="IP254" s="64">
        <v>0</v>
      </c>
      <c r="IQ254" s="64">
        <v>0</v>
      </c>
      <c r="IR254" s="64">
        <v>0</v>
      </c>
      <c r="IU254" s="64" t="s">
        <v>256</v>
      </c>
      <c r="IV254" s="64">
        <v>0</v>
      </c>
      <c r="IW254" s="64">
        <v>0</v>
      </c>
      <c r="IX254" s="64">
        <v>0</v>
      </c>
      <c r="IY254" s="64">
        <v>0</v>
      </c>
      <c r="JB254" s="6" t="s">
        <v>256</v>
      </c>
      <c r="JC254" s="6">
        <v>0</v>
      </c>
      <c r="JD254" s="6">
        <v>0</v>
      </c>
      <c r="JE254" s="6">
        <v>0</v>
      </c>
      <c r="JF254" s="6">
        <v>0</v>
      </c>
      <c r="JI254" s="64" t="s">
        <v>256</v>
      </c>
      <c r="JJ254" s="64">
        <v>0</v>
      </c>
      <c r="JK254" s="64">
        <v>0</v>
      </c>
      <c r="JL254" s="64">
        <v>0</v>
      </c>
      <c r="JM254" s="64">
        <v>0</v>
      </c>
      <c r="JP254" s="70" t="s">
        <v>256</v>
      </c>
      <c r="JQ254" s="70">
        <v>0</v>
      </c>
      <c r="JR254" s="70">
        <v>0</v>
      </c>
      <c r="JS254" s="70">
        <v>0</v>
      </c>
      <c r="JT254" s="70">
        <v>0</v>
      </c>
      <c r="JW254" s="76" t="s">
        <v>256</v>
      </c>
      <c r="JX254" s="76">
        <v>0</v>
      </c>
      <c r="JY254" s="76">
        <v>0</v>
      </c>
      <c r="JZ254" s="76">
        <v>0</v>
      </c>
      <c r="KA254" s="76">
        <v>0</v>
      </c>
      <c r="KD254" s="76" t="s">
        <v>256</v>
      </c>
      <c r="KE254" s="76">
        <v>0</v>
      </c>
      <c r="KF254" s="76">
        <v>0</v>
      </c>
      <c r="KG254" s="76">
        <v>0</v>
      </c>
      <c r="KH254" s="76">
        <v>0</v>
      </c>
      <c r="KK254" s="76" t="s">
        <v>256</v>
      </c>
      <c r="KL254" s="76">
        <v>0</v>
      </c>
      <c r="KM254" s="76">
        <v>0</v>
      </c>
      <c r="KN254" s="76">
        <v>0</v>
      </c>
      <c r="KO254" s="76">
        <v>0</v>
      </c>
      <c r="KR254" s="76" t="s">
        <v>256</v>
      </c>
      <c r="KS254" s="76">
        <v>0</v>
      </c>
      <c r="KT254" s="76">
        <v>0</v>
      </c>
      <c r="KU254" s="76">
        <v>0</v>
      </c>
      <c r="KV254" s="76">
        <v>0</v>
      </c>
      <c r="KY254" s="76" t="s">
        <v>256</v>
      </c>
      <c r="KZ254" s="76">
        <v>0</v>
      </c>
      <c r="LA254" s="76">
        <v>0</v>
      </c>
      <c r="LB254" s="76">
        <v>0</v>
      </c>
      <c r="LC254" s="76">
        <v>0</v>
      </c>
      <c r="LF254" s="76" t="s">
        <v>256</v>
      </c>
      <c r="LG254" s="76">
        <v>0</v>
      </c>
      <c r="LH254" s="76">
        <v>0</v>
      </c>
      <c r="LI254" s="76">
        <v>0</v>
      </c>
      <c r="LJ254" s="76">
        <v>0</v>
      </c>
      <c r="LM254" s="76" t="s">
        <v>256</v>
      </c>
      <c r="LN254" s="76">
        <v>0</v>
      </c>
      <c r="LO254" s="76">
        <v>0</v>
      </c>
      <c r="LP254" s="76">
        <v>0</v>
      </c>
      <c r="LQ254" s="76">
        <v>0</v>
      </c>
      <c r="LR254" s="76"/>
      <c r="LS254" s="76"/>
      <c r="LT254" s="76" t="s">
        <v>256</v>
      </c>
      <c r="LU254" s="76">
        <v>0</v>
      </c>
      <c r="LV254" s="76">
        <v>0</v>
      </c>
      <c r="LW254" s="76">
        <v>0</v>
      </c>
      <c r="LX254" s="76">
        <v>0</v>
      </c>
      <c r="LY254" s="76"/>
      <c r="LZ254" s="76"/>
      <c r="MA254" s="76" t="s">
        <v>256</v>
      </c>
      <c r="MB254" s="76">
        <v>0</v>
      </c>
      <c r="MC254" s="76">
        <v>0</v>
      </c>
      <c r="MD254" s="76">
        <v>0</v>
      </c>
      <c r="ME254" s="76">
        <v>0</v>
      </c>
    </row>
    <row r="255" spans="1:343"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4" t="s">
        <v>257</v>
      </c>
      <c r="GY255" s="64">
        <v>0</v>
      </c>
      <c r="GZ255" s="64">
        <v>0</v>
      </c>
      <c r="HA255" s="64">
        <v>0</v>
      </c>
      <c r="HB255" s="64">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c r="IN255" s="64" t="s">
        <v>257</v>
      </c>
      <c r="IO255" s="64">
        <v>0</v>
      </c>
      <c r="IP255" s="64">
        <v>0</v>
      </c>
      <c r="IQ255" s="64">
        <v>0</v>
      </c>
      <c r="IR255" s="64">
        <v>0</v>
      </c>
      <c r="IU255" s="64" t="s">
        <v>257</v>
      </c>
      <c r="IV255" s="64">
        <v>0</v>
      </c>
      <c r="IW255" s="64">
        <v>0</v>
      </c>
      <c r="IX255" s="64">
        <v>0</v>
      </c>
      <c r="IY255" s="64">
        <v>0</v>
      </c>
      <c r="JB255" s="6" t="s">
        <v>257</v>
      </c>
      <c r="JC255" s="6">
        <v>0</v>
      </c>
      <c r="JD255" s="6">
        <v>0</v>
      </c>
      <c r="JE255" s="6">
        <v>0</v>
      </c>
      <c r="JF255" s="6">
        <v>0</v>
      </c>
      <c r="JI255" s="64" t="s">
        <v>257</v>
      </c>
      <c r="JJ255" s="64">
        <v>0</v>
      </c>
      <c r="JK255" s="64">
        <v>0</v>
      </c>
      <c r="JL255" s="64">
        <v>0</v>
      </c>
      <c r="JM255" s="64">
        <v>0</v>
      </c>
      <c r="JP255" s="70" t="s">
        <v>257</v>
      </c>
      <c r="JQ255" s="70">
        <v>0</v>
      </c>
      <c r="JR255" s="70">
        <v>0</v>
      </c>
      <c r="JS255" s="70">
        <v>0</v>
      </c>
      <c r="JT255" s="70">
        <v>0</v>
      </c>
      <c r="JW255" s="76" t="s">
        <v>257</v>
      </c>
      <c r="JX255" s="76">
        <v>0</v>
      </c>
      <c r="JY255" s="76">
        <v>0</v>
      </c>
      <c r="JZ255" s="76">
        <v>0</v>
      </c>
      <c r="KA255" s="76">
        <v>0</v>
      </c>
      <c r="KD255" s="76" t="s">
        <v>257</v>
      </c>
      <c r="KE255" s="76">
        <v>0</v>
      </c>
      <c r="KF255" s="76">
        <v>0</v>
      </c>
      <c r="KG255" s="76">
        <v>0</v>
      </c>
      <c r="KH255" s="76">
        <v>0</v>
      </c>
      <c r="KK255" s="76" t="s">
        <v>257</v>
      </c>
      <c r="KL255" s="76">
        <v>0</v>
      </c>
      <c r="KM255" s="76">
        <v>0</v>
      </c>
      <c r="KN255" s="76">
        <v>0</v>
      </c>
      <c r="KO255" s="76">
        <v>0</v>
      </c>
      <c r="KR255" s="76" t="s">
        <v>257</v>
      </c>
      <c r="KS255" s="76">
        <v>0</v>
      </c>
      <c r="KT255" s="76">
        <v>0</v>
      </c>
      <c r="KU255" s="76">
        <v>0</v>
      </c>
      <c r="KV255" s="76">
        <v>0</v>
      </c>
      <c r="KY255" s="76" t="s">
        <v>257</v>
      </c>
      <c r="KZ255" s="76">
        <v>0</v>
      </c>
      <c r="LA255" s="76">
        <v>0</v>
      </c>
      <c r="LB255" s="76">
        <v>0</v>
      </c>
      <c r="LC255" s="76">
        <v>0</v>
      </c>
      <c r="LF255" s="76" t="s">
        <v>257</v>
      </c>
      <c r="LG255" s="76">
        <v>0</v>
      </c>
      <c r="LH255" s="76">
        <v>0</v>
      </c>
      <c r="LI255" s="76">
        <v>0</v>
      </c>
      <c r="LJ255" s="76">
        <v>0</v>
      </c>
      <c r="LM255" s="76" t="s">
        <v>257</v>
      </c>
      <c r="LN255" s="76">
        <v>0</v>
      </c>
      <c r="LO255" s="76">
        <v>0</v>
      </c>
      <c r="LP255" s="76">
        <v>0</v>
      </c>
      <c r="LQ255" s="76">
        <v>0</v>
      </c>
      <c r="LR255" s="76"/>
      <c r="LS255" s="76"/>
      <c r="LT255" s="76" t="s">
        <v>257</v>
      </c>
      <c r="LU255" s="76">
        <v>0</v>
      </c>
      <c r="LV255" s="76">
        <v>0</v>
      </c>
      <c r="LW255" s="76">
        <v>0</v>
      </c>
      <c r="LX255" s="76">
        <v>0</v>
      </c>
      <c r="LY255" s="76"/>
      <c r="LZ255" s="76"/>
      <c r="MA255" s="76" t="s">
        <v>257</v>
      </c>
      <c r="MB255" s="76">
        <v>0</v>
      </c>
      <c r="MC255" s="76">
        <v>0</v>
      </c>
      <c r="MD255" s="76">
        <v>0</v>
      </c>
      <c r="ME255" s="76">
        <v>0</v>
      </c>
    </row>
    <row r="256" spans="1:343"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4" t="s">
        <v>258</v>
      </c>
      <c r="GY256" s="64">
        <v>0</v>
      </c>
      <c r="GZ256" s="64">
        <v>0</v>
      </c>
      <c r="HA256" s="64">
        <v>0</v>
      </c>
      <c r="HB256" s="64">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s="64" t="s">
        <v>258</v>
      </c>
      <c r="IV256" s="64">
        <v>0</v>
      </c>
      <c r="IW256" s="64">
        <v>0</v>
      </c>
      <c r="IX256" s="64">
        <v>0</v>
      </c>
      <c r="IY256" s="64">
        <v>0</v>
      </c>
      <c r="JB256" s="6" t="s">
        <v>258</v>
      </c>
      <c r="JC256" s="6">
        <v>0</v>
      </c>
      <c r="JD256" s="6">
        <v>0</v>
      </c>
      <c r="JE256" s="6">
        <v>0</v>
      </c>
      <c r="JF256" s="6">
        <v>0</v>
      </c>
      <c r="JI256" s="64" t="s">
        <v>258</v>
      </c>
      <c r="JJ256" s="64">
        <v>0</v>
      </c>
      <c r="JK256" s="64">
        <v>0</v>
      </c>
      <c r="JL256" s="64">
        <v>0</v>
      </c>
      <c r="JM256" s="64">
        <v>0</v>
      </c>
      <c r="JP256" s="70" t="s">
        <v>258</v>
      </c>
      <c r="JQ256" s="70">
        <v>0</v>
      </c>
      <c r="JR256" s="70">
        <v>0</v>
      </c>
      <c r="JS256" s="70">
        <v>0</v>
      </c>
      <c r="JT256" s="70">
        <v>0</v>
      </c>
      <c r="JW256" s="76" t="s">
        <v>258</v>
      </c>
      <c r="JX256" s="76">
        <v>0</v>
      </c>
      <c r="JY256" s="76">
        <v>0</v>
      </c>
      <c r="JZ256" s="76">
        <v>0</v>
      </c>
      <c r="KA256" s="76">
        <v>0</v>
      </c>
      <c r="KD256" s="76" t="s">
        <v>258</v>
      </c>
      <c r="KE256" s="76">
        <v>0</v>
      </c>
      <c r="KF256" s="76">
        <v>0</v>
      </c>
      <c r="KG256" s="76">
        <v>0</v>
      </c>
      <c r="KH256" s="76">
        <v>0</v>
      </c>
      <c r="KK256" s="76" t="s">
        <v>258</v>
      </c>
      <c r="KL256" s="76">
        <v>0</v>
      </c>
      <c r="KM256" s="76">
        <v>0</v>
      </c>
      <c r="KN256" s="76">
        <v>0</v>
      </c>
      <c r="KO256" s="76">
        <v>0</v>
      </c>
      <c r="KR256" s="76" t="s">
        <v>258</v>
      </c>
      <c r="KS256" s="76">
        <v>0</v>
      </c>
      <c r="KT256" s="76">
        <v>0</v>
      </c>
      <c r="KU256" s="76">
        <v>0</v>
      </c>
      <c r="KV256" s="76">
        <v>0</v>
      </c>
      <c r="KY256" s="76" t="s">
        <v>258</v>
      </c>
      <c r="KZ256" s="76">
        <v>0</v>
      </c>
      <c r="LA256" s="76">
        <v>0</v>
      </c>
      <c r="LB256" s="76">
        <v>0</v>
      </c>
      <c r="LC256" s="76">
        <v>0</v>
      </c>
      <c r="LF256" s="76" t="s">
        <v>258</v>
      </c>
      <c r="LG256" s="76">
        <v>0</v>
      </c>
      <c r="LH256" s="76">
        <v>0</v>
      </c>
      <c r="LI256" s="76">
        <v>0</v>
      </c>
      <c r="LJ256" s="76">
        <v>0</v>
      </c>
      <c r="LM256" s="76" t="s">
        <v>258</v>
      </c>
      <c r="LN256" s="76">
        <v>0</v>
      </c>
      <c r="LO256" s="76">
        <v>0</v>
      </c>
      <c r="LP256" s="76">
        <v>0</v>
      </c>
      <c r="LQ256" s="76">
        <v>0</v>
      </c>
      <c r="LR256" s="76"/>
      <c r="LS256" s="76"/>
      <c r="LT256" s="76" t="s">
        <v>258</v>
      </c>
      <c r="LU256" s="76">
        <v>0</v>
      </c>
      <c r="LV256" s="76">
        <v>0</v>
      </c>
      <c r="LW256" s="76">
        <v>0</v>
      </c>
      <c r="LX256" s="76">
        <v>0</v>
      </c>
      <c r="LY256" s="76"/>
      <c r="LZ256" s="76"/>
      <c r="MA256" s="76" t="s">
        <v>258</v>
      </c>
      <c r="MB256" s="76">
        <v>0</v>
      </c>
      <c r="MC256" s="76">
        <v>0</v>
      </c>
      <c r="MD256" s="76">
        <v>0</v>
      </c>
      <c r="ME256" s="76">
        <v>0</v>
      </c>
    </row>
    <row r="257" spans="1:343"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c r="GX257" s="64" t="s">
        <v>259</v>
      </c>
      <c r="GY257" s="64">
        <v>0.18</v>
      </c>
      <c r="GZ257" s="64">
        <v>0</v>
      </c>
      <c r="HA257" s="64">
        <v>0.23</v>
      </c>
      <c r="HB257" s="64">
        <v>0</v>
      </c>
      <c r="HE257" s="64" t="s">
        <v>259</v>
      </c>
      <c r="HF257" s="64">
        <v>0.17</v>
      </c>
      <c r="HG257" s="64">
        <v>0</v>
      </c>
      <c r="HH257" s="64">
        <v>0</v>
      </c>
      <c r="HI257" s="64">
        <v>2.06</v>
      </c>
      <c r="HL257" s="64" t="s">
        <v>259</v>
      </c>
      <c r="HM257" s="64">
        <v>0.31</v>
      </c>
      <c r="HN257" s="64">
        <v>0</v>
      </c>
      <c r="HO257" s="64">
        <v>0</v>
      </c>
      <c r="HP257" s="64">
        <v>0</v>
      </c>
      <c r="HS257" s="64" t="s">
        <v>259</v>
      </c>
      <c r="HT257" s="64">
        <v>0.26</v>
      </c>
      <c r="HU257" s="64">
        <v>0.7</v>
      </c>
      <c r="HV257" s="64">
        <v>0.17</v>
      </c>
      <c r="HW257" s="64">
        <v>0</v>
      </c>
      <c r="HZ257" s="64" t="s">
        <v>259</v>
      </c>
      <c r="IA257" s="64">
        <v>0.71</v>
      </c>
      <c r="IB257" s="64">
        <v>0</v>
      </c>
      <c r="IC257" s="64">
        <v>0</v>
      </c>
      <c r="ID257" s="64">
        <v>0</v>
      </c>
      <c r="IG257" s="64" t="s">
        <v>259</v>
      </c>
      <c r="IH257" s="64">
        <v>0.36</v>
      </c>
      <c r="II257" s="64">
        <v>2.68</v>
      </c>
      <c r="IJ257" s="64">
        <v>0</v>
      </c>
      <c r="IK257" s="64">
        <v>0</v>
      </c>
      <c r="IN257" s="64" t="s">
        <v>259</v>
      </c>
      <c r="IO257" s="64">
        <v>0.4</v>
      </c>
      <c r="IP257" s="64">
        <v>2.41</v>
      </c>
      <c r="IQ257" s="64">
        <v>0</v>
      </c>
      <c r="IR257" s="64">
        <v>0</v>
      </c>
      <c r="IU257" s="64" t="s">
        <v>259</v>
      </c>
      <c r="IV257" s="64">
        <v>0.56999999999999995</v>
      </c>
      <c r="IW257" s="64">
        <v>0</v>
      </c>
      <c r="IX257" s="64">
        <v>0.84</v>
      </c>
      <c r="IY257" s="64">
        <v>0</v>
      </c>
      <c r="JB257" s="6" t="s">
        <v>259</v>
      </c>
      <c r="JC257" s="6">
        <v>0.68</v>
      </c>
      <c r="JD257" s="6">
        <v>3.97</v>
      </c>
      <c r="JE257" s="6">
        <v>0</v>
      </c>
      <c r="JF257" s="6">
        <v>0</v>
      </c>
      <c r="JI257" s="64" t="s">
        <v>259</v>
      </c>
      <c r="JJ257" s="64">
        <v>0.54</v>
      </c>
      <c r="JK257" s="64">
        <v>4.25</v>
      </c>
      <c r="JL257" s="64">
        <v>0</v>
      </c>
      <c r="JM257" s="64">
        <v>0</v>
      </c>
      <c r="JP257" s="70" t="s">
        <v>259</v>
      </c>
      <c r="JQ257" s="70">
        <v>0</v>
      </c>
      <c r="JR257" s="70">
        <v>0</v>
      </c>
      <c r="JS257" s="70">
        <v>0</v>
      </c>
      <c r="JT257" s="70">
        <v>0</v>
      </c>
      <c r="JW257" s="76" t="s">
        <v>259</v>
      </c>
      <c r="JX257" s="76">
        <v>0.85</v>
      </c>
      <c r="JY257" s="76">
        <v>1</v>
      </c>
      <c r="JZ257" s="76">
        <v>0</v>
      </c>
      <c r="KA257" s="76">
        <v>0</v>
      </c>
      <c r="KD257" s="76" t="s">
        <v>259</v>
      </c>
      <c r="KE257" s="76">
        <v>0.49</v>
      </c>
      <c r="KF257" s="76">
        <v>0</v>
      </c>
      <c r="KG257" s="76">
        <v>0.8</v>
      </c>
      <c r="KH257" s="76">
        <v>0</v>
      </c>
      <c r="KK257" s="76" t="s">
        <v>259</v>
      </c>
      <c r="KL257" s="76">
        <v>0.18</v>
      </c>
      <c r="KM257" s="76">
        <v>0</v>
      </c>
      <c r="KN257" s="76">
        <v>0</v>
      </c>
      <c r="KO257" s="76">
        <v>0</v>
      </c>
      <c r="KR257" s="76" t="s">
        <v>259</v>
      </c>
      <c r="KS257" s="76">
        <v>0.55000000000000004</v>
      </c>
      <c r="KT257" s="76">
        <v>0</v>
      </c>
      <c r="KU257" s="76">
        <v>0</v>
      </c>
      <c r="KV257" s="76">
        <v>3.64</v>
      </c>
      <c r="KY257" s="76" t="s">
        <v>259</v>
      </c>
      <c r="KZ257" s="76">
        <v>0.6</v>
      </c>
      <c r="LA257" s="76">
        <v>0</v>
      </c>
      <c r="LB257" s="76">
        <v>0</v>
      </c>
      <c r="LC257" s="76">
        <v>2.5499999999999998</v>
      </c>
      <c r="LF257" s="76" t="s">
        <v>259</v>
      </c>
      <c r="LG257" s="76">
        <v>1.1299999999999999</v>
      </c>
      <c r="LH257" s="76">
        <v>4.2699999999999996</v>
      </c>
      <c r="LI257" s="76">
        <v>0</v>
      </c>
      <c r="LJ257" s="76">
        <v>3.23</v>
      </c>
      <c r="LM257" s="76" t="s">
        <v>259</v>
      </c>
      <c r="LN257" s="76">
        <v>0</v>
      </c>
      <c r="LO257" s="76">
        <v>0</v>
      </c>
      <c r="LP257" s="76">
        <v>0</v>
      </c>
      <c r="LQ257" s="76">
        <v>0</v>
      </c>
      <c r="LR257" s="76"/>
      <c r="LS257" s="76"/>
      <c r="LT257" s="76" t="s">
        <v>259</v>
      </c>
      <c r="LU257" s="76">
        <v>0.72</v>
      </c>
      <c r="LV257" s="76">
        <v>0</v>
      </c>
      <c r="LW257" s="76">
        <v>0</v>
      </c>
      <c r="LX257" s="76">
        <v>3.93</v>
      </c>
      <c r="LY257" s="76"/>
      <c r="LZ257" s="76"/>
      <c r="MA257" s="76" t="s">
        <v>259</v>
      </c>
      <c r="MB257" s="76">
        <v>0</v>
      </c>
      <c r="MC257" s="76">
        <v>0</v>
      </c>
      <c r="MD257" s="76">
        <v>0</v>
      </c>
      <c r="ME257" s="76">
        <v>0</v>
      </c>
    </row>
    <row r="258" spans="1:343" x14ac:dyDescent="0.3">
      <c r="LR258" s="76"/>
      <c r="LS258" s="76"/>
      <c r="LT258" s="76"/>
      <c r="LU258" s="76"/>
      <c r="LV258" s="76"/>
      <c r="LW258" s="76"/>
      <c r="LX258" s="76"/>
      <c r="LY258" s="76"/>
      <c r="LZ258" s="76"/>
      <c r="MA258" s="76"/>
      <c r="MB258" s="76"/>
      <c r="MC258" s="76"/>
      <c r="MD258" s="76"/>
      <c r="ME258" s="76"/>
    </row>
    <row r="259" spans="1:343"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2" t="str">
        <f>GY260&amp;GY261</f>
        <v xml:space="preserve"> NOVIEMBRE 19T.ESPAÑA</v>
      </c>
      <c r="GZ259" s="62" t="str">
        <f>GY260&amp;GZ261</f>
        <v xml:space="preserve"> NOVIEMBRE 19HIPERMERCADOS</v>
      </c>
      <c r="HA259" s="62" t="str">
        <f>GY260&amp;HA261</f>
        <v xml:space="preserve"> NOVIEMBRE 19SUPER+AUTOS</v>
      </c>
      <c r="HB259" s="62"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9" t="str">
        <f>JQ260&amp;JQ261</f>
        <v xml:space="preserve"> SEPTIEMBRE 20T.ESPAÑA</v>
      </c>
      <c r="JR259" s="69" t="str">
        <f>JQ260&amp;JR261</f>
        <v xml:space="preserve"> SEPTIEMBRE 20HIPERMERCADOS</v>
      </c>
      <c r="JS259" s="69" t="str">
        <f>JQ260&amp;JS261</f>
        <v xml:space="preserve"> SEPTIEMBRE 20SUPER+AUTOS</v>
      </c>
      <c r="JT259" s="69"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c r="KZ259" s="76" t="str">
        <f>KZ260&amp;KZ261</f>
        <v xml:space="preserve"> FEBRERO 21T.ESPAÑA</v>
      </c>
      <c r="LA259" s="76" t="str">
        <f>KZ260&amp;LA261</f>
        <v xml:space="preserve"> FEBRERO 21HIPERMERCADOS</v>
      </c>
      <c r="LB259" s="76" t="str">
        <f>KZ260&amp;LB261</f>
        <v xml:space="preserve"> FEBRERO 21SUPER+AUTOS</v>
      </c>
      <c r="LC259" s="76" t="str">
        <f>KZ260&amp;LC261</f>
        <v xml:space="preserve"> FEBRERO 21DISCOUNTS</v>
      </c>
      <c r="LG259" s="76" t="str">
        <f>LG260&amp;LG261</f>
        <v xml:space="preserve"> MARZO 21T.ESPAÑA</v>
      </c>
      <c r="LH259" s="76" t="str">
        <f>LG260&amp;LH261</f>
        <v xml:space="preserve"> MARZO 21HIPERMERCADOS</v>
      </c>
      <c r="LI259" s="76" t="str">
        <f>LG260&amp;LI261</f>
        <v xml:space="preserve"> MARZO 21SUPER+AUTOS</v>
      </c>
      <c r="LJ259" s="76" t="str">
        <f>LG260&amp;LJ261</f>
        <v xml:space="preserve"> MARZO 21DISCOUNTS</v>
      </c>
      <c r="LN259" s="76" t="str">
        <f>LN260&amp;LN261</f>
        <v xml:space="preserve"> ABRIL 21T.ESPAÑA</v>
      </c>
      <c r="LO259" s="76" t="str">
        <f>LN260&amp;LO261</f>
        <v xml:space="preserve"> ABRIL 21HIPERMERCADOS</v>
      </c>
      <c r="LP259" s="76" t="str">
        <f>LN260&amp;LP261</f>
        <v xml:space="preserve"> ABRIL 21SUPER+AUTOS</v>
      </c>
      <c r="LQ259" s="76" t="str">
        <f>LN260&amp;LQ261</f>
        <v xml:space="preserve"> ABRIL 21DISCOUNTS</v>
      </c>
      <c r="LR259" s="76"/>
      <c r="LS259" s="76"/>
      <c r="LT259" s="76"/>
      <c r="LU259" s="76" t="str">
        <f>LU260&amp;LU261</f>
        <v xml:space="preserve"> MAYO 21T.ESPAÑA</v>
      </c>
      <c r="LV259" s="76" t="str">
        <f>LU260&amp;LV261</f>
        <v xml:space="preserve"> MAYO 21HIPERMERCADOS</v>
      </c>
      <c r="LW259" s="76" t="str">
        <f>LU260&amp;LW261</f>
        <v xml:space="preserve"> MAYO 21SUPER+AUTOS</v>
      </c>
      <c r="LX259" s="76" t="str">
        <f>LU260&amp;LX261</f>
        <v xml:space="preserve"> MAYO 21DISCOUNTS</v>
      </c>
      <c r="LY259" s="76"/>
      <c r="LZ259" s="76"/>
      <c r="MA259" s="76"/>
      <c r="MB259" s="76" t="str">
        <f>MB260&amp;MB261</f>
        <v xml:space="preserve"> JUNIO 21T.ESPAÑA</v>
      </c>
      <c r="MC259" s="76" t="str">
        <f>MB260&amp;MC261</f>
        <v xml:space="preserve"> JUNIO 21HIPERMERCADOS</v>
      </c>
      <c r="MD259" s="76" t="str">
        <f>MB260&amp;MD261</f>
        <v xml:space="preserve"> JUNIO 21SUPER+AUTOS</v>
      </c>
      <c r="ME259" s="76" t="str">
        <f>MB260&amp;ME261</f>
        <v xml:space="preserve"> JUNIO 21DISCOUNTS</v>
      </c>
    </row>
    <row r="260" spans="1:343"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2"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9" t="str">
        <f>MID(JP3,6,LEN(JP3)-15)</f>
        <v xml:space="preserve"> SEPTIEMBRE 20</v>
      </c>
      <c r="JX260" s="76" t="str">
        <f>MID(JW3,6,LEN(JW3)-15)</f>
        <v xml:space="preserve"> OCTUBRE 20</v>
      </c>
      <c r="KE260" s="76" t="str">
        <f>MID(KD3,6,LEN(KD3)-15)</f>
        <v xml:space="preserve"> NOVIEMBRE 20</v>
      </c>
      <c r="KL260" s="76" t="str">
        <f>MID(KK3,6,LEN(KK3)-15)</f>
        <v xml:space="preserve"> DICIEMBRE 20</v>
      </c>
      <c r="KM260" s="76"/>
      <c r="KN260" s="76"/>
      <c r="KO260" s="76"/>
      <c r="KS260" s="76" t="str">
        <f>MID(KR3,6,LEN(KR3)-15)</f>
        <v xml:space="preserve"> ENERO 21</v>
      </c>
      <c r="KZ260" s="76" t="str">
        <f>MID(KY3,6,LEN(KY3)-15)</f>
        <v xml:space="preserve"> FEBRERO 21</v>
      </c>
      <c r="LA260" s="76"/>
      <c r="LB260" s="76"/>
      <c r="LC260" s="76"/>
      <c r="LG260" s="76" t="str">
        <f>MID(LF3,6,LEN(LF3)-15)</f>
        <v xml:space="preserve"> MARZO 21</v>
      </c>
      <c r="LN260" s="76" t="str">
        <f>MID(LM3,6,LEN(LM3)-15)</f>
        <v xml:space="preserve"> ABRIL 21</v>
      </c>
      <c r="LR260" s="76"/>
      <c r="LS260" s="76"/>
      <c r="LT260" s="76"/>
      <c r="LU260" s="76" t="str">
        <f>MID(LT3,6,LEN(LT3)-15)</f>
        <v xml:space="preserve"> MAYO 21</v>
      </c>
      <c r="LV260" s="76"/>
      <c r="LW260" s="76"/>
      <c r="LX260" s="76"/>
      <c r="LY260" s="76"/>
      <c r="LZ260" s="76"/>
      <c r="MA260" s="76"/>
      <c r="MB260" s="76" t="str">
        <f>MID(MA3,6,LEN(MA3)-15)</f>
        <v xml:space="preserve"> JUNIO 21</v>
      </c>
      <c r="MC260" s="76"/>
      <c r="MD260" s="76"/>
      <c r="ME260" s="76"/>
    </row>
    <row r="261" spans="1:343"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c r="KZ261" s="10" t="s">
        <v>3</v>
      </c>
      <c r="LA261" s="10" t="s">
        <v>4</v>
      </c>
      <c r="LB261" s="10" t="s">
        <v>5</v>
      </c>
      <c r="LC261" s="10" t="s">
        <v>6</v>
      </c>
      <c r="LG261" s="10" t="s">
        <v>3</v>
      </c>
      <c r="LH261" s="10" t="s">
        <v>4</v>
      </c>
      <c r="LI261" s="10" t="s">
        <v>5</v>
      </c>
      <c r="LJ261" s="10" t="s">
        <v>6</v>
      </c>
      <c r="LN261" s="10" t="s">
        <v>3</v>
      </c>
      <c r="LO261" s="10" t="s">
        <v>4</v>
      </c>
      <c r="LP261" s="10" t="s">
        <v>5</v>
      </c>
      <c r="LQ261" s="10" t="s">
        <v>6</v>
      </c>
      <c r="LR261" s="76"/>
      <c r="LS261" s="76"/>
      <c r="LT261" s="76"/>
      <c r="LU261" s="10" t="s">
        <v>3</v>
      </c>
      <c r="LV261" s="10" t="s">
        <v>4</v>
      </c>
      <c r="LW261" s="10" t="s">
        <v>5</v>
      </c>
      <c r="LX261" s="10" t="s">
        <v>6</v>
      </c>
      <c r="LY261" s="76"/>
      <c r="LZ261" s="76"/>
      <c r="MA261" s="76"/>
      <c r="MB261" s="10" t="s">
        <v>3</v>
      </c>
      <c r="MC261" s="10" t="s">
        <v>4</v>
      </c>
      <c r="MD261" s="10" t="s">
        <v>5</v>
      </c>
      <c r="ME261" s="10" t="s">
        <v>6</v>
      </c>
    </row>
    <row r="262" spans="1:343"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c r="GY262" s="9">
        <f>SUMIF('Aceite Virgen'!$B6:$B257,"&lt;="&amp;$B262,'Aceite Virgen'!GY$6:GY$257)</f>
        <v>1.1499999999999999</v>
      </c>
      <c r="GZ262" s="9">
        <f>SUMIF('Aceite Virgen'!$B6:$B257,"&lt;="&amp;$B262,'Aceite Virgen'!GZ$6:GZ$257)</f>
        <v>0</v>
      </c>
      <c r="HA262" s="9">
        <f>SUMIF('Aceite Virgen'!$B6:$B257,"&lt;="&amp;$B262,'Aceite Virgen'!HA$6:HA$257)</f>
        <v>1.27</v>
      </c>
      <c r="HB262" s="9">
        <f>SUMIF('Aceite Virgen'!$B6:$B257,"&lt;="&amp;$B262,'Aceite Virgen'!HB$6:HB$257)</f>
        <v>0</v>
      </c>
      <c r="HF262" s="9">
        <f>SUMIF('Aceite Virgen'!$B6:$B257,"&lt;="&amp;$B262,'Aceite Virgen'!HF$6:HF$257)</f>
        <v>3.35</v>
      </c>
      <c r="HG262" s="9">
        <f>SUMIF('Aceite Virgen'!$B6:$B257,"&lt;="&amp;$B262,'Aceite Virgen'!HG$6:HG$257)</f>
        <v>0</v>
      </c>
      <c r="HH262" s="9">
        <f>SUMIF('Aceite Virgen'!$B6:$B257,"&lt;="&amp;$B262,'Aceite Virgen'!HH$6:HH$257)</f>
        <v>4.46</v>
      </c>
      <c r="HI262" s="9">
        <f>SUMIF('Aceite Virgen'!$B6:$B257,"&lt;="&amp;$B262,'Aceite Virgen'!HI$6:HI$257)</f>
        <v>0</v>
      </c>
      <c r="HM262" s="9">
        <f>SUMIF('Aceite Virgen'!$B6:$B257,"&lt;="&amp;$B262,'Aceite Virgen'!HM$6:HM$257)</f>
        <v>3.47</v>
      </c>
      <c r="HN262" s="9">
        <f>SUMIF('Aceite Virgen'!$B6:$B257,"&lt;="&amp;$B262,'Aceite Virgen'!HN$6:HN$257)</f>
        <v>6.45</v>
      </c>
      <c r="HO262" s="9">
        <f>SUMIF('Aceite Virgen'!$B6:$B257,"&lt;="&amp;$B262,'Aceite Virgen'!HO$6:HO$257)</f>
        <v>3.11</v>
      </c>
      <c r="HP262" s="9">
        <f>SUMIF('Aceite Virgen'!$B6:$B257,"&lt;="&amp;$B262,'Aceite Virgen'!HP$6:HP$257)</f>
        <v>0</v>
      </c>
      <c r="HT262" s="9">
        <f>SUMIF('Aceite Virgen'!$B6:$B257,"&lt;="&amp;$B262,'Aceite Virgen'!HT$6:HT$257)</f>
        <v>10.45</v>
      </c>
      <c r="HU262" s="9">
        <f>SUMIF('Aceite Virgen'!$B6:$B257,"&lt;="&amp;$B262,'Aceite Virgen'!HU$6:HU$257)</f>
        <v>42.46</v>
      </c>
      <c r="HV262" s="9">
        <f>SUMIF('Aceite Virgen'!$B6:$B257,"&lt;="&amp;$B262,'Aceite Virgen'!HV$6:HV$257)</f>
        <v>1.5599999999999998</v>
      </c>
      <c r="HW262" s="9">
        <f>SUMIF('Aceite Virgen'!$B6:$B257,"&lt;="&amp;$B262,'Aceite Virgen'!HW$6:HW$257)</f>
        <v>0</v>
      </c>
      <c r="IA262" s="9">
        <f>SUMIF('Aceite Virgen'!$B6:$B257,"&lt;="&amp;$B262,'Aceite Virgen'!IA$6:IA$257)</f>
        <v>8.9400000000000013</v>
      </c>
      <c r="IB262" s="9">
        <f>SUMIF('Aceite Virgen'!$B6:$B257,"&lt;="&amp;$B262,'Aceite Virgen'!IB$6:IB$257)</f>
        <v>28.44</v>
      </c>
      <c r="IC262" s="9">
        <f>SUMIF('Aceite Virgen'!$B6:$B257,"&lt;="&amp;$B262,'Aceite Virgen'!IC$6:IC$257)</f>
        <v>3.5399999999999996</v>
      </c>
      <c r="ID262" s="9">
        <f>SUMIF('Aceite Virgen'!$B6:$B257,"&lt;="&amp;$B262,'Aceite Virgen'!ID$6:ID$257)</f>
        <v>0</v>
      </c>
      <c r="IH262" s="9">
        <f>SUMIF('Aceite Virgen'!$B6:$B257,"&lt;="&amp;$B262,'Aceite Virgen'!IH$6:IH$257)</f>
        <v>4.92</v>
      </c>
      <c r="II262" s="9">
        <f>SUMIF('Aceite Virgen'!$B6:$B257,"&lt;="&amp;$B262,'Aceite Virgen'!II$6:II$257)</f>
        <v>13.010000000000002</v>
      </c>
      <c r="IJ262" s="9">
        <f>SUMIF('Aceite Virgen'!$B6:$B257,"&lt;="&amp;$B262,'Aceite Virgen'!IJ$6:IJ$257)</f>
        <v>3.26</v>
      </c>
      <c r="IK262" s="9">
        <f>SUMIF('Aceite Virgen'!$B6:$B257,"&lt;="&amp;$B262,'Aceite Virgen'!IK$6:IK$257)</f>
        <v>0</v>
      </c>
      <c r="IO262" s="9">
        <f>SUMIF('Aceite Virgen'!$B6:$B257,"&lt;="&amp;$B262,'Aceite Virgen'!IO$6:IO$257)</f>
        <v>4.6100000000000003</v>
      </c>
      <c r="IP262" s="9">
        <f>SUMIF('Aceite Virgen'!$B6:$B257,"&lt;="&amp;$B262,'Aceite Virgen'!IP$6:IP$257)</f>
        <v>4.63</v>
      </c>
      <c r="IQ262" s="9">
        <f>SUMIF('Aceite Virgen'!$B6:$B257,"&lt;="&amp;$B262,'Aceite Virgen'!IQ$6:IQ$257)</f>
        <v>4.9700000000000006</v>
      </c>
      <c r="IR262" s="9">
        <f>SUMIF('Aceite Virgen'!$B6:$B257,"&lt;="&amp;$B262,'Aceite Virgen'!IR$6:IR$257)</f>
        <v>0</v>
      </c>
      <c r="IV262" s="9">
        <f>SUMIF('Aceite Virgen'!$B6:$B257,"&lt;="&amp;$B262,'Aceite Virgen'!IV$6:IV$257)</f>
        <v>3.6</v>
      </c>
      <c r="IW262" s="9">
        <f>SUMIF('Aceite Virgen'!$B6:$B257,"&lt;="&amp;$B262,'Aceite Virgen'!IW$6:IW$257)</f>
        <v>5.0200000000000005</v>
      </c>
      <c r="IX262" s="9">
        <f>SUMIF('Aceite Virgen'!$B6:$B257,"&lt;="&amp;$B262,'Aceite Virgen'!IX$6:IX$257)</f>
        <v>2.6299999999999994</v>
      </c>
      <c r="IY262" s="9">
        <f>SUMIF('Aceite Virgen'!$B6:$B257,"&lt;="&amp;$B262,'Aceite Virgen'!IY$6:IY$257)</f>
        <v>0</v>
      </c>
      <c r="JC262" s="9">
        <f>SUMIF('Aceite Virgen'!$B6:$B257,"&lt;="&amp;$B262,'Aceite Virgen'!JC$6:JC$257)</f>
        <v>4.54</v>
      </c>
      <c r="JD262" s="9">
        <f>SUMIF('Aceite Virgen'!$B6:$B257,"&lt;="&amp;$B262,'Aceite Virgen'!JD$6:JD$257)</f>
        <v>0</v>
      </c>
      <c r="JE262" s="9">
        <f>SUMIF('Aceite Virgen'!$B6:$B257,"&lt;="&amp;$B262,'Aceite Virgen'!JE$6:JE$257)</f>
        <v>6.15</v>
      </c>
      <c r="JF262" s="9">
        <f>SUMIF('Aceite Virgen'!$B6:$B257,"&lt;="&amp;$B262,'Aceite Virgen'!JF$6:JF$257)</f>
        <v>4.54</v>
      </c>
      <c r="JJ262" s="9">
        <f>SUMIF('Aceite Virgen'!$B6:$B257,"&lt;="&amp;$B262,'Aceite Virgen'!JJ$6:JJ$257)</f>
        <v>1.5</v>
      </c>
      <c r="JK262" s="9">
        <f>SUMIF('Aceite Virgen'!$B6:$B257,"&lt;="&amp;$B262,'Aceite Virgen'!JK$6:JK$257)</f>
        <v>1.28</v>
      </c>
      <c r="JL262" s="9">
        <f>SUMIF('Aceite Virgen'!$B6:$B257,"&lt;="&amp;$B262,'Aceite Virgen'!JL$6:JL$257)</f>
        <v>1.97</v>
      </c>
      <c r="JM262" s="9">
        <f>SUMIF('Aceite Virgen'!$B6:$B257,"&lt;="&amp;$B262,'Aceite Virgen'!JM$6:JM$257)</f>
        <v>0</v>
      </c>
      <c r="JQ262" s="9">
        <f>SUMIF('Aceite Virgen'!$B6:$B257,"&lt;="&amp;$B262,'Aceite Virgen'!JQ$6:JQ$257)</f>
        <v>4.9800000000000004</v>
      </c>
      <c r="JR262" s="9">
        <f>SUMIF('Aceite Virgen'!$B6:$B257,"&lt;="&amp;$B262,'Aceite Virgen'!JR$6:JR$257)</f>
        <v>14.34</v>
      </c>
      <c r="JS262" s="9">
        <f>SUMIF('Aceite Virgen'!$B6:$B257,"&lt;="&amp;$B262,'Aceite Virgen'!JS$6:JS$257)</f>
        <v>3.01</v>
      </c>
      <c r="JT262" s="9">
        <f>SUMIF('Aceite Virgen'!$B6:$B257,"&lt;="&amp;$B262,'Aceite Virgen'!JT$6:JT$257)</f>
        <v>0</v>
      </c>
      <c r="JX262" s="9">
        <f>SUMIF('Aceite Virgen'!$B6:$B257,"&lt;="&amp;$B262,'Aceite Virgen'!JX$6:JX$257)</f>
        <v>2.82</v>
      </c>
      <c r="JY262" s="9">
        <f>SUMIF('Aceite Virgen'!$B6:$B257,"&lt;="&amp;$B262,'Aceite Virgen'!JY$6:JY$257)</f>
        <v>3.23</v>
      </c>
      <c r="JZ262" s="9">
        <f>SUMIF('Aceite Virgen'!$B6:$B257,"&lt;="&amp;$B262,'Aceite Virgen'!JZ$6:JZ$257)</f>
        <v>1.35</v>
      </c>
      <c r="KA262" s="9">
        <f>SUMIF('Aceite Virgen'!$B6:$B257,"&lt;="&amp;$B262,'Aceite Virgen'!KA$6:KA$257)</f>
        <v>1.27</v>
      </c>
      <c r="KE262" s="9">
        <f>SUMIF('Aceite Virgen'!$B6:$B257,"&lt;="&amp;$B262,'Aceite Virgen'!KE$6:KE$257)</f>
        <v>2.86</v>
      </c>
      <c r="KF262" s="9">
        <f>SUMIF('Aceite Virgen'!$B6:$B257,"&lt;="&amp;$B262,'Aceite Virgen'!KF$6:KF$257)</f>
        <v>1.8900000000000001</v>
      </c>
      <c r="KG262" s="9">
        <f>SUMIF('Aceite Virgen'!$B6:$B257,"&lt;="&amp;$B262,'Aceite Virgen'!KG$6:KG$257)</f>
        <v>3.0599999999999996</v>
      </c>
      <c r="KH262" s="9">
        <f>SUMIF('Aceite Virgen'!$B6:$B257,"&lt;="&amp;$B262,'Aceite Virgen'!KH$6:KH$257)</f>
        <v>0</v>
      </c>
      <c r="KL262" s="9">
        <f>SUMIF('Aceite Virgen'!$B6:$B257,"&lt;="&amp;$B262,'Aceite Virgen'!KL$6:KL$257)</f>
        <v>3.6599999999999997</v>
      </c>
      <c r="KM262" s="9">
        <f>SUMIF('Aceite Virgen'!$B6:$B257,"&lt;="&amp;$B262,'Aceite Virgen'!KM$6:KM$257)</f>
        <v>1.07</v>
      </c>
      <c r="KN262" s="9">
        <f>SUMIF('Aceite Virgen'!$B6:$B257,"&lt;="&amp;$B262,'Aceite Virgen'!KN$6:KN$257)</f>
        <v>3.9799999999999995</v>
      </c>
      <c r="KO262" s="9">
        <f>SUMIF('Aceite Virgen'!$B6:$B257,"&lt;="&amp;$B262,'Aceite Virgen'!KO$6:KO$257)</f>
        <v>2.13</v>
      </c>
      <c r="KS262" s="9">
        <f>SUMIF('Aceite Virgen'!$B6:$B257,"&lt;="&amp;$B262,'Aceite Virgen'!KS$6:KS$257)</f>
        <v>1.94</v>
      </c>
      <c r="KT262" s="9">
        <f>SUMIF('Aceite Virgen'!$B6:$B257,"&lt;="&amp;$B262,'Aceite Virgen'!KT$6:KT$257)</f>
        <v>4.32</v>
      </c>
      <c r="KU262" s="9">
        <f>SUMIF('Aceite Virgen'!$B6:$B257,"&lt;="&amp;$B262,'Aceite Virgen'!KU$6:KU$257)</f>
        <v>1.3399999999999999</v>
      </c>
      <c r="KV262" s="9">
        <f>SUMIF('Aceite Virgen'!$B6:$B257,"&lt;="&amp;$B262,'Aceite Virgen'!KV$6:KV$257)</f>
        <v>0</v>
      </c>
      <c r="KZ262" s="9">
        <f>SUMIF('Aceite Virgen'!$B6:$B257,"&lt;="&amp;$B262,'Aceite Virgen'!KZ$6:KZ$257)</f>
        <v>3.64</v>
      </c>
      <c r="LA262" s="9">
        <f>SUMIF('Aceite Virgen'!$B6:$B257,"&lt;="&amp;$B262,'Aceite Virgen'!LA$6:LA$257)</f>
        <v>1.1399999999999999</v>
      </c>
      <c r="LB262" s="9">
        <f>SUMIF('Aceite Virgen'!$B6:$B257,"&lt;="&amp;$B262,'Aceite Virgen'!LB$6:LB$257)</f>
        <v>4.8899999999999997</v>
      </c>
      <c r="LC262" s="9">
        <f>SUMIF('Aceite Virgen'!$B6:$B257,"&lt;="&amp;$B262,'Aceite Virgen'!LC$6:LC$257)</f>
        <v>0</v>
      </c>
      <c r="LG262" s="9">
        <f>SUMIF('Aceite Virgen'!$B6:$B257,"&lt;="&amp;$B262,'Aceite Virgen'!LG$6:LG$257)</f>
        <v>1.22</v>
      </c>
      <c r="LH262" s="9">
        <f>SUMIF('Aceite Virgen'!$B6:$B257,"&lt;="&amp;$B262,'Aceite Virgen'!LH$6:LH$257)</f>
        <v>0</v>
      </c>
      <c r="LI262" s="9">
        <f>SUMIF('Aceite Virgen'!$B6:$B257,"&lt;="&amp;$B262,'Aceite Virgen'!LI$6:LI$257)</f>
        <v>1.1200000000000001</v>
      </c>
      <c r="LJ262" s="9">
        <f>SUMIF('Aceite Virgen'!$B6:$B257,"&lt;="&amp;$B262,'Aceite Virgen'!LJ$6:LJ$257)</f>
        <v>2.21</v>
      </c>
      <c r="LN262" s="9">
        <f>SUMIF('Aceite Virgen'!$B6:$B257,"&lt;="&amp;$B262,'Aceite Virgen'!LN$6:LN$257)</f>
        <v>2.31</v>
      </c>
      <c r="LO262" s="9">
        <f>SUMIF('Aceite Virgen'!$B6:$B257,"&lt;="&amp;$B262,'Aceite Virgen'!LO$6:LO$257)</f>
        <v>0</v>
      </c>
      <c r="LP262" s="9">
        <f>SUMIF('Aceite Virgen'!$B6:$B257,"&lt;="&amp;$B262,'Aceite Virgen'!LP$6:LP$257)</f>
        <v>3.1300000000000003</v>
      </c>
      <c r="LQ262" s="9">
        <f>SUMIF('Aceite Virgen'!$B6:$B257,"&lt;="&amp;$B262,'Aceite Virgen'!LQ$6:LQ$257)</f>
        <v>0</v>
      </c>
      <c r="LR262" s="76"/>
      <c r="LS262" s="76"/>
      <c r="LT262" s="76"/>
      <c r="LU262" s="9">
        <f>SUMIF('Aceite Virgen'!$B6:$B257,"&lt;="&amp;$B262,'Aceite Virgen'!LU$6:LU$257)</f>
        <v>2.1399999999999997</v>
      </c>
      <c r="LV262" s="9">
        <f>SUMIF('Aceite Virgen'!$B6:$B257,"&lt;="&amp;$B262,'Aceite Virgen'!LV$6:LV$257)</f>
        <v>2.74</v>
      </c>
      <c r="LW262" s="9">
        <f>SUMIF('Aceite Virgen'!$B6:$B257,"&lt;="&amp;$B262,'Aceite Virgen'!LW$6:LW$257)</f>
        <v>2.11</v>
      </c>
      <c r="LX262" s="9">
        <f>SUMIF('Aceite Virgen'!$B6:$B257,"&lt;="&amp;$B262,'Aceite Virgen'!LX$6:LX$257)</f>
        <v>2.33</v>
      </c>
      <c r="LY262" s="76"/>
      <c r="LZ262" s="76"/>
      <c r="MA262" s="76"/>
      <c r="MB262" s="9">
        <f>SUMIF('Aceite Virgen'!$B6:$B257,"&lt;="&amp;$B262,'Aceite Virgen'!MB$6:MB$257)</f>
        <v>3.13</v>
      </c>
      <c r="MC262" s="9">
        <f>SUMIF('Aceite Virgen'!$B6:$B257,"&lt;="&amp;$B262,'Aceite Virgen'!MC$6:MC$257)</f>
        <v>0</v>
      </c>
      <c r="MD262" s="9">
        <f>SUMIF('Aceite Virgen'!$B6:$B257,"&lt;="&amp;$B262,'Aceite Virgen'!MD$6:MD$257)</f>
        <v>3.58</v>
      </c>
      <c r="ME262" s="9">
        <f>SUMIF('Aceite Virgen'!$B6:$B257,"&lt;="&amp;$B262,'Aceite Virgen'!ME$6:ME$257)</f>
        <v>0.94</v>
      </c>
    </row>
    <row r="263" spans="1:343"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c r="GY263" s="8">
        <f>SUMIFS('Aceite Virgen'!GY$6:GY$257,'Aceite Virgen'!$A$6:$A$257,"&gt;="&amp;$A263,'Aceite Virgen'!$B$6:$B$257,"&lt;="&amp;$B263)</f>
        <v>0.35</v>
      </c>
      <c r="GZ263" s="8">
        <f>SUMIFS('Aceite Virgen'!GZ$6:GZ$257,'Aceite Virgen'!$A$6:$A$257,"&gt;="&amp;$A263,'Aceite Virgen'!$B$6:$B$257,"&lt;="&amp;$B263)</f>
        <v>0</v>
      </c>
      <c r="HA263" s="8">
        <f>SUMIFS('Aceite Virgen'!HA$6:HA$257,'Aceite Virgen'!$A$6:$A$257,"&gt;="&amp;$A263,'Aceite Virgen'!$B$6:$B$257,"&lt;="&amp;$B263)</f>
        <v>0.46</v>
      </c>
      <c r="HB263" s="8">
        <f>SUMIFS('Aceite Virgen'!HB$6:HB$257,'Aceite Virgen'!$A$6:$A$257,"&gt;="&amp;$A263,'Aceite Virgen'!$B$6:$B$257,"&lt;="&amp;$B263)</f>
        <v>0</v>
      </c>
      <c r="HF263" s="8">
        <f>SUMIFS('Aceite Virgen'!HF$6:HF$257,'Aceite Virgen'!$A$6:$A$257,"&gt;="&amp;$A263,'Aceite Virgen'!$B$6:$B$257,"&lt;="&amp;$B263)</f>
        <v>0.43</v>
      </c>
      <c r="HG263" s="8">
        <f>SUMIFS('Aceite Virgen'!HG$6:HG$257,'Aceite Virgen'!$A$6:$A$257,"&gt;="&amp;$A263,'Aceite Virgen'!$B$6:$B$257,"&lt;="&amp;$B263)</f>
        <v>3.11</v>
      </c>
      <c r="HH263" s="8">
        <f>SUMIFS('Aceite Virgen'!HH$6:HH$257,'Aceite Virgen'!$A$6:$A$257,"&gt;="&amp;$A263,'Aceite Virgen'!$B$6:$B$257,"&lt;="&amp;$B263)</f>
        <v>0</v>
      </c>
      <c r="HI263" s="8">
        <f>SUMIFS('Aceite Virgen'!HI$6:HI$257,'Aceite Virgen'!$A$6:$A$257,"&gt;="&amp;$A263,'Aceite Virgen'!$B$6:$B$257,"&lt;="&amp;$B263)</f>
        <v>0</v>
      </c>
      <c r="HM263" s="8">
        <f>SUMIFS('Aceite Virgen'!HM$6:HM$257,'Aceite Virgen'!$A$6:$A$257,"&gt;="&amp;$A263,'Aceite Virgen'!$B$6:$B$257,"&lt;="&amp;$B263)</f>
        <v>1.48</v>
      </c>
      <c r="HN263" s="8">
        <f>SUMIFS('Aceite Virgen'!HN$6:HN$257,'Aceite Virgen'!$A$6:$A$257,"&gt;="&amp;$A263,'Aceite Virgen'!$B$6:$B$257,"&lt;="&amp;$B263)</f>
        <v>0.86</v>
      </c>
      <c r="HO263" s="8">
        <f>SUMIFS('Aceite Virgen'!HO$6:HO$257,'Aceite Virgen'!$A$6:$A$257,"&gt;="&amp;$A263,'Aceite Virgen'!$B$6:$B$257,"&lt;="&amp;$B263)</f>
        <v>2.0099999999999998</v>
      </c>
      <c r="HP263" s="8">
        <f>SUMIFS('Aceite Virgen'!HP$6:HP$257,'Aceite Virgen'!$A$6:$A$257,"&gt;="&amp;$A263,'Aceite Virgen'!$B$6:$B$257,"&lt;="&amp;$B263)</f>
        <v>0</v>
      </c>
      <c r="HT263" s="8">
        <f>SUMIFS('Aceite Virgen'!HT$6:HT$257,'Aceite Virgen'!$A$6:$A$257,"&gt;="&amp;$A263,'Aceite Virgen'!$B$6:$B$257,"&lt;="&amp;$B263)</f>
        <v>6.86</v>
      </c>
      <c r="HU263" s="8">
        <f>SUMIFS('Aceite Virgen'!HU$6:HU$257,'Aceite Virgen'!$A$6:$A$257,"&gt;="&amp;$A263,'Aceite Virgen'!$B$6:$B$257,"&lt;="&amp;$B263)</f>
        <v>15.28</v>
      </c>
      <c r="HV263" s="8">
        <f>SUMIFS('Aceite Virgen'!HV$6:HV$257,'Aceite Virgen'!$A$6:$A$257,"&gt;="&amp;$A263,'Aceite Virgen'!$B$6:$B$257,"&lt;="&amp;$B263)</f>
        <v>2.48</v>
      </c>
      <c r="HW263" s="8">
        <f>SUMIFS('Aceite Virgen'!HW$6:HW$257,'Aceite Virgen'!$A$6:$A$257,"&gt;="&amp;$A263,'Aceite Virgen'!$B$6:$B$257,"&lt;="&amp;$B263)</f>
        <v>18.440000000000001</v>
      </c>
      <c r="IA263" s="8">
        <f>SUMIFS('Aceite Virgen'!IA$6:IA$257,'Aceite Virgen'!$A$6:$A$257,"&gt;="&amp;$A263,'Aceite Virgen'!$B$6:$B$257,"&lt;="&amp;$B263)</f>
        <v>10.130000000000001</v>
      </c>
      <c r="IB263" s="8">
        <f>SUMIFS('Aceite Virgen'!IB$6:IB$257,'Aceite Virgen'!$A$6:$A$257,"&gt;="&amp;$A263,'Aceite Virgen'!$B$6:$B$257,"&lt;="&amp;$B263)</f>
        <v>22.84</v>
      </c>
      <c r="IC263" s="8">
        <f>SUMIFS('Aceite Virgen'!IC$6:IC$257,'Aceite Virgen'!$A$6:$A$257,"&gt;="&amp;$A263,'Aceite Virgen'!$B$6:$B$257,"&lt;="&amp;$B263)</f>
        <v>2.83</v>
      </c>
      <c r="ID263" s="8">
        <f>SUMIFS('Aceite Virgen'!ID$6:ID$257,'Aceite Virgen'!$A$6:$A$257,"&gt;="&amp;$A263,'Aceite Virgen'!$B$6:$B$257,"&lt;="&amp;$B263)</f>
        <v>25.61</v>
      </c>
      <c r="IH263" s="8">
        <f>SUMIFS('Aceite Virgen'!IH$6:IH$257,'Aceite Virgen'!$A$6:$A$257,"&gt;="&amp;$A263,'Aceite Virgen'!$B$6:$B$257,"&lt;="&amp;$B263)</f>
        <v>10.61</v>
      </c>
      <c r="II263" s="8">
        <f>SUMIFS('Aceite Virgen'!II$6:II$257,'Aceite Virgen'!$A$6:$A$257,"&gt;="&amp;$A263,'Aceite Virgen'!$B$6:$B$257,"&lt;="&amp;$B263)</f>
        <v>16.34</v>
      </c>
      <c r="IJ263" s="8">
        <f>SUMIFS('Aceite Virgen'!IJ$6:IJ$257,'Aceite Virgen'!$A$6:$A$257,"&gt;="&amp;$A263,'Aceite Virgen'!$B$6:$B$257,"&lt;="&amp;$B263)</f>
        <v>7.62</v>
      </c>
      <c r="IK263" s="8">
        <f>SUMIFS('Aceite Virgen'!IK$6:IK$257,'Aceite Virgen'!$A$6:$A$257,"&gt;="&amp;$A263,'Aceite Virgen'!$B$6:$B$257,"&lt;="&amp;$B263)</f>
        <v>17.399999999999999</v>
      </c>
      <c r="IO263" s="8">
        <f>SUMIFS('Aceite Virgen'!IO$6:IO$257,'Aceite Virgen'!$A$6:$A$257,"&gt;="&amp;$A263,'Aceite Virgen'!$B$6:$B$257,"&lt;="&amp;$B263)</f>
        <v>9.01</v>
      </c>
      <c r="IP263" s="8">
        <f>SUMIFS('Aceite Virgen'!IP$6:IP$257,'Aceite Virgen'!$A$6:$A$257,"&gt;="&amp;$A263,'Aceite Virgen'!$B$6:$B$257,"&lt;="&amp;$B263)</f>
        <v>3.95</v>
      </c>
      <c r="IQ263" s="8">
        <f>SUMIFS('Aceite Virgen'!IQ$6:IQ$257,'Aceite Virgen'!$A$6:$A$257,"&gt;="&amp;$A263,'Aceite Virgen'!$B$6:$B$257,"&lt;="&amp;$B263)</f>
        <v>7.47</v>
      </c>
      <c r="IR263" s="8">
        <f>SUMIFS('Aceite Virgen'!IR$6:IR$257,'Aceite Virgen'!$A$6:$A$257,"&gt;="&amp;$A263,'Aceite Virgen'!$B$6:$B$257,"&lt;="&amp;$B263)</f>
        <v>22.76</v>
      </c>
      <c r="IV263" s="8">
        <f>SUMIFS('Aceite Virgen'!IV$6:IV$257,'Aceite Virgen'!$A$6:$A$257,"&gt;="&amp;$A263,'Aceite Virgen'!$B$6:$B$257,"&lt;="&amp;$B263)</f>
        <v>9.9</v>
      </c>
      <c r="IW263" s="8">
        <f>SUMIFS('Aceite Virgen'!IW$6:IW$257,'Aceite Virgen'!$A$6:$A$257,"&gt;="&amp;$A263,'Aceite Virgen'!$B$6:$B$257,"&lt;="&amp;$B263)</f>
        <v>37.520000000000003</v>
      </c>
      <c r="IX263" s="8">
        <f>SUMIFS('Aceite Virgen'!IX$6:IX$257,'Aceite Virgen'!$A$6:$A$257,"&gt;="&amp;$A263,'Aceite Virgen'!$B$6:$B$257,"&lt;="&amp;$B263)</f>
        <v>5.24</v>
      </c>
      <c r="IY263" s="8">
        <f>SUMIFS('Aceite Virgen'!IY$6:IY$257,'Aceite Virgen'!$A$6:$A$257,"&gt;="&amp;$A263,'Aceite Virgen'!$B$6:$B$257,"&lt;="&amp;$B263)</f>
        <v>6.18</v>
      </c>
      <c r="JC263" s="8">
        <f>SUMIFS('Aceite Virgen'!JC$6:JC$257,'Aceite Virgen'!$A$6:$A$257,"&gt;="&amp;$A263,'Aceite Virgen'!$B$6:$B$257,"&lt;="&amp;$B263)</f>
        <v>6.2299999999999995</v>
      </c>
      <c r="JD263" s="8">
        <f>SUMIFS('Aceite Virgen'!JD$6:JD$257,'Aceite Virgen'!$A$6:$A$257,"&gt;="&amp;$A263,'Aceite Virgen'!$B$6:$B$257,"&lt;="&amp;$B263)</f>
        <v>16.260000000000002</v>
      </c>
      <c r="JE263" s="8">
        <f>SUMIFS('Aceite Virgen'!JE$6:JE$257,'Aceite Virgen'!$A$6:$A$257,"&gt;="&amp;$A263,'Aceite Virgen'!$B$6:$B$257,"&lt;="&amp;$B263)</f>
        <v>4.43</v>
      </c>
      <c r="JF263" s="8">
        <f>SUMIFS('Aceite Virgen'!JF$6:JF$257,'Aceite Virgen'!$A$6:$A$257,"&gt;="&amp;$A263,'Aceite Virgen'!$B$6:$B$257,"&lt;="&amp;$B263)</f>
        <v>0</v>
      </c>
      <c r="JJ263" s="8">
        <f>SUMIFS('Aceite Virgen'!JJ$6:JJ$257,'Aceite Virgen'!$A$6:$A$257,"&gt;="&amp;$A263,'Aceite Virgen'!$B$6:$B$257,"&lt;="&amp;$B263)</f>
        <v>4.9800000000000004</v>
      </c>
      <c r="JK263" s="8">
        <f>SUMIFS('Aceite Virgen'!JK$6:JK$257,'Aceite Virgen'!$A$6:$A$257,"&gt;="&amp;$A263,'Aceite Virgen'!$B$6:$B$257,"&lt;="&amp;$B263)</f>
        <v>7.18</v>
      </c>
      <c r="JL263" s="8">
        <f>SUMIFS('Aceite Virgen'!JL$6:JL$257,'Aceite Virgen'!$A$6:$A$257,"&gt;="&amp;$A263,'Aceite Virgen'!$B$6:$B$257,"&lt;="&amp;$B263)</f>
        <v>3.35</v>
      </c>
      <c r="JM263" s="8">
        <f>SUMIFS('Aceite Virgen'!JM$6:JM$257,'Aceite Virgen'!$A$6:$A$257,"&gt;="&amp;$A263,'Aceite Virgen'!$B$6:$B$257,"&lt;="&amp;$B263)</f>
        <v>14.52</v>
      </c>
      <c r="JQ263" s="8">
        <f>SUMIFS('Aceite Virgen'!JQ$6:JQ$257,'Aceite Virgen'!$A$6:$A$257,"&gt;="&amp;$A263,'Aceite Virgen'!$B$6:$B$257,"&lt;="&amp;$B263)</f>
        <v>7.73</v>
      </c>
      <c r="JR263" s="8">
        <f>SUMIFS('Aceite Virgen'!JR$6:JR$257,'Aceite Virgen'!$A$6:$A$257,"&gt;="&amp;$A263,'Aceite Virgen'!$B$6:$B$257,"&lt;="&amp;$B263)</f>
        <v>17.649999999999999</v>
      </c>
      <c r="JS263" s="8">
        <f>SUMIFS('Aceite Virgen'!JS$6:JS$257,'Aceite Virgen'!$A$6:$A$257,"&gt;="&amp;$A263,'Aceite Virgen'!$B$6:$B$257,"&lt;="&amp;$B263)</f>
        <v>2.3200000000000003</v>
      </c>
      <c r="JT263" s="8">
        <f>SUMIFS('Aceite Virgen'!JT$6:JT$257,'Aceite Virgen'!$A$6:$A$257,"&gt;="&amp;$A263,'Aceite Virgen'!$B$6:$B$257,"&lt;="&amp;$B263)</f>
        <v>18.649999999999999</v>
      </c>
      <c r="JX263" s="8">
        <f>SUMIFS('Aceite Virgen'!JX$6:JX$257,'Aceite Virgen'!$A$6:$A$257,"&gt;="&amp;$A263,'Aceite Virgen'!$B$6:$B$257,"&lt;="&amp;$B263)</f>
        <v>6.34</v>
      </c>
      <c r="JY263" s="8">
        <f>SUMIFS('Aceite Virgen'!JY$6:JY$257,'Aceite Virgen'!$A$6:$A$257,"&gt;="&amp;$A263,'Aceite Virgen'!$B$6:$B$257,"&lt;="&amp;$B263)</f>
        <v>18.48</v>
      </c>
      <c r="JZ263" s="8">
        <f>SUMIFS('Aceite Virgen'!JZ$6:JZ$257,'Aceite Virgen'!$A$6:$A$257,"&gt;="&amp;$A263,'Aceite Virgen'!$B$6:$B$257,"&lt;="&amp;$B263)</f>
        <v>0.7</v>
      </c>
      <c r="KA263" s="8">
        <f>SUMIFS('Aceite Virgen'!KA$6:KA$257,'Aceite Virgen'!$A$6:$A$257,"&gt;="&amp;$A263,'Aceite Virgen'!$B$6:$B$257,"&lt;="&amp;$B263)</f>
        <v>13.08</v>
      </c>
      <c r="KE263" s="8">
        <f>SUMIFS('Aceite Virgen'!KE$6:KE$257,'Aceite Virgen'!$A$6:$A$257,"&gt;="&amp;$A263,'Aceite Virgen'!$B$6:$B$257,"&lt;="&amp;$B263)</f>
        <v>11.42</v>
      </c>
      <c r="KF263" s="8">
        <f>SUMIFS('Aceite Virgen'!KF$6:KF$257,'Aceite Virgen'!$A$6:$A$257,"&gt;="&amp;$A263,'Aceite Virgen'!$B$6:$B$257,"&lt;="&amp;$B263)</f>
        <v>29.099999999999998</v>
      </c>
      <c r="KG263" s="8">
        <f>SUMIFS('Aceite Virgen'!KG$6:KG$257,'Aceite Virgen'!$A$6:$A$257,"&gt;="&amp;$A263,'Aceite Virgen'!$B$6:$B$257,"&lt;="&amp;$B263)</f>
        <v>6.3</v>
      </c>
      <c r="KH263" s="8">
        <f>SUMIFS('Aceite Virgen'!KH$6:KH$257,'Aceite Virgen'!$A$6:$A$257,"&gt;="&amp;$A263,'Aceite Virgen'!$B$6:$B$257,"&lt;="&amp;$B263)</f>
        <v>14.88</v>
      </c>
      <c r="KL263" s="8">
        <f>SUMIFS('Aceite Virgen'!KL$6:KL$257,'Aceite Virgen'!$A$6:$A$257,"&gt;="&amp;$A263,'Aceite Virgen'!$B$6:$B$257,"&lt;="&amp;$B263)</f>
        <v>3.68</v>
      </c>
      <c r="KM263" s="8">
        <f>SUMIFS('Aceite Virgen'!KM$6:KM$257,'Aceite Virgen'!$A$6:$A$257,"&gt;="&amp;$A263,'Aceite Virgen'!$B$6:$B$257,"&lt;="&amp;$B263)</f>
        <v>15.42</v>
      </c>
      <c r="KN263" s="8">
        <f>SUMIFS('Aceite Virgen'!KN$6:KN$257,'Aceite Virgen'!$A$6:$A$257,"&gt;="&amp;$A263,'Aceite Virgen'!$B$6:$B$257,"&lt;="&amp;$B263)</f>
        <v>1.46</v>
      </c>
      <c r="KO263" s="8">
        <f>SUMIFS('Aceite Virgen'!KO$6:KO$257,'Aceite Virgen'!$A$6:$A$257,"&gt;="&amp;$A263,'Aceite Virgen'!$B$6:$B$257,"&lt;="&amp;$B263)</f>
        <v>1.51</v>
      </c>
      <c r="KS263" s="8">
        <f>SUMIFS('Aceite Virgen'!KS$6:KS$257,'Aceite Virgen'!$A$6:$A$257,"&gt;="&amp;$A263,'Aceite Virgen'!$B$6:$B$257,"&lt;="&amp;$B263)</f>
        <v>1.9</v>
      </c>
      <c r="KT263" s="8">
        <f>SUMIFS('Aceite Virgen'!KT$6:KT$257,'Aceite Virgen'!$A$6:$A$257,"&gt;="&amp;$A263,'Aceite Virgen'!$B$6:$B$257,"&lt;="&amp;$B263)</f>
        <v>6.6</v>
      </c>
      <c r="KU263" s="8">
        <f>SUMIFS('Aceite Virgen'!KU$6:KU$257,'Aceite Virgen'!$A$6:$A$257,"&gt;="&amp;$A263,'Aceite Virgen'!$B$6:$B$257,"&lt;="&amp;$B263)</f>
        <v>0</v>
      </c>
      <c r="KV263" s="8">
        <f>SUMIFS('Aceite Virgen'!KV$6:KV$257,'Aceite Virgen'!$A$6:$A$257,"&gt;="&amp;$A263,'Aceite Virgen'!$B$6:$B$257,"&lt;="&amp;$B263)</f>
        <v>4.53</v>
      </c>
      <c r="KZ263" s="8">
        <f>SUMIFS('Aceite Virgen'!KZ$6:KZ$257,'Aceite Virgen'!$A$6:$A$257,"&gt;="&amp;$A263,'Aceite Virgen'!$B$6:$B$257,"&lt;="&amp;$B263)</f>
        <v>0.9</v>
      </c>
      <c r="LA263" s="8">
        <f>SUMIFS('Aceite Virgen'!LA$6:LA$257,'Aceite Virgen'!$A$6:$A$257,"&gt;="&amp;$A263,'Aceite Virgen'!$B$6:$B$257,"&lt;="&amp;$B263)</f>
        <v>2.21</v>
      </c>
      <c r="LB263" s="8">
        <f>SUMIFS('Aceite Virgen'!LB$6:LB$257,'Aceite Virgen'!$A$6:$A$257,"&gt;="&amp;$A263,'Aceite Virgen'!$B$6:$B$257,"&lt;="&amp;$B263)</f>
        <v>0</v>
      </c>
      <c r="LC263" s="8">
        <f>SUMIFS('Aceite Virgen'!LC$6:LC$257,'Aceite Virgen'!$A$6:$A$257,"&gt;="&amp;$A263,'Aceite Virgen'!$B$6:$B$257,"&lt;="&amp;$B263)</f>
        <v>0</v>
      </c>
      <c r="LG263" s="8">
        <f>SUMIFS('Aceite Virgen'!LG$6:LG$257,'Aceite Virgen'!$A$6:$A$257,"&gt;="&amp;$A263,'Aceite Virgen'!$B$6:$B$257,"&lt;="&amp;$B263)</f>
        <v>0.19</v>
      </c>
      <c r="LH263" s="8">
        <f>SUMIFS('Aceite Virgen'!LH$6:LH$257,'Aceite Virgen'!$A$6:$A$257,"&gt;="&amp;$A263,'Aceite Virgen'!$B$6:$B$257,"&lt;="&amp;$B263)</f>
        <v>0</v>
      </c>
      <c r="LI263" s="8">
        <f>SUMIFS('Aceite Virgen'!LI$6:LI$257,'Aceite Virgen'!$A$6:$A$257,"&gt;="&amp;$A263,'Aceite Virgen'!$B$6:$B$257,"&lt;="&amp;$B263)</f>
        <v>0.3</v>
      </c>
      <c r="LJ263" s="8">
        <f>SUMIFS('Aceite Virgen'!LJ$6:LJ$257,'Aceite Virgen'!$A$6:$A$257,"&gt;="&amp;$A263,'Aceite Virgen'!$B$6:$B$257,"&lt;="&amp;$B263)</f>
        <v>0</v>
      </c>
      <c r="LN263" s="8">
        <f>SUMIFS('Aceite Virgen'!LN$6:LN$257,'Aceite Virgen'!$A$6:$A$257,"&gt;="&amp;$A263,'Aceite Virgen'!$B$6:$B$257,"&lt;="&amp;$B263)</f>
        <v>0.48</v>
      </c>
      <c r="LO263" s="8">
        <f>SUMIFS('Aceite Virgen'!LO$6:LO$257,'Aceite Virgen'!$A$6:$A$257,"&gt;="&amp;$A263,'Aceite Virgen'!$B$6:$B$257,"&lt;="&amp;$B263)</f>
        <v>0</v>
      </c>
      <c r="LP263" s="8">
        <f>SUMIFS('Aceite Virgen'!LP$6:LP$257,'Aceite Virgen'!$A$6:$A$257,"&gt;="&amp;$A263,'Aceite Virgen'!$B$6:$B$257,"&lt;="&amp;$B263)</f>
        <v>0</v>
      </c>
      <c r="LQ263" s="8">
        <f>SUMIFS('Aceite Virgen'!LQ$6:LQ$257,'Aceite Virgen'!$A$6:$A$257,"&gt;="&amp;$A263,'Aceite Virgen'!$B$6:$B$257,"&lt;="&amp;$B263)</f>
        <v>1.7</v>
      </c>
      <c r="LR263" s="76"/>
      <c r="LS263" s="76"/>
      <c r="LT263" s="76"/>
      <c r="LU263" s="8">
        <f>SUMIFS('Aceite Virgen'!LU$6:LU$257,'Aceite Virgen'!$A$6:$A$257,"&gt;="&amp;$A263,'Aceite Virgen'!$B$6:$B$257,"&lt;="&amp;$B263)</f>
        <v>0.27</v>
      </c>
      <c r="LV263" s="8">
        <f>SUMIFS('Aceite Virgen'!LV$6:LV$257,'Aceite Virgen'!$A$6:$A$257,"&gt;="&amp;$A263,'Aceite Virgen'!$B$6:$B$257,"&lt;="&amp;$B263)</f>
        <v>0.81</v>
      </c>
      <c r="LW263" s="8">
        <f>SUMIFS('Aceite Virgen'!LW$6:LW$257,'Aceite Virgen'!$A$6:$A$257,"&gt;="&amp;$A263,'Aceite Virgen'!$B$6:$B$257,"&lt;="&amp;$B263)</f>
        <v>0.27</v>
      </c>
      <c r="LX263" s="8">
        <f>SUMIFS('Aceite Virgen'!LX$6:LX$257,'Aceite Virgen'!$A$6:$A$257,"&gt;="&amp;$A263,'Aceite Virgen'!$B$6:$B$257,"&lt;="&amp;$B263)</f>
        <v>0</v>
      </c>
      <c r="LY263" s="76"/>
      <c r="LZ263" s="76"/>
      <c r="MA263" s="76"/>
      <c r="MB263" s="8">
        <f>SUMIFS('Aceite Virgen'!MB$6:MB$257,'Aceite Virgen'!$A$6:$A$257,"&gt;="&amp;$A263,'Aceite Virgen'!$B$6:$B$257,"&lt;="&amp;$B263)</f>
        <v>0</v>
      </c>
      <c r="MC263" s="8">
        <f>SUMIFS('Aceite Virgen'!MC$6:MC$257,'Aceite Virgen'!$A$6:$A$257,"&gt;="&amp;$A263,'Aceite Virgen'!$B$6:$B$257,"&lt;="&amp;$B263)</f>
        <v>0</v>
      </c>
      <c r="MD263" s="8">
        <f>SUMIFS('Aceite Virgen'!MD$6:MD$257,'Aceite Virgen'!$A$6:$A$257,"&gt;="&amp;$A263,'Aceite Virgen'!$B$6:$B$257,"&lt;="&amp;$B263)</f>
        <v>0</v>
      </c>
      <c r="ME263" s="8">
        <f>SUMIFS('Aceite Virgen'!ME$6:ME$257,'Aceite Virgen'!$A$6:$A$257,"&gt;="&amp;$A263,'Aceite Virgen'!$B$6:$B$257,"&lt;="&amp;$B263)</f>
        <v>0</v>
      </c>
    </row>
    <row r="264" spans="1:343"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c r="GY264" s="8">
        <f>SUMIFS('Aceite Virgen'!GY$6:GY$257,'Aceite Virgen'!$A$6:$A$257,"&gt;="&amp;$A264,'Aceite Virgen'!$B$6:$B$257,"&lt;="&amp;$B264)</f>
        <v>2.33</v>
      </c>
      <c r="GZ264" s="8">
        <f>SUMIFS('Aceite Virgen'!GZ$6:GZ$257,'Aceite Virgen'!$A$6:$A$257,"&gt;="&amp;$A264,'Aceite Virgen'!$B$6:$B$257,"&lt;="&amp;$B264)</f>
        <v>0</v>
      </c>
      <c r="HA264" s="8">
        <f>SUMIFS('Aceite Virgen'!HA$6:HA$257,'Aceite Virgen'!$A$6:$A$257,"&gt;="&amp;$A264,'Aceite Virgen'!$B$6:$B$257,"&lt;="&amp;$B264)</f>
        <v>2.27</v>
      </c>
      <c r="HB264" s="8">
        <f>SUMIFS('Aceite Virgen'!HB$6:HB$257,'Aceite Virgen'!$A$6:$A$257,"&gt;="&amp;$A264,'Aceite Virgen'!$B$6:$B$257,"&lt;="&amp;$B264)</f>
        <v>6.74</v>
      </c>
      <c r="HF264" s="8">
        <f>SUMIFS('Aceite Virgen'!HF$6:HF$257,'Aceite Virgen'!$A$6:$A$257,"&gt;="&amp;$A264,'Aceite Virgen'!$B$6:$B$257,"&lt;="&amp;$B264)</f>
        <v>3.91</v>
      </c>
      <c r="HG264" s="8">
        <f>SUMIFS('Aceite Virgen'!HG$6:HG$257,'Aceite Virgen'!$A$6:$A$257,"&gt;="&amp;$A264,'Aceite Virgen'!$B$6:$B$257,"&lt;="&amp;$B264)</f>
        <v>7.93</v>
      </c>
      <c r="HH264" s="8">
        <f>SUMIFS('Aceite Virgen'!HH$6:HH$257,'Aceite Virgen'!$A$6:$A$257,"&gt;="&amp;$A264,'Aceite Virgen'!$B$6:$B$257,"&lt;="&amp;$B264)</f>
        <v>3.32</v>
      </c>
      <c r="HI264" s="8">
        <f>SUMIFS('Aceite Virgen'!HI$6:HI$257,'Aceite Virgen'!$A$6:$A$257,"&gt;="&amp;$A264,'Aceite Virgen'!$B$6:$B$257,"&lt;="&amp;$B264)</f>
        <v>5.05</v>
      </c>
      <c r="HM264" s="8">
        <f>SUMIFS('Aceite Virgen'!HM$6:HM$257,'Aceite Virgen'!$A$6:$A$257,"&gt;="&amp;$A264,'Aceite Virgen'!$B$6:$B$257,"&lt;="&amp;$B264)</f>
        <v>9.4700000000000006</v>
      </c>
      <c r="HN264" s="8">
        <f>SUMIFS('Aceite Virgen'!HN$6:HN$257,'Aceite Virgen'!$A$6:$A$257,"&gt;="&amp;$A264,'Aceite Virgen'!$B$6:$B$257,"&lt;="&amp;$B264)</f>
        <v>5.9700000000000006</v>
      </c>
      <c r="HO264" s="8">
        <f>SUMIFS('Aceite Virgen'!HO$6:HO$257,'Aceite Virgen'!$A$6:$A$257,"&gt;="&amp;$A264,'Aceite Virgen'!$B$6:$B$257,"&lt;="&amp;$B264)</f>
        <v>9.89</v>
      </c>
      <c r="HP264" s="8">
        <f>SUMIFS('Aceite Virgen'!HP$6:HP$257,'Aceite Virgen'!$A$6:$A$257,"&gt;="&amp;$A264,'Aceite Virgen'!$B$6:$B$257,"&lt;="&amp;$B264)</f>
        <v>17.16</v>
      </c>
      <c r="HT264" s="8">
        <f>SUMIFS('Aceite Virgen'!HT$6:HT$257,'Aceite Virgen'!$A$6:$A$257,"&gt;="&amp;$A264,'Aceite Virgen'!$B$6:$B$257,"&lt;="&amp;$B264)</f>
        <v>4.78</v>
      </c>
      <c r="HU264" s="8">
        <f>SUMIFS('Aceite Virgen'!HU$6:HU$257,'Aceite Virgen'!$A$6:$A$257,"&gt;="&amp;$A264,'Aceite Virgen'!$B$6:$B$257,"&lt;="&amp;$B264)</f>
        <v>4.75</v>
      </c>
      <c r="HV264" s="8">
        <f>SUMIFS('Aceite Virgen'!HV$6:HV$257,'Aceite Virgen'!$A$6:$A$257,"&gt;="&amp;$A264,'Aceite Virgen'!$B$6:$B$257,"&lt;="&amp;$B264)</f>
        <v>5.26</v>
      </c>
      <c r="HW264" s="8">
        <f>SUMIFS('Aceite Virgen'!HW$6:HW$257,'Aceite Virgen'!$A$6:$A$257,"&gt;="&amp;$A264,'Aceite Virgen'!$B$6:$B$257,"&lt;="&amp;$B264)</f>
        <v>0</v>
      </c>
      <c r="IA264" s="8">
        <f>SUMIFS('Aceite Virgen'!IA$6:IA$257,'Aceite Virgen'!$A$6:$A$257,"&gt;="&amp;$A264,'Aceite Virgen'!$B$6:$B$257,"&lt;="&amp;$B264)</f>
        <v>4.7</v>
      </c>
      <c r="IB264" s="8">
        <f>SUMIFS('Aceite Virgen'!IB$6:IB$257,'Aceite Virgen'!$A$6:$A$257,"&gt;="&amp;$A264,'Aceite Virgen'!$B$6:$B$257,"&lt;="&amp;$B264)</f>
        <v>5.17</v>
      </c>
      <c r="IC264" s="8">
        <f>SUMIFS('Aceite Virgen'!IC$6:IC$257,'Aceite Virgen'!$A$6:$A$257,"&gt;="&amp;$A264,'Aceite Virgen'!$B$6:$B$257,"&lt;="&amp;$B264)</f>
        <v>5.75</v>
      </c>
      <c r="ID264" s="8">
        <f>SUMIFS('Aceite Virgen'!ID$6:ID$257,'Aceite Virgen'!$A$6:$A$257,"&gt;="&amp;$A264,'Aceite Virgen'!$B$6:$B$257,"&lt;="&amp;$B264)</f>
        <v>0</v>
      </c>
      <c r="IH264" s="8">
        <f>SUMIFS('Aceite Virgen'!IH$6:IH$257,'Aceite Virgen'!$A$6:$A$257,"&gt;="&amp;$A264,'Aceite Virgen'!$B$6:$B$257,"&lt;="&amp;$B264)</f>
        <v>4.75</v>
      </c>
      <c r="II264" s="8">
        <f>SUMIFS('Aceite Virgen'!II$6:II$257,'Aceite Virgen'!$A$6:$A$257,"&gt;="&amp;$A264,'Aceite Virgen'!$B$6:$B$257,"&lt;="&amp;$B264)</f>
        <v>21.53</v>
      </c>
      <c r="IJ264" s="8">
        <f>SUMIFS('Aceite Virgen'!IJ$6:IJ$257,'Aceite Virgen'!$A$6:$A$257,"&gt;="&amp;$A264,'Aceite Virgen'!$B$6:$B$257,"&lt;="&amp;$B264)</f>
        <v>2.4300000000000002</v>
      </c>
      <c r="IK264" s="8">
        <f>SUMIFS('Aceite Virgen'!IK$6:IK$257,'Aceite Virgen'!$A$6:$A$257,"&gt;="&amp;$A264,'Aceite Virgen'!$B$6:$B$257,"&lt;="&amp;$B264)</f>
        <v>0</v>
      </c>
      <c r="IO264" s="8">
        <f>SUMIFS('Aceite Virgen'!IO$6:IO$257,'Aceite Virgen'!$A$6:$A$257,"&gt;="&amp;$A264,'Aceite Virgen'!$B$6:$B$257,"&lt;="&amp;$B264)</f>
        <v>5.17</v>
      </c>
      <c r="IP264" s="8">
        <f>SUMIFS('Aceite Virgen'!IP$6:IP$257,'Aceite Virgen'!$A$6:$A$257,"&gt;="&amp;$A264,'Aceite Virgen'!$B$6:$B$257,"&lt;="&amp;$B264)</f>
        <v>20.94</v>
      </c>
      <c r="IQ264" s="8">
        <f>SUMIFS('Aceite Virgen'!IQ$6:IQ$257,'Aceite Virgen'!$A$6:$A$257,"&gt;="&amp;$A264,'Aceite Virgen'!$B$6:$B$257,"&lt;="&amp;$B264)</f>
        <v>2.67</v>
      </c>
      <c r="IR264" s="8">
        <f>SUMIFS('Aceite Virgen'!IR$6:IR$257,'Aceite Virgen'!$A$6:$A$257,"&gt;="&amp;$A264,'Aceite Virgen'!$B$6:$B$257,"&lt;="&amp;$B264)</f>
        <v>0</v>
      </c>
      <c r="IV264" s="8">
        <f>SUMIFS('Aceite Virgen'!IV$6:IV$257,'Aceite Virgen'!$A$6:$A$257,"&gt;="&amp;$A264,'Aceite Virgen'!$B$6:$B$257,"&lt;="&amp;$B264)</f>
        <v>9.69</v>
      </c>
      <c r="IW264" s="8">
        <f>SUMIFS('Aceite Virgen'!IW$6:IW$257,'Aceite Virgen'!$A$6:$A$257,"&gt;="&amp;$A264,'Aceite Virgen'!$B$6:$B$257,"&lt;="&amp;$B264)</f>
        <v>17.799999999999997</v>
      </c>
      <c r="IX264" s="8">
        <f>SUMIFS('Aceite Virgen'!IX$6:IX$257,'Aceite Virgen'!$A$6:$A$257,"&gt;="&amp;$A264,'Aceite Virgen'!$B$6:$B$257,"&lt;="&amp;$B264)</f>
        <v>7.1199999999999992</v>
      </c>
      <c r="IY264" s="8">
        <f>SUMIFS('Aceite Virgen'!IY$6:IY$257,'Aceite Virgen'!$A$6:$A$257,"&gt;="&amp;$A264,'Aceite Virgen'!$B$6:$B$257,"&lt;="&amp;$B264)</f>
        <v>15.44</v>
      </c>
      <c r="JC264" s="8">
        <f>SUMIFS('Aceite Virgen'!JC$6:JC$257,'Aceite Virgen'!$A$6:$A$257,"&gt;="&amp;$A264,'Aceite Virgen'!$B$6:$B$257,"&lt;="&amp;$B264)</f>
        <v>9.3000000000000007</v>
      </c>
      <c r="JD264" s="8">
        <f>SUMIFS('Aceite Virgen'!JD$6:JD$257,'Aceite Virgen'!$A$6:$A$257,"&gt;="&amp;$A264,'Aceite Virgen'!$B$6:$B$257,"&lt;="&amp;$B264)</f>
        <v>16.77</v>
      </c>
      <c r="JE264" s="8">
        <f>SUMIFS('Aceite Virgen'!JE$6:JE$257,'Aceite Virgen'!$A$6:$A$257,"&gt;="&amp;$A264,'Aceite Virgen'!$B$6:$B$257,"&lt;="&amp;$B264)</f>
        <v>3.22</v>
      </c>
      <c r="JF264" s="8">
        <f>SUMIFS('Aceite Virgen'!JF$6:JF$257,'Aceite Virgen'!$A$6:$A$257,"&gt;="&amp;$A264,'Aceite Virgen'!$B$6:$B$257,"&lt;="&amp;$B264)</f>
        <v>34.43</v>
      </c>
      <c r="JJ264" s="8">
        <f>SUMIFS('Aceite Virgen'!JJ$6:JJ$257,'Aceite Virgen'!$A$6:$A$257,"&gt;="&amp;$A264,'Aceite Virgen'!$B$6:$B$257,"&lt;="&amp;$B264)</f>
        <v>15.209999999999999</v>
      </c>
      <c r="JK264" s="8">
        <f>SUMIFS('Aceite Virgen'!JK$6:JK$257,'Aceite Virgen'!$A$6:$A$257,"&gt;="&amp;$A264,'Aceite Virgen'!$B$6:$B$257,"&lt;="&amp;$B264)</f>
        <v>6.47</v>
      </c>
      <c r="JL264" s="8">
        <f>SUMIFS('Aceite Virgen'!JL$6:JL$257,'Aceite Virgen'!$A$6:$A$257,"&gt;="&amp;$A264,'Aceite Virgen'!$B$6:$B$257,"&lt;="&amp;$B264)</f>
        <v>13.05</v>
      </c>
      <c r="JM264" s="8">
        <f>SUMIFS('Aceite Virgen'!JM$6:JM$257,'Aceite Virgen'!$A$6:$A$257,"&gt;="&amp;$A264,'Aceite Virgen'!$B$6:$B$257,"&lt;="&amp;$B264)</f>
        <v>42.4</v>
      </c>
      <c r="JQ264" s="8">
        <f>SUMIFS('Aceite Virgen'!JQ$6:JQ$257,'Aceite Virgen'!$A$6:$A$257,"&gt;="&amp;$A264,'Aceite Virgen'!$B$6:$B$257,"&lt;="&amp;$B264)</f>
        <v>5.99</v>
      </c>
      <c r="JR264" s="8">
        <f>SUMIFS('Aceite Virgen'!JR$6:JR$257,'Aceite Virgen'!$A$6:$A$257,"&gt;="&amp;$A264,'Aceite Virgen'!$B$6:$B$257,"&lt;="&amp;$B264)</f>
        <v>13.74</v>
      </c>
      <c r="JS264" s="8">
        <f>SUMIFS('Aceite Virgen'!JS$6:JS$257,'Aceite Virgen'!$A$6:$A$257,"&gt;="&amp;$A264,'Aceite Virgen'!$B$6:$B$257,"&lt;="&amp;$B264)</f>
        <v>3.1100000000000003</v>
      </c>
      <c r="JT264" s="8">
        <f>SUMIFS('Aceite Virgen'!JT$6:JT$257,'Aceite Virgen'!$A$6:$A$257,"&gt;="&amp;$A264,'Aceite Virgen'!$B$6:$B$257,"&lt;="&amp;$B264)</f>
        <v>3.93</v>
      </c>
      <c r="JX264" s="8">
        <f>SUMIFS('Aceite Virgen'!JX$6:JX$257,'Aceite Virgen'!$A$6:$A$257,"&gt;="&amp;$A264,'Aceite Virgen'!$B$6:$B$257,"&lt;="&amp;$B264)</f>
        <v>14.629999999999999</v>
      </c>
      <c r="JY264" s="8">
        <f>SUMIFS('Aceite Virgen'!JY$6:JY$257,'Aceite Virgen'!$A$6:$A$257,"&gt;="&amp;$A264,'Aceite Virgen'!$B$6:$B$257,"&lt;="&amp;$B264)</f>
        <v>31.58</v>
      </c>
      <c r="JZ264" s="8">
        <f>SUMIFS('Aceite Virgen'!JZ$6:JZ$257,'Aceite Virgen'!$A$6:$A$257,"&gt;="&amp;$A264,'Aceite Virgen'!$B$6:$B$257,"&lt;="&amp;$B264)</f>
        <v>6.76</v>
      </c>
      <c r="KA264" s="8">
        <f>SUMIFS('Aceite Virgen'!KA$6:KA$257,'Aceite Virgen'!$A$6:$A$257,"&gt;="&amp;$A264,'Aceite Virgen'!$B$6:$B$257,"&lt;="&amp;$B264)</f>
        <v>41.35</v>
      </c>
      <c r="KE264" s="8">
        <f>SUMIFS('Aceite Virgen'!KE$6:KE$257,'Aceite Virgen'!$A$6:$A$257,"&gt;="&amp;$A264,'Aceite Virgen'!$B$6:$B$257,"&lt;="&amp;$B264)</f>
        <v>8.2200000000000006</v>
      </c>
      <c r="KF264" s="8">
        <f>SUMIFS('Aceite Virgen'!KF$6:KF$257,'Aceite Virgen'!$A$6:$A$257,"&gt;="&amp;$A264,'Aceite Virgen'!$B$6:$B$257,"&lt;="&amp;$B264)</f>
        <v>9.6999999999999993</v>
      </c>
      <c r="KG264" s="8">
        <f>SUMIFS('Aceite Virgen'!KG$6:KG$257,'Aceite Virgen'!$A$6:$A$257,"&gt;="&amp;$A264,'Aceite Virgen'!$B$6:$B$257,"&lt;="&amp;$B264)</f>
        <v>4.84</v>
      </c>
      <c r="KH264" s="8">
        <f>SUMIFS('Aceite Virgen'!KH$6:KH$257,'Aceite Virgen'!$A$6:$A$257,"&gt;="&amp;$A264,'Aceite Virgen'!$B$6:$B$257,"&lt;="&amp;$B264)</f>
        <v>31.21</v>
      </c>
      <c r="KL264" s="8">
        <f>SUMIFS('Aceite Virgen'!KL$6:KL$257,'Aceite Virgen'!$A$6:$A$257,"&gt;="&amp;$A264,'Aceite Virgen'!$B$6:$B$257,"&lt;="&amp;$B264)</f>
        <v>9.65</v>
      </c>
      <c r="KM264" s="8">
        <f>SUMIFS('Aceite Virgen'!KM$6:KM$257,'Aceite Virgen'!$A$6:$A$257,"&gt;="&amp;$A264,'Aceite Virgen'!$B$6:$B$257,"&lt;="&amp;$B264)</f>
        <v>17.84</v>
      </c>
      <c r="KN264" s="8">
        <f>SUMIFS('Aceite Virgen'!KN$6:KN$257,'Aceite Virgen'!$A$6:$A$257,"&gt;="&amp;$A264,'Aceite Virgen'!$B$6:$B$257,"&lt;="&amp;$B264)</f>
        <v>4.59</v>
      </c>
      <c r="KO264" s="8">
        <f>SUMIFS('Aceite Virgen'!KO$6:KO$257,'Aceite Virgen'!$A$6:$A$257,"&gt;="&amp;$A264,'Aceite Virgen'!$B$6:$B$257,"&lt;="&amp;$B264)</f>
        <v>26.42</v>
      </c>
      <c r="KS264" s="8">
        <f>SUMIFS('Aceite Virgen'!KS$6:KS$257,'Aceite Virgen'!$A$6:$A$257,"&gt;="&amp;$A264,'Aceite Virgen'!$B$6:$B$257,"&lt;="&amp;$B264)</f>
        <v>10.69</v>
      </c>
      <c r="KT264" s="8">
        <f>SUMIFS('Aceite Virgen'!KT$6:KT$257,'Aceite Virgen'!$A$6:$A$257,"&gt;="&amp;$A264,'Aceite Virgen'!$B$6:$B$257,"&lt;="&amp;$B264)</f>
        <v>28.470000000000002</v>
      </c>
      <c r="KU264" s="8">
        <f>SUMIFS('Aceite Virgen'!KU$6:KU$257,'Aceite Virgen'!$A$6:$A$257,"&gt;="&amp;$A264,'Aceite Virgen'!$B$6:$B$257,"&lt;="&amp;$B264)</f>
        <v>2.06</v>
      </c>
      <c r="KV264" s="8">
        <f>SUMIFS('Aceite Virgen'!KV$6:KV$257,'Aceite Virgen'!$A$6:$A$257,"&gt;="&amp;$A264,'Aceite Virgen'!$B$6:$B$257,"&lt;="&amp;$B264)</f>
        <v>31.03</v>
      </c>
      <c r="KZ264" s="8">
        <f>SUMIFS('Aceite Virgen'!KZ$6:KZ$257,'Aceite Virgen'!$A$6:$A$257,"&gt;="&amp;$A264,'Aceite Virgen'!$B$6:$B$257,"&lt;="&amp;$B264)</f>
        <v>11.23</v>
      </c>
      <c r="LA264" s="8">
        <f>SUMIFS('Aceite Virgen'!LA$6:LA$257,'Aceite Virgen'!$A$6:$A$257,"&gt;="&amp;$A264,'Aceite Virgen'!$B$6:$B$257,"&lt;="&amp;$B264)</f>
        <v>28.22</v>
      </c>
      <c r="LB264" s="8">
        <f>SUMIFS('Aceite Virgen'!LB$6:LB$257,'Aceite Virgen'!$A$6:$A$257,"&gt;="&amp;$A264,'Aceite Virgen'!$B$6:$B$257,"&lt;="&amp;$B264)</f>
        <v>5.78</v>
      </c>
      <c r="LC264" s="8">
        <f>SUMIFS('Aceite Virgen'!LC$6:LC$257,'Aceite Virgen'!$A$6:$A$257,"&gt;="&amp;$A264,'Aceite Virgen'!$B$6:$B$257,"&lt;="&amp;$B264)</f>
        <v>23.17</v>
      </c>
      <c r="LG264" s="8">
        <f>SUMIFS('Aceite Virgen'!LG$6:LG$257,'Aceite Virgen'!$A$6:$A$257,"&gt;="&amp;$A264,'Aceite Virgen'!$B$6:$B$257,"&lt;="&amp;$B264)</f>
        <v>11.47</v>
      </c>
      <c r="LH264" s="8">
        <f>SUMIFS('Aceite Virgen'!LH$6:LH$257,'Aceite Virgen'!$A$6:$A$257,"&gt;="&amp;$A264,'Aceite Virgen'!$B$6:$B$257,"&lt;="&amp;$B264)</f>
        <v>33.1</v>
      </c>
      <c r="LI264" s="8">
        <f>SUMIFS('Aceite Virgen'!LI$6:LI$257,'Aceite Virgen'!$A$6:$A$257,"&gt;="&amp;$A264,'Aceite Virgen'!$B$6:$B$257,"&lt;="&amp;$B264)</f>
        <v>2.84</v>
      </c>
      <c r="LJ264" s="8">
        <f>SUMIFS('Aceite Virgen'!LJ$6:LJ$257,'Aceite Virgen'!$A$6:$A$257,"&gt;="&amp;$A264,'Aceite Virgen'!$B$6:$B$257,"&lt;="&amp;$B264)</f>
        <v>31.04</v>
      </c>
      <c r="LN264" s="8">
        <f>SUMIFS('Aceite Virgen'!LN$6:LN$257,'Aceite Virgen'!$A$6:$A$257,"&gt;="&amp;$A264,'Aceite Virgen'!$B$6:$B$257,"&lt;="&amp;$B264)</f>
        <v>9.44</v>
      </c>
      <c r="LO264" s="8">
        <f>SUMIFS('Aceite Virgen'!LO$6:LO$257,'Aceite Virgen'!$A$6:$A$257,"&gt;="&amp;$A264,'Aceite Virgen'!$B$6:$B$257,"&lt;="&amp;$B264)</f>
        <v>19.57</v>
      </c>
      <c r="LP264" s="8">
        <f>SUMIFS('Aceite Virgen'!LP$6:LP$257,'Aceite Virgen'!$A$6:$A$257,"&gt;="&amp;$A264,'Aceite Virgen'!$B$6:$B$257,"&lt;="&amp;$B264)</f>
        <v>5.13</v>
      </c>
      <c r="LQ264" s="8">
        <f>SUMIFS('Aceite Virgen'!LQ$6:LQ$257,'Aceite Virgen'!$A$6:$A$257,"&gt;="&amp;$A264,'Aceite Virgen'!$B$6:$B$257,"&lt;="&amp;$B264)</f>
        <v>22.83</v>
      </c>
      <c r="LR264" s="76"/>
      <c r="LS264" s="76"/>
      <c r="LT264" s="76"/>
      <c r="LU264" s="8">
        <f>SUMIFS('Aceite Virgen'!LU$6:LU$257,'Aceite Virgen'!$A$6:$A$257,"&gt;="&amp;$A264,'Aceite Virgen'!$B$6:$B$257,"&lt;="&amp;$B264)</f>
        <v>3.69</v>
      </c>
      <c r="LV264" s="8">
        <f>SUMIFS('Aceite Virgen'!LV$6:LV$257,'Aceite Virgen'!$A$6:$A$257,"&gt;="&amp;$A264,'Aceite Virgen'!$B$6:$B$257,"&lt;="&amp;$B264)</f>
        <v>3.25</v>
      </c>
      <c r="LW264" s="8">
        <f>SUMIFS('Aceite Virgen'!LW$6:LW$257,'Aceite Virgen'!$A$6:$A$257,"&gt;="&amp;$A264,'Aceite Virgen'!$B$6:$B$257,"&lt;="&amp;$B264)</f>
        <v>2.52</v>
      </c>
      <c r="LX264" s="8">
        <f>SUMIFS('Aceite Virgen'!LX$6:LX$257,'Aceite Virgen'!$A$6:$A$257,"&gt;="&amp;$A264,'Aceite Virgen'!$B$6:$B$257,"&lt;="&amp;$B264)</f>
        <v>8.9600000000000009</v>
      </c>
      <c r="LY264" s="76"/>
      <c r="LZ264" s="76"/>
      <c r="MA264" s="76"/>
      <c r="MB264" s="8">
        <f>SUMIFS('Aceite Virgen'!MB$6:MB$257,'Aceite Virgen'!$A$6:$A$257,"&gt;="&amp;$A264,'Aceite Virgen'!$B$6:$B$257,"&lt;="&amp;$B264)</f>
        <v>1.01</v>
      </c>
      <c r="MC264" s="8">
        <f>SUMIFS('Aceite Virgen'!MC$6:MC$257,'Aceite Virgen'!$A$6:$A$257,"&gt;="&amp;$A264,'Aceite Virgen'!$B$6:$B$257,"&lt;="&amp;$B264)</f>
        <v>1.98</v>
      </c>
      <c r="MD264" s="8">
        <f>SUMIFS('Aceite Virgen'!MD$6:MD$257,'Aceite Virgen'!$A$6:$A$257,"&gt;="&amp;$A264,'Aceite Virgen'!$B$6:$B$257,"&lt;="&amp;$B264)</f>
        <v>0.98</v>
      </c>
      <c r="ME264" s="8">
        <f>SUMIFS('Aceite Virgen'!ME$6:ME$257,'Aceite Virgen'!$A$6:$A$257,"&gt;="&amp;$A264,'Aceite Virgen'!$B$6:$B$257,"&lt;="&amp;$B264)</f>
        <v>0.84</v>
      </c>
    </row>
    <row r="265" spans="1:343"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c r="GY265" s="8">
        <f>SUMIFS('Aceite Virgen'!GY$6:GY$257,'Aceite Virgen'!$A$6:$A$257,"&gt;="&amp;$A265,'Aceite Virgen'!$B$6:$B$257,"&lt;="&amp;$B265)</f>
        <v>4.5999999999999996</v>
      </c>
      <c r="GZ265" s="8">
        <f>SUMIFS('Aceite Virgen'!GZ$6:GZ$257,'Aceite Virgen'!$A$6:$A$257,"&gt;="&amp;$A265,'Aceite Virgen'!$B$6:$B$257,"&lt;="&amp;$B265)</f>
        <v>6.4300000000000006</v>
      </c>
      <c r="HA265" s="8">
        <f>SUMIFS('Aceite Virgen'!HA$6:HA$257,'Aceite Virgen'!$A$6:$A$257,"&gt;="&amp;$A265,'Aceite Virgen'!$B$6:$B$257,"&lt;="&amp;$B265)</f>
        <v>4.83</v>
      </c>
      <c r="HB265" s="8">
        <f>SUMIFS('Aceite Virgen'!HB$6:HB$257,'Aceite Virgen'!$A$6:$A$257,"&gt;="&amp;$A265,'Aceite Virgen'!$B$6:$B$257,"&lt;="&amp;$B265)</f>
        <v>3.76</v>
      </c>
      <c r="HF265" s="8">
        <f>SUMIFS('Aceite Virgen'!HF$6:HF$257,'Aceite Virgen'!$A$6:$A$257,"&gt;="&amp;$A265,'Aceite Virgen'!$B$6:$B$257,"&lt;="&amp;$B265)</f>
        <v>2.78</v>
      </c>
      <c r="HG265" s="8">
        <f>SUMIFS('Aceite Virgen'!HG$6:HG$257,'Aceite Virgen'!$A$6:$A$257,"&gt;="&amp;$A265,'Aceite Virgen'!$B$6:$B$257,"&lt;="&amp;$B265)</f>
        <v>5.05</v>
      </c>
      <c r="HH265" s="8">
        <f>SUMIFS('Aceite Virgen'!HH$6:HH$257,'Aceite Virgen'!$A$6:$A$257,"&gt;="&amp;$A265,'Aceite Virgen'!$B$6:$B$257,"&lt;="&amp;$B265)</f>
        <v>2.88</v>
      </c>
      <c r="HI265" s="8">
        <f>SUMIFS('Aceite Virgen'!HI$6:HI$257,'Aceite Virgen'!$A$6:$A$257,"&gt;="&amp;$A265,'Aceite Virgen'!$B$6:$B$257,"&lt;="&amp;$B265)</f>
        <v>0</v>
      </c>
      <c r="HM265" s="8">
        <f>SUMIFS('Aceite Virgen'!HM$6:HM$257,'Aceite Virgen'!$A$6:$A$257,"&gt;="&amp;$A265,'Aceite Virgen'!$B$6:$B$257,"&lt;="&amp;$B265)</f>
        <v>1.05</v>
      </c>
      <c r="HN265" s="8">
        <f>SUMIFS('Aceite Virgen'!HN$6:HN$257,'Aceite Virgen'!$A$6:$A$257,"&gt;="&amp;$A265,'Aceite Virgen'!$B$6:$B$257,"&lt;="&amp;$B265)</f>
        <v>1.53</v>
      </c>
      <c r="HO265" s="8">
        <f>SUMIFS('Aceite Virgen'!HO$6:HO$257,'Aceite Virgen'!$A$6:$A$257,"&gt;="&amp;$A265,'Aceite Virgen'!$B$6:$B$257,"&lt;="&amp;$B265)</f>
        <v>1.1299999999999999</v>
      </c>
      <c r="HP265" s="8">
        <f>SUMIFS('Aceite Virgen'!HP$6:HP$257,'Aceite Virgen'!$A$6:$A$257,"&gt;="&amp;$A265,'Aceite Virgen'!$B$6:$B$257,"&lt;="&amp;$B265)</f>
        <v>0</v>
      </c>
      <c r="HT265" s="8">
        <f>SUMIFS('Aceite Virgen'!HT$6:HT$257,'Aceite Virgen'!$A$6:$A$257,"&gt;="&amp;$A265,'Aceite Virgen'!$B$6:$B$257,"&lt;="&amp;$B265)</f>
        <v>2.5</v>
      </c>
      <c r="HU265" s="8">
        <f>SUMIFS('Aceite Virgen'!HU$6:HU$257,'Aceite Virgen'!$A$6:$A$257,"&gt;="&amp;$A265,'Aceite Virgen'!$B$6:$B$257,"&lt;="&amp;$B265)</f>
        <v>6.58</v>
      </c>
      <c r="HV265" s="8">
        <f>SUMIFS('Aceite Virgen'!HV$6:HV$257,'Aceite Virgen'!$A$6:$A$257,"&gt;="&amp;$A265,'Aceite Virgen'!$B$6:$B$257,"&lt;="&amp;$B265)</f>
        <v>1.1499999999999999</v>
      </c>
      <c r="HW265" s="8">
        <f>SUMIFS('Aceite Virgen'!HW$6:HW$257,'Aceite Virgen'!$A$6:$A$257,"&gt;="&amp;$A265,'Aceite Virgen'!$B$6:$B$257,"&lt;="&amp;$B265)</f>
        <v>0</v>
      </c>
      <c r="IA265" s="8">
        <f>SUMIFS('Aceite Virgen'!IA$6:IA$257,'Aceite Virgen'!$A$6:$A$257,"&gt;="&amp;$A265,'Aceite Virgen'!$B$6:$B$257,"&lt;="&amp;$B265)</f>
        <v>6.42</v>
      </c>
      <c r="IB265" s="8">
        <f>SUMIFS('Aceite Virgen'!IB$6:IB$257,'Aceite Virgen'!$A$6:$A$257,"&gt;="&amp;$A265,'Aceite Virgen'!$B$6:$B$257,"&lt;="&amp;$B265)</f>
        <v>0</v>
      </c>
      <c r="IC265" s="8">
        <f>SUMIFS('Aceite Virgen'!IC$6:IC$257,'Aceite Virgen'!$A$6:$A$257,"&gt;="&amp;$A265,'Aceite Virgen'!$B$6:$B$257,"&lt;="&amp;$B265)</f>
        <v>8.01</v>
      </c>
      <c r="ID265" s="8">
        <f>SUMIFS('Aceite Virgen'!ID$6:ID$257,'Aceite Virgen'!$A$6:$A$257,"&gt;="&amp;$A265,'Aceite Virgen'!$B$6:$B$257,"&lt;="&amp;$B265)</f>
        <v>0</v>
      </c>
      <c r="IH265" s="8">
        <f>SUMIFS('Aceite Virgen'!IH$6:IH$257,'Aceite Virgen'!$A$6:$A$257,"&gt;="&amp;$A265,'Aceite Virgen'!$B$6:$B$257,"&lt;="&amp;$B265)</f>
        <v>2.69</v>
      </c>
      <c r="II265" s="8">
        <f>SUMIFS('Aceite Virgen'!II$6:II$257,'Aceite Virgen'!$A$6:$A$257,"&gt;="&amp;$A265,'Aceite Virgen'!$B$6:$B$257,"&lt;="&amp;$B265)</f>
        <v>1.41</v>
      </c>
      <c r="IJ265" s="8">
        <f>SUMIFS('Aceite Virgen'!IJ$6:IJ$257,'Aceite Virgen'!$A$6:$A$257,"&gt;="&amp;$A265,'Aceite Virgen'!$B$6:$B$257,"&lt;="&amp;$B265)</f>
        <v>3.3099999999999996</v>
      </c>
      <c r="IK265" s="8">
        <f>SUMIFS('Aceite Virgen'!IK$6:IK$257,'Aceite Virgen'!$A$6:$A$257,"&gt;="&amp;$A265,'Aceite Virgen'!$B$6:$B$257,"&lt;="&amp;$B265)</f>
        <v>0</v>
      </c>
      <c r="IO265" s="8">
        <f>SUMIFS('Aceite Virgen'!IO$6:IO$257,'Aceite Virgen'!$A$6:$A$257,"&gt;="&amp;$A265,'Aceite Virgen'!$B$6:$B$257,"&lt;="&amp;$B265)</f>
        <v>4.38</v>
      </c>
      <c r="IP265" s="8">
        <f>SUMIFS('Aceite Virgen'!IP$6:IP$257,'Aceite Virgen'!$A$6:$A$257,"&gt;="&amp;$A265,'Aceite Virgen'!$B$6:$B$257,"&lt;="&amp;$B265)</f>
        <v>13.6</v>
      </c>
      <c r="IQ265" s="8">
        <f>SUMIFS('Aceite Virgen'!IQ$6:IQ$257,'Aceite Virgen'!$A$6:$A$257,"&gt;="&amp;$A265,'Aceite Virgen'!$B$6:$B$257,"&lt;="&amp;$B265)</f>
        <v>3.67</v>
      </c>
      <c r="IR265" s="8">
        <f>SUMIFS('Aceite Virgen'!IR$6:IR$257,'Aceite Virgen'!$A$6:$A$257,"&gt;="&amp;$A265,'Aceite Virgen'!$B$6:$B$257,"&lt;="&amp;$B265)</f>
        <v>0</v>
      </c>
      <c r="IV265" s="8">
        <f>SUMIFS('Aceite Virgen'!IV$6:IV$257,'Aceite Virgen'!$A$6:$A$257,"&gt;="&amp;$A265,'Aceite Virgen'!$B$6:$B$257,"&lt;="&amp;$B265)</f>
        <v>14.59</v>
      </c>
      <c r="IW265" s="8">
        <f>SUMIFS('Aceite Virgen'!IW$6:IW$257,'Aceite Virgen'!$A$6:$A$257,"&gt;="&amp;$A265,'Aceite Virgen'!$B$6:$B$257,"&lt;="&amp;$B265)</f>
        <v>2.25</v>
      </c>
      <c r="IX265" s="8">
        <f>SUMIFS('Aceite Virgen'!IX$6:IX$257,'Aceite Virgen'!$A$6:$A$257,"&gt;="&amp;$A265,'Aceite Virgen'!$B$6:$B$257,"&lt;="&amp;$B265)</f>
        <v>20.98</v>
      </c>
      <c r="IY265" s="8">
        <f>SUMIFS('Aceite Virgen'!IY$6:IY$257,'Aceite Virgen'!$A$6:$A$257,"&gt;="&amp;$A265,'Aceite Virgen'!$B$6:$B$257,"&lt;="&amp;$B265)</f>
        <v>0</v>
      </c>
      <c r="JC265" s="8">
        <f>SUMIFS('Aceite Virgen'!JC$6:JC$257,'Aceite Virgen'!$A$6:$A$257,"&gt;="&amp;$A265,'Aceite Virgen'!$B$6:$B$257,"&lt;="&amp;$B265)</f>
        <v>19.63</v>
      </c>
      <c r="JD265" s="8">
        <f>SUMIFS('Aceite Virgen'!JD$6:JD$257,'Aceite Virgen'!$A$6:$A$257,"&gt;="&amp;$A265,'Aceite Virgen'!$B$6:$B$257,"&lt;="&amp;$B265)</f>
        <v>4.47</v>
      </c>
      <c r="JE265" s="8">
        <f>SUMIFS('Aceite Virgen'!JE$6:JE$257,'Aceite Virgen'!$A$6:$A$257,"&gt;="&amp;$A265,'Aceite Virgen'!$B$6:$B$257,"&lt;="&amp;$B265)</f>
        <v>27.59</v>
      </c>
      <c r="JF265" s="8">
        <f>SUMIFS('Aceite Virgen'!JF$6:JF$257,'Aceite Virgen'!$A$6:$A$257,"&gt;="&amp;$A265,'Aceite Virgen'!$B$6:$B$257,"&lt;="&amp;$B265)</f>
        <v>0</v>
      </c>
      <c r="JJ265" s="8">
        <f>SUMIFS('Aceite Virgen'!JJ$6:JJ$257,'Aceite Virgen'!$A$6:$A$257,"&gt;="&amp;$A265,'Aceite Virgen'!$B$6:$B$257,"&lt;="&amp;$B265)</f>
        <v>20.6</v>
      </c>
      <c r="JK265" s="8">
        <f>SUMIFS('Aceite Virgen'!JK$6:JK$257,'Aceite Virgen'!$A$6:$A$257,"&gt;="&amp;$A265,'Aceite Virgen'!$B$6:$B$257,"&lt;="&amp;$B265)</f>
        <v>21.56</v>
      </c>
      <c r="JL265" s="8">
        <f>SUMIFS('Aceite Virgen'!JL$6:JL$257,'Aceite Virgen'!$A$6:$A$257,"&gt;="&amp;$A265,'Aceite Virgen'!$B$6:$B$257,"&lt;="&amp;$B265)</f>
        <v>25.689999999999998</v>
      </c>
      <c r="JM265" s="8">
        <f>SUMIFS('Aceite Virgen'!JM$6:JM$257,'Aceite Virgen'!$A$6:$A$257,"&gt;="&amp;$A265,'Aceite Virgen'!$B$6:$B$257,"&lt;="&amp;$B265)</f>
        <v>0</v>
      </c>
      <c r="JQ265" s="8">
        <f>SUMIFS('Aceite Virgen'!JQ$6:JQ$257,'Aceite Virgen'!$A$6:$A$257,"&gt;="&amp;$A265,'Aceite Virgen'!$B$6:$B$257,"&lt;="&amp;$B265)</f>
        <v>17.959999999999997</v>
      </c>
      <c r="JR265" s="8">
        <f>SUMIFS('Aceite Virgen'!JR$6:JR$257,'Aceite Virgen'!$A$6:$A$257,"&gt;="&amp;$A265,'Aceite Virgen'!$B$6:$B$257,"&lt;="&amp;$B265)</f>
        <v>3.25</v>
      </c>
      <c r="JS265" s="8">
        <f>SUMIFS('Aceite Virgen'!JS$6:JS$257,'Aceite Virgen'!$A$6:$A$257,"&gt;="&amp;$A265,'Aceite Virgen'!$B$6:$B$257,"&lt;="&amp;$B265)</f>
        <v>27.97</v>
      </c>
      <c r="JT265" s="8">
        <f>SUMIFS('Aceite Virgen'!JT$6:JT$257,'Aceite Virgen'!$A$6:$A$257,"&gt;="&amp;$A265,'Aceite Virgen'!$B$6:$B$257,"&lt;="&amp;$B265)</f>
        <v>0</v>
      </c>
      <c r="JX265" s="8">
        <f>SUMIFS('Aceite Virgen'!JX$6:JX$257,'Aceite Virgen'!$A$6:$A$257,"&gt;="&amp;$A265,'Aceite Virgen'!$B$6:$B$257,"&lt;="&amp;$B265)</f>
        <v>20.279999999999998</v>
      </c>
      <c r="JY265" s="8">
        <f>SUMIFS('Aceite Virgen'!JY$6:JY$257,'Aceite Virgen'!$A$6:$A$257,"&gt;="&amp;$A265,'Aceite Virgen'!$B$6:$B$257,"&lt;="&amp;$B265)</f>
        <v>2.21</v>
      </c>
      <c r="JZ265" s="8">
        <f>SUMIFS('Aceite Virgen'!JZ$6:JZ$257,'Aceite Virgen'!$A$6:$A$257,"&gt;="&amp;$A265,'Aceite Virgen'!$B$6:$B$257,"&lt;="&amp;$B265)</f>
        <v>31.1</v>
      </c>
      <c r="KA265" s="8">
        <f>SUMIFS('Aceite Virgen'!KA$6:KA$257,'Aceite Virgen'!$A$6:$A$257,"&gt;="&amp;$A265,'Aceite Virgen'!$B$6:$B$257,"&lt;="&amp;$B265)</f>
        <v>0</v>
      </c>
      <c r="KE265" s="8">
        <f>SUMIFS('Aceite Virgen'!KE$6:KE$257,'Aceite Virgen'!$A$6:$A$257,"&gt;="&amp;$A265,'Aceite Virgen'!$B$6:$B$257,"&lt;="&amp;$B265)</f>
        <v>19.22</v>
      </c>
      <c r="KF265" s="8">
        <f>SUMIFS('Aceite Virgen'!KF$6:KF$257,'Aceite Virgen'!$A$6:$A$257,"&gt;="&amp;$A265,'Aceite Virgen'!$B$6:$B$257,"&lt;="&amp;$B265)</f>
        <v>8.4700000000000006</v>
      </c>
      <c r="KG265" s="8">
        <f>SUMIFS('Aceite Virgen'!KG$6:KG$257,'Aceite Virgen'!$A$6:$A$257,"&gt;="&amp;$A265,'Aceite Virgen'!$B$6:$B$257,"&lt;="&amp;$B265)</f>
        <v>28.2</v>
      </c>
      <c r="KH265" s="8">
        <f>SUMIFS('Aceite Virgen'!KH$6:KH$257,'Aceite Virgen'!$A$6:$A$257,"&gt;="&amp;$A265,'Aceite Virgen'!$B$6:$B$257,"&lt;="&amp;$B265)</f>
        <v>2.2799999999999998</v>
      </c>
      <c r="KL265" s="8">
        <f>SUMIFS('Aceite Virgen'!KL$6:KL$257,'Aceite Virgen'!$A$6:$A$257,"&gt;="&amp;$A265,'Aceite Virgen'!$B$6:$B$257,"&lt;="&amp;$B265)</f>
        <v>20.43</v>
      </c>
      <c r="KM265" s="8">
        <f>SUMIFS('Aceite Virgen'!KM$6:KM$257,'Aceite Virgen'!$A$6:$A$257,"&gt;="&amp;$A265,'Aceite Virgen'!$B$6:$B$257,"&lt;="&amp;$B265)</f>
        <v>1.22</v>
      </c>
      <c r="KN265" s="8">
        <f>SUMIFS('Aceite Virgen'!KN$6:KN$257,'Aceite Virgen'!$A$6:$A$257,"&gt;="&amp;$A265,'Aceite Virgen'!$B$6:$B$257,"&lt;="&amp;$B265)</f>
        <v>30.490000000000002</v>
      </c>
      <c r="KO265" s="8">
        <f>SUMIFS('Aceite Virgen'!KO$6:KO$257,'Aceite Virgen'!$A$6:$A$257,"&gt;="&amp;$A265,'Aceite Virgen'!$B$6:$B$257,"&lt;="&amp;$B265)</f>
        <v>0</v>
      </c>
      <c r="KS265" s="8">
        <f>SUMIFS('Aceite Virgen'!KS$6:KS$257,'Aceite Virgen'!$A$6:$A$257,"&gt;="&amp;$A265,'Aceite Virgen'!$B$6:$B$257,"&lt;="&amp;$B265)</f>
        <v>17.55</v>
      </c>
      <c r="KT265" s="8">
        <f>SUMIFS('Aceite Virgen'!KT$6:KT$257,'Aceite Virgen'!$A$6:$A$257,"&gt;="&amp;$A265,'Aceite Virgen'!$B$6:$B$257,"&lt;="&amp;$B265)</f>
        <v>1.75</v>
      </c>
      <c r="KU265" s="8">
        <f>SUMIFS('Aceite Virgen'!KU$6:KU$257,'Aceite Virgen'!$A$6:$A$257,"&gt;="&amp;$A265,'Aceite Virgen'!$B$6:$B$257,"&lt;="&amp;$B265)</f>
        <v>25.72</v>
      </c>
      <c r="KV265" s="8">
        <f>SUMIFS('Aceite Virgen'!KV$6:KV$257,'Aceite Virgen'!$A$6:$A$257,"&gt;="&amp;$A265,'Aceite Virgen'!$B$6:$B$257,"&lt;="&amp;$B265)</f>
        <v>0</v>
      </c>
      <c r="KZ265" s="8">
        <f>SUMIFS('Aceite Virgen'!KZ$6:KZ$257,'Aceite Virgen'!$A$6:$A$257,"&gt;="&amp;$A265,'Aceite Virgen'!$B$6:$B$257,"&lt;="&amp;$B265)</f>
        <v>21.71</v>
      </c>
      <c r="LA265" s="8">
        <f>SUMIFS('Aceite Virgen'!LA$6:LA$257,'Aceite Virgen'!$A$6:$A$257,"&gt;="&amp;$A265,'Aceite Virgen'!$B$6:$B$257,"&lt;="&amp;$B265)</f>
        <v>41.699999999999996</v>
      </c>
      <c r="LB265" s="8">
        <f>SUMIFS('Aceite Virgen'!LB$6:LB$257,'Aceite Virgen'!$A$6:$A$257,"&gt;="&amp;$A265,'Aceite Virgen'!$B$6:$B$257,"&lt;="&amp;$B265)</f>
        <v>24.49</v>
      </c>
      <c r="LC265" s="8">
        <f>SUMIFS('Aceite Virgen'!LC$6:LC$257,'Aceite Virgen'!$A$6:$A$257,"&gt;="&amp;$A265,'Aceite Virgen'!$B$6:$B$257,"&lt;="&amp;$B265)</f>
        <v>0</v>
      </c>
      <c r="LG265" s="8">
        <f>SUMIFS('Aceite Virgen'!LG$6:LG$257,'Aceite Virgen'!$A$6:$A$257,"&gt;="&amp;$A265,'Aceite Virgen'!$B$6:$B$257,"&lt;="&amp;$B265)</f>
        <v>25.07</v>
      </c>
      <c r="LH265" s="8">
        <f>SUMIFS('Aceite Virgen'!LH$6:LH$257,'Aceite Virgen'!$A$6:$A$257,"&gt;="&amp;$A265,'Aceite Virgen'!$B$6:$B$257,"&lt;="&amp;$B265)</f>
        <v>34.909999999999997</v>
      </c>
      <c r="LI265" s="8">
        <f>SUMIFS('Aceite Virgen'!LI$6:LI$257,'Aceite Virgen'!$A$6:$A$257,"&gt;="&amp;$A265,'Aceite Virgen'!$B$6:$B$257,"&lt;="&amp;$B265)</f>
        <v>28.51</v>
      </c>
      <c r="LJ265" s="8">
        <f>SUMIFS('Aceite Virgen'!LJ$6:LJ$257,'Aceite Virgen'!$A$6:$A$257,"&gt;="&amp;$A265,'Aceite Virgen'!$B$6:$B$257,"&lt;="&amp;$B265)</f>
        <v>2.63</v>
      </c>
      <c r="LN265" s="8">
        <f>SUMIFS('Aceite Virgen'!LN$6:LN$257,'Aceite Virgen'!$A$6:$A$257,"&gt;="&amp;$A265,'Aceite Virgen'!$B$6:$B$257,"&lt;="&amp;$B265)</f>
        <v>21.05</v>
      </c>
      <c r="LO265" s="8">
        <f>SUMIFS('Aceite Virgen'!LO$6:LO$257,'Aceite Virgen'!$A$6:$A$257,"&gt;="&amp;$A265,'Aceite Virgen'!$B$6:$B$257,"&lt;="&amp;$B265)</f>
        <v>5.15</v>
      </c>
      <c r="LP265" s="8">
        <f>SUMIFS('Aceite Virgen'!LP$6:LP$257,'Aceite Virgen'!$A$6:$A$257,"&gt;="&amp;$A265,'Aceite Virgen'!$B$6:$B$257,"&lt;="&amp;$B265)</f>
        <v>29.63</v>
      </c>
      <c r="LQ265" s="8">
        <f>SUMIFS('Aceite Virgen'!LQ$6:LQ$257,'Aceite Virgen'!$A$6:$A$257,"&gt;="&amp;$A265,'Aceite Virgen'!$B$6:$B$257,"&lt;="&amp;$B265)</f>
        <v>0</v>
      </c>
      <c r="LR265" s="76"/>
      <c r="LS265" s="76"/>
      <c r="LT265" s="76"/>
      <c r="LU265" s="8">
        <f>SUMIFS('Aceite Virgen'!LU$6:LU$257,'Aceite Virgen'!$A$6:$A$257,"&gt;="&amp;$A265,'Aceite Virgen'!$B$6:$B$257,"&lt;="&amp;$B265)</f>
        <v>4.72</v>
      </c>
      <c r="LV265" s="8">
        <f>SUMIFS('Aceite Virgen'!LV$6:LV$257,'Aceite Virgen'!$A$6:$A$257,"&gt;="&amp;$A265,'Aceite Virgen'!$B$6:$B$257,"&lt;="&amp;$B265)</f>
        <v>0</v>
      </c>
      <c r="LW265" s="8">
        <f>SUMIFS('Aceite Virgen'!LW$6:LW$257,'Aceite Virgen'!$A$6:$A$257,"&gt;="&amp;$A265,'Aceite Virgen'!$B$6:$B$257,"&lt;="&amp;$B265)</f>
        <v>7.03</v>
      </c>
      <c r="LX265" s="8">
        <f>SUMIFS('Aceite Virgen'!LX$6:LX$257,'Aceite Virgen'!$A$6:$A$257,"&gt;="&amp;$A265,'Aceite Virgen'!$B$6:$B$257,"&lt;="&amp;$B265)</f>
        <v>0</v>
      </c>
      <c r="LY265" s="76"/>
      <c r="LZ265" s="76"/>
      <c r="MA265" s="76"/>
      <c r="MB265" s="8">
        <f>SUMIFS('Aceite Virgen'!MB$6:MB$257,'Aceite Virgen'!$A$6:$A$257,"&gt;="&amp;$A265,'Aceite Virgen'!$B$6:$B$257,"&lt;="&amp;$B265)</f>
        <v>2.4500000000000002</v>
      </c>
      <c r="MC265" s="8">
        <f>SUMIFS('Aceite Virgen'!MC$6:MC$257,'Aceite Virgen'!$A$6:$A$257,"&gt;="&amp;$A265,'Aceite Virgen'!$B$6:$B$257,"&lt;="&amp;$B265)</f>
        <v>7.02</v>
      </c>
      <c r="MD265" s="8">
        <f>SUMIFS('Aceite Virgen'!MD$6:MD$257,'Aceite Virgen'!$A$6:$A$257,"&gt;="&amp;$A265,'Aceite Virgen'!$B$6:$B$257,"&lt;="&amp;$B265)</f>
        <v>2.65</v>
      </c>
      <c r="ME265" s="8">
        <f>SUMIFS('Aceite Virgen'!ME$6:ME$257,'Aceite Virgen'!$A$6:$A$257,"&gt;="&amp;$A265,'Aceite Virgen'!$B$6:$B$257,"&lt;="&amp;$B265)</f>
        <v>0</v>
      </c>
    </row>
    <row r="266" spans="1:343"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c r="GY266" s="8">
        <f>SUMIFS('Aceite Virgen'!GY$6:GY$257,'Aceite Virgen'!$A$6:$A$257,"&gt;="&amp;$A266,'Aceite Virgen'!$B$6:$B$257,"&lt;="&amp;$B266)</f>
        <v>32.619999999999997</v>
      </c>
      <c r="GZ266" s="8">
        <f>SUMIFS('Aceite Virgen'!GZ$6:GZ$257,'Aceite Virgen'!$A$6:$A$257,"&gt;="&amp;$A266,'Aceite Virgen'!$B$6:$B$257,"&lt;="&amp;$B266)</f>
        <v>12.22</v>
      </c>
      <c r="HA266" s="8">
        <f>SUMIFS('Aceite Virgen'!HA$6:HA$257,'Aceite Virgen'!$A$6:$A$257,"&gt;="&amp;$A266,'Aceite Virgen'!$B$6:$B$257,"&lt;="&amp;$B266)</f>
        <v>35.910000000000004</v>
      </c>
      <c r="HB266" s="8">
        <f>SUMIFS('Aceite Virgen'!HB$6:HB$257,'Aceite Virgen'!$A$6:$A$257,"&gt;="&amp;$A266,'Aceite Virgen'!$B$6:$B$257,"&lt;="&amp;$B266)</f>
        <v>30.229999999999997</v>
      </c>
      <c r="HF266" s="8">
        <f>SUMIFS('Aceite Virgen'!HF$6:HF$257,'Aceite Virgen'!$A$6:$A$257,"&gt;="&amp;$A266,'Aceite Virgen'!$B$6:$B$257,"&lt;="&amp;$B266)</f>
        <v>32.799999999999997</v>
      </c>
      <c r="HG266" s="8">
        <f>SUMIFS('Aceite Virgen'!HG$6:HG$257,'Aceite Virgen'!$A$6:$A$257,"&gt;="&amp;$A266,'Aceite Virgen'!$B$6:$B$257,"&lt;="&amp;$B266)</f>
        <v>20.98</v>
      </c>
      <c r="HH266" s="8">
        <f>SUMIFS('Aceite Virgen'!HH$6:HH$257,'Aceite Virgen'!$A$6:$A$257,"&gt;="&amp;$A266,'Aceite Virgen'!$B$6:$B$257,"&lt;="&amp;$B266)</f>
        <v>35.43</v>
      </c>
      <c r="HI266" s="8">
        <f>SUMIFS('Aceite Virgen'!HI$6:HI$257,'Aceite Virgen'!$A$6:$A$257,"&gt;="&amp;$A266,'Aceite Virgen'!$B$6:$B$257,"&lt;="&amp;$B266)</f>
        <v>39.229999999999997</v>
      </c>
      <c r="HM266" s="8">
        <f>SUMIFS('Aceite Virgen'!HM$6:HM$257,'Aceite Virgen'!$A$6:$A$257,"&gt;="&amp;$A266,'Aceite Virgen'!$B$6:$B$257,"&lt;="&amp;$B266)</f>
        <v>27.45</v>
      </c>
      <c r="HN266" s="8">
        <f>SUMIFS('Aceite Virgen'!HN$6:HN$257,'Aceite Virgen'!$A$6:$A$257,"&gt;="&amp;$A266,'Aceite Virgen'!$B$6:$B$257,"&lt;="&amp;$B266)</f>
        <v>30.74</v>
      </c>
      <c r="HO266" s="8">
        <f>SUMIFS('Aceite Virgen'!HO$6:HO$257,'Aceite Virgen'!$A$6:$A$257,"&gt;="&amp;$A266,'Aceite Virgen'!$B$6:$B$257,"&lt;="&amp;$B266)</f>
        <v>26.47</v>
      </c>
      <c r="HP266" s="8">
        <f>SUMIFS('Aceite Virgen'!HP$6:HP$257,'Aceite Virgen'!$A$6:$A$257,"&gt;="&amp;$A266,'Aceite Virgen'!$B$6:$B$257,"&lt;="&amp;$B266)</f>
        <v>24.31</v>
      </c>
      <c r="HT266" s="8">
        <f>SUMIFS('Aceite Virgen'!HT$6:HT$257,'Aceite Virgen'!$A$6:$A$257,"&gt;="&amp;$A266,'Aceite Virgen'!$B$6:$B$257,"&lt;="&amp;$B266)</f>
        <v>25.11</v>
      </c>
      <c r="HU266" s="8">
        <f>SUMIFS('Aceite Virgen'!HU$6:HU$257,'Aceite Virgen'!$A$6:$A$257,"&gt;="&amp;$A266,'Aceite Virgen'!$B$6:$B$257,"&lt;="&amp;$B266)</f>
        <v>6.83</v>
      </c>
      <c r="HV266" s="8">
        <f>SUMIFS('Aceite Virgen'!HV$6:HV$257,'Aceite Virgen'!$A$6:$A$257,"&gt;="&amp;$A266,'Aceite Virgen'!$B$6:$B$257,"&lt;="&amp;$B266)</f>
        <v>32.159999999999997</v>
      </c>
      <c r="HW266" s="8">
        <f>SUMIFS('Aceite Virgen'!HW$6:HW$257,'Aceite Virgen'!$A$6:$A$257,"&gt;="&amp;$A266,'Aceite Virgen'!$B$6:$B$257,"&lt;="&amp;$B266)</f>
        <v>21.55</v>
      </c>
      <c r="IA266" s="8">
        <f>SUMIFS('Aceite Virgen'!IA$6:IA$257,'Aceite Virgen'!$A$6:$A$257,"&gt;="&amp;$A266,'Aceite Virgen'!$B$6:$B$257,"&lt;="&amp;$B266)</f>
        <v>19.47</v>
      </c>
      <c r="IB266" s="8">
        <f>SUMIFS('Aceite Virgen'!IB$6:IB$257,'Aceite Virgen'!$A$6:$A$257,"&gt;="&amp;$A266,'Aceite Virgen'!$B$6:$B$257,"&lt;="&amp;$B266)</f>
        <v>0.92</v>
      </c>
      <c r="IC266" s="8">
        <f>SUMIFS('Aceite Virgen'!IC$6:IC$257,'Aceite Virgen'!$A$6:$A$257,"&gt;="&amp;$A266,'Aceite Virgen'!$B$6:$B$257,"&lt;="&amp;$B266)</f>
        <v>26.92</v>
      </c>
      <c r="ID266" s="8">
        <f>SUMIFS('Aceite Virgen'!ID$6:ID$257,'Aceite Virgen'!$A$6:$A$257,"&gt;="&amp;$A266,'Aceite Virgen'!$B$6:$B$257,"&lt;="&amp;$B266)</f>
        <v>27.72</v>
      </c>
      <c r="IH266" s="8">
        <f>SUMIFS('Aceite Virgen'!IH$6:IH$257,'Aceite Virgen'!$A$6:$A$257,"&gt;="&amp;$A266,'Aceite Virgen'!$B$6:$B$257,"&lt;="&amp;$B266)</f>
        <v>22.24</v>
      </c>
      <c r="II266" s="8">
        <f>SUMIFS('Aceite Virgen'!II$6:II$257,'Aceite Virgen'!$A$6:$A$257,"&gt;="&amp;$A266,'Aceite Virgen'!$B$6:$B$257,"&lt;="&amp;$B266)</f>
        <v>3.21</v>
      </c>
      <c r="IJ266" s="8">
        <f>SUMIFS('Aceite Virgen'!IJ$6:IJ$257,'Aceite Virgen'!$A$6:$A$257,"&gt;="&amp;$A266,'Aceite Virgen'!$B$6:$B$257,"&lt;="&amp;$B266)</f>
        <v>25.599999999999998</v>
      </c>
      <c r="IK266" s="8">
        <f>SUMIFS('Aceite Virgen'!IK$6:IK$257,'Aceite Virgen'!$A$6:$A$257,"&gt;="&amp;$A266,'Aceite Virgen'!$B$6:$B$257,"&lt;="&amp;$B266)</f>
        <v>33.25</v>
      </c>
      <c r="IO266" s="8">
        <f>SUMIFS('Aceite Virgen'!IO$6:IO$257,'Aceite Virgen'!$A$6:$A$257,"&gt;="&amp;$A266,'Aceite Virgen'!$B$6:$B$257,"&lt;="&amp;$B266)</f>
        <v>25.91</v>
      </c>
      <c r="IP266" s="8">
        <f>SUMIFS('Aceite Virgen'!IP$6:IP$257,'Aceite Virgen'!$A$6:$A$257,"&gt;="&amp;$A266,'Aceite Virgen'!$B$6:$B$257,"&lt;="&amp;$B266)</f>
        <v>13.32</v>
      </c>
      <c r="IQ266" s="8">
        <f>SUMIFS('Aceite Virgen'!IQ$6:IQ$257,'Aceite Virgen'!$A$6:$A$257,"&gt;="&amp;$A266,'Aceite Virgen'!$B$6:$B$257,"&lt;="&amp;$B266)</f>
        <v>28.09</v>
      </c>
      <c r="IR266" s="8">
        <f>SUMIFS('Aceite Virgen'!IR$6:IR$257,'Aceite Virgen'!$A$6:$A$257,"&gt;="&amp;$A266,'Aceite Virgen'!$B$6:$B$257,"&lt;="&amp;$B266)</f>
        <v>31.29</v>
      </c>
      <c r="IV266" s="8">
        <f>SUMIFS('Aceite Virgen'!IV$6:IV$257,'Aceite Virgen'!$A$6:$A$257,"&gt;="&amp;$A266,'Aceite Virgen'!$B$6:$B$257,"&lt;="&amp;$B266)</f>
        <v>11.22</v>
      </c>
      <c r="IW266" s="8">
        <f>SUMIFS('Aceite Virgen'!IW$6:IW$257,'Aceite Virgen'!$A$6:$A$257,"&gt;="&amp;$A266,'Aceite Virgen'!$B$6:$B$257,"&lt;="&amp;$B266)</f>
        <v>1.1100000000000001</v>
      </c>
      <c r="IX266" s="8">
        <f>SUMIFS('Aceite Virgen'!IX$6:IX$257,'Aceite Virgen'!$A$6:$A$257,"&gt;="&amp;$A266,'Aceite Virgen'!$B$6:$B$257,"&lt;="&amp;$B266)</f>
        <v>9.25</v>
      </c>
      <c r="IY266" s="8">
        <f>SUMIFS('Aceite Virgen'!IY$6:IY$257,'Aceite Virgen'!$A$6:$A$257,"&gt;="&amp;$A266,'Aceite Virgen'!$B$6:$B$257,"&lt;="&amp;$B266)</f>
        <v>46.28</v>
      </c>
      <c r="JC266" s="8">
        <f>SUMIFS('Aceite Virgen'!JC$6:JC$257,'Aceite Virgen'!$A$6:$A$257,"&gt;="&amp;$A266,'Aceite Virgen'!$B$6:$B$257,"&lt;="&amp;$B266)</f>
        <v>3.2199999999999998</v>
      </c>
      <c r="JD266" s="8">
        <f>SUMIFS('Aceite Virgen'!JD$6:JD$257,'Aceite Virgen'!$A$6:$A$257,"&gt;="&amp;$A266,'Aceite Virgen'!$B$6:$B$257,"&lt;="&amp;$B266)</f>
        <v>0</v>
      </c>
      <c r="JE266" s="8">
        <f>SUMIFS('Aceite Virgen'!JE$6:JE$257,'Aceite Virgen'!$A$6:$A$257,"&gt;="&amp;$A266,'Aceite Virgen'!$B$6:$B$257,"&lt;="&amp;$B266)</f>
        <v>1.35</v>
      </c>
      <c r="JF266" s="8">
        <f>SUMIFS('Aceite Virgen'!JF$6:JF$257,'Aceite Virgen'!$A$6:$A$257,"&gt;="&amp;$A266,'Aceite Virgen'!$B$6:$B$257,"&lt;="&amp;$B266)</f>
        <v>15.14</v>
      </c>
      <c r="JJ266" s="8">
        <f>SUMIFS('Aceite Virgen'!JJ$6:JJ$257,'Aceite Virgen'!$A$6:$A$257,"&gt;="&amp;$A266,'Aceite Virgen'!$B$6:$B$257,"&lt;="&amp;$B266)</f>
        <v>2.8</v>
      </c>
      <c r="JK266" s="8">
        <f>SUMIFS('Aceite Virgen'!JK$6:JK$257,'Aceite Virgen'!$A$6:$A$257,"&gt;="&amp;$A266,'Aceite Virgen'!$B$6:$B$257,"&lt;="&amp;$B266)</f>
        <v>6.76</v>
      </c>
      <c r="JL266" s="8">
        <f>SUMIFS('Aceite Virgen'!JL$6:JL$257,'Aceite Virgen'!$A$6:$A$257,"&gt;="&amp;$A266,'Aceite Virgen'!$B$6:$B$257,"&lt;="&amp;$B266)</f>
        <v>1.55</v>
      </c>
      <c r="JM266" s="8">
        <f>SUMIFS('Aceite Virgen'!JM$6:JM$257,'Aceite Virgen'!$A$6:$A$257,"&gt;="&amp;$A266,'Aceite Virgen'!$B$6:$B$257,"&lt;="&amp;$B266)</f>
        <v>7.25</v>
      </c>
      <c r="JQ266" s="8">
        <f>SUMIFS('Aceite Virgen'!JQ$6:JQ$257,'Aceite Virgen'!$A$6:$A$257,"&gt;="&amp;$A266,'Aceite Virgen'!$B$6:$B$257,"&lt;="&amp;$B266)</f>
        <v>2.58</v>
      </c>
      <c r="JR266" s="8">
        <f>SUMIFS('Aceite Virgen'!JR$6:JR$257,'Aceite Virgen'!$A$6:$A$257,"&gt;="&amp;$A266,'Aceite Virgen'!$B$6:$B$257,"&lt;="&amp;$B266)</f>
        <v>0.97</v>
      </c>
      <c r="JS266" s="8">
        <f>SUMIFS('Aceite Virgen'!JS$6:JS$257,'Aceite Virgen'!$A$6:$A$257,"&gt;="&amp;$A266,'Aceite Virgen'!$B$6:$B$257,"&lt;="&amp;$B266)</f>
        <v>0.77</v>
      </c>
      <c r="JT266" s="8">
        <f>SUMIFS('Aceite Virgen'!JT$6:JT$257,'Aceite Virgen'!$A$6:$A$257,"&gt;="&amp;$A266,'Aceite Virgen'!$B$6:$B$257,"&lt;="&amp;$B266)</f>
        <v>12.379999999999999</v>
      </c>
      <c r="JX266" s="8">
        <f>SUMIFS('Aceite Virgen'!JX$6:JX$257,'Aceite Virgen'!$A$6:$A$257,"&gt;="&amp;$A266,'Aceite Virgen'!$B$6:$B$257,"&lt;="&amp;$B266)</f>
        <v>2.96</v>
      </c>
      <c r="JY266" s="8">
        <f>SUMIFS('Aceite Virgen'!JY$6:JY$257,'Aceite Virgen'!$A$6:$A$257,"&gt;="&amp;$A266,'Aceite Virgen'!$B$6:$B$257,"&lt;="&amp;$B266)</f>
        <v>0</v>
      </c>
      <c r="JZ266" s="8">
        <f>SUMIFS('Aceite Virgen'!JZ$6:JZ$257,'Aceite Virgen'!$A$6:$A$257,"&gt;="&amp;$A266,'Aceite Virgen'!$B$6:$B$257,"&lt;="&amp;$B266)</f>
        <v>3.42</v>
      </c>
      <c r="KA266" s="8">
        <f>SUMIFS('Aceite Virgen'!KA$6:KA$257,'Aceite Virgen'!$A$6:$A$257,"&gt;="&amp;$A266,'Aceite Virgen'!$B$6:$B$257,"&lt;="&amp;$B266)</f>
        <v>4.66</v>
      </c>
      <c r="KE266" s="8">
        <f>SUMIFS('Aceite Virgen'!KE$6:KE$257,'Aceite Virgen'!$A$6:$A$257,"&gt;="&amp;$A266,'Aceite Virgen'!$B$6:$B$257,"&lt;="&amp;$B266)</f>
        <v>2.9499999999999997</v>
      </c>
      <c r="KF266" s="8">
        <f>SUMIFS('Aceite Virgen'!KF$6:KF$257,'Aceite Virgen'!$A$6:$A$257,"&gt;="&amp;$A266,'Aceite Virgen'!$B$6:$B$257,"&lt;="&amp;$B266)</f>
        <v>0</v>
      </c>
      <c r="KG266" s="8">
        <f>SUMIFS('Aceite Virgen'!KG$6:KG$257,'Aceite Virgen'!$A$6:$A$257,"&gt;="&amp;$A266,'Aceite Virgen'!$B$6:$B$257,"&lt;="&amp;$B266)</f>
        <v>3.04</v>
      </c>
      <c r="KH266" s="8">
        <f>SUMIFS('Aceite Virgen'!KH$6:KH$257,'Aceite Virgen'!$A$6:$A$257,"&gt;="&amp;$A266,'Aceite Virgen'!$B$6:$B$257,"&lt;="&amp;$B266)</f>
        <v>10.29</v>
      </c>
      <c r="KL266" s="8">
        <f>SUMIFS('Aceite Virgen'!KL$6:KL$257,'Aceite Virgen'!$A$6:$A$257,"&gt;="&amp;$A266,'Aceite Virgen'!$B$6:$B$257,"&lt;="&amp;$B266)</f>
        <v>1.43</v>
      </c>
      <c r="KM266" s="8">
        <f>SUMIFS('Aceite Virgen'!KM$6:KM$257,'Aceite Virgen'!$A$6:$A$257,"&gt;="&amp;$A266,'Aceite Virgen'!$B$6:$B$257,"&lt;="&amp;$B266)</f>
        <v>0</v>
      </c>
      <c r="KN266" s="8">
        <f>SUMIFS('Aceite Virgen'!KN$6:KN$257,'Aceite Virgen'!$A$6:$A$257,"&gt;="&amp;$A266,'Aceite Virgen'!$B$6:$B$257,"&lt;="&amp;$B266)</f>
        <v>1.92</v>
      </c>
      <c r="KO266" s="8">
        <f>SUMIFS('Aceite Virgen'!KO$6:KO$257,'Aceite Virgen'!$A$6:$A$257,"&gt;="&amp;$A266,'Aceite Virgen'!$B$6:$B$257,"&lt;="&amp;$B266)</f>
        <v>0</v>
      </c>
      <c r="KS266" s="8">
        <f>SUMIFS('Aceite Virgen'!KS$6:KS$257,'Aceite Virgen'!$A$6:$A$257,"&gt;="&amp;$A266,'Aceite Virgen'!$B$6:$B$257,"&lt;="&amp;$B266)</f>
        <v>1.62</v>
      </c>
      <c r="KT266" s="8">
        <f>SUMIFS('Aceite Virgen'!KT$6:KT$257,'Aceite Virgen'!$A$6:$A$257,"&gt;="&amp;$A266,'Aceite Virgen'!$B$6:$B$257,"&lt;="&amp;$B266)</f>
        <v>3.89</v>
      </c>
      <c r="KU266" s="8">
        <f>SUMIFS('Aceite Virgen'!KU$6:KU$257,'Aceite Virgen'!$A$6:$A$257,"&gt;="&amp;$A266,'Aceite Virgen'!$B$6:$B$257,"&lt;="&amp;$B266)</f>
        <v>0.62</v>
      </c>
      <c r="KV266" s="8">
        <f>SUMIFS('Aceite Virgen'!KV$6:KV$257,'Aceite Virgen'!$A$6:$A$257,"&gt;="&amp;$A266,'Aceite Virgen'!$B$6:$B$257,"&lt;="&amp;$B266)</f>
        <v>2.96</v>
      </c>
      <c r="KZ266" s="8">
        <f>SUMIFS('Aceite Virgen'!KZ$6:KZ$257,'Aceite Virgen'!$A$6:$A$257,"&gt;="&amp;$A266,'Aceite Virgen'!$B$6:$B$257,"&lt;="&amp;$B266)</f>
        <v>6.52</v>
      </c>
      <c r="LA266" s="8">
        <f>SUMIFS('Aceite Virgen'!LA$6:LA$257,'Aceite Virgen'!$A$6:$A$257,"&gt;="&amp;$A266,'Aceite Virgen'!$B$6:$B$257,"&lt;="&amp;$B266)</f>
        <v>2.93</v>
      </c>
      <c r="LB266" s="8">
        <f>SUMIFS('Aceite Virgen'!LB$6:LB$257,'Aceite Virgen'!$A$6:$A$257,"&gt;="&amp;$A266,'Aceite Virgen'!$B$6:$B$257,"&lt;="&amp;$B266)</f>
        <v>8.27</v>
      </c>
      <c r="LC266" s="8">
        <f>SUMIFS('Aceite Virgen'!LC$6:LC$257,'Aceite Virgen'!$A$6:$A$257,"&gt;="&amp;$A266,'Aceite Virgen'!$B$6:$B$257,"&lt;="&amp;$B266)</f>
        <v>2.17</v>
      </c>
      <c r="LG266" s="8">
        <f>SUMIFS('Aceite Virgen'!LG$6:LG$257,'Aceite Virgen'!$A$6:$A$257,"&gt;="&amp;$A266,'Aceite Virgen'!$B$6:$B$257,"&lt;="&amp;$B266)</f>
        <v>5.66</v>
      </c>
      <c r="LH266" s="8">
        <f>SUMIFS('Aceite Virgen'!LH$6:LH$257,'Aceite Virgen'!$A$6:$A$257,"&gt;="&amp;$A266,'Aceite Virgen'!$B$6:$B$257,"&lt;="&amp;$B266)</f>
        <v>6.49</v>
      </c>
      <c r="LI266" s="8">
        <f>SUMIFS('Aceite Virgen'!LI$6:LI$257,'Aceite Virgen'!$A$6:$A$257,"&gt;="&amp;$A266,'Aceite Virgen'!$B$6:$B$257,"&lt;="&amp;$B266)</f>
        <v>6.69</v>
      </c>
      <c r="LJ266" s="8">
        <f>SUMIFS('Aceite Virgen'!LJ$6:LJ$257,'Aceite Virgen'!$A$6:$A$257,"&gt;="&amp;$A266,'Aceite Virgen'!$B$6:$B$257,"&lt;="&amp;$B266)</f>
        <v>3.12</v>
      </c>
      <c r="LN266" s="8">
        <f>SUMIFS('Aceite Virgen'!LN$6:LN$257,'Aceite Virgen'!$A$6:$A$257,"&gt;="&amp;$A266,'Aceite Virgen'!$B$6:$B$257,"&lt;="&amp;$B266)</f>
        <v>4.24</v>
      </c>
      <c r="LO266" s="8">
        <f>SUMIFS('Aceite Virgen'!LO$6:LO$257,'Aceite Virgen'!$A$6:$A$257,"&gt;="&amp;$A266,'Aceite Virgen'!$B$6:$B$257,"&lt;="&amp;$B266)</f>
        <v>5.15</v>
      </c>
      <c r="LP266" s="8">
        <f>SUMIFS('Aceite Virgen'!LP$6:LP$257,'Aceite Virgen'!$A$6:$A$257,"&gt;="&amp;$A266,'Aceite Virgen'!$B$6:$B$257,"&lt;="&amp;$B266)</f>
        <v>3.62</v>
      </c>
      <c r="LQ266" s="8">
        <f>SUMIFS('Aceite Virgen'!LQ$6:LQ$257,'Aceite Virgen'!$A$6:$A$257,"&gt;="&amp;$A266,'Aceite Virgen'!$B$6:$B$257,"&lt;="&amp;$B266)</f>
        <v>6.5299999999999994</v>
      </c>
      <c r="LR266" s="76"/>
      <c r="LS266" s="76"/>
      <c r="LT266" s="76"/>
      <c r="LU266" s="8">
        <f>SUMIFS('Aceite Virgen'!LU$6:LU$257,'Aceite Virgen'!$A$6:$A$257,"&gt;="&amp;$A266,'Aceite Virgen'!$B$6:$B$257,"&lt;="&amp;$B266)</f>
        <v>0</v>
      </c>
      <c r="LV266" s="8">
        <f>SUMIFS('Aceite Virgen'!LV$6:LV$257,'Aceite Virgen'!$A$6:$A$257,"&gt;="&amp;$A266,'Aceite Virgen'!$B$6:$B$257,"&lt;="&amp;$B266)</f>
        <v>0</v>
      </c>
      <c r="LW266" s="8">
        <f>SUMIFS('Aceite Virgen'!LW$6:LW$257,'Aceite Virgen'!$A$6:$A$257,"&gt;="&amp;$A266,'Aceite Virgen'!$B$6:$B$257,"&lt;="&amp;$B266)</f>
        <v>0</v>
      </c>
      <c r="LX266" s="8">
        <f>SUMIFS('Aceite Virgen'!LX$6:LX$257,'Aceite Virgen'!$A$6:$A$257,"&gt;="&amp;$A266,'Aceite Virgen'!$B$6:$B$257,"&lt;="&amp;$B266)</f>
        <v>0</v>
      </c>
      <c r="LY266" s="76"/>
      <c r="LZ266" s="76"/>
      <c r="MA266" s="76"/>
      <c r="MB266" s="8">
        <f>SUMIFS('Aceite Virgen'!MB$6:MB$257,'Aceite Virgen'!$A$6:$A$257,"&gt;="&amp;$A266,'Aceite Virgen'!$B$6:$B$257,"&lt;="&amp;$B266)</f>
        <v>0.15</v>
      </c>
      <c r="MC266" s="8">
        <f>SUMIFS('Aceite Virgen'!MC$6:MC$257,'Aceite Virgen'!$A$6:$A$257,"&gt;="&amp;$A266,'Aceite Virgen'!$B$6:$B$257,"&lt;="&amp;$B266)</f>
        <v>1.44</v>
      </c>
      <c r="MD266" s="8">
        <f>SUMIFS('Aceite Virgen'!MD$6:MD$257,'Aceite Virgen'!$A$6:$A$257,"&gt;="&amp;$A266,'Aceite Virgen'!$B$6:$B$257,"&lt;="&amp;$B266)</f>
        <v>0</v>
      </c>
      <c r="ME266" s="8">
        <f>SUMIFS('Aceite Virgen'!ME$6:ME$257,'Aceite Virgen'!$A$6:$A$257,"&gt;="&amp;$A266,'Aceite Virgen'!$B$6:$B$257,"&lt;="&amp;$B266)</f>
        <v>0</v>
      </c>
    </row>
    <row r="267" spans="1:343"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c r="GY267" s="8">
        <f>SUMIFS('Aceite Virgen'!GY$6:GY$257,'Aceite Virgen'!$A$6:$A$257,"&gt;="&amp;$A267,'Aceite Virgen'!$B$6:$B$257,"&lt;="&amp;$B267)</f>
        <v>1.9</v>
      </c>
      <c r="GZ267" s="8">
        <f>SUMIFS('Aceite Virgen'!GZ$6:GZ$257,'Aceite Virgen'!$A$6:$A$257,"&gt;="&amp;$A267,'Aceite Virgen'!$B$6:$B$257,"&lt;="&amp;$B267)</f>
        <v>11.15</v>
      </c>
      <c r="HA267" s="8">
        <f>SUMIFS('Aceite Virgen'!HA$6:HA$257,'Aceite Virgen'!$A$6:$A$257,"&gt;="&amp;$A267,'Aceite Virgen'!$B$6:$B$257,"&lt;="&amp;$B267)</f>
        <v>0.27</v>
      </c>
      <c r="HB267" s="8">
        <f>SUMIFS('Aceite Virgen'!HB$6:HB$257,'Aceite Virgen'!$A$6:$A$257,"&gt;="&amp;$A267,'Aceite Virgen'!$B$6:$B$257,"&lt;="&amp;$B267)</f>
        <v>7.03</v>
      </c>
      <c r="HF267" s="8">
        <f>SUMIFS('Aceite Virgen'!HF$6:HF$257,'Aceite Virgen'!$A$6:$A$257,"&gt;="&amp;$A267,'Aceite Virgen'!$B$6:$B$257,"&lt;="&amp;$B267)</f>
        <v>2.1800000000000002</v>
      </c>
      <c r="HG267" s="8">
        <f>SUMIFS('Aceite Virgen'!HG$6:HG$257,'Aceite Virgen'!$A$6:$A$257,"&gt;="&amp;$A267,'Aceite Virgen'!$B$6:$B$257,"&lt;="&amp;$B267)</f>
        <v>3.57</v>
      </c>
      <c r="HH267" s="8">
        <f>SUMIFS('Aceite Virgen'!HH$6:HH$257,'Aceite Virgen'!$A$6:$A$257,"&gt;="&amp;$A267,'Aceite Virgen'!$B$6:$B$257,"&lt;="&amp;$B267)</f>
        <v>0.97</v>
      </c>
      <c r="HI267" s="8">
        <f>SUMIFS('Aceite Virgen'!HI$6:HI$257,'Aceite Virgen'!$A$6:$A$257,"&gt;="&amp;$A267,'Aceite Virgen'!$B$6:$B$257,"&lt;="&amp;$B267)</f>
        <v>11.74</v>
      </c>
      <c r="HM267" s="8">
        <f>SUMIFS('Aceite Virgen'!HM$6:HM$257,'Aceite Virgen'!$A$6:$A$257,"&gt;="&amp;$A267,'Aceite Virgen'!$B$6:$B$257,"&lt;="&amp;$B267)</f>
        <v>0.72</v>
      </c>
      <c r="HN267" s="8">
        <f>SUMIFS('Aceite Virgen'!HN$6:HN$257,'Aceite Virgen'!$A$6:$A$257,"&gt;="&amp;$A267,'Aceite Virgen'!$B$6:$B$257,"&lt;="&amp;$B267)</f>
        <v>0</v>
      </c>
      <c r="HO267" s="8">
        <f>SUMIFS('Aceite Virgen'!HO$6:HO$257,'Aceite Virgen'!$A$6:$A$257,"&gt;="&amp;$A267,'Aceite Virgen'!$B$6:$B$257,"&lt;="&amp;$B267)</f>
        <v>0.77</v>
      </c>
      <c r="HP267" s="8">
        <f>SUMIFS('Aceite Virgen'!HP$6:HP$257,'Aceite Virgen'!$A$6:$A$257,"&gt;="&amp;$A267,'Aceite Virgen'!$B$6:$B$257,"&lt;="&amp;$B267)</f>
        <v>0</v>
      </c>
      <c r="HT267" s="8">
        <f>SUMIFS('Aceite Virgen'!HT$6:HT$257,'Aceite Virgen'!$A$6:$A$257,"&gt;="&amp;$A267,'Aceite Virgen'!$B$6:$B$257,"&lt;="&amp;$B267)</f>
        <v>0.79</v>
      </c>
      <c r="HU267" s="8">
        <f>SUMIFS('Aceite Virgen'!HU$6:HU$257,'Aceite Virgen'!$A$6:$A$257,"&gt;="&amp;$A267,'Aceite Virgen'!$B$6:$B$257,"&lt;="&amp;$B267)</f>
        <v>0</v>
      </c>
      <c r="HV267" s="8">
        <f>SUMIFS('Aceite Virgen'!HV$6:HV$257,'Aceite Virgen'!$A$6:$A$257,"&gt;="&amp;$A267,'Aceite Virgen'!$B$6:$B$257,"&lt;="&amp;$B267)</f>
        <v>0.73</v>
      </c>
      <c r="HW267" s="8">
        <f>SUMIFS('Aceite Virgen'!HW$6:HW$257,'Aceite Virgen'!$A$6:$A$257,"&gt;="&amp;$A267,'Aceite Virgen'!$B$6:$B$257,"&lt;="&amp;$B267)</f>
        <v>2.76</v>
      </c>
      <c r="IA267" s="8">
        <f>SUMIFS('Aceite Virgen'!IA$6:IA$257,'Aceite Virgen'!$A$6:$A$257,"&gt;="&amp;$A267,'Aceite Virgen'!$B$6:$B$257,"&lt;="&amp;$B267)</f>
        <v>3.0999999999999996</v>
      </c>
      <c r="IB267" s="8">
        <f>SUMIFS('Aceite Virgen'!IB$6:IB$257,'Aceite Virgen'!$A$6:$A$257,"&gt;="&amp;$A267,'Aceite Virgen'!$B$6:$B$257,"&lt;="&amp;$B267)</f>
        <v>2.4</v>
      </c>
      <c r="IC267" s="8">
        <f>SUMIFS('Aceite Virgen'!IC$6:IC$257,'Aceite Virgen'!$A$6:$A$257,"&gt;="&amp;$A267,'Aceite Virgen'!$B$6:$B$257,"&lt;="&amp;$B267)</f>
        <v>2.83</v>
      </c>
      <c r="ID267" s="8">
        <f>SUMIFS('Aceite Virgen'!ID$6:ID$257,'Aceite Virgen'!$A$6:$A$257,"&gt;="&amp;$A267,'Aceite Virgen'!$B$6:$B$257,"&lt;="&amp;$B267)</f>
        <v>1.79</v>
      </c>
      <c r="IH267" s="8">
        <f>SUMIFS('Aceite Virgen'!IH$6:IH$257,'Aceite Virgen'!$A$6:$A$257,"&gt;="&amp;$A267,'Aceite Virgen'!$B$6:$B$257,"&lt;="&amp;$B267)</f>
        <v>5.21</v>
      </c>
      <c r="II267" s="8">
        <f>SUMIFS('Aceite Virgen'!II$6:II$257,'Aceite Virgen'!$A$6:$A$257,"&gt;="&amp;$A267,'Aceite Virgen'!$B$6:$B$257,"&lt;="&amp;$B267)</f>
        <v>1.33</v>
      </c>
      <c r="IJ267" s="8">
        <f>SUMIFS('Aceite Virgen'!IJ$6:IJ$257,'Aceite Virgen'!$A$6:$A$257,"&gt;="&amp;$A267,'Aceite Virgen'!$B$6:$B$257,"&lt;="&amp;$B267)</f>
        <v>4.18</v>
      </c>
      <c r="IK267" s="8">
        <f>SUMIFS('Aceite Virgen'!IK$6:IK$257,'Aceite Virgen'!$A$6:$A$257,"&gt;="&amp;$A267,'Aceite Virgen'!$B$6:$B$257,"&lt;="&amp;$B267)</f>
        <v>14.23</v>
      </c>
      <c r="IO267" s="8">
        <f>SUMIFS('Aceite Virgen'!IO$6:IO$257,'Aceite Virgen'!$A$6:$A$257,"&gt;="&amp;$A267,'Aceite Virgen'!$B$6:$B$257,"&lt;="&amp;$B267)</f>
        <v>9.2899999999999991</v>
      </c>
      <c r="IP267" s="8">
        <f>SUMIFS('Aceite Virgen'!IP$6:IP$257,'Aceite Virgen'!$A$6:$A$257,"&gt;="&amp;$A267,'Aceite Virgen'!$B$6:$B$257,"&lt;="&amp;$B267)</f>
        <v>12.18</v>
      </c>
      <c r="IQ267" s="8">
        <f>SUMIFS('Aceite Virgen'!IQ$6:IQ$257,'Aceite Virgen'!$A$6:$A$257,"&gt;="&amp;$A267,'Aceite Virgen'!$B$6:$B$257,"&lt;="&amp;$B267)</f>
        <v>4.75</v>
      </c>
      <c r="IR267" s="8">
        <f>SUMIFS('Aceite Virgen'!IR$6:IR$257,'Aceite Virgen'!$A$6:$A$257,"&gt;="&amp;$A267,'Aceite Virgen'!$B$6:$B$257,"&lt;="&amp;$B267)</f>
        <v>27.11</v>
      </c>
      <c r="IV267" s="8">
        <f>SUMIFS('Aceite Virgen'!IV$6:IV$257,'Aceite Virgen'!$A$6:$A$257,"&gt;="&amp;$A267,'Aceite Virgen'!$B$6:$B$257,"&lt;="&amp;$B267)</f>
        <v>5.76</v>
      </c>
      <c r="IW267" s="8">
        <f>SUMIFS('Aceite Virgen'!IW$6:IW$257,'Aceite Virgen'!$A$6:$A$257,"&gt;="&amp;$A267,'Aceite Virgen'!$B$6:$B$257,"&lt;="&amp;$B267)</f>
        <v>6.61</v>
      </c>
      <c r="IX267" s="8">
        <f>SUMIFS('Aceite Virgen'!IX$6:IX$257,'Aceite Virgen'!$A$6:$A$257,"&gt;="&amp;$A267,'Aceite Virgen'!$B$6:$B$257,"&lt;="&amp;$B267)</f>
        <v>2.19</v>
      </c>
      <c r="IY267" s="8">
        <f>SUMIFS('Aceite Virgen'!IY$6:IY$257,'Aceite Virgen'!$A$6:$A$257,"&gt;="&amp;$A267,'Aceite Virgen'!$B$6:$B$257,"&lt;="&amp;$B267)</f>
        <v>17.32</v>
      </c>
      <c r="JC267" s="8">
        <f>SUMIFS('Aceite Virgen'!JC$6:JC$257,'Aceite Virgen'!$A$6:$A$257,"&gt;="&amp;$A267,'Aceite Virgen'!$B$6:$B$257,"&lt;="&amp;$B267)</f>
        <v>1.1000000000000001</v>
      </c>
      <c r="JD267" s="8">
        <f>SUMIFS('Aceite Virgen'!JD$6:JD$257,'Aceite Virgen'!$A$6:$A$257,"&gt;="&amp;$A267,'Aceite Virgen'!$B$6:$B$257,"&lt;="&amp;$B267)</f>
        <v>0</v>
      </c>
      <c r="JE267" s="8">
        <f>SUMIFS('Aceite Virgen'!JE$6:JE$257,'Aceite Virgen'!$A$6:$A$257,"&gt;="&amp;$A267,'Aceite Virgen'!$B$6:$B$257,"&lt;="&amp;$B267)</f>
        <v>0.51</v>
      </c>
      <c r="JF267" s="8">
        <f>SUMIFS('Aceite Virgen'!JF$6:JF$257,'Aceite Virgen'!$A$6:$A$257,"&gt;="&amp;$A267,'Aceite Virgen'!$B$6:$B$257,"&lt;="&amp;$B267)</f>
        <v>6.23</v>
      </c>
      <c r="JJ267" s="8">
        <f>SUMIFS('Aceite Virgen'!JJ$6:JJ$257,'Aceite Virgen'!$A$6:$A$257,"&gt;="&amp;$A267,'Aceite Virgen'!$B$6:$B$257,"&lt;="&amp;$B267)</f>
        <v>4.3600000000000003</v>
      </c>
      <c r="JK267" s="8">
        <f>SUMIFS('Aceite Virgen'!JK$6:JK$257,'Aceite Virgen'!$A$6:$A$257,"&gt;="&amp;$A267,'Aceite Virgen'!$B$6:$B$257,"&lt;="&amp;$B267)</f>
        <v>12.33</v>
      </c>
      <c r="JL267" s="8">
        <f>SUMIFS('Aceite Virgen'!JL$6:JL$257,'Aceite Virgen'!$A$6:$A$257,"&gt;="&amp;$A267,'Aceite Virgen'!$B$6:$B$257,"&lt;="&amp;$B267)</f>
        <v>4.1100000000000003</v>
      </c>
      <c r="JM267" s="8">
        <f>SUMIFS('Aceite Virgen'!JM$6:JM$257,'Aceite Virgen'!$A$6:$A$257,"&gt;="&amp;$A267,'Aceite Virgen'!$B$6:$B$257,"&lt;="&amp;$B267)</f>
        <v>0</v>
      </c>
      <c r="JQ267" s="8">
        <f>SUMIFS('Aceite Virgen'!JQ$6:JQ$257,'Aceite Virgen'!$A$6:$A$257,"&gt;="&amp;$A267,'Aceite Virgen'!$B$6:$B$257,"&lt;="&amp;$B267)</f>
        <v>8.7200000000000006</v>
      </c>
      <c r="JR267" s="8">
        <f>SUMIFS('Aceite Virgen'!JR$6:JR$257,'Aceite Virgen'!$A$6:$A$257,"&gt;="&amp;$A267,'Aceite Virgen'!$B$6:$B$257,"&lt;="&amp;$B267)</f>
        <v>3.17</v>
      </c>
      <c r="JS267" s="8">
        <f>SUMIFS('Aceite Virgen'!JS$6:JS$257,'Aceite Virgen'!$A$6:$A$257,"&gt;="&amp;$A267,'Aceite Virgen'!$B$6:$B$257,"&lt;="&amp;$B267)</f>
        <v>9.4</v>
      </c>
      <c r="JT267" s="8">
        <f>SUMIFS('Aceite Virgen'!JT$6:JT$257,'Aceite Virgen'!$A$6:$A$257,"&gt;="&amp;$A267,'Aceite Virgen'!$B$6:$B$257,"&lt;="&amp;$B267)</f>
        <v>15.04</v>
      </c>
      <c r="JX267" s="8">
        <f>SUMIFS('Aceite Virgen'!JX$6:JX$257,'Aceite Virgen'!$A$6:$A$257,"&gt;="&amp;$A267,'Aceite Virgen'!$B$6:$B$257,"&lt;="&amp;$B267)</f>
        <v>2.36</v>
      </c>
      <c r="JY267" s="8">
        <f>SUMIFS('Aceite Virgen'!JY$6:JY$257,'Aceite Virgen'!$A$6:$A$257,"&gt;="&amp;$A267,'Aceite Virgen'!$B$6:$B$257,"&lt;="&amp;$B267)</f>
        <v>5.7799999999999994</v>
      </c>
      <c r="JZ267" s="8">
        <f>SUMIFS('Aceite Virgen'!JZ$6:JZ$257,'Aceite Virgen'!$A$6:$A$257,"&gt;="&amp;$A267,'Aceite Virgen'!$B$6:$B$257,"&lt;="&amp;$B267)</f>
        <v>0</v>
      </c>
      <c r="KA267" s="8">
        <f>SUMIFS('Aceite Virgen'!KA$6:KA$257,'Aceite Virgen'!$A$6:$A$257,"&gt;="&amp;$A267,'Aceite Virgen'!$B$6:$B$257,"&lt;="&amp;$B267)</f>
        <v>8.0299999999999994</v>
      </c>
      <c r="KE267" s="8">
        <f>SUMIFS('Aceite Virgen'!KE$6:KE$257,'Aceite Virgen'!$A$6:$A$257,"&gt;="&amp;$A267,'Aceite Virgen'!$B$6:$B$257,"&lt;="&amp;$B267)</f>
        <v>1.58</v>
      </c>
      <c r="KF267" s="8">
        <f>SUMIFS('Aceite Virgen'!KF$6:KF$257,'Aceite Virgen'!$A$6:$A$257,"&gt;="&amp;$A267,'Aceite Virgen'!$B$6:$B$257,"&lt;="&amp;$B267)</f>
        <v>2.37</v>
      </c>
      <c r="KG267" s="8">
        <f>SUMIFS('Aceite Virgen'!KG$6:KG$257,'Aceite Virgen'!$A$6:$A$257,"&gt;="&amp;$A267,'Aceite Virgen'!$B$6:$B$257,"&lt;="&amp;$B267)</f>
        <v>0.69</v>
      </c>
      <c r="KH267" s="8">
        <f>SUMIFS('Aceite Virgen'!KH$6:KH$257,'Aceite Virgen'!$A$6:$A$257,"&gt;="&amp;$A267,'Aceite Virgen'!$B$6:$B$257,"&lt;="&amp;$B267)</f>
        <v>0</v>
      </c>
      <c r="KL267" s="8">
        <f>SUMIFS('Aceite Virgen'!KL$6:KL$257,'Aceite Virgen'!$A$6:$A$257,"&gt;="&amp;$A267,'Aceite Virgen'!$B$6:$B$257,"&lt;="&amp;$B267)</f>
        <v>0.96000000000000008</v>
      </c>
      <c r="KM267" s="8">
        <f>SUMIFS('Aceite Virgen'!KM$6:KM$257,'Aceite Virgen'!$A$6:$A$257,"&gt;="&amp;$A267,'Aceite Virgen'!$B$6:$B$257,"&lt;="&amp;$B267)</f>
        <v>5.65</v>
      </c>
      <c r="KN267" s="8">
        <f>SUMIFS('Aceite Virgen'!KN$6:KN$257,'Aceite Virgen'!$A$6:$A$257,"&gt;="&amp;$A267,'Aceite Virgen'!$B$6:$B$257,"&lt;="&amp;$B267)</f>
        <v>0</v>
      </c>
      <c r="KO267" s="8">
        <f>SUMIFS('Aceite Virgen'!KO$6:KO$257,'Aceite Virgen'!$A$6:$A$257,"&gt;="&amp;$A267,'Aceite Virgen'!$B$6:$B$257,"&lt;="&amp;$B267)</f>
        <v>0</v>
      </c>
      <c r="KS267" s="8">
        <f>SUMIFS('Aceite Virgen'!KS$6:KS$257,'Aceite Virgen'!$A$6:$A$257,"&gt;="&amp;$A267,'Aceite Virgen'!$B$6:$B$257,"&lt;="&amp;$B267)</f>
        <v>2.0099999999999998</v>
      </c>
      <c r="KT267" s="8">
        <f>SUMIFS('Aceite Virgen'!KT$6:KT$257,'Aceite Virgen'!$A$6:$A$257,"&gt;="&amp;$A267,'Aceite Virgen'!$B$6:$B$257,"&lt;="&amp;$B267)</f>
        <v>3.68</v>
      </c>
      <c r="KU267" s="8">
        <f>SUMIFS('Aceite Virgen'!KU$6:KU$257,'Aceite Virgen'!$A$6:$A$257,"&gt;="&amp;$A267,'Aceite Virgen'!$B$6:$B$257,"&lt;="&amp;$B267)</f>
        <v>1.69</v>
      </c>
      <c r="KV267" s="8">
        <f>SUMIFS('Aceite Virgen'!KV$6:KV$257,'Aceite Virgen'!$A$6:$A$257,"&gt;="&amp;$A267,'Aceite Virgen'!$B$6:$B$257,"&lt;="&amp;$B267)</f>
        <v>0</v>
      </c>
      <c r="KZ267" s="8">
        <f>SUMIFS('Aceite Virgen'!KZ$6:KZ$257,'Aceite Virgen'!$A$6:$A$257,"&gt;="&amp;$A267,'Aceite Virgen'!$B$6:$B$257,"&lt;="&amp;$B267)</f>
        <v>2.9400000000000004</v>
      </c>
      <c r="LA267" s="8">
        <f>SUMIFS('Aceite Virgen'!LA$6:LA$257,'Aceite Virgen'!$A$6:$A$257,"&gt;="&amp;$A267,'Aceite Virgen'!$B$6:$B$257,"&lt;="&amp;$B267)</f>
        <v>4.21</v>
      </c>
      <c r="LB267" s="8">
        <f>SUMIFS('Aceite Virgen'!LB$6:LB$257,'Aceite Virgen'!$A$6:$A$257,"&gt;="&amp;$A267,'Aceite Virgen'!$B$6:$B$257,"&lt;="&amp;$B267)</f>
        <v>1.46</v>
      </c>
      <c r="LC267" s="8">
        <f>SUMIFS('Aceite Virgen'!LC$6:LC$257,'Aceite Virgen'!$A$6:$A$257,"&gt;="&amp;$A267,'Aceite Virgen'!$B$6:$B$257,"&lt;="&amp;$B267)</f>
        <v>6.28</v>
      </c>
      <c r="LG267" s="8">
        <f>SUMIFS('Aceite Virgen'!LG$6:LG$257,'Aceite Virgen'!$A$6:$A$257,"&gt;="&amp;$A267,'Aceite Virgen'!$B$6:$B$257,"&lt;="&amp;$B267)</f>
        <v>3.83</v>
      </c>
      <c r="LH267" s="8">
        <f>SUMIFS('Aceite Virgen'!LH$6:LH$257,'Aceite Virgen'!$A$6:$A$257,"&gt;="&amp;$A267,'Aceite Virgen'!$B$6:$B$257,"&lt;="&amp;$B267)</f>
        <v>2.98</v>
      </c>
      <c r="LI267" s="8">
        <f>SUMIFS('Aceite Virgen'!LI$6:LI$257,'Aceite Virgen'!$A$6:$A$257,"&gt;="&amp;$A267,'Aceite Virgen'!$B$6:$B$257,"&lt;="&amp;$B267)</f>
        <v>5.09</v>
      </c>
      <c r="LJ267" s="8">
        <f>SUMIFS('Aceite Virgen'!LJ$6:LJ$257,'Aceite Virgen'!$A$6:$A$257,"&gt;="&amp;$A267,'Aceite Virgen'!$B$6:$B$257,"&lt;="&amp;$B267)</f>
        <v>0</v>
      </c>
      <c r="LN267" s="8">
        <f>SUMIFS('Aceite Virgen'!LN$6:LN$257,'Aceite Virgen'!$A$6:$A$257,"&gt;="&amp;$A267,'Aceite Virgen'!$B$6:$B$257,"&lt;="&amp;$B267)</f>
        <v>1.72</v>
      </c>
      <c r="LO267" s="8">
        <f>SUMIFS('Aceite Virgen'!LO$6:LO$257,'Aceite Virgen'!$A$6:$A$257,"&gt;="&amp;$A267,'Aceite Virgen'!$B$6:$B$257,"&lt;="&amp;$B267)</f>
        <v>6.8</v>
      </c>
      <c r="LP267" s="8">
        <f>SUMIFS('Aceite Virgen'!LP$6:LP$257,'Aceite Virgen'!$A$6:$A$257,"&gt;="&amp;$A267,'Aceite Virgen'!$B$6:$B$257,"&lt;="&amp;$B267)</f>
        <v>1.28</v>
      </c>
      <c r="LQ267" s="8">
        <f>SUMIFS('Aceite Virgen'!LQ$6:LQ$257,'Aceite Virgen'!$A$6:$A$257,"&gt;="&amp;$A267,'Aceite Virgen'!$B$6:$B$257,"&lt;="&amp;$B267)</f>
        <v>0</v>
      </c>
      <c r="LR267" s="76"/>
      <c r="LS267" s="76"/>
      <c r="LT267" s="76"/>
      <c r="LU267" s="8">
        <f>SUMIFS('Aceite Virgen'!LU$6:LU$257,'Aceite Virgen'!$A$6:$A$257,"&gt;="&amp;$A267,'Aceite Virgen'!$B$6:$B$257,"&lt;="&amp;$B267)</f>
        <v>0.15</v>
      </c>
      <c r="LV267" s="8">
        <f>SUMIFS('Aceite Virgen'!LV$6:LV$257,'Aceite Virgen'!$A$6:$A$257,"&gt;="&amp;$A267,'Aceite Virgen'!$B$6:$B$257,"&lt;="&amp;$B267)</f>
        <v>0</v>
      </c>
      <c r="LW267" s="8">
        <f>SUMIFS('Aceite Virgen'!LW$6:LW$257,'Aceite Virgen'!$A$6:$A$257,"&gt;="&amp;$A267,'Aceite Virgen'!$B$6:$B$257,"&lt;="&amp;$B267)</f>
        <v>0</v>
      </c>
      <c r="LX267" s="8">
        <f>SUMIFS('Aceite Virgen'!LX$6:LX$257,'Aceite Virgen'!$A$6:$A$257,"&gt;="&amp;$A267,'Aceite Virgen'!$B$6:$B$257,"&lt;="&amp;$B267)</f>
        <v>0.8</v>
      </c>
      <c r="LY267" s="76"/>
      <c r="LZ267" s="76"/>
      <c r="MA267" s="76"/>
      <c r="MB267" s="8">
        <f>SUMIFS('Aceite Virgen'!MB$6:MB$257,'Aceite Virgen'!$A$6:$A$257,"&gt;="&amp;$A267,'Aceite Virgen'!$B$6:$B$257,"&lt;="&amp;$B267)</f>
        <v>0.92999999999999994</v>
      </c>
      <c r="MC267" s="8">
        <f>SUMIFS('Aceite Virgen'!MC$6:MC$257,'Aceite Virgen'!$A$6:$A$257,"&gt;="&amp;$A267,'Aceite Virgen'!$B$6:$B$257,"&lt;="&amp;$B267)</f>
        <v>5.9799999999999995</v>
      </c>
      <c r="MD267" s="8">
        <f>SUMIFS('Aceite Virgen'!MD$6:MD$257,'Aceite Virgen'!$A$6:$A$257,"&gt;="&amp;$A267,'Aceite Virgen'!$B$6:$B$257,"&lt;="&amp;$B267)</f>
        <v>0.48</v>
      </c>
      <c r="ME267" s="8">
        <f>SUMIFS('Aceite Virgen'!ME$6:ME$257,'Aceite Virgen'!$A$6:$A$257,"&gt;="&amp;$A267,'Aceite Virgen'!$B$6:$B$257,"&lt;="&amp;$B267)</f>
        <v>0</v>
      </c>
    </row>
    <row r="268" spans="1:343"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c r="GY268" s="8">
        <f>SUMIFS('Aceite Virgen'!GY$6:GY$257,'Aceite Virgen'!$A$6:$A$257,"&gt;="&amp;$A268,'Aceite Virgen'!$B$6:$B$257,"&lt;="&amp;$B268)</f>
        <v>6.66</v>
      </c>
      <c r="GZ268" s="8">
        <f>SUMIFS('Aceite Virgen'!GZ$6:GZ$257,'Aceite Virgen'!$A$6:$A$257,"&gt;="&amp;$A268,'Aceite Virgen'!$B$6:$B$257,"&lt;="&amp;$B268)</f>
        <v>0</v>
      </c>
      <c r="HA268" s="8">
        <f>SUMIFS('Aceite Virgen'!HA$6:HA$257,'Aceite Virgen'!$A$6:$A$257,"&gt;="&amp;$A268,'Aceite Virgen'!$B$6:$B$257,"&lt;="&amp;$B268)</f>
        <v>6.08</v>
      </c>
      <c r="HB268" s="8">
        <f>SUMIFS('Aceite Virgen'!HB$6:HB$257,'Aceite Virgen'!$A$6:$A$257,"&gt;="&amp;$A268,'Aceite Virgen'!$B$6:$B$257,"&lt;="&amp;$B268)</f>
        <v>22.61</v>
      </c>
      <c r="HF268" s="8">
        <f>SUMIFS('Aceite Virgen'!HF$6:HF$257,'Aceite Virgen'!$A$6:$A$257,"&gt;="&amp;$A268,'Aceite Virgen'!$B$6:$B$257,"&lt;="&amp;$B268)</f>
        <v>0.76</v>
      </c>
      <c r="HG268" s="8">
        <f>SUMIFS('Aceite Virgen'!HG$6:HG$257,'Aceite Virgen'!$A$6:$A$257,"&gt;="&amp;$A268,'Aceite Virgen'!$B$6:$B$257,"&lt;="&amp;$B268)</f>
        <v>2.78</v>
      </c>
      <c r="HH268" s="8">
        <f>SUMIFS('Aceite Virgen'!HH$6:HH$257,'Aceite Virgen'!$A$6:$A$257,"&gt;="&amp;$A268,'Aceite Virgen'!$B$6:$B$257,"&lt;="&amp;$B268)</f>
        <v>0.27</v>
      </c>
      <c r="HI268" s="8">
        <f>SUMIFS('Aceite Virgen'!HI$6:HI$257,'Aceite Virgen'!$A$6:$A$257,"&gt;="&amp;$A268,'Aceite Virgen'!$B$6:$B$257,"&lt;="&amp;$B268)</f>
        <v>0</v>
      </c>
      <c r="HM268" s="8">
        <f>SUMIFS('Aceite Virgen'!HM$6:HM$257,'Aceite Virgen'!$A$6:$A$257,"&gt;="&amp;$A268,'Aceite Virgen'!$B$6:$B$257,"&lt;="&amp;$B268)</f>
        <v>0</v>
      </c>
      <c r="HN268" s="8">
        <f>SUMIFS('Aceite Virgen'!HN$6:HN$257,'Aceite Virgen'!$A$6:$A$257,"&gt;="&amp;$A268,'Aceite Virgen'!$B$6:$B$257,"&lt;="&amp;$B268)</f>
        <v>0</v>
      </c>
      <c r="HO268" s="8">
        <f>SUMIFS('Aceite Virgen'!HO$6:HO$257,'Aceite Virgen'!$A$6:$A$257,"&gt;="&amp;$A268,'Aceite Virgen'!$B$6:$B$257,"&lt;="&amp;$B268)</f>
        <v>0</v>
      </c>
      <c r="HP268" s="8">
        <f>SUMIFS('Aceite Virgen'!HP$6:HP$257,'Aceite Virgen'!$A$6:$A$257,"&gt;="&amp;$A268,'Aceite Virgen'!$B$6:$B$257,"&lt;="&amp;$B268)</f>
        <v>0</v>
      </c>
      <c r="HT268" s="8">
        <f>SUMIFS('Aceite Virgen'!HT$6:HT$257,'Aceite Virgen'!$A$6:$A$257,"&gt;="&amp;$A268,'Aceite Virgen'!$B$6:$B$257,"&lt;="&amp;$B268)</f>
        <v>2.6</v>
      </c>
      <c r="HU268" s="8">
        <f>SUMIFS('Aceite Virgen'!HU$6:HU$257,'Aceite Virgen'!$A$6:$A$257,"&gt;="&amp;$A268,'Aceite Virgen'!$B$6:$B$257,"&lt;="&amp;$B268)</f>
        <v>0</v>
      </c>
      <c r="HV268" s="8">
        <f>SUMIFS('Aceite Virgen'!HV$6:HV$257,'Aceite Virgen'!$A$6:$A$257,"&gt;="&amp;$A268,'Aceite Virgen'!$B$6:$B$257,"&lt;="&amp;$B268)</f>
        <v>2.85</v>
      </c>
      <c r="HW268" s="8">
        <f>SUMIFS('Aceite Virgen'!HW$6:HW$257,'Aceite Virgen'!$A$6:$A$257,"&gt;="&amp;$A268,'Aceite Virgen'!$B$6:$B$257,"&lt;="&amp;$B268)</f>
        <v>6.55</v>
      </c>
      <c r="IA268" s="8">
        <f>SUMIFS('Aceite Virgen'!IA$6:IA$257,'Aceite Virgen'!$A$6:$A$257,"&gt;="&amp;$A268,'Aceite Virgen'!$B$6:$B$257,"&lt;="&amp;$B268)</f>
        <v>4.68</v>
      </c>
      <c r="IB268" s="8">
        <f>SUMIFS('Aceite Virgen'!IB$6:IB$257,'Aceite Virgen'!$A$6:$A$257,"&gt;="&amp;$A268,'Aceite Virgen'!$B$6:$B$257,"&lt;="&amp;$B268)</f>
        <v>0</v>
      </c>
      <c r="IC268" s="8">
        <f>SUMIFS('Aceite Virgen'!IC$6:IC$257,'Aceite Virgen'!$A$6:$A$257,"&gt;="&amp;$A268,'Aceite Virgen'!$B$6:$B$257,"&lt;="&amp;$B268)</f>
        <v>2.75</v>
      </c>
      <c r="ID268" s="8">
        <f>SUMIFS('Aceite Virgen'!ID$6:ID$257,'Aceite Virgen'!$A$6:$A$257,"&gt;="&amp;$A268,'Aceite Virgen'!$B$6:$B$257,"&lt;="&amp;$B268)</f>
        <v>26.74</v>
      </c>
      <c r="IH268" s="8">
        <f>SUMIFS('Aceite Virgen'!IH$6:IH$257,'Aceite Virgen'!$A$6:$A$257,"&gt;="&amp;$A268,'Aceite Virgen'!$B$6:$B$257,"&lt;="&amp;$B268)</f>
        <v>2.9000000000000004</v>
      </c>
      <c r="II268" s="8">
        <f>SUMIFS('Aceite Virgen'!II$6:II$257,'Aceite Virgen'!$A$6:$A$257,"&gt;="&amp;$A268,'Aceite Virgen'!$B$6:$B$257,"&lt;="&amp;$B268)</f>
        <v>0</v>
      </c>
      <c r="IJ268" s="8">
        <f>SUMIFS('Aceite Virgen'!IJ$6:IJ$257,'Aceite Virgen'!$A$6:$A$257,"&gt;="&amp;$A268,'Aceite Virgen'!$B$6:$B$257,"&lt;="&amp;$B268)</f>
        <v>3.38</v>
      </c>
      <c r="IK268" s="8">
        <f>SUMIFS('Aceite Virgen'!IK$6:IK$257,'Aceite Virgen'!$A$6:$A$257,"&gt;="&amp;$A268,'Aceite Virgen'!$B$6:$B$257,"&lt;="&amp;$B268)</f>
        <v>0</v>
      </c>
      <c r="IO268" s="8">
        <f>SUMIFS('Aceite Virgen'!IO$6:IO$257,'Aceite Virgen'!$A$6:$A$257,"&gt;="&amp;$A268,'Aceite Virgen'!$B$6:$B$257,"&lt;="&amp;$B268)</f>
        <v>0.49</v>
      </c>
      <c r="IP268" s="8">
        <f>SUMIFS('Aceite Virgen'!IP$6:IP$257,'Aceite Virgen'!$A$6:$A$257,"&gt;="&amp;$A268,'Aceite Virgen'!$B$6:$B$257,"&lt;="&amp;$B268)</f>
        <v>0</v>
      </c>
      <c r="IQ268" s="8">
        <f>SUMIFS('Aceite Virgen'!IQ$6:IQ$257,'Aceite Virgen'!$A$6:$A$257,"&gt;="&amp;$A268,'Aceite Virgen'!$B$6:$B$257,"&lt;="&amp;$B268)</f>
        <v>0.69</v>
      </c>
      <c r="IR268" s="8">
        <f>SUMIFS('Aceite Virgen'!IR$6:IR$257,'Aceite Virgen'!$A$6:$A$257,"&gt;="&amp;$A268,'Aceite Virgen'!$B$6:$B$257,"&lt;="&amp;$B268)</f>
        <v>0</v>
      </c>
      <c r="IV268" s="8">
        <f>SUMIFS('Aceite Virgen'!IV$6:IV$257,'Aceite Virgen'!$A$6:$A$257,"&gt;="&amp;$A268,'Aceite Virgen'!$B$6:$B$257,"&lt;="&amp;$B268)</f>
        <v>0.72</v>
      </c>
      <c r="IW268" s="8">
        <f>SUMIFS('Aceite Virgen'!IW$6:IW$257,'Aceite Virgen'!$A$6:$A$257,"&gt;="&amp;$A268,'Aceite Virgen'!$B$6:$B$257,"&lt;="&amp;$B268)</f>
        <v>0</v>
      </c>
      <c r="IX268" s="8">
        <f>SUMIFS('Aceite Virgen'!IX$6:IX$257,'Aceite Virgen'!$A$6:$A$257,"&gt;="&amp;$A268,'Aceite Virgen'!$B$6:$B$257,"&lt;="&amp;$B268)</f>
        <v>1.06</v>
      </c>
      <c r="IY268" s="8">
        <f>SUMIFS('Aceite Virgen'!IY$6:IY$257,'Aceite Virgen'!$A$6:$A$257,"&gt;="&amp;$A268,'Aceite Virgen'!$B$6:$B$257,"&lt;="&amp;$B268)</f>
        <v>0</v>
      </c>
      <c r="JC268" s="8">
        <f>SUMIFS('Aceite Virgen'!JC$6:JC$257,'Aceite Virgen'!$A$6:$A$257,"&gt;="&amp;$A268,'Aceite Virgen'!$B$6:$B$257,"&lt;="&amp;$B268)</f>
        <v>2.0699999999999998</v>
      </c>
      <c r="JD268" s="8">
        <f>SUMIFS('Aceite Virgen'!JD$6:JD$257,'Aceite Virgen'!$A$6:$A$257,"&gt;="&amp;$A268,'Aceite Virgen'!$B$6:$B$257,"&lt;="&amp;$B268)</f>
        <v>4.67</v>
      </c>
      <c r="JE268" s="8">
        <f>SUMIFS('Aceite Virgen'!JE$6:JE$257,'Aceite Virgen'!$A$6:$A$257,"&gt;="&amp;$A268,'Aceite Virgen'!$B$6:$B$257,"&lt;="&amp;$B268)</f>
        <v>1.96</v>
      </c>
      <c r="JF268" s="8">
        <f>SUMIFS('Aceite Virgen'!JF$6:JF$257,'Aceite Virgen'!$A$6:$A$257,"&gt;="&amp;$A268,'Aceite Virgen'!$B$6:$B$257,"&lt;="&amp;$B268)</f>
        <v>0</v>
      </c>
      <c r="JJ268" s="8">
        <f>SUMIFS('Aceite Virgen'!JJ$6:JJ$257,'Aceite Virgen'!$A$6:$A$257,"&gt;="&amp;$A268,'Aceite Virgen'!$B$6:$B$257,"&lt;="&amp;$B268)</f>
        <v>0.99</v>
      </c>
      <c r="JK268" s="8">
        <f>SUMIFS('Aceite Virgen'!JK$6:JK$257,'Aceite Virgen'!$A$6:$A$257,"&gt;="&amp;$A268,'Aceite Virgen'!$B$6:$B$257,"&lt;="&amp;$B268)</f>
        <v>0</v>
      </c>
      <c r="JL268" s="8">
        <f>SUMIFS('Aceite Virgen'!JL$6:JL$257,'Aceite Virgen'!$A$6:$A$257,"&gt;="&amp;$A268,'Aceite Virgen'!$B$6:$B$257,"&lt;="&amp;$B268)</f>
        <v>1.21</v>
      </c>
      <c r="JM268" s="8">
        <f>SUMIFS('Aceite Virgen'!JM$6:JM$257,'Aceite Virgen'!$A$6:$A$257,"&gt;="&amp;$A268,'Aceite Virgen'!$B$6:$B$257,"&lt;="&amp;$B268)</f>
        <v>1.38</v>
      </c>
      <c r="JQ268" s="8">
        <f>SUMIFS('Aceite Virgen'!JQ$6:JQ$257,'Aceite Virgen'!$A$6:$A$257,"&gt;="&amp;$A268,'Aceite Virgen'!$B$6:$B$257,"&lt;="&amp;$B268)</f>
        <v>1.25</v>
      </c>
      <c r="JR268" s="8">
        <f>SUMIFS('Aceite Virgen'!JR$6:JR$257,'Aceite Virgen'!$A$6:$A$257,"&gt;="&amp;$A268,'Aceite Virgen'!$B$6:$B$257,"&lt;="&amp;$B268)</f>
        <v>0</v>
      </c>
      <c r="JS268" s="8">
        <f>SUMIFS('Aceite Virgen'!JS$6:JS$257,'Aceite Virgen'!$A$6:$A$257,"&gt;="&amp;$A268,'Aceite Virgen'!$B$6:$B$257,"&lt;="&amp;$B268)</f>
        <v>1.77</v>
      </c>
      <c r="JT268" s="8">
        <f>SUMIFS('Aceite Virgen'!JT$6:JT$257,'Aceite Virgen'!$A$6:$A$257,"&gt;="&amp;$A268,'Aceite Virgen'!$B$6:$B$257,"&lt;="&amp;$B268)</f>
        <v>0</v>
      </c>
      <c r="JX268" s="8">
        <f>SUMIFS('Aceite Virgen'!JX$6:JX$257,'Aceite Virgen'!$A$6:$A$257,"&gt;="&amp;$A268,'Aceite Virgen'!$B$6:$B$257,"&lt;="&amp;$B268)</f>
        <v>3.09</v>
      </c>
      <c r="JY268" s="8">
        <f>SUMIFS('Aceite Virgen'!JY$6:JY$257,'Aceite Virgen'!$A$6:$A$257,"&gt;="&amp;$A268,'Aceite Virgen'!$B$6:$B$257,"&lt;="&amp;$B268)</f>
        <v>0</v>
      </c>
      <c r="JZ268" s="8">
        <f>SUMIFS('Aceite Virgen'!JZ$6:JZ$257,'Aceite Virgen'!$A$6:$A$257,"&gt;="&amp;$A268,'Aceite Virgen'!$B$6:$B$257,"&lt;="&amp;$B268)</f>
        <v>2.85</v>
      </c>
      <c r="KA268" s="8">
        <f>SUMIFS('Aceite Virgen'!KA$6:KA$257,'Aceite Virgen'!$A$6:$A$257,"&gt;="&amp;$A268,'Aceite Virgen'!$B$6:$B$257,"&lt;="&amp;$B268)</f>
        <v>11.15</v>
      </c>
      <c r="KE268" s="8">
        <f>SUMIFS('Aceite Virgen'!KE$6:KE$257,'Aceite Virgen'!$A$6:$A$257,"&gt;="&amp;$A268,'Aceite Virgen'!$B$6:$B$257,"&lt;="&amp;$B268)</f>
        <v>0</v>
      </c>
      <c r="KF268" s="8">
        <f>SUMIFS('Aceite Virgen'!KF$6:KF$257,'Aceite Virgen'!$A$6:$A$257,"&gt;="&amp;$A268,'Aceite Virgen'!$B$6:$B$257,"&lt;="&amp;$B268)</f>
        <v>0</v>
      </c>
      <c r="KG268" s="8">
        <f>SUMIFS('Aceite Virgen'!KG$6:KG$257,'Aceite Virgen'!$A$6:$A$257,"&gt;="&amp;$A268,'Aceite Virgen'!$B$6:$B$257,"&lt;="&amp;$B268)</f>
        <v>0</v>
      </c>
      <c r="KH268" s="8">
        <f>SUMIFS('Aceite Virgen'!KH$6:KH$257,'Aceite Virgen'!$A$6:$A$257,"&gt;="&amp;$A268,'Aceite Virgen'!$B$6:$B$257,"&lt;="&amp;$B268)</f>
        <v>0</v>
      </c>
      <c r="KL268" s="8">
        <f>SUMIFS('Aceite Virgen'!KL$6:KL$257,'Aceite Virgen'!$A$6:$A$257,"&gt;="&amp;$A268,'Aceite Virgen'!$B$6:$B$257,"&lt;="&amp;$B268)</f>
        <v>0.73</v>
      </c>
      <c r="KM268" s="8">
        <f>SUMIFS('Aceite Virgen'!KM$6:KM$257,'Aceite Virgen'!$A$6:$A$257,"&gt;="&amp;$A268,'Aceite Virgen'!$B$6:$B$257,"&lt;="&amp;$B268)</f>
        <v>1.94</v>
      </c>
      <c r="KN268" s="8">
        <f>SUMIFS('Aceite Virgen'!KN$6:KN$257,'Aceite Virgen'!$A$6:$A$257,"&gt;="&amp;$A268,'Aceite Virgen'!$B$6:$B$257,"&lt;="&amp;$B268)</f>
        <v>0.74</v>
      </c>
      <c r="KO268" s="8">
        <f>SUMIFS('Aceite Virgen'!KO$6:KO$257,'Aceite Virgen'!$A$6:$A$257,"&gt;="&amp;$A268,'Aceite Virgen'!$B$6:$B$257,"&lt;="&amp;$B268)</f>
        <v>0</v>
      </c>
      <c r="KS268" s="8">
        <f>SUMIFS('Aceite Virgen'!KS$6:KS$257,'Aceite Virgen'!$A$6:$A$257,"&gt;="&amp;$A268,'Aceite Virgen'!$B$6:$B$257,"&lt;="&amp;$B268)</f>
        <v>2.5700000000000003</v>
      </c>
      <c r="KT268" s="8">
        <f>SUMIFS('Aceite Virgen'!KT$6:KT$257,'Aceite Virgen'!$A$6:$A$257,"&gt;="&amp;$A268,'Aceite Virgen'!$B$6:$B$257,"&lt;="&amp;$B268)</f>
        <v>4.8499999999999996</v>
      </c>
      <c r="KU268" s="8">
        <f>SUMIFS('Aceite Virgen'!KU$6:KU$257,'Aceite Virgen'!$A$6:$A$257,"&gt;="&amp;$A268,'Aceite Virgen'!$B$6:$B$257,"&lt;="&amp;$B268)</f>
        <v>2.5099999999999998</v>
      </c>
      <c r="KV268" s="8">
        <f>SUMIFS('Aceite Virgen'!KV$6:KV$257,'Aceite Virgen'!$A$6:$A$257,"&gt;="&amp;$A268,'Aceite Virgen'!$B$6:$B$257,"&lt;="&amp;$B268)</f>
        <v>1.55</v>
      </c>
      <c r="KZ268" s="8">
        <f>SUMIFS('Aceite Virgen'!KZ$6:KZ$257,'Aceite Virgen'!$A$6:$A$257,"&gt;="&amp;$A268,'Aceite Virgen'!$B$6:$B$257,"&lt;="&amp;$B268)</f>
        <v>5.8500000000000005</v>
      </c>
      <c r="LA268" s="8">
        <f>SUMIFS('Aceite Virgen'!LA$6:LA$257,'Aceite Virgen'!$A$6:$A$257,"&gt;="&amp;$A268,'Aceite Virgen'!$B$6:$B$257,"&lt;="&amp;$B268)</f>
        <v>1.39</v>
      </c>
      <c r="LB268" s="8">
        <f>SUMIFS('Aceite Virgen'!LB$6:LB$257,'Aceite Virgen'!$A$6:$A$257,"&gt;="&amp;$A268,'Aceite Virgen'!$B$6:$B$257,"&lt;="&amp;$B268)</f>
        <v>1.0899999999999999</v>
      </c>
      <c r="LC268" s="8">
        <f>SUMIFS('Aceite Virgen'!LC$6:LC$257,'Aceite Virgen'!$A$6:$A$257,"&gt;="&amp;$A268,'Aceite Virgen'!$B$6:$B$257,"&lt;="&amp;$B268)</f>
        <v>34.299999999999997</v>
      </c>
      <c r="LG268" s="8">
        <f>SUMIFS('Aceite Virgen'!LG$6:LG$257,'Aceite Virgen'!$A$6:$A$257,"&gt;="&amp;$A268,'Aceite Virgen'!$B$6:$B$257,"&lt;="&amp;$B268)</f>
        <v>4.0599999999999996</v>
      </c>
      <c r="LH268" s="8">
        <f>SUMIFS('Aceite Virgen'!LH$6:LH$257,'Aceite Virgen'!$A$6:$A$257,"&gt;="&amp;$A268,'Aceite Virgen'!$B$6:$B$257,"&lt;="&amp;$B268)</f>
        <v>3.76</v>
      </c>
      <c r="LI268" s="8">
        <f>SUMIFS('Aceite Virgen'!LI$6:LI$257,'Aceite Virgen'!$A$6:$A$257,"&gt;="&amp;$A268,'Aceite Virgen'!$B$6:$B$257,"&lt;="&amp;$B268)</f>
        <v>0.2</v>
      </c>
      <c r="LJ268" s="8">
        <f>SUMIFS('Aceite Virgen'!LJ$6:LJ$257,'Aceite Virgen'!$A$6:$A$257,"&gt;="&amp;$A268,'Aceite Virgen'!$B$6:$B$257,"&lt;="&amp;$B268)</f>
        <v>20.43</v>
      </c>
      <c r="LN268" s="8">
        <f>SUMIFS('Aceite Virgen'!LN$6:LN$257,'Aceite Virgen'!$A$6:$A$257,"&gt;="&amp;$A268,'Aceite Virgen'!$B$6:$B$257,"&lt;="&amp;$B268)</f>
        <v>7.86</v>
      </c>
      <c r="LO268" s="8">
        <f>SUMIFS('Aceite Virgen'!LO$6:LO$257,'Aceite Virgen'!$A$6:$A$257,"&gt;="&amp;$A268,'Aceite Virgen'!$B$6:$B$257,"&lt;="&amp;$B268)</f>
        <v>17.73</v>
      </c>
      <c r="LP268" s="8">
        <f>SUMIFS('Aceite Virgen'!LP$6:LP$257,'Aceite Virgen'!$A$6:$A$257,"&gt;="&amp;$A268,'Aceite Virgen'!$B$6:$B$257,"&lt;="&amp;$B268)</f>
        <v>1.1200000000000001</v>
      </c>
      <c r="LQ268" s="8">
        <f>SUMIFS('Aceite Virgen'!LQ$6:LQ$257,'Aceite Virgen'!$A$6:$A$257,"&gt;="&amp;$A268,'Aceite Virgen'!$B$6:$B$257,"&lt;="&amp;$B268)</f>
        <v>31.27</v>
      </c>
      <c r="LR268" s="76"/>
      <c r="LS268" s="76"/>
      <c r="LT268" s="76"/>
      <c r="LU268" s="8">
        <f>SUMIFS('Aceite Virgen'!LU$6:LU$257,'Aceite Virgen'!$A$6:$A$257,"&gt;="&amp;$A268,'Aceite Virgen'!$B$6:$B$257,"&lt;="&amp;$B268)</f>
        <v>5.74</v>
      </c>
      <c r="LV268" s="8">
        <f>SUMIFS('Aceite Virgen'!LV$6:LV$257,'Aceite Virgen'!$A$6:$A$257,"&gt;="&amp;$A268,'Aceite Virgen'!$B$6:$B$257,"&lt;="&amp;$B268)</f>
        <v>7.0600000000000005</v>
      </c>
      <c r="LW268" s="8">
        <f>SUMIFS('Aceite Virgen'!LW$6:LW$257,'Aceite Virgen'!$A$6:$A$257,"&gt;="&amp;$A268,'Aceite Virgen'!$B$6:$B$257,"&lt;="&amp;$B268)</f>
        <v>1.2</v>
      </c>
      <c r="LX268" s="8">
        <f>SUMIFS('Aceite Virgen'!LX$6:LX$257,'Aceite Virgen'!$A$6:$A$257,"&gt;="&amp;$A268,'Aceite Virgen'!$B$6:$B$257,"&lt;="&amp;$B268)</f>
        <v>22.73</v>
      </c>
      <c r="LY268" s="76"/>
      <c r="LZ268" s="76"/>
      <c r="MA268" s="76"/>
      <c r="MB268" s="8">
        <f>SUMIFS('Aceite Virgen'!MB$6:MB$257,'Aceite Virgen'!$A$6:$A$257,"&gt;="&amp;$A268,'Aceite Virgen'!$B$6:$B$257,"&lt;="&amp;$B268)</f>
        <v>4.4000000000000004</v>
      </c>
      <c r="MC268" s="8">
        <f>SUMIFS('Aceite Virgen'!MC$6:MC$257,'Aceite Virgen'!$A$6:$A$257,"&gt;="&amp;$A268,'Aceite Virgen'!$B$6:$B$257,"&lt;="&amp;$B268)</f>
        <v>3.11</v>
      </c>
      <c r="MD268" s="8">
        <f>SUMIFS('Aceite Virgen'!MD$6:MD$257,'Aceite Virgen'!$A$6:$A$257,"&gt;="&amp;$A268,'Aceite Virgen'!$B$6:$B$257,"&lt;="&amp;$B268)</f>
        <v>1.56</v>
      </c>
      <c r="ME268" s="8">
        <f>SUMIFS('Aceite Virgen'!ME$6:ME$257,'Aceite Virgen'!$A$6:$A$257,"&gt;="&amp;$A268,'Aceite Virgen'!$B$6:$B$257,"&lt;="&amp;$B268)</f>
        <v>12.41</v>
      </c>
    </row>
    <row r="269" spans="1:343"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c r="GY269" s="8">
        <f>SUMIFS('Aceite Virgen'!GY$6:GY$257,'Aceite Virgen'!$A$6:$A$257,"&gt;="&amp;$A269,'Aceite Virgen'!$B$6:$B$257,"&lt;="&amp;$B269)</f>
        <v>1.8800000000000001</v>
      </c>
      <c r="GZ269" s="8">
        <f>SUMIFS('Aceite Virgen'!GZ$6:GZ$257,'Aceite Virgen'!$A$6:$A$257,"&gt;="&amp;$A269,'Aceite Virgen'!$B$6:$B$257,"&lt;="&amp;$B269)</f>
        <v>0</v>
      </c>
      <c r="HA269" s="8">
        <f>SUMIFS('Aceite Virgen'!HA$6:HA$257,'Aceite Virgen'!$A$6:$A$257,"&gt;="&amp;$A269,'Aceite Virgen'!$B$6:$B$257,"&lt;="&amp;$B269)</f>
        <v>2.2400000000000002</v>
      </c>
      <c r="HB269" s="8">
        <f>SUMIFS('Aceite Virgen'!HB$6:HB$257,'Aceite Virgen'!$A$6:$A$257,"&gt;="&amp;$A269,'Aceite Virgen'!$B$6:$B$257,"&lt;="&amp;$B269)</f>
        <v>2.16</v>
      </c>
      <c r="HF269" s="8">
        <f>SUMIFS('Aceite Virgen'!HF$6:HF$257,'Aceite Virgen'!$A$6:$A$257,"&gt;="&amp;$A269,'Aceite Virgen'!$B$6:$B$257,"&lt;="&amp;$B269)</f>
        <v>0.56999999999999995</v>
      </c>
      <c r="HG269" s="8">
        <f>SUMIFS('Aceite Virgen'!HG$6:HG$257,'Aceite Virgen'!$A$6:$A$257,"&gt;="&amp;$A269,'Aceite Virgen'!$B$6:$B$257,"&lt;="&amp;$B269)</f>
        <v>0</v>
      </c>
      <c r="HH269" s="8">
        <f>SUMIFS('Aceite Virgen'!HH$6:HH$257,'Aceite Virgen'!$A$6:$A$257,"&gt;="&amp;$A269,'Aceite Virgen'!$B$6:$B$257,"&lt;="&amp;$B269)</f>
        <v>0.64</v>
      </c>
      <c r="HI269" s="8">
        <f>SUMIFS('Aceite Virgen'!HI$6:HI$257,'Aceite Virgen'!$A$6:$A$257,"&gt;="&amp;$A269,'Aceite Virgen'!$B$6:$B$257,"&lt;="&amp;$B269)</f>
        <v>1.28</v>
      </c>
      <c r="HM269" s="8">
        <f>SUMIFS('Aceite Virgen'!HM$6:HM$257,'Aceite Virgen'!$A$6:$A$257,"&gt;="&amp;$A269,'Aceite Virgen'!$B$6:$B$257,"&lt;="&amp;$B269)</f>
        <v>2.5299999999999998</v>
      </c>
      <c r="HN269" s="8">
        <f>SUMIFS('Aceite Virgen'!HN$6:HN$257,'Aceite Virgen'!$A$6:$A$257,"&gt;="&amp;$A269,'Aceite Virgen'!$B$6:$B$257,"&lt;="&amp;$B269)</f>
        <v>3.35</v>
      </c>
      <c r="HO269" s="8">
        <f>SUMIFS('Aceite Virgen'!HO$6:HO$257,'Aceite Virgen'!$A$6:$A$257,"&gt;="&amp;$A269,'Aceite Virgen'!$B$6:$B$257,"&lt;="&amp;$B269)</f>
        <v>0.77</v>
      </c>
      <c r="HP269" s="8">
        <f>SUMIFS('Aceite Virgen'!HP$6:HP$257,'Aceite Virgen'!$A$6:$A$257,"&gt;="&amp;$A269,'Aceite Virgen'!$B$6:$B$257,"&lt;="&amp;$B269)</f>
        <v>9.57</v>
      </c>
      <c r="HT269" s="8">
        <f>SUMIFS('Aceite Virgen'!HT$6:HT$257,'Aceite Virgen'!$A$6:$A$257,"&gt;="&amp;$A269,'Aceite Virgen'!$B$6:$B$257,"&lt;="&amp;$B269)</f>
        <v>5.68</v>
      </c>
      <c r="HU269" s="8">
        <f>SUMIFS('Aceite Virgen'!HU$6:HU$257,'Aceite Virgen'!$A$6:$A$257,"&gt;="&amp;$A269,'Aceite Virgen'!$B$6:$B$257,"&lt;="&amp;$B269)</f>
        <v>3.07</v>
      </c>
      <c r="HV269" s="8">
        <f>SUMIFS('Aceite Virgen'!HV$6:HV$257,'Aceite Virgen'!$A$6:$A$257,"&gt;="&amp;$A269,'Aceite Virgen'!$B$6:$B$257,"&lt;="&amp;$B269)</f>
        <v>6.58</v>
      </c>
      <c r="HW269" s="8">
        <f>SUMIFS('Aceite Virgen'!HW$6:HW$257,'Aceite Virgen'!$A$6:$A$257,"&gt;="&amp;$A269,'Aceite Virgen'!$B$6:$B$257,"&lt;="&amp;$B269)</f>
        <v>6.46</v>
      </c>
      <c r="IA269" s="8">
        <f>SUMIFS('Aceite Virgen'!IA$6:IA$257,'Aceite Virgen'!$A$6:$A$257,"&gt;="&amp;$A269,'Aceite Virgen'!$B$6:$B$257,"&lt;="&amp;$B269)</f>
        <v>1.73</v>
      </c>
      <c r="IB269" s="8">
        <f>SUMIFS('Aceite Virgen'!IB$6:IB$257,'Aceite Virgen'!$A$6:$A$257,"&gt;="&amp;$A269,'Aceite Virgen'!$B$6:$B$257,"&lt;="&amp;$B269)</f>
        <v>0</v>
      </c>
      <c r="IC269" s="8">
        <f>SUMIFS('Aceite Virgen'!IC$6:IC$257,'Aceite Virgen'!$A$6:$A$257,"&gt;="&amp;$A269,'Aceite Virgen'!$B$6:$B$257,"&lt;="&amp;$B269)</f>
        <v>2.0699999999999998</v>
      </c>
      <c r="ID269" s="8">
        <f>SUMIFS('Aceite Virgen'!ID$6:ID$257,'Aceite Virgen'!$A$6:$A$257,"&gt;="&amp;$A269,'Aceite Virgen'!$B$6:$B$257,"&lt;="&amp;$B269)</f>
        <v>2.99</v>
      </c>
      <c r="IH269" s="8">
        <f>SUMIFS('Aceite Virgen'!IH$6:IH$257,'Aceite Virgen'!$A$6:$A$257,"&gt;="&amp;$A269,'Aceite Virgen'!$B$6:$B$257,"&lt;="&amp;$B269)</f>
        <v>0.71</v>
      </c>
      <c r="II269" s="8">
        <f>SUMIFS('Aceite Virgen'!II$6:II$257,'Aceite Virgen'!$A$6:$A$257,"&gt;="&amp;$A269,'Aceite Virgen'!$B$6:$B$257,"&lt;="&amp;$B269)</f>
        <v>1.3</v>
      </c>
      <c r="IJ269" s="8">
        <f>SUMIFS('Aceite Virgen'!IJ$6:IJ$257,'Aceite Virgen'!$A$6:$A$257,"&gt;="&amp;$A269,'Aceite Virgen'!$B$6:$B$257,"&lt;="&amp;$B269)</f>
        <v>0.52</v>
      </c>
      <c r="IK269" s="8">
        <f>SUMIFS('Aceite Virgen'!IK$6:IK$257,'Aceite Virgen'!$A$6:$A$257,"&gt;="&amp;$A269,'Aceite Virgen'!$B$6:$B$257,"&lt;="&amp;$B269)</f>
        <v>1.43</v>
      </c>
      <c r="IO269" s="8">
        <f>SUMIFS('Aceite Virgen'!IO$6:IO$257,'Aceite Virgen'!$A$6:$A$257,"&gt;="&amp;$A269,'Aceite Virgen'!$B$6:$B$257,"&lt;="&amp;$B269)</f>
        <v>2.4699999999999998</v>
      </c>
      <c r="IP269" s="8">
        <f>SUMIFS('Aceite Virgen'!IP$6:IP$257,'Aceite Virgen'!$A$6:$A$257,"&gt;="&amp;$A269,'Aceite Virgen'!$B$6:$B$257,"&lt;="&amp;$B269)</f>
        <v>0</v>
      </c>
      <c r="IQ269" s="8">
        <f>SUMIFS('Aceite Virgen'!IQ$6:IQ$257,'Aceite Virgen'!$A$6:$A$257,"&gt;="&amp;$A269,'Aceite Virgen'!$B$6:$B$257,"&lt;="&amp;$B269)</f>
        <v>2.8600000000000003</v>
      </c>
      <c r="IR269" s="8">
        <f>SUMIFS('Aceite Virgen'!IR$6:IR$257,'Aceite Virgen'!$A$6:$A$257,"&gt;="&amp;$A269,'Aceite Virgen'!$B$6:$B$257,"&lt;="&amp;$B269)</f>
        <v>2.4900000000000002</v>
      </c>
      <c r="IV269" s="8">
        <f>SUMIFS('Aceite Virgen'!IV$6:IV$257,'Aceite Virgen'!$A$6:$A$257,"&gt;="&amp;$A269,'Aceite Virgen'!$B$6:$B$257,"&lt;="&amp;$B269)</f>
        <v>2.9299999999999997</v>
      </c>
      <c r="IW269" s="8">
        <f>SUMIFS('Aceite Virgen'!IW$6:IW$257,'Aceite Virgen'!$A$6:$A$257,"&gt;="&amp;$A269,'Aceite Virgen'!$B$6:$B$257,"&lt;="&amp;$B269)</f>
        <v>12.28</v>
      </c>
      <c r="IX269" s="8">
        <f>SUMIFS('Aceite Virgen'!IX$6:IX$257,'Aceite Virgen'!$A$6:$A$257,"&gt;="&amp;$A269,'Aceite Virgen'!$B$6:$B$257,"&lt;="&amp;$B269)</f>
        <v>1.5499999999999998</v>
      </c>
      <c r="IY269" s="8">
        <f>SUMIFS('Aceite Virgen'!IY$6:IY$257,'Aceite Virgen'!$A$6:$A$257,"&gt;="&amp;$A269,'Aceite Virgen'!$B$6:$B$257,"&lt;="&amp;$B269)</f>
        <v>0</v>
      </c>
      <c r="JC269" s="8">
        <f>SUMIFS('Aceite Virgen'!JC$6:JC$257,'Aceite Virgen'!$A$6:$A$257,"&gt;="&amp;$A269,'Aceite Virgen'!$B$6:$B$257,"&lt;="&amp;$B269)</f>
        <v>5.2899999999999991</v>
      </c>
      <c r="JD269" s="8">
        <f>SUMIFS('Aceite Virgen'!JD$6:JD$257,'Aceite Virgen'!$A$6:$A$257,"&gt;="&amp;$A269,'Aceite Virgen'!$B$6:$B$257,"&lt;="&amp;$B269)</f>
        <v>10.8</v>
      </c>
      <c r="JE269" s="8">
        <f>SUMIFS('Aceite Virgen'!JE$6:JE$257,'Aceite Virgen'!$A$6:$A$257,"&gt;="&amp;$A269,'Aceite Virgen'!$B$6:$B$257,"&lt;="&amp;$B269)</f>
        <v>3.52</v>
      </c>
      <c r="JF269" s="8">
        <f>SUMIFS('Aceite Virgen'!JF$6:JF$257,'Aceite Virgen'!$A$6:$A$257,"&gt;="&amp;$A269,'Aceite Virgen'!$B$6:$B$257,"&lt;="&amp;$B269)</f>
        <v>5.62</v>
      </c>
      <c r="JJ269" s="8">
        <f>SUMIFS('Aceite Virgen'!JJ$6:JJ$257,'Aceite Virgen'!$A$6:$A$257,"&gt;="&amp;$A269,'Aceite Virgen'!$B$6:$B$257,"&lt;="&amp;$B269)</f>
        <v>3.7</v>
      </c>
      <c r="JK269" s="8">
        <f>SUMIFS('Aceite Virgen'!JK$6:JK$257,'Aceite Virgen'!$A$6:$A$257,"&gt;="&amp;$A269,'Aceite Virgen'!$B$6:$B$257,"&lt;="&amp;$B269)</f>
        <v>14.76</v>
      </c>
      <c r="JL269" s="8">
        <f>SUMIFS('Aceite Virgen'!JL$6:JL$257,'Aceite Virgen'!$A$6:$A$257,"&gt;="&amp;$A269,'Aceite Virgen'!$B$6:$B$257,"&lt;="&amp;$B269)</f>
        <v>1.73</v>
      </c>
      <c r="JM269" s="8">
        <f>SUMIFS('Aceite Virgen'!JM$6:JM$257,'Aceite Virgen'!$A$6:$A$257,"&gt;="&amp;$A269,'Aceite Virgen'!$B$6:$B$257,"&lt;="&amp;$B269)</f>
        <v>1.96</v>
      </c>
      <c r="JQ269" s="8">
        <f>SUMIFS('Aceite Virgen'!JQ$6:JQ$257,'Aceite Virgen'!$A$6:$A$257,"&gt;="&amp;$A269,'Aceite Virgen'!$B$6:$B$257,"&lt;="&amp;$B269)</f>
        <v>2.21</v>
      </c>
      <c r="JR269" s="8">
        <f>SUMIFS('Aceite Virgen'!JR$6:JR$257,'Aceite Virgen'!$A$6:$A$257,"&gt;="&amp;$A269,'Aceite Virgen'!$B$6:$B$257,"&lt;="&amp;$B269)</f>
        <v>1.36</v>
      </c>
      <c r="JS269" s="8">
        <f>SUMIFS('Aceite Virgen'!JS$6:JS$257,'Aceite Virgen'!$A$6:$A$257,"&gt;="&amp;$A269,'Aceite Virgen'!$B$6:$B$257,"&lt;="&amp;$B269)</f>
        <v>2.0099999999999998</v>
      </c>
      <c r="JT269" s="8">
        <f>SUMIFS('Aceite Virgen'!JT$6:JT$257,'Aceite Virgen'!$A$6:$A$257,"&gt;="&amp;$A269,'Aceite Virgen'!$B$6:$B$257,"&lt;="&amp;$B269)</f>
        <v>0</v>
      </c>
      <c r="JX269" s="8">
        <f>SUMIFS('Aceite Virgen'!JX$6:JX$257,'Aceite Virgen'!$A$6:$A$257,"&gt;="&amp;$A269,'Aceite Virgen'!$B$6:$B$257,"&lt;="&amp;$B269)</f>
        <v>0.89</v>
      </c>
      <c r="JY269" s="8">
        <f>SUMIFS('Aceite Virgen'!JY$6:JY$257,'Aceite Virgen'!$A$6:$A$257,"&gt;="&amp;$A269,'Aceite Virgen'!$B$6:$B$257,"&lt;="&amp;$B269)</f>
        <v>1.94</v>
      </c>
      <c r="JZ269" s="8">
        <f>SUMIFS('Aceite Virgen'!JZ$6:JZ$257,'Aceite Virgen'!$A$6:$A$257,"&gt;="&amp;$A269,'Aceite Virgen'!$B$6:$B$257,"&lt;="&amp;$B269)</f>
        <v>0.66</v>
      </c>
      <c r="KA269" s="8">
        <f>SUMIFS('Aceite Virgen'!KA$6:KA$257,'Aceite Virgen'!$A$6:$A$257,"&gt;="&amp;$A269,'Aceite Virgen'!$B$6:$B$257,"&lt;="&amp;$B269)</f>
        <v>0</v>
      </c>
      <c r="KE269" s="8">
        <f>SUMIFS('Aceite Virgen'!KE$6:KE$257,'Aceite Virgen'!$A$6:$A$257,"&gt;="&amp;$A269,'Aceite Virgen'!$B$6:$B$257,"&lt;="&amp;$B269)</f>
        <v>1.06</v>
      </c>
      <c r="KF269" s="8">
        <f>SUMIFS('Aceite Virgen'!KF$6:KF$257,'Aceite Virgen'!$A$6:$A$257,"&gt;="&amp;$A269,'Aceite Virgen'!$B$6:$B$257,"&lt;="&amp;$B269)</f>
        <v>0</v>
      </c>
      <c r="KG269" s="8">
        <f>SUMIFS('Aceite Virgen'!KG$6:KG$257,'Aceite Virgen'!$A$6:$A$257,"&gt;="&amp;$A269,'Aceite Virgen'!$B$6:$B$257,"&lt;="&amp;$B269)</f>
        <v>1.73</v>
      </c>
      <c r="KH269" s="8">
        <f>SUMIFS('Aceite Virgen'!KH$6:KH$257,'Aceite Virgen'!$A$6:$A$257,"&gt;="&amp;$A269,'Aceite Virgen'!$B$6:$B$257,"&lt;="&amp;$B269)</f>
        <v>0</v>
      </c>
      <c r="KL269" s="8">
        <f>SUMIFS('Aceite Virgen'!KL$6:KL$257,'Aceite Virgen'!$A$6:$A$257,"&gt;="&amp;$A269,'Aceite Virgen'!$B$6:$B$257,"&lt;="&amp;$B269)</f>
        <v>1.37</v>
      </c>
      <c r="KM269" s="8">
        <f>SUMIFS('Aceite Virgen'!KM$6:KM$257,'Aceite Virgen'!$A$6:$A$257,"&gt;="&amp;$A269,'Aceite Virgen'!$B$6:$B$257,"&lt;="&amp;$B269)</f>
        <v>6.61</v>
      </c>
      <c r="KN269" s="8">
        <f>SUMIFS('Aceite Virgen'!KN$6:KN$257,'Aceite Virgen'!$A$6:$A$257,"&gt;="&amp;$A269,'Aceite Virgen'!$B$6:$B$257,"&lt;="&amp;$B269)</f>
        <v>0</v>
      </c>
      <c r="KO269" s="8">
        <f>SUMIFS('Aceite Virgen'!KO$6:KO$257,'Aceite Virgen'!$A$6:$A$257,"&gt;="&amp;$A269,'Aceite Virgen'!$B$6:$B$257,"&lt;="&amp;$B269)</f>
        <v>3.19</v>
      </c>
      <c r="KS269" s="8">
        <f>SUMIFS('Aceite Virgen'!KS$6:KS$257,'Aceite Virgen'!$A$6:$A$257,"&gt;="&amp;$A269,'Aceite Virgen'!$B$6:$B$257,"&lt;="&amp;$B269)</f>
        <v>26.529999999999998</v>
      </c>
      <c r="KT269" s="8">
        <f>SUMIFS('Aceite Virgen'!KT$6:KT$257,'Aceite Virgen'!$A$6:$A$257,"&gt;="&amp;$A269,'Aceite Virgen'!$B$6:$B$257,"&lt;="&amp;$B269)</f>
        <v>0</v>
      </c>
      <c r="KU269" s="8">
        <f>SUMIFS('Aceite Virgen'!KU$6:KU$257,'Aceite Virgen'!$A$6:$A$257,"&gt;="&amp;$A269,'Aceite Virgen'!$B$6:$B$257,"&lt;="&amp;$B269)</f>
        <v>39.909999999999997</v>
      </c>
      <c r="KV269" s="8">
        <f>SUMIFS('Aceite Virgen'!KV$6:KV$257,'Aceite Virgen'!$A$6:$A$257,"&gt;="&amp;$A269,'Aceite Virgen'!$B$6:$B$257,"&lt;="&amp;$B269)</f>
        <v>0</v>
      </c>
      <c r="KZ269" s="8">
        <f>SUMIFS('Aceite Virgen'!KZ$6:KZ$257,'Aceite Virgen'!$A$6:$A$257,"&gt;="&amp;$A269,'Aceite Virgen'!$B$6:$B$257,"&lt;="&amp;$B269)</f>
        <v>25.79</v>
      </c>
      <c r="LA269" s="8">
        <f>SUMIFS('Aceite Virgen'!LA$6:LA$257,'Aceite Virgen'!$A$6:$A$257,"&gt;="&amp;$A269,'Aceite Virgen'!$B$6:$B$257,"&lt;="&amp;$B269)</f>
        <v>0</v>
      </c>
      <c r="LB269" s="8">
        <f>SUMIFS('Aceite Virgen'!LB$6:LB$257,'Aceite Virgen'!$A$6:$A$257,"&gt;="&amp;$A269,'Aceite Virgen'!$B$6:$B$257,"&lt;="&amp;$B269)</f>
        <v>39.33</v>
      </c>
      <c r="LC269" s="8">
        <f>SUMIFS('Aceite Virgen'!LC$6:LC$257,'Aceite Virgen'!$A$6:$A$257,"&gt;="&amp;$A269,'Aceite Virgen'!$B$6:$B$257,"&lt;="&amp;$B269)</f>
        <v>0</v>
      </c>
      <c r="LG269" s="8">
        <f>SUMIFS('Aceite Virgen'!LG$6:LG$257,'Aceite Virgen'!$A$6:$A$257,"&gt;="&amp;$A269,'Aceite Virgen'!$B$6:$B$257,"&lt;="&amp;$B269)</f>
        <v>25.78</v>
      </c>
      <c r="LH269" s="8">
        <f>SUMIFS('Aceite Virgen'!LH$6:LH$257,'Aceite Virgen'!$A$6:$A$257,"&gt;="&amp;$A269,'Aceite Virgen'!$B$6:$B$257,"&lt;="&amp;$B269)</f>
        <v>2.68</v>
      </c>
      <c r="LI269" s="8">
        <f>SUMIFS('Aceite Virgen'!LI$6:LI$257,'Aceite Virgen'!$A$6:$A$257,"&gt;="&amp;$A269,'Aceite Virgen'!$B$6:$B$257,"&lt;="&amp;$B269)</f>
        <v>38.659999999999997</v>
      </c>
      <c r="LJ269" s="8">
        <f>SUMIFS('Aceite Virgen'!LJ$6:LJ$257,'Aceite Virgen'!$A$6:$A$257,"&gt;="&amp;$A269,'Aceite Virgen'!$B$6:$B$257,"&lt;="&amp;$B269)</f>
        <v>6.51</v>
      </c>
      <c r="LN269" s="8">
        <f>SUMIFS('Aceite Virgen'!LN$6:LN$257,'Aceite Virgen'!$A$6:$A$257,"&gt;="&amp;$A269,'Aceite Virgen'!$B$6:$B$257,"&lt;="&amp;$B269)</f>
        <v>30.24</v>
      </c>
      <c r="LO269" s="8">
        <f>SUMIFS('Aceite Virgen'!LO$6:LO$257,'Aceite Virgen'!$A$6:$A$257,"&gt;="&amp;$A269,'Aceite Virgen'!$B$6:$B$257,"&lt;="&amp;$B269)</f>
        <v>5.6400000000000006</v>
      </c>
      <c r="LP269" s="8">
        <f>SUMIFS('Aceite Virgen'!LP$6:LP$257,'Aceite Virgen'!$A$6:$A$257,"&gt;="&amp;$A269,'Aceite Virgen'!$B$6:$B$257,"&lt;="&amp;$B269)</f>
        <v>43.1</v>
      </c>
      <c r="LQ269" s="8">
        <f>SUMIFS('Aceite Virgen'!LQ$6:LQ$257,'Aceite Virgen'!$A$6:$A$257,"&gt;="&amp;$A269,'Aceite Virgen'!$B$6:$B$257,"&lt;="&amp;$B269)</f>
        <v>0</v>
      </c>
      <c r="LR269" s="76"/>
      <c r="LS269" s="76"/>
      <c r="LT269" s="76"/>
      <c r="LU269" s="8">
        <f>SUMIFS('Aceite Virgen'!LU$6:LU$257,'Aceite Virgen'!$A$6:$A$257,"&gt;="&amp;$A269,'Aceite Virgen'!$B$6:$B$257,"&lt;="&amp;$B269)</f>
        <v>31.490000000000002</v>
      </c>
      <c r="LV269" s="8">
        <f>SUMIFS('Aceite Virgen'!LV$6:LV$257,'Aceite Virgen'!$A$6:$A$257,"&gt;="&amp;$A269,'Aceite Virgen'!$B$6:$B$257,"&lt;="&amp;$B269)</f>
        <v>37.92</v>
      </c>
      <c r="LW269" s="8">
        <f>SUMIFS('Aceite Virgen'!LW$6:LW$257,'Aceite Virgen'!$A$6:$A$257,"&gt;="&amp;$A269,'Aceite Virgen'!$B$6:$B$257,"&lt;="&amp;$B269)</f>
        <v>37.36</v>
      </c>
      <c r="LX269" s="8">
        <f>SUMIFS('Aceite Virgen'!LX$6:LX$257,'Aceite Virgen'!$A$6:$A$257,"&gt;="&amp;$A269,'Aceite Virgen'!$B$6:$B$257,"&lt;="&amp;$B269)</f>
        <v>6.18</v>
      </c>
      <c r="LY269" s="76"/>
      <c r="LZ269" s="76"/>
      <c r="MA269" s="76"/>
      <c r="MB269" s="8">
        <f>SUMIFS('Aceite Virgen'!MB$6:MB$257,'Aceite Virgen'!$A$6:$A$257,"&gt;="&amp;$A269,'Aceite Virgen'!$B$6:$B$257,"&lt;="&amp;$B269)</f>
        <v>22.23</v>
      </c>
      <c r="MC269" s="8">
        <f>SUMIFS('Aceite Virgen'!MC$6:MC$257,'Aceite Virgen'!$A$6:$A$257,"&gt;="&amp;$A269,'Aceite Virgen'!$B$6:$B$257,"&lt;="&amp;$B269)</f>
        <v>8.51</v>
      </c>
      <c r="MD269" s="8">
        <f>SUMIFS('Aceite Virgen'!MD$6:MD$257,'Aceite Virgen'!$A$6:$A$257,"&gt;="&amp;$A269,'Aceite Virgen'!$B$6:$B$257,"&lt;="&amp;$B269)</f>
        <v>32.4</v>
      </c>
      <c r="ME269" s="8">
        <f>SUMIFS('Aceite Virgen'!ME$6:ME$257,'Aceite Virgen'!$A$6:$A$257,"&gt;="&amp;$A269,'Aceite Virgen'!$B$6:$B$257,"&lt;="&amp;$B269)</f>
        <v>0.71</v>
      </c>
    </row>
    <row r="270" spans="1:343"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c r="GY270" s="8">
        <f>SUMIFS('Aceite Virgen'!GY$6:GY$257,'Aceite Virgen'!$A$6:$A$257,"&gt;="&amp;$A270,'Aceite Virgen'!$B$6:$B$257,"&lt;="&amp;$B270)</f>
        <v>0.69</v>
      </c>
      <c r="GZ270" s="8">
        <f>SUMIFS('Aceite Virgen'!GZ$6:GZ$257,'Aceite Virgen'!$A$6:$A$257,"&gt;="&amp;$A270,'Aceite Virgen'!$B$6:$B$257,"&lt;="&amp;$B270)</f>
        <v>0</v>
      </c>
      <c r="HA270" s="8">
        <f>SUMIFS('Aceite Virgen'!HA$6:HA$257,'Aceite Virgen'!$A$6:$A$257,"&gt;="&amp;$A270,'Aceite Virgen'!$B$6:$B$257,"&lt;="&amp;$B270)</f>
        <v>0.7</v>
      </c>
      <c r="HB270" s="8">
        <f>SUMIFS('Aceite Virgen'!HB$6:HB$257,'Aceite Virgen'!$A$6:$A$257,"&gt;="&amp;$A270,'Aceite Virgen'!$B$6:$B$257,"&lt;="&amp;$B270)</f>
        <v>0</v>
      </c>
      <c r="HF270" s="8">
        <f>SUMIFS('Aceite Virgen'!HF$6:HF$257,'Aceite Virgen'!$A$6:$A$257,"&gt;="&amp;$A270,'Aceite Virgen'!$B$6:$B$257,"&lt;="&amp;$B270)</f>
        <v>0</v>
      </c>
      <c r="HG270" s="8">
        <f>SUMIFS('Aceite Virgen'!HG$6:HG$257,'Aceite Virgen'!$A$6:$A$257,"&gt;="&amp;$A270,'Aceite Virgen'!$B$6:$B$257,"&lt;="&amp;$B270)</f>
        <v>0</v>
      </c>
      <c r="HH270" s="8">
        <f>SUMIFS('Aceite Virgen'!HH$6:HH$257,'Aceite Virgen'!$A$6:$A$257,"&gt;="&amp;$A270,'Aceite Virgen'!$B$6:$B$257,"&lt;="&amp;$B270)</f>
        <v>0</v>
      </c>
      <c r="HI270" s="8">
        <f>SUMIFS('Aceite Virgen'!HI$6:HI$257,'Aceite Virgen'!$A$6:$A$257,"&gt;="&amp;$A270,'Aceite Virgen'!$B$6:$B$257,"&lt;="&amp;$B270)</f>
        <v>0</v>
      </c>
      <c r="HM270" s="8">
        <f>SUMIFS('Aceite Virgen'!HM$6:HM$257,'Aceite Virgen'!$A$6:$A$257,"&gt;="&amp;$A270,'Aceite Virgen'!$B$6:$B$257,"&lt;="&amp;$B270)</f>
        <v>3.45</v>
      </c>
      <c r="HN270" s="8">
        <f>SUMIFS('Aceite Virgen'!HN$6:HN$257,'Aceite Virgen'!$A$6:$A$257,"&gt;="&amp;$A270,'Aceite Virgen'!$B$6:$B$257,"&lt;="&amp;$B270)</f>
        <v>9.26</v>
      </c>
      <c r="HO270" s="8">
        <f>SUMIFS('Aceite Virgen'!HO$6:HO$257,'Aceite Virgen'!$A$6:$A$257,"&gt;="&amp;$A270,'Aceite Virgen'!$B$6:$B$257,"&lt;="&amp;$B270)</f>
        <v>2.12</v>
      </c>
      <c r="HP270" s="8">
        <f>SUMIFS('Aceite Virgen'!HP$6:HP$257,'Aceite Virgen'!$A$6:$A$257,"&gt;="&amp;$A270,'Aceite Virgen'!$B$6:$B$257,"&lt;="&amp;$B270)</f>
        <v>0</v>
      </c>
      <c r="HT270" s="8">
        <f>SUMIFS('Aceite Virgen'!HT$6:HT$257,'Aceite Virgen'!$A$6:$A$257,"&gt;="&amp;$A270,'Aceite Virgen'!$B$6:$B$257,"&lt;="&amp;$B270)</f>
        <v>5.2700000000000005</v>
      </c>
      <c r="HU270" s="8">
        <f>SUMIFS('Aceite Virgen'!HU$6:HU$257,'Aceite Virgen'!$A$6:$A$257,"&gt;="&amp;$A270,'Aceite Virgen'!$B$6:$B$257,"&lt;="&amp;$B270)</f>
        <v>0</v>
      </c>
      <c r="HV270" s="8">
        <f>SUMIFS('Aceite Virgen'!HV$6:HV$257,'Aceite Virgen'!$A$6:$A$257,"&gt;="&amp;$A270,'Aceite Virgen'!$B$6:$B$257,"&lt;="&amp;$B270)</f>
        <v>0.54</v>
      </c>
      <c r="HW270" s="8">
        <f>SUMIFS('Aceite Virgen'!HW$6:HW$257,'Aceite Virgen'!$A$6:$A$257,"&gt;="&amp;$A270,'Aceite Virgen'!$B$6:$B$257,"&lt;="&amp;$B270)</f>
        <v>42.38</v>
      </c>
      <c r="IA270" s="8">
        <f>SUMIFS('Aceite Virgen'!IA$6:IA$257,'Aceite Virgen'!$A$6:$A$257,"&gt;="&amp;$A270,'Aceite Virgen'!$B$6:$B$257,"&lt;="&amp;$B270)</f>
        <v>3.96</v>
      </c>
      <c r="IB270" s="8">
        <f>SUMIFS('Aceite Virgen'!IB$6:IB$257,'Aceite Virgen'!$A$6:$A$257,"&gt;="&amp;$A270,'Aceite Virgen'!$B$6:$B$257,"&lt;="&amp;$B270)</f>
        <v>16.400000000000002</v>
      </c>
      <c r="IC270" s="8">
        <f>SUMIFS('Aceite Virgen'!IC$6:IC$257,'Aceite Virgen'!$A$6:$A$257,"&gt;="&amp;$A270,'Aceite Virgen'!$B$6:$B$257,"&lt;="&amp;$B270)</f>
        <v>0.31</v>
      </c>
      <c r="ID270" s="8">
        <f>SUMIFS('Aceite Virgen'!ID$6:ID$257,'Aceite Virgen'!$A$6:$A$257,"&gt;="&amp;$A270,'Aceite Virgen'!$B$6:$B$257,"&lt;="&amp;$B270)</f>
        <v>4.26</v>
      </c>
      <c r="IH270" s="8">
        <f>SUMIFS('Aceite Virgen'!IH$6:IH$257,'Aceite Virgen'!$A$6:$A$257,"&gt;="&amp;$A270,'Aceite Virgen'!$B$6:$B$257,"&lt;="&amp;$B270)</f>
        <v>2.8</v>
      </c>
      <c r="II270" s="8">
        <f>SUMIFS('Aceite Virgen'!II$6:II$257,'Aceite Virgen'!$A$6:$A$257,"&gt;="&amp;$A270,'Aceite Virgen'!$B$6:$B$257,"&lt;="&amp;$B270)</f>
        <v>12.56</v>
      </c>
      <c r="IJ270" s="8">
        <f>SUMIFS('Aceite Virgen'!IJ$6:IJ$257,'Aceite Virgen'!$A$6:$A$257,"&gt;="&amp;$A270,'Aceite Virgen'!$B$6:$B$257,"&lt;="&amp;$B270)</f>
        <v>0.85</v>
      </c>
      <c r="IK270" s="8">
        <f>SUMIFS('Aceite Virgen'!IK$6:IK$257,'Aceite Virgen'!$A$6:$A$257,"&gt;="&amp;$A270,'Aceite Virgen'!$B$6:$B$257,"&lt;="&amp;$B270)</f>
        <v>4.28</v>
      </c>
      <c r="IO270" s="8">
        <f>SUMIFS('Aceite Virgen'!IO$6:IO$257,'Aceite Virgen'!$A$6:$A$257,"&gt;="&amp;$A270,'Aceite Virgen'!$B$6:$B$257,"&lt;="&amp;$B270)</f>
        <v>3.34</v>
      </c>
      <c r="IP270" s="8">
        <f>SUMIFS('Aceite Virgen'!IP$6:IP$257,'Aceite Virgen'!$A$6:$A$257,"&gt;="&amp;$A270,'Aceite Virgen'!$B$6:$B$257,"&lt;="&amp;$B270)</f>
        <v>14.75</v>
      </c>
      <c r="IQ270" s="8">
        <f>SUMIFS('Aceite Virgen'!IQ$6:IQ$257,'Aceite Virgen'!$A$6:$A$257,"&gt;="&amp;$A270,'Aceite Virgen'!$B$6:$B$257,"&lt;="&amp;$B270)</f>
        <v>1.58</v>
      </c>
      <c r="IR270" s="8">
        <f>SUMIFS('Aceite Virgen'!IR$6:IR$257,'Aceite Virgen'!$A$6:$A$257,"&gt;="&amp;$A270,'Aceite Virgen'!$B$6:$B$257,"&lt;="&amp;$B270)</f>
        <v>2.0299999999999998</v>
      </c>
      <c r="IV270" s="8">
        <f>SUMIFS('Aceite Virgen'!IV$6:IV$257,'Aceite Virgen'!$A$6:$A$257,"&gt;="&amp;$A270,'Aceite Virgen'!$B$6:$B$257,"&lt;="&amp;$B270)</f>
        <v>1.53</v>
      </c>
      <c r="IW270" s="8">
        <f>SUMIFS('Aceite Virgen'!IW$6:IW$257,'Aceite Virgen'!$A$6:$A$257,"&gt;="&amp;$A270,'Aceite Virgen'!$B$6:$B$257,"&lt;="&amp;$B270)</f>
        <v>5.57</v>
      </c>
      <c r="IX270" s="8">
        <f>SUMIFS('Aceite Virgen'!IX$6:IX$257,'Aceite Virgen'!$A$6:$A$257,"&gt;="&amp;$A270,'Aceite Virgen'!$B$6:$B$257,"&lt;="&amp;$B270)</f>
        <v>0.5</v>
      </c>
      <c r="IY270" s="8">
        <f>SUMIFS('Aceite Virgen'!IY$6:IY$257,'Aceite Virgen'!$A$6:$A$257,"&gt;="&amp;$A270,'Aceite Virgen'!$B$6:$B$257,"&lt;="&amp;$B270)</f>
        <v>0</v>
      </c>
      <c r="JC270" s="8">
        <f>SUMIFS('Aceite Virgen'!JC$6:JC$257,'Aceite Virgen'!$A$6:$A$257,"&gt;="&amp;$A270,'Aceite Virgen'!$B$6:$B$257,"&lt;="&amp;$B270)</f>
        <v>1.6099999999999999</v>
      </c>
      <c r="JD270" s="8">
        <f>SUMIFS('Aceite Virgen'!JD$6:JD$257,'Aceite Virgen'!$A$6:$A$257,"&gt;="&amp;$A270,'Aceite Virgen'!$B$6:$B$257,"&lt;="&amp;$B270)</f>
        <v>3.35</v>
      </c>
      <c r="JE270" s="8">
        <f>SUMIFS('Aceite Virgen'!JE$6:JE$257,'Aceite Virgen'!$A$6:$A$257,"&gt;="&amp;$A270,'Aceite Virgen'!$B$6:$B$257,"&lt;="&amp;$B270)</f>
        <v>1.26</v>
      </c>
      <c r="JF270" s="8">
        <f>SUMIFS('Aceite Virgen'!JF$6:JF$257,'Aceite Virgen'!$A$6:$A$257,"&gt;="&amp;$A270,'Aceite Virgen'!$B$6:$B$257,"&lt;="&amp;$B270)</f>
        <v>1.74</v>
      </c>
      <c r="JJ270" s="8">
        <f>SUMIFS('Aceite Virgen'!JJ$6:JJ$257,'Aceite Virgen'!$A$6:$A$257,"&gt;="&amp;$A270,'Aceite Virgen'!$B$6:$B$257,"&lt;="&amp;$B270)</f>
        <v>3.64</v>
      </c>
      <c r="JK270" s="8">
        <f>SUMIFS('Aceite Virgen'!JK$6:JK$257,'Aceite Virgen'!$A$6:$A$257,"&gt;="&amp;$A270,'Aceite Virgen'!$B$6:$B$257,"&lt;="&amp;$B270)</f>
        <v>0</v>
      </c>
      <c r="JL270" s="8">
        <f>SUMIFS('Aceite Virgen'!JL$6:JL$257,'Aceite Virgen'!$A$6:$A$257,"&gt;="&amp;$A270,'Aceite Virgen'!$B$6:$B$257,"&lt;="&amp;$B270)</f>
        <v>1.08</v>
      </c>
      <c r="JM270" s="8">
        <f>SUMIFS('Aceite Virgen'!JM$6:JM$257,'Aceite Virgen'!$A$6:$A$257,"&gt;="&amp;$A270,'Aceite Virgen'!$B$6:$B$257,"&lt;="&amp;$B270)</f>
        <v>12.81</v>
      </c>
      <c r="JQ270" s="8">
        <f>SUMIFS('Aceite Virgen'!JQ$6:JQ$257,'Aceite Virgen'!$A$6:$A$257,"&gt;="&amp;$A270,'Aceite Virgen'!$B$6:$B$257,"&lt;="&amp;$B270)</f>
        <v>5.7299999999999995</v>
      </c>
      <c r="JR270" s="8">
        <f>SUMIFS('Aceite Virgen'!JR$6:JR$257,'Aceite Virgen'!$A$6:$A$257,"&gt;="&amp;$A270,'Aceite Virgen'!$B$6:$B$257,"&lt;="&amp;$B270)</f>
        <v>7.46</v>
      </c>
      <c r="JS270" s="8">
        <f>SUMIFS('Aceite Virgen'!JS$6:JS$257,'Aceite Virgen'!$A$6:$A$257,"&gt;="&amp;$A270,'Aceite Virgen'!$B$6:$B$257,"&lt;="&amp;$B270)</f>
        <v>1.4</v>
      </c>
      <c r="JT270" s="8">
        <f>SUMIFS('Aceite Virgen'!JT$6:JT$257,'Aceite Virgen'!$A$6:$A$257,"&gt;="&amp;$A270,'Aceite Virgen'!$B$6:$B$257,"&lt;="&amp;$B270)</f>
        <v>23.19</v>
      </c>
      <c r="JX270" s="8">
        <f>SUMIFS('Aceite Virgen'!JX$6:JX$257,'Aceite Virgen'!$A$6:$A$257,"&gt;="&amp;$A270,'Aceite Virgen'!$B$6:$B$257,"&lt;="&amp;$B270)</f>
        <v>2.97</v>
      </c>
      <c r="JY270" s="8">
        <f>SUMIFS('Aceite Virgen'!JY$6:JY$257,'Aceite Virgen'!$A$6:$A$257,"&gt;="&amp;$A270,'Aceite Virgen'!$B$6:$B$257,"&lt;="&amp;$B270)</f>
        <v>6.83</v>
      </c>
      <c r="JZ270" s="8">
        <f>SUMIFS('Aceite Virgen'!JZ$6:JZ$257,'Aceite Virgen'!$A$6:$A$257,"&gt;="&amp;$A270,'Aceite Virgen'!$B$6:$B$257,"&lt;="&amp;$B270)</f>
        <v>1.08</v>
      </c>
      <c r="KA270" s="8">
        <f>SUMIFS('Aceite Virgen'!KA$6:KA$257,'Aceite Virgen'!$A$6:$A$257,"&gt;="&amp;$A270,'Aceite Virgen'!$B$6:$B$257,"&lt;="&amp;$B270)</f>
        <v>9.84</v>
      </c>
      <c r="KE270" s="8">
        <f>SUMIFS('Aceite Virgen'!KE$6:KE$257,'Aceite Virgen'!$A$6:$A$257,"&gt;="&amp;$A270,'Aceite Virgen'!$B$6:$B$257,"&lt;="&amp;$B270)</f>
        <v>6.2</v>
      </c>
      <c r="KF270" s="8">
        <f>SUMIFS('Aceite Virgen'!KF$6:KF$257,'Aceite Virgen'!$A$6:$A$257,"&gt;="&amp;$A270,'Aceite Virgen'!$B$6:$B$257,"&lt;="&amp;$B270)</f>
        <v>14.68</v>
      </c>
      <c r="KG270" s="8">
        <f>SUMIFS('Aceite Virgen'!KG$6:KG$257,'Aceite Virgen'!$A$6:$A$257,"&gt;="&amp;$A270,'Aceite Virgen'!$B$6:$B$257,"&lt;="&amp;$B270)</f>
        <v>1.37</v>
      </c>
      <c r="KH270" s="8">
        <f>SUMIFS('Aceite Virgen'!KH$6:KH$257,'Aceite Virgen'!$A$6:$A$257,"&gt;="&amp;$A270,'Aceite Virgen'!$B$6:$B$257,"&lt;="&amp;$B270)</f>
        <v>14.49</v>
      </c>
      <c r="KL270" s="8">
        <f>SUMIFS('Aceite Virgen'!KL$6:KL$257,'Aceite Virgen'!$A$6:$A$257,"&gt;="&amp;$A270,'Aceite Virgen'!$B$6:$B$257,"&lt;="&amp;$B270)</f>
        <v>8</v>
      </c>
      <c r="KM270" s="8">
        <f>SUMIFS('Aceite Virgen'!KM$6:KM$257,'Aceite Virgen'!$A$6:$A$257,"&gt;="&amp;$A270,'Aceite Virgen'!$B$6:$B$257,"&lt;="&amp;$B270)</f>
        <v>17.850000000000001</v>
      </c>
      <c r="KN270" s="8">
        <f>SUMIFS('Aceite Virgen'!KN$6:KN$257,'Aceite Virgen'!$A$6:$A$257,"&gt;="&amp;$A270,'Aceite Virgen'!$B$6:$B$257,"&lt;="&amp;$B270)</f>
        <v>0</v>
      </c>
      <c r="KO270" s="8">
        <f>SUMIFS('Aceite Virgen'!KO$6:KO$257,'Aceite Virgen'!$A$6:$A$257,"&gt;="&amp;$A270,'Aceite Virgen'!$B$6:$B$257,"&lt;="&amp;$B270)</f>
        <v>40</v>
      </c>
      <c r="KS270" s="8">
        <f>SUMIFS('Aceite Virgen'!KS$6:KS$257,'Aceite Virgen'!$A$6:$A$257,"&gt;="&amp;$A270,'Aceite Virgen'!$B$6:$B$257,"&lt;="&amp;$B270)</f>
        <v>8.39</v>
      </c>
      <c r="KT270" s="8">
        <f>SUMIFS('Aceite Virgen'!KT$6:KT$257,'Aceite Virgen'!$A$6:$A$257,"&gt;="&amp;$A270,'Aceite Virgen'!$B$6:$B$257,"&lt;="&amp;$B270)</f>
        <v>11.65</v>
      </c>
      <c r="KU270" s="8">
        <f>SUMIFS('Aceite Virgen'!KU$6:KU$257,'Aceite Virgen'!$A$6:$A$257,"&gt;="&amp;$A270,'Aceite Virgen'!$B$6:$B$257,"&lt;="&amp;$B270)</f>
        <v>2.2800000000000002</v>
      </c>
      <c r="KV270" s="8">
        <f>SUMIFS('Aceite Virgen'!KV$6:KV$257,'Aceite Virgen'!$A$6:$A$257,"&gt;="&amp;$A270,'Aceite Virgen'!$B$6:$B$257,"&lt;="&amp;$B270)</f>
        <v>32.299999999999997</v>
      </c>
      <c r="KZ270" s="8">
        <f>SUMIFS('Aceite Virgen'!KZ$6:KZ$257,'Aceite Virgen'!$A$6:$A$257,"&gt;="&amp;$A270,'Aceite Virgen'!$B$6:$B$257,"&lt;="&amp;$B270)</f>
        <v>1.6</v>
      </c>
      <c r="LA270" s="8">
        <f>SUMIFS('Aceite Virgen'!LA$6:LA$257,'Aceite Virgen'!$A$6:$A$257,"&gt;="&amp;$A270,'Aceite Virgen'!$B$6:$B$257,"&lt;="&amp;$B270)</f>
        <v>0</v>
      </c>
      <c r="LB270" s="8">
        <f>SUMIFS('Aceite Virgen'!LB$6:LB$257,'Aceite Virgen'!$A$6:$A$257,"&gt;="&amp;$A270,'Aceite Virgen'!$B$6:$B$257,"&lt;="&amp;$B270)</f>
        <v>0.66</v>
      </c>
      <c r="LC270" s="8">
        <f>SUMIFS('Aceite Virgen'!LC$6:LC$257,'Aceite Virgen'!$A$6:$A$257,"&gt;="&amp;$A270,'Aceite Virgen'!$B$6:$B$257,"&lt;="&amp;$B270)</f>
        <v>1.4</v>
      </c>
      <c r="LG270" s="8">
        <f>SUMIFS('Aceite Virgen'!LG$6:LG$257,'Aceite Virgen'!$A$6:$A$257,"&gt;="&amp;$A270,'Aceite Virgen'!$B$6:$B$257,"&lt;="&amp;$B270)</f>
        <v>1.3099999999999998</v>
      </c>
      <c r="LH270" s="8">
        <f>SUMIFS('Aceite Virgen'!LH$6:LH$257,'Aceite Virgen'!$A$6:$A$257,"&gt;="&amp;$A270,'Aceite Virgen'!$B$6:$B$257,"&lt;="&amp;$B270)</f>
        <v>0</v>
      </c>
      <c r="LI270" s="8">
        <f>SUMIFS('Aceite Virgen'!LI$6:LI$257,'Aceite Virgen'!$A$6:$A$257,"&gt;="&amp;$A270,'Aceite Virgen'!$B$6:$B$257,"&lt;="&amp;$B270)</f>
        <v>1.64</v>
      </c>
      <c r="LJ270" s="8">
        <f>SUMIFS('Aceite Virgen'!LJ$6:LJ$257,'Aceite Virgen'!$A$6:$A$257,"&gt;="&amp;$A270,'Aceite Virgen'!$B$6:$B$257,"&lt;="&amp;$B270)</f>
        <v>0.99</v>
      </c>
      <c r="LN270" s="8">
        <f>SUMIFS('Aceite Virgen'!LN$6:LN$257,'Aceite Virgen'!$A$6:$A$257,"&gt;="&amp;$A270,'Aceite Virgen'!$B$6:$B$257,"&lt;="&amp;$B270)</f>
        <v>3</v>
      </c>
      <c r="LO270" s="8">
        <f>SUMIFS('Aceite Virgen'!LO$6:LO$257,'Aceite Virgen'!$A$6:$A$257,"&gt;="&amp;$A270,'Aceite Virgen'!$B$6:$B$257,"&lt;="&amp;$B270)</f>
        <v>0</v>
      </c>
      <c r="LP270" s="8">
        <f>SUMIFS('Aceite Virgen'!LP$6:LP$257,'Aceite Virgen'!$A$6:$A$257,"&gt;="&amp;$A270,'Aceite Virgen'!$B$6:$B$257,"&lt;="&amp;$B270)</f>
        <v>0.19</v>
      </c>
      <c r="LQ270" s="8">
        <f>SUMIFS('Aceite Virgen'!LQ$6:LQ$257,'Aceite Virgen'!$A$6:$A$257,"&gt;="&amp;$A270,'Aceite Virgen'!$B$6:$B$257,"&lt;="&amp;$B270)</f>
        <v>16.12</v>
      </c>
      <c r="LR270" s="76"/>
      <c r="LS270" s="76"/>
      <c r="LT270" s="76"/>
      <c r="LU270" s="8">
        <f>SUMIFS('Aceite Virgen'!LU$6:LU$257,'Aceite Virgen'!$A$6:$A$257,"&gt;="&amp;$A270,'Aceite Virgen'!$B$6:$B$257,"&lt;="&amp;$B270)</f>
        <v>7.44</v>
      </c>
      <c r="LV270" s="8">
        <f>SUMIFS('Aceite Virgen'!LV$6:LV$257,'Aceite Virgen'!$A$6:$A$257,"&gt;="&amp;$A270,'Aceite Virgen'!$B$6:$B$257,"&lt;="&amp;$B270)</f>
        <v>4.2699999999999996</v>
      </c>
      <c r="LW270" s="8">
        <f>SUMIFS('Aceite Virgen'!LW$6:LW$257,'Aceite Virgen'!$A$6:$A$257,"&gt;="&amp;$A270,'Aceite Virgen'!$B$6:$B$257,"&lt;="&amp;$B270)</f>
        <v>3.03</v>
      </c>
      <c r="LX270" s="8">
        <f>SUMIFS('Aceite Virgen'!LX$6:LX$257,'Aceite Virgen'!$A$6:$A$257,"&gt;="&amp;$A270,'Aceite Virgen'!$B$6:$B$257,"&lt;="&amp;$B270)</f>
        <v>26.119999999999997</v>
      </c>
      <c r="LY270" s="76"/>
      <c r="LZ270" s="76"/>
      <c r="MA270" s="76"/>
      <c r="MB270" s="8">
        <f>SUMIFS('Aceite Virgen'!MB$6:MB$257,'Aceite Virgen'!$A$6:$A$257,"&gt;="&amp;$A270,'Aceite Virgen'!$B$6:$B$257,"&lt;="&amp;$B270)</f>
        <v>2.9000000000000004</v>
      </c>
      <c r="MC270" s="8">
        <f>SUMIFS('Aceite Virgen'!MC$6:MC$257,'Aceite Virgen'!$A$6:$A$257,"&gt;="&amp;$A270,'Aceite Virgen'!$B$6:$B$257,"&lt;="&amp;$B270)</f>
        <v>6.46</v>
      </c>
      <c r="MD270" s="8">
        <f>SUMIFS('Aceite Virgen'!MD$6:MD$257,'Aceite Virgen'!$A$6:$A$257,"&gt;="&amp;$A270,'Aceite Virgen'!$B$6:$B$257,"&lt;="&amp;$B270)</f>
        <v>2.79</v>
      </c>
      <c r="ME270" s="8">
        <f>SUMIFS('Aceite Virgen'!ME$6:ME$257,'Aceite Virgen'!$A$6:$A$257,"&gt;="&amp;$A270,'Aceite Virgen'!$B$6:$B$257,"&lt;="&amp;$B270)</f>
        <v>2.16</v>
      </c>
    </row>
    <row r="271" spans="1:343"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c r="GY271" s="8">
        <f>SUMIFS('Aceite Virgen'!GY$6:GY$257,'Aceite Virgen'!$A$6:$A$257,"&gt;="&amp;$A271,'Aceite Virgen'!$B$6:$B$257,"&lt;="&amp;$B271)</f>
        <v>2.8600000000000003</v>
      </c>
      <c r="GZ271" s="8">
        <f>SUMIFS('Aceite Virgen'!GZ$6:GZ$257,'Aceite Virgen'!$A$6:$A$257,"&gt;="&amp;$A271,'Aceite Virgen'!$B$6:$B$257,"&lt;="&amp;$B271)</f>
        <v>11.39</v>
      </c>
      <c r="HA271" s="8">
        <f>SUMIFS('Aceite Virgen'!HA$6:HA$257,'Aceite Virgen'!$A$6:$A$257,"&gt;="&amp;$A271,'Aceite Virgen'!$B$6:$B$257,"&lt;="&amp;$B271)</f>
        <v>1.56</v>
      </c>
      <c r="HB271" s="8">
        <f>SUMIFS('Aceite Virgen'!HB$6:HB$257,'Aceite Virgen'!$A$6:$A$257,"&gt;="&amp;$A271,'Aceite Virgen'!$B$6:$B$257,"&lt;="&amp;$B271)</f>
        <v>6.63</v>
      </c>
      <c r="HF271" s="8">
        <f>SUMIFS('Aceite Virgen'!HF$6:HF$257,'Aceite Virgen'!$A$6:$A$257,"&gt;="&amp;$A271,'Aceite Virgen'!$B$6:$B$257,"&lt;="&amp;$B271)</f>
        <v>12.34</v>
      </c>
      <c r="HG271" s="8">
        <f>SUMIFS('Aceite Virgen'!HG$6:HG$257,'Aceite Virgen'!$A$6:$A$257,"&gt;="&amp;$A271,'Aceite Virgen'!$B$6:$B$257,"&lt;="&amp;$B271)</f>
        <v>12.69</v>
      </c>
      <c r="HH271" s="8">
        <f>SUMIFS('Aceite Virgen'!HH$6:HH$257,'Aceite Virgen'!$A$6:$A$257,"&gt;="&amp;$A271,'Aceite Virgen'!$B$6:$B$257,"&lt;="&amp;$B271)</f>
        <v>11.25</v>
      </c>
      <c r="HI271" s="8">
        <f>SUMIFS('Aceite Virgen'!HI$6:HI$257,'Aceite Virgen'!$A$6:$A$257,"&gt;="&amp;$A271,'Aceite Virgen'!$B$6:$B$257,"&lt;="&amp;$B271)</f>
        <v>29.63</v>
      </c>
      <c r="HM271" s="8">
        <f>SUMIFS('Aceite Virgen'!HM$6:HM$257,'Aceite Virgen'!$A$6:$A$257,"&gt;="&amp;$A271,'Aceite Virgen'!$B$6:$B$257,"&lt;="&amp;$B271)</f>
        <v>21.39</v>
      </c>
      <c r="HN271" s="8">
        <f>SUMIFS('Aceite Virgen'!HN$6:HN$257,'Aceite Virgen'!$A$6:$A$257,"&gt;="&amp;$A271,'Aceite Virgen'!$B$6:$B$257,"&lt;="&amp;$B271)</f>
        <v>2.39</v>
      </c>
      <c r="HO271" s="8">
        <f>SUMIFS('Aceite Virgen'!HO$6:HO$257,'Aceite Virgen'!$A$6:$A$257,"&gt;="&amp;$A271,'Aceite Virgen'!$B$6:$B$257,"&lt;="&amp;$B271)</f>
        <v>28.44</v>
      </c>
      <c r="HP271" s="8">
        <f>SUMIFS('Aceite Virgen'!HP$6:HP$257,'Aceite Virgen'!$A$6:$A$257,"&gt;="&amp;$A271,'Aceite Virgen'!$B$6:$B$257,"&lt;="&amp;$B271)</f>
        <v>32.979999999999997</v>
      </c>
      <c r="HT271" s="8">
        <f>SUMIFS('Aceite Virgen'!HT$6:HT$257,'Aceite Virgen'!$A$6:$A$257,"&gt;="&amp;$A271,'Aceite Virgen'!$B$6:$B$257,"&lt;="&amp;$B271)</f>
        <v>20.58</v>
      </c>
      <c r="HU271" s="8">
        <f>SUMIFS('Aceite Virgen'!HU$6:HU$257,'Aceite Virgen'!$A$6:$A$257,"&gt;="&amp;$A271,'Aceite Virgen'!$B$6:$B$257,"&lt;="&amp;$B271)</f>
        <v>0</v>
      </c>
      <c r="HV271" s="8">
        <f>SUMIFS('Aceite Virgen'!HV$6:HV$257,'Aceite Virgen'!$A$6:$A$257,"&gt;="&amp;$A271,'Aceite Virgen'!$B$6:$B$257,"&lt;="&amp;$B271)</f>
        <v>31.349999999999998</v>
      </c>
      <c r="HW271" s="8">
        <f>SUMIFS('Aceite Virgen'!HW$6:HW$257,'Aceite Virgen'!$A$6:$A$257,"&gt;="&amp;$A271,'Aceite Virgen'!$B$6:$B$257,"&lt;="&amp;$B271)</f>
        <v>0</v>
      </c>
      <c r="IA271" s="8">
        <f>SUMIFS('Aceite Virgen'!IA$6:IA$257,'Aceite Virgen'!$A$6:$A$257,"&gt;="&amp;$A271,'Aceite Virgen'!$B$6:$B$257,"&lt;="&amp;$B271)</f>
        <v>17.329999999999998</v>
      </c>
      <c r="IB271" s="8">
        <f>SUMIFS('Aceite Virgen'!IB$6:IB$257,'Aceite Virgen'!$A$6:$A$257,"&gt;="&amp;$A271,'Aceite Virgen'!$B$6:$B$257,"&lt;="&amp;$B271)</f>
        <v>0</v>
      </c>
      <c r="IC271" s="8">
        <f>SUMIFS('Aceite Virgen'!IC$6:IC$257,'Aceite Virgen'!$A$6:$A$257,"&gt;="&amp;$A271,'Aceite Virgen'!$B$6:$B$257,"&lt;="&amp;$B271)</f>
        <v>27.07</v>
      </c>
      <c r="ID271" s="8">
        <f>SUMIFS('Aceite Virgen'!ID$6:ID$257,'Aceite Virgen'!$A$6:$A$257,"&gt;="&amp;$A271,'Aceite Virgen'!$B$6:$B$257,"&lt;="&amp;$B271)</f>
        <v>6.75</v>
      </c>
      <c r="IH271" s="8">
        <f>SUMIFS('Aceite Virgen'!IH$6:IH$257,'Aceite Virgen'!$A$6:$A$257,"&gt;="&amp;$A271,'Aceite Virgen'!$B$6:$B$257,"&lt;="&amp;$B271)</f>
        <v>25.700000000000003</v>
      </c>
      <c r="II271" s="8">
        <f>SUMIFS('Aceite Virgen'!II$6:II$257,'Aceite Virgen'!$A$6:$A$257,"&gt;="&amp;$A271,'Aceite Virgen'!$B$6:$B$257,"&lt;="&amp;$B271)</f>
        <v>0</v>
      </c>
      <c r="IJ271" s="8">
        <f>SUMIFS('Aceite Virgen'!IJ$6:IJ$257,'Aceite Virgen'!$A$6:$A$257,"&gt;="&amp;$A271,'Aceite Virgen'!$B$6:$B$257,"&lt;="&amp;$B271)</f>
        <v>33.729999999999997</v>
      </c>
      <c r="IK271" s="8">
        <f>SUMIFS('Aceite Virgen'!IK$6:IK$257,'Aceite Virgen'!$A$6:$A$257,"&gt;="&amp;$A271,'Aceite Virgen'!$B$6:$B$257,"&lt;="&amp;$B271)</f>
        <v>16.38</v>
      </c>
      <c r="IO271" s="8">
        <f>SUMIFS('Aceite Virgen'!IO$6:IO$257,'Aceite Virgen'!$A$6:$A$257,"&gt;="&amp;$A271,'Aceite Virgen'!$B$6:$B$257,"&lt;="&amp;$B271)</f>
        <v>19.619999999999997</v>
      </c>
      <c r="IP271" s="8">
        <f>SUMIFS('Aceite Virgen'!IP$6:IP$257,'Aceite Virgen'!$A$6:$A$257,"&gt;="&amp;$A271,'Aceite Virgen'!$B$6:$B$257,"&lt;="&amp;$B271)</f>
        <v>0</v>
      </c>
      <c r="IQ271" s="8">
        <f>SUMIFS('Aceite Virgen'!IQ$6:IQ$257,'Aceite Virgen'!$A$6:$A$257,"&gt;="&amp;$A271,'Aceite Virgen'!$B$6:$B$257,"&lt;="&amp;$B271)</f>
        <v>26.92</v>
      </c>
      <c r="IR271" s="8">
        <f>SUMIFS('Aceite Virgen'!IR$6:IR$257,'Aceite Virgen'!$A$6:$A$257,"&gt;="&amp;$A271,'Aceite Virgen'!$B$6:$B$257,"&lt;="&amp;$B271)</f>
        <v>4.83</v>
      </c>
      <c r="IV271" s="8">
        <f>SUMIFS('Aceite Virgen'!IV$6:IV$257,'Aceite Virgen'!$A$6:$A$257,"&gt;="&amp;$A271,'Aceite Virgen'!$B$6:$B$257,"&lt;="&amp;$B271)</f>
        <v>21.34</v>
      </c>
      <c r="IW271" s="8">
        <f>SUMIFS('Aceite Virgen'!IW$6:IW$257,'Aceite Virgen'!$A$6:$A$257,"&gt;="&amp;$A271,'Aceite Virgen'!$B$6:$B$257,"&lt;="&amp;$B271)</f>
        <v>1.08</v>
      </c>
      <c r="IX271" s="8">
        <f>SUMIFS('Aceite Virgen'!IX$6:IX$257,'Aceite Virgen'!$A$6:$A$257,"&gt;="&amp;$A271,'Aceite Virgen'!$B$6:$B$257,"&lt;="&amp;$B271)</f>
        <v>29.53</v>
      </c>
      <c r="IY271" s="8">
        <f>SUMIFS('Aceite Virgen'!IY$6:IY$257,'Aceite Virgen'!$A$6:$A$257,"&gt;="&amp;$A271,'Aceite Virgen'!$B$6:$B$257,"&lt;="&amp;$B271)</f>
        <v>7.8</v>
      </c>
      <c r="JC271" s="8">
        <f>SUMIFS('Aceite Virgen'!JC$6:JC$257,'Aceite Virgen'!$A$6:$A$257,"&gt;="&amp;$A271,'Aceite Virgen'!$B$6:$B$257,"&lt;="&amp;$B271)</f>
        <v>24.470000000000002</v>
      </c>
      <c r="JD271" s="8">
        <f>SUMIFS('Aceite Virgen'!JD$6:JD$257,'Aceite Virgen'!$A$6:$A$257,"&gt;="&amp;$A271,'Aceite Virgen'!$B$6:$B$257,"&lt;="&amp;$B271)</f>
        <v>0</v>
      </c>
      <c r="JE271" s="8">
        <f>SUMIFS('Aceite Virgen'!JE$6:JE$257,'Aceite Virgen'!$A$6:$A$257,"&gt;="&amp;$A271,'Aceite Virgen'!$B$6:$B$257,"&lt;="&amp;$B271)</f>
        <v>33.64</v>
      </c>
      <c r="JF271" s="8">
        <f>SUMIFS('Aceite Virgen'!JF$6:JF$257,'Aceite Virgen'!$A$6:$A$257,"&gt;="&amp;$A271,'Aceite Virgen'!$B$6:$B$257,"&lt;="&amp;$B271)</f>
        <v>20.39</v>
      </c>
      <c r="JJ271" s="8">
        <f>SUMIFS('Aceite Virgen'!JJ$6:JJ$257,'Aceite Virgen'!$A$6:$A$257,"&gt;="&amp;$A271,'Aceite Virgen'!$B$6:$B$257,"&lt;="&amp;$B271)</f>
        <v>23.400000000000002</v>
      </c>
      <c r="JK271" s="8">
        <f>SUMIFS('Aceite Virgen'!JK$6:JK$257,'Aceite Virgen'!$A$6:$A$257,"&gt;="&amp;$A271,'Aceite Virgen'!$B$6:$B$257,"&lt;="&amp;$B271)</f>
        <v>4.84</v>
      </c>
      <c r="JL271" s="8">
        <f>SUMIFS('Aceite Virgen'!JL$6:JL$257,'Aceite Virgen'!$A$6:$A$257,"&gt;="&amp;$A271,'Aceite Virgen'!$B$6:$B$257,"&lt;="&amp;$B271)</f>
        <v>30.64</v>
      </c>
      <c r="JM271" s="8">
        <f>SUMIFS('Aceite Virgen'!JM$6:JM$257,'Aceite Virgen'!$A$6:$A$257,"&gt;="&amp;$A271,'Aceite Virgen'!$B$6:$B$257,"&lt;="&amp;$B271)</f>
        <v>13.46</v>
      </c>
      <c r="JQ271" s="8">
        <f>SUMIFS('Aceite Virgen'!JQ$6:JQ$257,'Aceite Virgen'!$A$6:$A$257,"&gt;="&amp;$A271,'Aceite Virgen'!$B$6:$B$257,"&lt;="&amp;$B271)</f>
        <v>21.959999999999997</v>
      </c>
      <c r="JR271" s="8">
        <f>SUMIFS('Aceite Virgen'!JR$6:JR$257,'Aceite Virgen'!$A$6:$A$257,"&gt;="&amp;$A271,'Aceite Virgen'!$B$6:$B$257,"&lt;="&amp;$B271)</f>
        <v>3.4</v>
      </c>
      <c r="JS271" s="8">
        <f>SUMIFS('Aceite Virgen'!JS$6:JS$257,'Aceite Virgen'!$A$6:$A$257,"&gt;="&amp;$A271,'Aceite Virgen'!$B$6:$B$257,"&lt;="&amp;$B271)</f>
        <v>29.450000000000003</v>
      </c>
      <c r="JT271" s="8">
        <f>SUMIFS('Aceite Virgen'!JT$6:JT$257,'Aceite Virgen'!$A$6:$A$257,"&gt;="&amp;$A271,'Aceite Virgen'!$B$6:$B$257,"&lt;="&amp;$B271)</f>
        <v>22.79</v>
      </c>
      <c r="JX271" s="8">
        <f>SUMIFS('Aceite Virgen'!JX$6:JX$257,'Aceite Virgen'!$A$6:$A$257,"&gt;="&amp;$A271,'Aceite Virgen'!$B$6:$B$257,"&lt;="&amp;$B271)</f>
        <v>26.07</v>
      </c>
      <c r="JY271" s="8">
        <f>SUMIFS('Aceite Virgen'!JY$6:JY$257,'Aceite Virgen'!$A$6:$A$257,"&gt;="&amp;$A271,'Aceite Virgen'!$B$6:$B$257,"&lt;="&amp;$B271)</f>
        <v>2.58</v>
      </c>
      <c r="JZ271" s="8">
        <f>SUMIFS('Aceite Virgen'!JZ$6:JZ$257,'Aceite Virgen'!$A$6:$A$257,"&gt;="&amp;$A271,'Aceite Virgen'!$B$6:$B$257,"&lt;="&amp;$B271)</f>
        <v>38.24</v>
      </c>
      <c r="KA271" s="8">
        <f>SUMIFS('Aceite Virgen'!KA$6:KA$257,'Aceite Virgen'!$A$6:$A$257,"&gt;="&amp;$A271,'Aceite Virgen'!$B$6:$B$257,"&lt;="&amp;$B271)</f>
        <v>8.19</v>
      </c>
      <c r="KE271" s="8">
        <f>SUMIFS('Aceite Virgen'!KE$6:KE$257,'Aceite Virgen'!$A$6:$A$257,"&gt;="&amp;$A271,'Aceite Virgen'!$B$6:$B$257,"&lt;="&amp;$B271)</f>
        <v>25.78</v>
      </c>
      <c r="KF271" s="8">
        <f>SUMIFS('Aceite Virgen'!KF$6:KF$257,'Aceite Virgen'!$A$6:$A$257,"&gt;="&amp;$A271,'Aceite Virgen'!$B$6:$B$257,"&lt;="&amp;$B271)</f>
        <v>1.74</v>
      </c>
      <c r="KG271" s="8">
        <f>SUMIFS('Aceite Virgen'!KG$6:KG$257,'Aceite Virgen'!$A$6:$A$257,"&gt;="&amp;$A271,'Aceite Virgen'!$B$6:$B$257,"&lt;="&amp;$B271)</f>
        <v>38.200000000000003</v>
      </c>
      <c r="KH271" s="8">
        <f>SUMIFS('Aceite Virgen'!KH$6:KH$257,'Aceite Virgen'!$A$6:$A$257,"&gt;="&amp;$A271,'Aceite Virgen'!$B$6:$B$257,"&lt;="&amp;$B271)</f>
        <v>18.95</v>
      </c>
      <c r="KL271" s="8">
        <f>SUMIFS('Aceite Virgen'!KL$6:KL$257,'Aceite Virgen'!$A$6:$A$257,"&gt;="&amp;$A271,'Aceite Virgen'!$B$6:$B$257,"&lt;="&amp;$B271)</f>
        <v>27.09</v>
      </c>
      <c r="KM271" s="8">
        <f>SUMIFS('Aceite Virgen'!KM$6:KM$257,'Aceite Virgen'!$A$6:$A$257,"&gt;="&amp;$A271,'Aceite Virgen'!$B$6:$B$257,"&lt;="&amp;$B271)</f>
        <v>1.52</v>
      </c>
      <c r="KN271" s="8">
        <f>SUMIFS('Aceite Virgen'!KN$6:KN$257,'Aceite Virgen'!$A$6:$A$257,"&gt;="&amp;$A271,'Aceite Virgen'!$B$6:$B$257,"&lt;="&amp;$B271)</f>
        <v>39.090000000000003</v>
      </c>
      <c r="KO271" s="8">
        <f>SUMIFS('Aceite Virgen'!KO$6:KO$257,'Aceite Virgen'!$A$6:$A$257,"&gt;="&amp;$A271,'Aceite Virgen'!$B$6:$B$257,"&lt;="&amp;$B271)</f>
        <v>10</v>
      </c>
      <c r="KS271" s="8">
        <f>SUMIFS('Aceite Virgen'!KS$6:KS$257,'Aceite Virgen'!$A$6:$A$257,"&gt;="&amp;$A271,'Aceite Virgen'!$B$6:$B$257,"&lt;="&amp;$B271)</f>
        <v>4.93</v>
      </c>
      <c r="KT271" s="8">
        <f>SUMIFS('Aceite Virgen'!KT$6:KT$257,'Aceite Virgen'!$A$6:$A$257,"&gt;="&amp;$A271,'Aceite Virgen'!$B$6:$B$257,"&lt;="&amp;$B271)</f>
        <v>4.66</v>
      </c>
      <c r="KU271" s="8">
        <f>SUMIFS('Aceite Virgen'!KU$6:KU$257,'Aceite Virgen'!$A$6:$A$257,"&gt;="&amp;$A271,'Aceite Virgen'!$B$6:$B$257,"&lt;="&amp;$B271)</f>
        <v>3.38</v>
      </c>
      <c r="KV271" s="8">
        <f>SUMIFS('Aceite Virgen'!KV$6:KV$257,'Aceite Virgen'!$A$6:$A$257,"&gt;="&amp;$A271,'Aceite Virgen'!$B$6:$B$257,"&lt;="&amp;$B271)</f>
        <v>13.78</v>
      </c>
      <c r="KZ271" s="8">
        <f>SUMIFS('Aceite Virgen'!KZ$6:KZ$257,'Aceite Virgen'!$A$6:$A$257,"&gt;="&amp;$A271,'Aceite Virgen'!$B$6:$B$257,"&lt;="&amp;$B271)</f>
        <v>4.82</v>
      </c>
      <c r="LA271" s="8">
        <f>SUMIFS('Aceite Virgen'!LA$6:LA$257,'Aceite Virgen'!$A$6:$A$257,"&gt;="&amp;$A271,'Aceite Virgen'!$B$6:$B$257,"&lt;="&amp;$B271)</f>
        <v>1.81</v>
      </c>
      <c r="LB271" s="8">
        <f>SUMIFS('Aceite Virgen'!LB$6:LB$257,'Aceite Virgen'!$A$6:$A$257,"&gt;="&amp;$A271,'Aceite Virgen'!$B$6:$B$257,"&lt;="&amp;$B271)</f>
        <v>1.1399999999999999</v>
      </c>
      <c r="LC271" s="8">
        <f>SUMIFS('Aceite Virgen'!LC$6:LC$257,'Aceite Virgen'!$A$6:$A$257,"&gt;="&amp;$A271,'Aceite Virgen'!$B$6:$B$257,"&lt;="&amp;$B271)</f>
        <v>24.3</v>
      </c>
      <c r="LG271" s="8">
        <f>SUMIFS('Aceite Virgen'!LG$6:LG$257,'Aceite Virgen'!$A$6:$A$257,"&gt;="&amp;$A271,'Aceite Virgen'!$B$6:$B$257,"&lt;="&amp;$B271)</f>
        <v>3.89</v>
      </c>
      <c r="LH271" s="8">
        <f>SUMIFS('Aceite Virgen'!LH$6:LH$257,'Aceite Virgen'!$A$6:$A$257,"&gt;="&amp;$A271,'Aceite Virgen'!$B$6:$B$257,"&lt;="&amp;$B271)</f>
        <v>2.73</v>
      </c>
      <c r="LI271" s="8">
        <f>SUMIFS('Aceite Virgen'!LI$6:LI$257,'Aceite Virgen'!$A$6:$A$257,"&gt;="&amp;$A271,'Aceite Virgen'!$B$6:$B$257,"&lt;="&amp;$B271)</f>
        <v>1.3</v>
      </c>
      <c r="LJ271" s="8">
        <f>SUMIFS('Aceite Virgen'!LJ$6:LJ$257,'Aceite Virgen'!$A$6:$A$257,"&gt;="&amp;$A271,'Aceite Virgen'!$B$6:$B$257,"&lt;="&amp;$B271)</f>
        <v>18.010000000000002</v>
      </c>
      <c r="LN271" s="8">
        <f>SUMIFS('Aceite Virgen'!LN$6:LN$257,'Aceite Virgen'!$A$6:$A$257,"&gt;="&amp;$A271,'Aceite Virgen'!$B$6:$B$257,"&lt;="&amp;$B271)</f>
        <v>2.13</v>
      </c>
      <c r="LO271" s="8">
        <f>SUMIFS('Aceite Virgen'!LO$6:LO$257,'Aceite Virgen'!$A$6:$A$257,"&gt;="&amp;$A271,'Aceite Virgen'!$B$6:$B$257,"&lt;="&amp;$B271)</f>
        <v>5.69</v>
      </c>
      <c r="LP271" s="8">
        <f>SUMIFS('Aceite Virgen'!LP$6:LP$257,'Aceite Virgen'!$A$6:$A$257,"&gt;="&amp;$A271,'Aceite Virgen'!$B$6:$B$257,"&lt;="&amp;$B271)</f>
        <v>1.04</v>
      </c>
      <c r="LQ271" s="8">
        <f>SUMIFS('Aceite Virgen'!LQ$6:LQ$257,'Aceite Virgen'!$A$6:$A$257,"&gt;="&amp;$A271,'Aceite Virgen'!$B$6:$B$257,"&lt;="&amp;$B271)</f>
        <v>3.1999999999999997</v>
      </c>
      <c r="LR271" s="76"/>
      <c r="LS271" s="76"/>
      <c r="LT271" s="76"/>
      <c r="LU271" s="8">
        <f>SUMIFS('Aceite Virgen'!LU$6:LU$257,'Aceite Virgen'!$A$6:$A$257,"&gt;="&amp;$A271,'Aceite Virgen'!$B$6:$B$257,"&lt;="&amp;$B271)</f>
        <v>24.42</v>
      </c>
      <c r="LV271" s="8">
        <f>SUMIFS('Aceite Virgen'!LV$6:LV$257,'Aceite Virgen'!$A$6:$A$257,"&gt;="&amp;$A271,'Aceite Virgen'!$B$6:$B$257,"&lt;="&amp;$B271)</f>
        <v>4.5999999999999996</v>
      </c>
      <c r="LW271" s="8">
        <f>SUMIFS('Aceite Virgen'!LW$6:LW$257,'Aceite Virgen'!$A$6:$A$257,"&gt;="&amp;$A271,'Aceite Virgen'!$B$6:$B$257,"&lt;="&amp;$B271)</f>
        <v>29.62</v>
      </c>
      <c r="LX271" s="8">
        <f>SUMIFS('Aceite Virgen'!LX$6:LX$257,'Aceite Virgen'!$A$6:$A$257,"&gt;="&amp;$A271,'Aceite Virgen'!$B$6:$B$257,"&lt;="&amp;$B271)</f>
        <v>22.02</v>
      </c>
      <c r="LY271" s="76"/>
      <c r="LZ271" s="76"/>
      <c r="MA271" s="76"/>
      <c r="MB271" s="8">
        <f>SUMIFS('Aceite Virgen'!MB$6:MB$257,'Aceite Virgen'!$A$6:$A$257,"&gt;="&amp;$A271,'Aceite Virgen'!$B$6:$B$257,"&lt;="&amp;$B271)</f>
        <v>30.779999999999998</v>
      </c>
      <c r="MC271" s="8">
        <f>SUMIFS('Aceite Virgen'!MC$6:MC$257,'Aceite Virgen'!$A$6:$A$257,"&gt;="&amp;$A271,'Aceite Virgen'!$B$6:$B$257,"&lt;="&amp;$B271)</f>
        <v>7.77</v>
      </c>
      <c r="MD271" s="8">
        <f>SUMIFS('Aceite Virgen'!MD$6:MD$257,'Aceite Virgen'!$A$6:$A$257,"&gt;="&amp;$A271,'Aceite Virgen'!$B$6:$B$257,"&lt;="&amp;$B271)</f>
        <v>35.99</v>
      </c>
      <c r="ME271" s="8">
        <f>SUMIFS('Aceite Virgen'!ME$6:ME$257,'Aceite Virgen'!$A$6:$A$257,"&gt;="&amp;$A271,'Aceite Virgen'!$B$6:$B$257,"&lt;="&amp;$B271)</f>
        <v>28.189999999999998</v>
      </c>
    </row>
    <row r="272" spans="1:343"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c r="GY272" s="8">
        <f>SUMIFS('Aceite Virgen'!GY$6:GY$257,'Aceite Virgen'!$A$6:$A$257,"&gt;="&amp;$A272,'Aceite Virgen'!$B$6:$B$257,"&lt;="&amp;$B272)</f>
        <v>22.060000000000002</v>
      </c>
      <c r="GZ272" s="8">
        <f>SUMIFS('Aceite Virgen'!GZ$6:GZ$257,'Aceite Virgen'!$A$6:$A$257,"&gt;="&amp;$A272,'Aceite Virgen'!$B$6:$B$257,"&lt;="&amp;$B272)</f>
        <v>0</v>
      </c>
      <c r="HA272" s="8">
        <f>SUMIFS('Aceite Virgen'!HA$6:HA$257,'Aceite Virgen'!$A$6:$A$257,"&gt;="&amp;$A272,'Aceite Virgen'!$B$6:$B$257,"&lt;="&amp;$B272)</f>
        <v>27.98</v>
      </c>
      <c r="HB272" s="8">
        <f>SUMIFS('Aceite Virgen'!HB$6:HB$257,'Aceite Virgen'!$A$6:$A$257,"&gt;="&amp;$A272,'Aceite Virgen'!$B$6:$B$257,"&lt;="&amp;$B272)</f>
        <v>0</v>
      </c>
      <c r="HF272" s="8">
        <f>SUMIFS('Aceite Virgen'!HF$6:HF$257,'Aceite Virgen'!$A$6:$A$257,"&gt;="&amp;$A272,'Aceite Virgen'!$B$6:$B$257,"&lt;="&amp;$B272)</f>
        <v>16.799999999999997</v>
      </c>
      <c r="HG272" s="8">
        <f>SUMIFS('Aceite Virgen'!HG$6:HG$257,'Aceite Virgen'!$A$6:$A$257,"&gt;="&amp;$A272,'Aceite Virgen'!$B$6:$B$257,"&lt;="&amp;$B272)</f>
        <v>3.54</v>
      </c>
      <c r="HH272" s="8">
        <f>SUMIFS('Aceite Virgen'!HH$6:HH$257,'Aceite Virgen'!$A$6:$A$257,"&gt;="&amp;$A272,'Aceite Virgen'!$B$6:$B$257,"&lt;="&amp;$B272)</f>
        <v>22.64</v>
      </c>
      <c r="HI272" s="8">
        <f>SUMIFS('Aceite Virgen'!HI$6:HI$257,'Aceite Virgen'!$A$6:$A$257,"&gt;="&amp;$A272,'Aceite Virgen'!$B$6:$B$257,"&lt;="&amp;$B272)</f>
        <v>0</v>
      </c>
      <c r="HM272" s="8">
        <f>SUMIFS('Aceite Virgen'!HM$6:HM$257,'Aceite Virgen'!$A$6:$A$257,"&gt;="&amp;$A272,'Aceite Virgen'!$B$6:$B$257,"&lt;="&amp;$B272)</f>
        <v>1.8800000000000001</v>
      </c>
      <c r="HN272" s="8">
        <f>SUMIFS('Aceite Virgen'!HN$6:HN$257,'Aceite Virgen'!$A$6:$A$257,"&gt;="&amp;$A272,'Aceite Virgen'!$B$6:$B$257,"&lt;="&amp;$B272)</f>
        <v>2.67</v>
      </c>
      <c r="HO272" s="8">
        <f>SUMIFS('Aceite Virgen'!HO$6:HO$257,'Aceite Virgen'!$A$6:$A$257,"&gt;="&amp;$A272,'Aceite Virgen'!$B$6:$B$257,"&lt;="&amp;$B272)</f>
        <v>2.0499999999999998</v>
      </c>
      <c r="HP272" s="8">
        <f>SUMIFS('Aceite Virgen'!HP$6:HP$257,'Aceite Virgen'!$A$6:$A$257,"&gt;="&amp;$A272,'Aceite Virgen'!$B$6:$B$257,"&lt;="&amp;$B272)</f>
        <v>0</v>
      </c>
      <c r="HT272" s="8">
        <f>SUMIFS('Aceite Virgen'!HT$6:HT$257,'Aceite Virgen'!$A$6:$A$257,"&gt;="&amp;$A272,'Aceite Virgen'!$B$6:$B$257,"&lt;="&amp;$B272)</f>
        <v>1.88</v>
      </c>
      <c r="HU272" s="8">
        <f>SUMIFS('Aceite Virgen'!HU$6:HU$257,'Aceite Virgen'!$A$6:$A$257,"&gt;="&amp;$A272,'Aceite Virgen'!$B$6:$B$257,"&lt;="&amp;$B272)</f>
        <v>0</v>
      </c>
      <c r="HV272" s="8">
        <f>SUMIFS('Aceite Virgen'!HV$6:HV$257,'Aceite Virgen'!$A$6:$A$257,"&gt;="&amp;$A272,'Aceite Virgen'!$B$6:$B$257,"&lt;="&amp;$B272)</f>
        <v>2.87</v>
      </c>
      <c r="HW272" s="8">
        <f>SUMIFS('Aceite Virgen'!HW$6:HW$257,'Aceite Virgen'!$A$6:$A$257,"&gt;="&amp;$A272,'Aceite Virgen'!$B$6:$B$257,"&lt;="&amp;$B272)</f>
        <v>0</v>
      </c>
      <c r="IA272" s="8">
        <f>SUMIFS('Aceite Virgen'!IA$6:IA$257,'Aceite Virgen'!$A$6:$A$257,"&gt;="&amp;$A272,'Aceite Virgen'!$B$6:$B$257,"&lt;="&amp;$B272)</f>
        <v>1.97</v>
      </c>
      <c r="IB272" s="8">
        <f>SUMIFS('Aceite Virgen'!IB$6:IB$257,'Aceite Virgen'!$A$6:$A$257,"&gt;="&amp;$A272,'Aceite Virgen'!$B$6:$B$257,"&lt;="&amp;$B272)</f>
        <v>2.13</v>
      </c>
      <c r="IC272" s="8">
        <f>SUMIFS('Aceite Virgen'!IC$6:IC$257,'Aceite Virgen'!$A$6:$A$257,"&gt;="&amp;$A272,'Aceite Virgen'!$B$6:$B$257,"&lt;="&amp;$B272)</f>
        <v>1.8499999999999999</v>
      </c>
      <c r="ID272" s="8">
        <f>SUMIFS('Aceite Virgen'!ID$6:ID$257,'Aceite Virgen'!$A$6:$A$257,"&gt;="&amp;$A272,'Aceite Virgen'!$B$6:$B$257,"&lt;="&amp;$B272)</f>
        <v>0</v>
      </c>
      <c r="IH272" s="8">
        <f>SUMIFS('Aceite Virgen'!IH$6:IH$257,'Aceite Virgen'!$A$6:$A$257,"&gt;="&amp;$A272,'Aceite Virgen'!$B$6:$B$257,"&lt;="&amp;$B272)</f>
        <v>1.31</v>
      </c>
      <c r="II272" s="8">
        <f>SUMIFS('Aceite Virgen'!II$6:II$257,'Aceite Virgen'!$A$6:$A$257,"&gt;="&amp;$A272,'Aceite Virgen'!$B$6:$B$257,"&lt;="&amp;$B272)</f>
        <v>0.93</v>
      </c>
      <c r="IJ272" s="8">
        <f>SUMIFS('Aceite Virgen'!IJ$6:IJ$257,'Aceite Virgen'!$A$6:$A$257,"&gt;="&amp;$A272,'Aceite Virgen'!$B$6:$B$257,"&lt;="&amp;$B272)</f>
        <v>0.82000000000000006</v>
      </c>
      <c r="IK272" s="8">
        <f>SUMIFS('Aceite Virgen'!IK$6:IK$257,'Aceite Virgen'!$A$6:$A$257,"&gt;="&amp;$A272,'Aceite Virgen'!$B$6:$B$257,"&lt;="&amp;$B272)</f>
        <v>0</v>
      </c>
      <c r="IO272" s="8">
        <f>SUMIFS('Aceite Virgen'!IO$6:IO$257,'Aceite Virgen'!$A$6:$A$257,"&gt;="&amp;$A272,'Aceite Virgen'!$B$6:$B$257,"&lt;="&amp;$B272)</f>
        <v>2.4700000000000002</v>
      </c>
      <c r="IP272" s="8">
        <f>SUMIFS('Aceite Virgen'!IP$6:IP$257,'Aceite Virgen'!$A$6:$A$257,"&gt;="&amp;$A272,'Aceite Virgen'!$B$6:$B$257,"&lt;="&amp;$B272)</f>
        <v>1.1299999999999999</v>
      </c>
      <c r="IQ272" s="8">
        <f>SUMIFS('Aceite Virgen'!IQ$6:IQ$257,'Aceite Virgen'!$A$6:$A$257,"&gt;="&amp;$A272,'Aceite Virgen'!$B$6:$B$257,"&lt;="&amp;$B272)</f>
        <v>2.5199999999999996</v>
      </c>
      <c r="IR272" s="8">
        <f>SUMIFS('Aceite Virgen'!IR$6:IR$257,'Aceite Virgen'!$A$6:$A$257,"&gt;="&amp;$A272,'Aceite Virgen'!$B$6:$B$257,"&lt;="&amp;$B272)</f>
        <v>3.92</v>
      </c>
      <c r="IV272" s="8">
        <f>SUMIFS('Aceite Virgen'!IV$6:IV$257,'Aceite Virgen'!$A$6:$A$257,"&gt;="&amp;$A272,'Aceite Virgen'!$B$6:$B$257,"&lt;="&amp;$B272)</f>
        <v>2.71</v>
      </c>
      <c r="IW272" s="8">
        <f>SUMIFS('Aceite Virgen'!IW$6:IW$257,'Aceite Virgen'!$A$6:$A$257,"&gt;="&amp;$A272,'Aceite Virgen'!$B$6:$B$257,"&lt;="&amp;$B272)</f>
        <v>0</v>
      </c>
      <c r="IX272" s="8">
        <f>SUMIFS('Aceite Virgen'!IX$6:IX$257,'Aceite Virgen'!$A$6:$A$257,"&gt;="&amp;$A272,'Aceite Virgen'!$B$6:$B$257,"&lt;="&amp;$B272)</f>
        <v>3.4</v>
      </c>
      <c r="IY272" s="8">
        <f>SUMIFS('Aceite Virgen'!IY$6:IY$257,'Aceite Virgen'!$A$6:$A$257,"&gt;="&amp;$A272,'Aceite Virgen'!$B$6:$B$257,"&lt;="&amp;$B272)</f>
        <v>0</v>
      </c>
      <c r="JC272" s="8">
        <f>SUMIFS('Aceite Virgen'!JC$6:JC$257,'Aceite Virgen'!$A$6:$A$257,"&gt;="&amp;$A272,'Aceite Virgen'!$B$6:$B$257,"&lt;="&amp;$B272)</f>
        <v>2.4300000000000002</v>
      </c>
      <c r="JD272" s="8">
        <f>SUMIFS('Aceite Virgen'!JD$6:JD$257,'Aceite Virgen'!$A$6:$A$257,"&gt;="&amp;$A272,'Aceite Virgen'!$B$6:$B$257,"&lt;="&amp;$B272)</f>
        <v>1.32</v>
      </c>
      <c r="JE272" s="8">
        <f>SUMIFS('Aceite Virgen'!JE$6:JE$257,'Aceite Virgen'!$A$6:$A$257,"&gt;="&amp;$A272,'Aceite Virgen'!$B$6:$B$257,"&lt;="&amp;$B272)</f>
        <v>2.46</v>
      </c>
      <c r="JF272" s="8">
        <f>SUMIFS('Aceite Virgen'!JF$6:JF$257,'Aceite Virgen'!$A$6:$A$257,"&gt;="&amp;$A272,'Aceite Virgen'!$B$6:$B$257,"&lt;="&amp;$B272)</f>
        <v>0</v>
      </c>
      <c r="JJ272" s="8">
        <f>SUMIFS('Aceite Virgen'!JJ$6:JJ$257,'Aceite Virgen'!$A$6:$A$257,"&gt;="&amp;$A272,'Aceite Virgen'!$B$6:$B$257,"&lt;="&amp;$B272)</f>
        <v>2.4400000000000004</v>
      </c>
      <c r="JK272" s="8">
        <f>SUMIFS('Aceite Virgen'!JK$6:JK$257,'Aceite Virgen'!$A$6:$A$257,"&gt;="&amp;$A272,'Aceite Virgen'!$B$6:$B$257,"&lt;="&amp;$B272)</f>
        <v>0</v>
      </c>
      <c r="JL272" s="8">
        <f>SUMIFS('Aceite Virgen'!JL$6:JL$257,'Aceite Virgen'!$A$6:$A$257,"&gt;="&amp;$A272,'Aceite Virgen'!$B$6:$B$257,"&lt;="&amp;$B272)</f>
        <v>3.61</v>
      </c>
      <c r="JM272" s="8">
        <f>SUMIFS('Aceite Virgen'!JM$6:JM$257,'Aceite Virgen'!$A$6:$A$257,"&gt;="&amp;$A272,'Aceite Virgen'!$B$6:$B$257,"&lt;="&amp;$B272)</f>
        <v>0</v>
      </c>
      <c r="JQ272" s="8">
        <f>SUMIFS('Aceite Virgen'!JQ$6:JQ$257,'Aceite Virgen'!$A$6:$A$257,"&gt;="&amp;$A272,'Aceite Virgen'!$B$6:$B$257,"&lt;="&amp;$B272)</f>
        <v>2.95</v>
      </c>
      <c r="JR272" s="8">
        <f>SUMIFS('Aceite Virgen'!JR$6:JR$257,'Aceite Virgen'!$A$6:$A$257,"&gt;="&amp;$A272,'Aceite Virgen'!$B$6:$B$257,"&lt;="&amp;$B272)</f>
        <v>3.06</v>
      </c>
      <c r="JS272" s="8">
        <f>SUMIFS('Aceite Virgen'!JS$6:JS$257,'Aceite Virgen'!$A$6:$A$257,"&gt;="&amp;$A272,'Aceite Virgen'!$B$6:$B$257,"&lt;="&amp;$B272)</f>
        <v>3.78</v>
      </c>
      <c r="JT272" s="8">
        <f>SUMIFS('Aceite Virgen'!JT$6:JT$257,'Aceite Virgen'!$A$6:$A$257,"&gt;="&amp;$A272,'Aceite Virgen'!$B$6:$B$257,"&lt;="&amp;$B272)</f>
        <v>0</v>
      </c>
      <c r="JX272" s="8">
        <f>SUMIFS('Aceite Virgen'!JX$6:JX$257,'Aceite Virgen'!$A$6:$A$257,"&gt;="&amp;$A272,'Aceite Virgen'!$B$6:$B$257,"&lt;="&amp;$B272)</f>
        <v>2.5499999999999998</v>
      </c>
      <c r="JY272" s="8">
        <f>SUMIFS('Aceite Virgen'!JY$6:JY$257,'Aceite Virgen'!$A$6:$A$257,"&gt;="&amp;$A272,'Aceite Virgen'!$B$6:$B$257,"&lt;="&amp;$B272)</f>
        <v>0</v>
      </c>
      <c r="JZ272" s="8">
        <f>SUMIFS('Aceite Virgen'!JZ$6:JZ$257,'Aceite Virgen'!$A$6:$A$257,"&gt;="&amp;$A272,'Aceite Virgen'!$B$6:$B$257,"&lt;="&amp;$B272)</f>
        <v>3.99</v>
      </c>
      <c r="KA272" s="8">
        <f>SUMIFS('Aceite Virgen'!KA$6:KA$257,'Aceite Virgen'!$A$6:$A$257,"&gt;="&amp;$A272,'Aceite Virgen'!$B$6:$B$257,"&lt;="&amp;$B272)</f>
        <v>0</v>
      </c>
      <c r="KE272" s="8">
        <f>SUMIFS('Aceite Virgen'!KE$6:KE$257,'Aceite Virgen'!$A$6:$A$257,"&gt;="&amp;$A272,'Aceite Virgen'!$B$6:$B$257,"&lt;="&amp;$B272)</f>
        <v>0.94</v>
      </c>
      <c r="KF272" s="8">
        <f>SUMIFS('Aceite Virgen'!KF$6:KF$257,'Aceite Virgen'!$A$6:$A$257,"&gt;="&amp;$A272,'Aceite Virgen'!$B$6:$B$257,"&lt;="&amp;$B272)</f>
        <v>0</v>
      </c>
      <c r="KG272" s="8">
        <f>SUMIFS('Aceite Virgen'!KG$6:KG$257,'Aceite Virgen'!$A$6:$A$257,"&gt;="&amp;$A272,'Aceite Virgen'!$B$6:$B$257,"&lt;="&amp;$B272)</f>
        <v>0.72</v>
      </c>
      <c r="KH272" s="8">
        <f>SUMIFS('Aceite Virgen'!KH$6:KH$257,'Aceite Virgen'!$A$6:$A$257,"&gt;="&amp;$A272,'Aceite Virgen'!$B$6:$B$257,"&lt;="&amp;$B272)</f>
        <v>1.61</v>
      </c>
      <c r="KL272" s="8">
        <f>SUMIFS('Aceite Virgen'!KL$6:KL$257,'Aceite Virgen'!$A$6:$A$257,"&gt;="&amp;$A272,'Aceite Virgen'!$B$6:$B$257,"&lt;="&amp;$B272)</f>
        <v>1.86</v>
      </c>
      <c r="KM272" s="8">
        <f>SUMIFS('Aceite Virgen'!KM$6:KM$257,'Aceite Virgen'!$A$6:$A$257,"&gt;="&amp;$A272,'Aceite Virgen'!$B$6:$B$257,"&lt;="&amp;$B272)</f>
        <v>0</v>
      </c>
      <c r="KN272" s="8">
        <f>SUMIFS('Aceite Virgen'!KN$6:KN$257,'Aceite Virgen'!$A$6:$A$257,"&gt;="&amp;$A272,'Aceite Virgen'!$B$6:$B$257,"&lt;="&amp;$B272)</f>
        <v>2.97</v>
      </c>
      <c r="KO272" s="8">
        <f>SUMIFS('Aceite Virgen'!KO$6:KO$257,'Aceite Virgen'!$A$6:$A$257,"&gt;="&amp;$A272,'Aceite Virgen'!$B$6:$B$257,"&lt;="&amp;$B272)</f>
        <v>0</v>
      </c>
      <c r="KS272" s="8">
        <f>SUMIFS('Aceite Virgen'!KS$6:KS$257,'Aceite Virgen'!$A$6:$A$257,"&gt;="&amp;$A272,'Aceite Virgen'!$B$6:$B$257,"&lt;="&amp;$B272)</f>
        <v>0.66</v>
      </c>
      <c r="KT272" s="8">
        <f>SUMIFS('Aceite Virgen'!KT$6:KT$257,'Aceite Virgen'!$A$6:$A$257,"&gt;="&amp;$A272,'Aceite Virgen'!$B$6:$B$257,"&lt;="&amp;$B272)</f>
        <v>0</v>
      </c>
      <c r="KU272" s="8">
        <f>SUMIFS('Aceite Virgen'!KU$6:KU$257,'Aceite Virgen'!$A$6:$A$257,"&gt;="&amp;$A272,'Aceite Virgen'!$B$6:$B$257,"&lt;="&amp;$B272)</f>
        <v>0.43</v>
      </c>
      <c r="KV272" s="8">
        <f>SUMIFS('Aceite Virgen'!KV$6:KV$257,'Aceite Virgen'!$A$6:$A$257,"&gt;="&amp;$A272,'Aceite Virgen'!$B$6:$B$257,"&lt;="&amp;$B272)</f>
        <v>0</v>
      </c>
      <c r="KZ272" s="8">
        <f>SUMIFS('Aceite Virgen'!KZ$6:KZ$257,'Aceite Virgen'!$A$6:$A$257,"&gt;="&amp;$A272,'Aceite Virgen'!$B$6:$B$257,"&lt;="&amp;$B272)</f>
        <v>0.25</v>
      </c>
      <c r="LA272" s="8">
        <f>SUMIFS('Aceite Virgen'!LA$6:LA$257,'Aceite Virgen'!$A$6:$A$257,"&gt;="&amp;$A272,'Aceite Virgen'!$B$6:$B$257,"&lt;="&amp;$B272)</f>
        <v>0</v>
      </c>
      <c r="LB272" s="8">
        <f>SUMIFS('Aceite Virgen'!LB$6:LB$257,'Aceite Virgen'!$A$6:$A$257,"&gt;="&amp;$A272,'Aceite Virgen'!$B$6:$B$257,"&lt;="&amp;$B272)</f>
        <v>0.38</v>
      </c>
      <c r="LC272" s="8">
        <f>SUMIFS('Aceite Virgen'!LC$6:LC$257,'Aceite Virgen'!$A$6:$A$257,"&gt;="&amp;$A272,'Aceite Virgen'!$B$6:$B$257,"&lt;="&amp;$B272)</f>
        <v>0</v>
      </c>
      <c r="LG272" s="8">
        <f>SUMIFS('Aceite Virgen'!LG$6:LG$257,'Aceite Virgen'!$A$6:$A$257,"&gt;="&amp;$A272,'Aceite Virgen'!$B$6:$B$257,"&lt;="&amp;$B272)</f>
        <v>2.36</v>
      </c>
      <c r="LH272" s="8">
        <f>SUMIFS('Aceite Virgen'!LH$6:LH$257,'Aceite Virgen'!$A$6:$A$257,"&gt;="&amp;$A272,'Aceite Virgen'!$B$6:$B$257,"&lt;="&amp;$B272)</f>
        <v>0</v>
      </c>
      <c r="LI272" s="8">
        <f>SUMIFS('Aceite Virgen'!LI$6:LI$257,'Aceite Virgen'!$A$6:$A$257,"&gt;="&amp;$A272,'Aceite Virgen'!$B$6:$B$257,"&lt;="&amp;$B272)</f>
        <v>3.22</v>
      </c>
      <c r="LJ272" s="8">
        <f>SUMIFS('Aceite Virgen'!LJ$6:LJ$257,'Aceite Virgen'!$A$6:$A$257,"&gt;="&amp;$A272,'Aceite Virgen'!$B$6:$B$257,"&lt;="&amp;$B272)</f>
        <v>0</v>
      </c>
      <c r="LN272" s="8">
        <f>SUMIFS('Aceite Virgen'!LN$6:LN$257,'Aceite Virgen'!$A$6:$A$257,"&gt;="&amp;$A272,'Aceite Virgen'!$B$6:$B$257,"&lt;="&amp;$B272)</f>
        <v>1.23</v>
      </c>
      <c r="LO272" s="8">
        <f>SUMIFS('Aceite Virgen'!LO$6:LO$257,'Aceite Virgen'!$A$6:$A$257,"&gt;="&amp;$A272,'Aceite Virgen'!$B$6:$B$257,"&lt;="&amp;$B272)</f>
        <v>1.97</v>
      </c>
      <c r="LP272" s="8">
        <f>SUMIFS('Aceite Virgen'!LP$6:LP$257,'Aceite Virgen'!$A$6:$A$257,"&gt;="&amp;$A272,'Aceite Virgen'!$B$6:$B$257,"&lt;="&amp;$B272)</f>
        <v>1.53</v>
      </c>
      <c r="LQ272" s="8">
        <f>SUMIFS('Aceite Virgen'!LQ$6:LQ$257,'Aceite Virgen'!$A$6:$A$257,"&gt;="&amp;$A272,'Aceite Virgen'!$B$6:$B$257,"&lt;="&amp;$B272)</f>
        <v>0</v>
      </c>
      <c r="LR272" s="76"/>
      <c r="LS272" s="76"/>
      <c r="LT272" s="76"/>
      <c r="LU272" s="8">
        <f>SUMIFS('Aceite Virgen'!LU$6:LU$257,'Aceite Virgen'!$A$6:$A$257,"&gt;="&amp;$A272,'Aceite Virgen'!$B$6:$B$257,"&lt;="&amp;$B272)</f>
        <v>0.83</v>
      </c>
      <c r="LV272" s="8">
        <f>SUMIFS('Aceite Virgen'!LV$6:LV$257,'Aceite Virgen'!$A$6:$A$257,"&gt;="&amp;$A272,'Aceite Virgen'!$B$6:$B$257,"&lt;="&amp;$B272)</f>
        <v>0</v>
      </c>
      <c r="LW272" s="8">
        <f>SUMIFS('Aceite Virgen'!LW$6:LW$257,'Aceite Virgen'!$A$6:$A$257,"&gt;="&amp;$A272,'Aceite Virgen'!$B$6:$B$257,"&lt;="&amp;$B272)</f>
        <v>1.24</v>
      </c>
      <c r="LX272" s="8">
        <f>SUMIFS('Aceite Virgen'!LX$6:LX$257,'Aceite Virgen'!$A$6:$A$257,"&gt;="&amp;$A272,'Aceite Virgen'!$B$6:$B$257,"&lt;="&amp;$B272)</f>
        <v>0</v>
      </c>
      <c r="LY272" s="76"/>
      <c r="LZ272" s="76"/>
      <c r="MA272" s="76"/>
      <c r="MB272" s="8">
        <f>SUMIFS('Aceite Virgen'!MB$6:MB$257,'Aceite Virgen'!$A$6:$A$257,"&gt;="&amp;$A272,'Aceite Virgen'!$B$6:$B$257,"&lt;="&amp;$B272)</f>
        <v>6.5499999999999989</v>
      </c>
      <c r="MC272" s="8">
        <f>SUMIFS('Aceite Virgen'!MC$6:MC$257,'Aceite Virgen'!$A$6:$A$257,"&gt;="&amp;$A272,'Aceite Virgen'!$B$6:$B$257,"&lt;="&amp;$B272)</f>
        <v>0</v>
      </c>
      <c r="MD272" s="8">
        <f>SUMIFS('Aceite Virgen'!MD$6:MD$257,'Aceite Virgen'!$A$6:$A$257,"&gt;="&amp;$A272,'Aceite Virgen'!$B$6:$B$257,"&lt;="&amp;$B272)</f>
        <v>2.08</v>
      </c>
      <c r="ME272" s="8">
        <f>SUMIFS('Aceite Virgen'!ME$6:ME$257,'Aceite Virgen'!$A$6:$A$257,"&gt;="&amp;$A272,'Aceite Virgen'!$B$6:$B$257,"&lt;="&amp;$B272)</f>
        <v>23.61</v>
      </c>
    </row>
    <row r="273" spans="1:343"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c r="GY273" s="8">
        <f>SUMIFS('Aceite Virgen'!GY$6:GY$257,'Aceite Virgen'!$A$6:$A$257,"&gt;="&amp;$A273,'Aceite Virgen'!$B$6:$B$257,"&lt;="&amp;$B273)</f>
        <v>0</v>
      </c>
      <c r="GZ273" s="8">
        <f>SUMIFS('Aceite Virgen'!GZ$6:GZ$257,'Aceite Virgen'!$A$6:$A$257,"&gt;="&amp;$A273,'Aceite Virgen'!$B$6:$B$257,"&lt;="&amp;$B273)</f>
        <v>0</v>
      </c>
      <c r="HA273" s="8">
        <f>SUMIFS('Aceite Virgen'!HA$6:HA$257,'Aceite Virgen'!$A$6:$A$257,"&gt;="&amp;$A273,'Aceite Virgen'!$B$6:$B$257,"&lt;="&amp;$B273)</f>
        <v>0</v>
      </c>
      <c r="HB273" s="8">
        <f>SUMIFS('Aceite Virgen'!HB$6:HB$257,'Aceite Virgen'!$A$6:$A$257,"&gt;="&amp;$A273,'Aceite Virgen'!$B$6:$B$257,"&lt;="&amp;$B273)</f>
        <v>0</v>
      </c>
      <c r="HF273" s="8">
        <f>SUMIFS('Aceite Virgen'!HF$6:HF$257,'Aceite Virgen'!$A$6:$A$257,"&gt;="&amp;$A273,'Aceite Virgen'!$B$6:$B$257,"&lt;="&amp;$B273)</f>
        <v>0.19</v>
      </c>
      <c r="HG273" s="8">
        <f>SUMIFS('Aceite Virgen'!HG$6:HG$257,'Aceite Virgen'!$A$6:$A$257,"&gt;="&amp;$A273,'Aceite Virgen'!$B$6:$B$257,"&lt;="&amp;$B273)</f>
        <v>1.39</v>
      </c>
      <c r="HH273" s="8">
        <f>SUMIFS('Aceite Virgen'!HH$6:HH$257,'Aceite Virgen'!$A$6:$A$257,"&gt;="&amp;$A273,'Aceite Virgen'!$B$6:$B$257,"&lt;="&amp;$B273)</f>
        <v>0</v>
      </c>
      <c r="HI273" s="8">
        <f>SUMIFS('Aceite Virgen'!HI$6:HI$257,'Aceite Virgen'!$A$6:$A$257,"&gt;="&amp;$A273,'Aceite Virgen'!$B$6:$B$257,"&lt;="&amp;$B273)</f>
        <v>0</v>
      </c>
      <c r="HM273" s="8">
        <f>SUMIFS('Aceite Virgen'!HM$6:HM$257,'Aceite Virgen'!$A$6:$A$257,"&gt;="&amp;$A273,'Aceite Virgen'!$B$6:$B$257,"&lt;="&amp;$B273)</f>
        <v>0.75</v>
      </c>
      <c r="HN273" s="8">
        <f>SUMIFS('Aceite Virgen'!HN$6:HN$257,'Aceite Virgen'!$A$6:$A$257,"&gt;="&amp;$A273,'Aceite Virgen'!$B$6:$B$257,"&lt;="&amp;$B273)</f>
        <v>0</v>
      </c>
      <c r="HO273" s="8">
        <f>SUMIFS('Aceite Virgen'!HO$6:HO$257,'Aceite Virgen'!$A$6:$A$257,"&gt;="&amp;$A273,'Aceite Virgen'!$B$6:$B$257,"&lt;="&amp;$B273)</f>
        <v>1.1599999999999999</v>
      </c>
      <c r="HP273" s="8">
        <f>SUMIFS('Aceite Virgen'!HP$6:HP$257,'Aceite Virgen'!$A$6:$A$257,"&gt;="&amp;$A273,'Aceite Virgen'!$B$6:$B$257,"&lt;="&amp;$B273)</f>
        <v>0</v>
      </c>
      <c r="HT273" s="8">
        <f>SUMIFS('Aceite Virgen'!HT$6:HT$257,'Aceite Virgen'!$A$6:$A$257,"&gt;="&amp;$A273,'Aceite Virgen'!$B$6:$B$257,"&lt;="&amp;$B273)</f>
        <v>0.18</v>
      </c>
      <c r="HU273" s="8">
        <f>SUMIFS('Aceite Virgen'!HU$6:HU$257,'Aceite Virgen'!$A$6:$A$257,"&gt;="&amp;$A273,'Aceite Virgen'!$B$6:$B$257,"&lt;="&amp;$B273)</f>
        <v>0</v>
      </c>
      <c r="HV273" s="8">
        <f>SUMIFS('Aceite Virgen'!HV$6:HV$257,'Aceite Virgen'!$A$6:$A$257,"&gt;="&amp;$A273,'Aceite Virgen'!$B$6:$B$257,"&lt;="&amp;$B273)</f>
        <v>0</v>
      </c>
      <c r="HW273" s="8">
        <f>SUMIFS('Aceite Virgen'!HW$6:HW$257,'Aceite Virgen'!$A$6:$A$257,"&gt;="&amp;$A273,'Aceite Virgen'!$B$6:$B$257,"&lt;="&amp;$B273)</f>
        <v>0</v>
      </c>
      <c r="IA273" s="8">
        <f>SUMIFS('Aceite Virgen'!IA$6:IA$257,'Aceite Virgen'!$A$6:$A$257,"&gt;="&amp;$A273,'Aceite Virgen'!$B$6:$B$257,"&lt;="&amp;$B273)</f>
        <v>0.63</v>
      </c>
      <c r="IB273" s="8">
        <f>SUMIFS('Aceite Virgen'!IB$6:IB$257,'Aceite Virgen'!$A$6:$A$257,"&gt;="&amp;$A273,'Aceite Virgen'!$B$6:$B$257,"&lt;="&amp;$B273)</f>
        <v>0</v>
      </c>
      <c r="IC273" s="8">
        <f>SUMIFS('Aceite Virgen'!IC$6:IC$257,'Aceite Virgen'!$A$6:$A$257,"&gt;="&amp;$A273,'Aceite Virgen'!$B$6:$B$257,"&lt;="&amp;$B273)</f>
        <v>1.02</v>
      </c>
      <c r="ID273" s="8">
        <f>SUMIFS('Aceite Virgen'!ID$6:ID$257,'Aceite Virgen'!$A$6:$A$257,"&gt;="&amp;$A273,'Aceite Virgen'!$B$6:$B$257,"&lt;="&amp;$B273)</f>
        <v>0</v>
      </c>
      <c r="IH273" s="8">
        <f>SUMIFS('Aceite Virgen'!IH$6:IH$257,'Aceite Virgen'!$A$6:$A$257,"&gt;="&amp;$A273,'Aceite Virgen'!$B$6:$B$257,"&lt;="&amp;$B273)</f>
        <v>1.01</v>
      </c>
      <c r="II273" s="8">
        <f>SUMIFS('Aceite Virgen'!II$6:II$257,'Aceite Virgen'!$A$6:$A$257,"&gt;="&amp;$A273,'Aceite Virgen'!$B$6:$B$257,"&lt;="&amp;$B273)</f>
        <v>1.39</v>
      </c>
      <c r="IJ273" s="8">
        <f>SUMIFS('Aceite Virgen'!IJ$6:IJ$257,'Aceite Virgen'!$A$6:$A$257,"&gt;="&amp;$A273,'Aceite Virgen'!$B$6:$B$257,"&lt;="&amp;$B273)</f>
        <v>1.19</v>
      </c>
      <c r="IK273" s="8">
        <f>SUMIFS('Aceite Virgen'!IK$6:IK$257,'Aceite Virgen'!$A$6:$A$257,"&gt;="&amp;$A273,'Aceite Virgen'!$B$6:$B$257,"&lt;="&amp;$B273)</f>
        <v>0</v>
      </c>
      <c r="IO273" s="8">
        <f>SUMIFS('Aceite Virgen'!IO$6:IO$257,'Aceite Virgen'!$A$6:$A$257,"&gt;="&amp;$A273,'Aceite Virgen'!$B$6:$B$257,"&lt;="&amp;$B273)</f>
        <v>0.81</v>
      </c>
      <c r="IP273" s="8">
        <f>SUMIFS('Aceite Virgen'!IP$6:IP$257,'Aceite Virgen'!$A$6:$A$257,"&gt;="&amp;$A273,'Aceite Virgen'!$B$6:$B$257,"&lt;="&amp;$B273)</f>
        <v>0.92</v>
      </c>
      <c r="IQ273" s="8">
        <f>SUMIFS('Aceite Virgen'!IQ$6:IQ$257,'Aceite Virgen'!$A$6:$A$257,"&gt;="&amp;$A273,'Aceite Virgen'!$B$6:$B$257,"&lt;="&amp;$B273)</f>
        <v>0.78</v>
      </c>
      <c r="IR273" s="8">
        <f>SUMIFS('Aceite Virgen'!IR$6:IR$257,'Aceite Virgen'!$A$6:$A$257,"&gt;="&amp;$A273,'Aceite Virgen'!$B$6:$B$257,"&lt;="&amp;$B273)</f>
        <v>1</v>
      </c>
      <c r="IV273" s="8">
        <f>SUMIFS('Aceite Virgen'!IV$6:IV$257,'Aceite Virgen'!$A$6:$A$257,"&gt;="&amp;$A273,'Aceite Virgen'!$B$6:$B$257,"&lt;="&amp;$B273)</f>
        <v>1.39</v>
      </c>
      <c r="IW273" s="8">
        <f>SUMIFS('Aceite Virgen'!IW$6:IW$257,'Aceite Virgen'!$A$6:$A$257,"&gt;="&amp;$A273,'Aceite Virgen'!$B$6:$B$257,"&lt;="&amp;$B273)</f>
        <v>1.29</v>
      </c>
      <c r="IX273" s="8">
        <f>SUMIFS('Aceite Virgen'!IX$6:IX$257,'Aceite Virgen'!$A$6:$A$257,"&gt;="&amp;$A273,'Aceite Virgen'!$B$6:$B$257,"&lt;="&amp;$B273)</f>
        <v>0</v>
      </c>
      <c r="IY273" s="8">
        <f>SUMIFS('Aceite Virgen'!IY$6:IY$257,'Aceite Virgen'!$A$6:$A$257,"&gt;="&amp;$A273,'Aceite Virgen'!$B$6:$B$257,"&lt;="&amp;$B273)</f>
        <v>0</v>
      </c>
      <c r="JC273" s="8">
        <f>SUMIFS('Aceite Virgen'!JC$6:JC$257,'Aceite Virgen'!$A$6:$A$257,"&gt;="&amp;$A273,'Aceite Virgen'!$B$6:$B$257,"&lt;="&amp;$B273)</f>
        <v>0.09</v>
      </c>
      <c r="JD273" s="8">
        <f>SUMIFS('Aceite Virgen'!JD$6:JD$257,'Aceite Virgen'!$A$6:$A$257,"&gt;="&amp;$A273,'Aceite Virgen'!$B$6:$B$257,"&lt;="&amp;$B273)</f>
        <v>0</v>
      </c>
      <c r="JE273" s="8">
        <f>SUMIFS('Aceite Virgen'!JE$6:JE$257,'Aceite Virgen'!$A$6:$A$257,"&gt;="&amp;$A273,'Aceite Virgen'!$B$6:$B$257,"&lt;="&amp;$B273)</f>
        <v>0</v>
      </c>
      <c r="JF273" s="8">
        <f>SUMIFS('Aceite Virgen'!JF$6:JF$257,'Aceite Virgen'!$A$6:$A$257,"&gt;="&amp;$A273,'Aceite Virgen'!$B$6:$B$257,"&lt;="&amp;$B273)</f>
        <v>0.7</v>
      </c>
      <c r="JJ273" s="8">
        <f>SUMIFS('Aceite Virgen'!JJ$6:JJ$257,'Aceite Virgen'!$A$6:$A$257,"&gt;="&amp;$A273,'Aceite Virgen'!$B$6:$B$257,"&lt;="&amp;$B273)</f>
        <v>0.23</v>
      </c>
      <c r="JK273" s="8">
        <f>SUMIFS('Aceite Virgen'!JK$6:JK$257,'Aceite Virgen'!$A$6:$A$257,"&gt;="&amp;$A273,'Aceite Virgen'!$B$6:$B$257,"&lt;="&amp;$B273)</f>
        <v>0</v>
      </c>
      <c r="JL273" s="8">
        <f>SUMIFS('Aceite Virgen'!JL$6:JL$257,'Aceite Virgen'!$A$6:$A$257,"&gt;="&amp;$A273,'Aceite Virgen'!$B$6:$B$257,"&lt;="&amp;$B273)</f>
        <v>0</v>
      </c>
      <c r="JM273" s="8">
        <f>SUMIFS('Aceite Virgen'!JM$6:JM$257,'Aceite Virgen'!$A$6:$A$257,"&gt;="&amp;$A273,'Aceite Virgen'!$B$6:$B$257,"&lt;="&amp;$B273)</f>
        <v>0</v>
      </c>
      <c r="JQ273" s="8">
        <f>SUMIFS('Aceite Virgen'!JQ$6:JQ$257,'Aceite Virgen'!$A$6:$A$257,"&gt;="&amp;$A273,'Aceite Virgen'!$B$6:$B$257,"&lt;="&amp;$B273)</f>
        <v>0.31</v>
      </c>
      <c r="JR273" s="8">
        <f>SUMIFS('Aceite Virgen'!JR$6:JR$257,'Aceite Virgen'!$A$6:$A$257,"&gt;="&amp;$A273,'Aceite Virgen'!$B$6:$B$257,"&lt;="&amp;$B273)</f>
        <v>0</v>
      </c>
      <c r="JS273" s="8">
        <f>SUMIFS('Aceite Virgen'!JS$6:JS$257,'Aceite Virgen'!$A$6:$A$257,"&gt;="&amp;$A273,'Aceite Virgen'!$B$6:$B$257,"&lt;="&amp;$B273)</f>
        <v>0.5</v>
      </c>
      <c r="JT273" s="8">
        <f>SUMIFS('Aceite Virgen'!JT$6:JT$257,'Aceite Virgen'!$A$6:$A$257,"&gt;="&amp;$A273,'Aceite Virgen'!$B$6:$B$257,"&lt;="&amp;$B273)</f>
        <v>0</v>
      </c>
      <c r="JX273" s="8">
        <f>SUMIFS('Aceite Virgen'!JX$6:JX$257,'Aceite Virgen'!$A$6:$A$257,"&gt;="&amp;$A273,'Aceite Virgen'!$B$6:$B$257,"&lt;="&amp;$B273)</f>
        <v>0</v>
      </c>
      <c r="JY273" s="8">
        <f>SUMIFS('Aceite Virgen'!JY$6:JY$257,'Aceite Virgen'!$A$6:$A$257,"&gt;="&amp;$A273,'Aceite Virgen'!$B$6:$B$257,"&lt;="&amp;$B273)</f>
        <v>0</v>
      </c>
      <c r="JZ273" s="8">
        <f>SUMIFS('Aceite Virgen'!JZ$6:JZ$257,'Aceite Virgen'!$A$6:$A$257,"&gt;="&amp;$A273,'Aceite Virgen'!$B$6:$B$257,"&lt;="&amp;$B273)</f>
        <v>0</v>
      </c>
      <c r="KA273" s="8">
        <f>SUMIFS('Aceite Virgen'!KA$6:KA$257,'Aceite Virgen'!$A$6:$A$257,"&gt;="&amp;$A273,'Aceite Virgen'!$B$6:$B$257,"&lt;="&amp;$B273)</f>
        <v>0</v>
      </c>
      <c r="KE273" s="8">
        <f>SUMIFS('Aceite Virgen'!KE$6:KE$257,'Aceite Virgen'!$A$6:$A$257,"&gt;="&amp;$A273,'Aceite Virgen'!$B$6:$B$257,"&lt;="&amp;$B273)</f>
        <v>0.35</v>
      </c>
      <c r="KF273" s="8">
        <f>SUMIFS('Aceite Virgen'!KF$6:KF$257,'Aceite Virgen'!$A$6:$A$257,"&gt;="&amp;$A273,'Aceite Virgen'!$B$6:$B$257,"&lt;="&amp;$B273)</f>
        <v>0</v>
      </c>
      <c r="KG273" s="8">
        <f>SUMIFS('Aceite Virgen'!KG$6:KG$257,'Aceite Virgen'!$A$6:$A$257,"&gt;="&amp;$A273,'Aceite Virgen'!$B$6:$B$257,"&lt;="&amp;$B273)</f>
        <v>0.33</v>
      </c>
      <c r="KH273" s="8">
        <f>SUMIFS('Aceite Virgen'!KH$6:KH$257,'Aceite Virgen'!$A$6:$A$257,"&gt;="&amp;$A273,'Aceite Virgen'!$B$6:$B$257,"&lt;="&amp;$B273)</f>
        <v>0</v>
      </c>
      <c r="KL273" s="8">
        <f>SUMIFS('Aceite Virgen'!KL$6:KL$257,'Aceite Virgen'!$A$6:$A$257,"&gt;="&amp;$A273,'Aceite Virgen'!$B$6:$B$257,"&lt;="&amp;$B273)</f>
        <v>0.44</v>
      </c>
      <c r="KM273" s="8">
        <f>SUMIFS('Aceite Virgen'!KM$6:KM$257,'Aceite Virgen'!$A$6:$A$257,"&gt;="&amp;$A273,'Aceite Virgen'!$B$6:$B$257,"&lt;="&amp;$B273)</f>
        <v>0</v>
      </c>
      <c r="KN273" s="8">
        <f>SUMIFS('Aceite Virgen'!KN$6:KN$257,'Aceite Virgen'!$A$6:$A$257,"&gt;="&amp;$A273,'Aceite Virgen'!$B$6:$B$257,"&lt;="&amp;$B273)</f>
        <v>0</v>
      </c>
      <c r="KO273" s="8">
        <f>SUMIFS('Aceite Virgen'!KO$6:KO$257,'Aceite Virgen'!$A$6:$A$257,"&gt;="&amp;$A273,'Aceite Virgen'!$B$6:$B$257,"&lt;="&amp;$B273)</f>
        <v>0</v>
      </c>
      <c r="KS273" s="8">
        <f>SUMIFS('Aceite Virgen'!KS$6:KS$257,'Aceite Virgen'!$A$6:$A$257,"&gt;="&amp;$A273,'Aceite Virgen'!$B$6:$B$257,"&lt;="&amp;$B273)</f>
        <v>0.51</v>
      </c>
      <c r="KT273" s="8">
        <f>SUMIFS('Aceite Virgen'!KT$6:KT$257,'Aceite Virgen'!$A$6:$A$257,"&gt;="&amp;$A273,'Aceite Virgen'!$B$6:$B$257,"&lt;="&amp;$B273)</f>
        <v>1.03</v>
      </c>
      <c r="KU273" s="8">
        <f>SUMIFS('Aceite Virgen'!KU$6:KU$257,'Aceite Virgen'!$A$6:$A$257,"&gt;="&amp;$A273,'Aceite Virgen'!$B$6:$B$257,"&lt;="&amp;$B273)</f>
        <v>0.55000000000000004</v>
      </c>
      <c r="KV273" s="8">
        <f>SUMIFS('Aceite Virgen'!KV$6:KV$257,'Aceite Virgen'!$A$6:$A$257,"&gt;="&amp;$A273,'Aceite Virgen'!$B$6:$B$257,"&lt;="&amp;$B273)</f>
        <v>0</v>
      </c>
      <c r="KZ273" s="8">
        <f>SUMIFS('Aceite Virgen'!KZ$6:KZ$257,'Aceite Virgen'!$A$6:$A$257,"&gt;="&amp;$A273,'Aceite Virgen'!$B$6:$B$257,"&lt;="&amp;$B273)</f>
        <v>0.33</v>
      </c>
      <c r="LA273" s="8">
        <f>SUMIFS('Aceite Virgen'!LA$6:LA$257,'Aceite Virgen'!$A$6:$A$257,"&gt;="&amp;$A273,'Aceite Virgen'!$B$6:$B$257,"&lt;="&amp;$B273)</f>
        <v>0</v>
      </c>
      <c r="LB273" s="8">
        <f>SUMIFS('Aceite Virgen'!LB$6:LB$257,'Aceite Virgen'!$A$6:$A$257,"&gt;="&amp;$A273,'Aceite Virgen'!$B$6:$B$257,"&lt;="&amp;$B273)</f>
        <v>0</v>
      </c>
      <c r="LC273" s="8">
        <f>SUMIFS('Aceite Virgen'!LC$6:LC$257,'Aceite Virgen'!$A$6:$A$257,"&gt;="&amp;$A273,'Aceite Virgen'!$B$6:$B$257,"&lt;="&amp;$B273)</f>
        <v>1.1299999999999999</v>
      </c>
      <c r="LG273" s="8">
        <f>SUMIFS('Aceite Virgen'!LG$6:LG$257,'Aceite Virgen'!$A$6:$A$257,"&gt;="&amp;$A273,'Aceite Virgen'!$B$6:$B$257,"&lt;="&amp;$B273)</f>
        <v>0.84</v>
      </c>
      <c r="LH273" s="8">
        <f>SUMIFS('Aceite Virgen'!LH$6:LH$257,'Aceite Virgen'!$A$6:$A$257,"&gt;="&amp;$A273,'Aceite Virgen'!$B$6:$B$257,"&lt;="&amp;$B273)</f>
        <v>0</v>
      </c>
      <c r="LI273" s="8">
        <f>SUMIFS('Aceite Virgen'!LI$6:LI$257,'Aceite Virgen'!$A$6:$A$257,"&gt;="&amp;$A273,'Aceite Virgen'!$B$6:$B$257,"&lt;="&amp;$B273)</f>
        <v>0</v>
      </c>
      <c r="LJ273" s="8">
        <f>SUMIFS('Aceite Virgen'!LJ$6:LJ$257,'Aceite Virgen'!$A$6:$A$257,"&gt;="&amp;$A273,'Aceite Virgen'!$B$6:$B$257,"&lt;="&amp;$B273)</f>
        <v>0</v>
      </c>
      <c r="LN273" s="8">
        <f>SUMIFS('Aceite Virgen'!LN$6:LN$257,'Aceite Virgen'!$A$6:$A$257,"&gt;="&amp;$A273,'Aceite Virgen'!$B$6:$B$257,"&lt;="&amp;$B273)</f>
        <v>1.7799999999999998</v>
      </c>
      <c r="LO273" s="8">
        <f>SUMIFS('Aceite Virgen'!LO$6:LO$257,'Aceite Virgen'!$A$6:$A$257,"&gt;="&amp;$A273,'Aceite Virgen'!$B$6:$B$257,"&lt;="&amp;$B273)</f>
        <v>3.59</v>
      </c>
      <c r="LP273" s="8">
        <f>SUMIFS('Aceite Virgen'!LP$6:LP$257,'Aceite Virgen'!$A$6:$A$257,"&gt;="&amp;$A273,'Aceite Virgen'!$B$6:$B$257,"&lt;="&amp;$B273)</f>
        <v>0</v>
      </c>
      <c r="LQ273" s="8">
        <f>SUMIFS('Aceite Virgen'!LQ$6:LQ$257,'Aceite Virgen'!$A$6:$A$257,"&gt;="&amp;$A273,'Aceite Virgen'!$B$6:$B$257,"&lt;="&amp;$B273)</f>
        <v>5.36</v>
      </c>
      <c r="LR273" s="76"/>
      <c r="LS273" s="76"/>
      <c r="LT273" s="76"/>
      <c r="LU273" s="8">
        <f>SUMIFS('Aceite Virgen'!LU$6:LU$257,'Aceite Virgen'!$A$6:$A$257,"&gt;="&amp;$A273,'Aceite Virgen'!$B$6:$B$257,"&lt;="&amp;$B273)</f>
        <v>1.18</v>
      </c>
      <c r="LV273" s="8">
        <f>SUMIFS('Aceite Virgen'!LV$6:LV$257,'Aceite Virgen'!$A$6:$A$257,"&gt;="&amp;$A273,'Aceite Virgen'!$B$6:$B$257,"&lt;="&amp;$B273)</f>
        <v>0</v>
      </c>
      <c r="LW273" s="8">
        <f>SUMIFS('Aceite Virgen'!LW$6:LW$257,'Aceite Virgen'!$A$6:$A$257,"&gt;="&amp;$A273,'Aceite Virgen'!$B$6:$B$257,"&lt;="&amp;$B273)</f>
        <v>0.53</v>
      </c>
      <c r="LX273" s="8">
        <f>SUMIFS('Aceite Virgen'!LX$6:LX$257,'Aceite Virgen'!$A$6:$A$257,"&gt;="&amp;$A273,'Aceite Virgen'!$B$6:$B$257,"&lt;="&amp;$B273)</f>
        <v>2.72</v>
      </c>
      <c r="LY273" s="76"/>
      <c r="LZ273" s="76"/>
      <c r="MA273" s="76"/>
      <c r="MB273" s="8">
        <f>SUMIFS('Aceite Virgen'!MB$6:MB$257,'Aceite Virgen'!$A$6:$A$257,"&gt;="&amp;$A273,'Aceite Virgen'!$B$6:$B$257,"&lt;="&amp;$B273)</f>
        <v>2.6</v>
      </c>
      <c r="MC273" s="8">
        <f>SUMIFS('Aceite Virgen'!MC$6:MC$257,'Aceite Virgen'!$A$6:$A$257,"&gt;="&amp;$A273,'Aceite Virgen'!$B$6:$B$257,"&lt;="&amp;$B273)</f>
        <v>2.78</v>
      </c>
      <c r="MD273" s="8">
        <f>SUMIFS('Aceite Virgen'!MD$6:MD$257,'Aceite Virgen'!$A$6:$A$257,"&gt;="&amp;$A273,'Aceite Virgen'!$B$6:$B$257,"&lt;="&amp;$B273)</f>
        <v>3.55</v>
      </c>
      <c r="ME273" s="8">
        <f>SUMIFS('Aceite Virgen'!ME$6:ME$257,'Aceite Virgen'!$A$6:$A$257,"&gt;="&amp;$A273,'Aceite Virgen'!$B$6:$B$257,"&lt;="&amp;$B273)</f>
        <v>0</v>
      </c>
    </row>
    <row r="274" spans="1:343"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c r="GY274" s="8">
        <f>SUMIFS('Aceite Virgen'!GY$6:GY$257,'Aceite Virgen'!$A$6:$A$257,"&gt;="&amp;$A274,'Aceite Virgen'!$B$6:$B$257,"&lt;="&amp;$B274)</f>
        <v>0.21</v>
      </c>
      <c r="GZ274" s="8">
        <f>SUMIFS('Aceite Virgen'!GZ$6:GZ$257,'Aceite Virgen'!$A$6:$A$257,"&gt;="&amp;$A274,'Aceite Virgen'!$B$6:$B$257,"&lt;="&amp;$B274)</f>
        <v>2.2599999999999998</v>
      </c>
      <c r="HA274" s="8">
        <f>SUMIFS('Aceite Virgen'!HA$6:HA$257,'Aceite Virgen'!$A$6:$A$257,"&gt;="&amp;$A274,'Aceite Virgen'!$B$6:$B$257,"&lt;="&amp;$B274)</f>
        <v>0</v>
      </c>
      <c r="HB274" s="8">
        <f>SUMIFS('Aceite Virgen'!HB$6:HB$257,'Aceite Virgen'!$A$6:$A$257,"&gt;="&amp;$A274,'Aceite Virgen'!$B$6:$B$257,"&lt;="&amp;$B274)</f>
        <v>0</v>
      </c>
      <c r="HF274" s="8">
        <f>SUMIFS('Aceite Virgen'!HF$6:HF$257,'Aceite Virgen'!$A$6:$A$257,"&gt;="&amp;$A274,'Aceite Virgen'!$B$6:$B$257,"&lt;="&amp;$B274)</f>
        <v>0.59</v>
      </c>
      <c r="HG274" s="8">
        <f>SUMIFS('Aceite Virgen'!HG$6:HG$257,'Aceite Virgen'!$A$6:$A$257,"&gt;="&amp;$A274,'Aceite Virgen'!$B$6:$B$257,"&lt;="&amp;$B274)</f>
        <v>4.33</v>
      </c>
      <c r="HH274" s="8">
        <f>SUMIFS('Aceite Virgen'!HH$6:HH$257,'Aceite Virgen'!$A$6:$A$257,"&gt;="&amp;$A274,'Aceite Virgen'!$B$6:$B$257,"&lt;="&amp;$B274)</f>
        <v>0</v>
      </c>
      <c r="HI274" s="8">
        <f>SUMIFS('Aceite Virgen'!HI$6:HI$257,'Aceite Virgen'!$A$6:$A$257,"&gt;="&amp;$A274,'Aceite Virgen'!$B$6:$B$257,"&lt;="&amp;$B274)</f>
        <v>0</v>
      </c>
      <c r="HM274" s="8">
        <f>SUMIFS('Aceite Virgen'!HM$6:HM$257,'Aceite Virgen'!$A$6:$A$257,"&gt;="&amp;$A274,'Aceite Virgen'!$B$6:$B$257,"&lt;="&amp;$B274)</f>
        <v>1.4200000000000002</v>
      </c>
      <c r="HN274" s="8">
        <f>SUMIFS('Aceite Virgen'!HN$6:HN$257,'Aceite Virgen'!$A$6:$A$257,"&gt;="&amp;$A274,'Aceite Virgen'!$B$6:$B$257,"&lt;="&amp;$B274)</f>
        <v>1.54</v>
      </c>
      <c r="HO274" s="8">
        <f>SUMIFS('Aceite Virgen'!HO$6:HO$257,'Aceite Virgen'!$A$6:$A$257,"&gt;="&amp;$A274,'Aceite Virgen'!$B$6:$B$257,"&lt;="&amp;$B274)</f>
        <v>1.69</v>
      </c>
      <c r="HP274" s="8">
        <f>SUMIFS('Aceite Virgen'!HP$6:HP$257,'Aceite Virgen'!$A$6:$A$257,"&gt;="&amp;$A274,'Aceite Virgen'!$B$6:$B$257,"&lt;="&amp;$B274)</f>
        <v>0</v>
      </c>
      <c r="HT274" s="8">
        <f>SUMIFS('Aceite Virgen'!HT$6:HT$257,'Aceite Virgen'!$A$6:$A$257,"&gt;="&amp;$A274,'Aceite Virgen'!$B$6:$B$257,"&lt;="&amp;$B274)</f>
        <v>2.42</v>
      </c>
      <c r="HU274" s="8">
        <f>SUMIFS('Aceite Virgen'!HU$6:HU$257,'Aceite Virgen'!$A$6:$A$257,"&gt;="&amp;$A274,'Aceite Virgen'!$B$6:$B$257,"&lt;="&amp;$B274)</f>
        <v>2.04</v>
      </c>
      <c r="HV274" s="8">
        <f>SUMIFS('Aceite Virgen'!HV$6:HV$257,'Aceite Virgen'!$A$6:$A$257,"&gt;="&amp;$A274,'Aceite Virgen'!$B$6:$B$257,"&lt;="&amp;$B274)</f>
        <v>3.04</v>
      </c>
      <c r="HW274" s="8">
        <f>SUMIFS('Aceite Virgen'!HW$6:HW$257,'Aceite Virgen'!$A$6:$A$257,"&gt;="&amp;$A274,'Aceite Virgen'!$B$6:$B$257,"&lt;="&amp;$B274)</f>
        <v>0</v>
      </c>
      <c r="IA274" s="8">
        <f>SUMIFS('Aceite Virgen'!IA$6:IA$257,'Aceite Virgen'!$A$6:$A$257,"&gt;="&amp;$A274,'Aceite Virgen'!$B$6:$B$257,"&lt;="&amp;$B274)</f>
        <v>2.4300000000000002</v>
      </c>
      <c r="IB274" s="8">
        <f>SUMIFS('Aceite Virgen'!IB$6:IB$257,'Aceite Virgen'!$A$6:$A$257,"&gt;="&amp;$A274,'Aceite Virgen'!$B$6:$B$257,"&lt;="&amp;$B274)</f>
        <v>4.9000000000000004</v>
      </c>
      <c r="IC274" s="8">
        <f>SUMIFS('Aceite Virgen'!IC$6:IC$257,'Aceite Virgen'!$A$6:$A$257,"&gt;="&amp;$A274,'Aceite Virgen'!$B$6:$B$257,"&lt;="&amp;$B274)</f>
        <v>2.04</v>
      </c>
      <c r="ID274" s="8">
        <f>SUMIFS('Aceite Virgen'!ID$6:ID$257,'Aceite Virgen'!$A$6:$A$257,"&gt;="&amp;$A274,'Aceite Virgen'!$B$6:$B$257,"&lt;="&amp;$B274)</f>
        <v>0</v>
      </c>
      <c r="IH274" s="8">
        <f>SUMIFS('Aceite Virgen'!IH$6:IH$257,'Aceite Virgen'!$A$6:$A$257,"&gt;="&amp;$A274,'Aceite Virgen'!$B$6:$B$257,"&lt;="&amp;$B274)</f>
        <v>3.6100000000000003</v>
      </c>
      <c r="II274" s="8">
        <f>SUMIFS('Aceite Virgen'!II$6:II$257,'Aceite Virgen'!$A$6:$A$257,"&gt;="&amp;$A274,'Aceite Virgen'!$B$6:$B$257,"&lt;="&amp;$B274)</f>
        <v>2.65</v>
      </c>
      <c r="IJ274" s="8">
        <f>SUMIFS('Aceite Virgen'!IJ$6:IJ$257,'Aceite Virgen'!$A$6:$A$257,"&gt;="&amp;$A274,'Aceite Virgen'!$B$6:$B$257,"&lt;="&amp;$B274)</f>
        <v>4.6900000000000004</v>
      </c>
      <c r="IK274" s="8">
        <f>SUMIFS('Aceite Virgen'!IK$6:IK$257,'Aceite Virgen'!$A$6:$A$257,"&gt;="&amp;$A274,'Aceite Virgen'!$B$6:$B$257,"&lt;="&amp;$B274)</f>
        <v>0</v>
      </c>
      <c r="IO274" s="8">
        <f>SUMIFS('Aceite Virgen'!IO$6:IO$257,'Aceite Virgen'!$A$6:$A$257,"&gt;="&amp;$A274,'Aceite Virgen'!$B$6:$B$257,"&lt;="&amp;$B274)</f>
        <v>5.17</v>
      </c>
      <c r="IP274" s="8">
        <f>SUMIFS('Aceite Virgen'!IP$6:IP$257,'Aceite Virgen'!$A$6:$A$257,"&gt;="&amp;$A274,'Aceite Virgen'!$B$6:$B$257,"&lt;="&amp;$B274)</f>
        <v>2.02</v>
      </c>
      <c r="IQ274" s="8">
        <f>SUMIFS('Aceite Virgen'!IQ$6:IQ$257,'Aceite Virgen'!$A$6:$A$257,"&gt;="&amp;$A274,'Aceite Virgen'!$B$6:$B$257,"&lt;="&amp;$B274)</f>
        <v>6.9700000000000006</v>
      </c>
      <c r="IR274" s="8">
        <f>SUMIFS('Aceite Virgen'!IR$6:IR$257,'Aceite Virgen'!$A$6:$A$257,"&gt;="&amp;$A274,'Aceite Virgen'!$B$6:$B$257,"&lt;="&amp;$B274)</f>
        <v>0</v>
      </c>
      <c r="IV274" s="8">
        <f>SUMIFS('Aceite Virgen'!IV$6:IV$257,'Aceite Virgen'!$A$6:$A$257,"&gt;="&amp;$A274,'Aceite Virgen'!$B$6:$B$257,"&lt;="&amp;$B274)</f>
        <v>4.8</v>
      </c>
      <c r="IW274" s="8">
        <f>SUMIFS('Aceite Virgen'!IW$6:IW$257,'Aceite Virgen'!$A$6:$A$257,"&gt;="&amp;$A274,'Aceite Virgen'!$B$6:$B$257,"&lt;="&amp;$B274)</f>
        <v>0</v>
      </c>
      <c r="IX274" s="8">
        <f>SUMIFS('Aceite Virgen'!IX$6:IX$257,'Aceite Virgen'!$A$6:$A$257,"&gt;="&amp;$A274,'Aceite Virgen'!$B$6:$B$257,"&lt;="&amp;$B274)</f>
        <v>7.07</v>
      </c>
      <c r="IY274" s="8">
        <f>SUMIFS('Aceite Virgen'!IY$6:IY$257,'Aceite Virgen'!$A$6:$A$257,"&gt;="&amp;$A274,'Aceite Virgen'!$B$6:$B$257,"&lt;="&amp;$B274)</f>
        <v>0</v>
      </c>
      <c r="JC274" s="8">
        <f>SUMIFS('Aceite Virgen'!JC$6:JC$257,'Aceite Virgen'!$A$6:$A$257,"&gt;="&amp;$A274,'Aceite Virgen'!$B$6:$B$257,"&lt;="&amp;$B274)</f>
        <v>6.4399999999999995</v>
      </c>
      <c r="JD274" s="8">
        <f>SUMIFS('Aceite Virgen'!JD$6:JD$257,'Aceite Virgen'!$A$6:$A$257,"&gt;="&amp;$A274,'Aceite Virgen'!$B$6:$B$257,"&lt;="&amp;$B274)</f>
        <v>8.48</v>
      </c>
      <c r="JE274" s="8">
        <f>SUMIFS('Aceite Virgen'!JE$6:JE$257,'Aceite Virgen'!$A$6:$A$257,"&gt;="&amp;$A274,'Aceite Virgen'!$B$6:$B$257,"&lt;="&amp;$B274)</f>
        <v>7.36</v>
      </c>
      <c r="JF274" s="8">
        <f>SUMIFS('Aceite Virgen'!JF$6:JF$257,'Aceite Virgen'!$A$6:$A$257,"&gt;="&amp;$A274,'Aceite Virgen'!$B$6:$B$257,"&lt;="&amp;$B274)</f>
        <v>0</v>
      </c>
      <c r="JJ274" s="8">
        <f>SUMIFS('Aceite Virgen'!JJ$6:JJ$257,'Aceite Virgen'!$A$6:$A$257,"&gt;="&amp;$A274,'Aceite Virgen'!$B$6:$B$257,"&lt;="&amp;$B274)</f>
        <v>2.91</v>
      </c>
      <c r="JK274" s="8">
        <f>SUMIFS('Aceite Virgen'!JK$6:JK$257,'Aceite Virgen'!$A$6:$A$257,"&gt;="&amp;$A274,'Aceite Virgen'!$B$6:$B$257,"&lt;="&amp;$B274)</f>
        <v>0</v>
      </c>
      <c r="JL274" s="8">
        <f>SUMIFS('Aceite Virgen'!JL$6:JL$257,'Aceite Virgen'!$A$6:$A$257,"&gt;="&amp;$A274,'Aceite Virgen'!$B$6:$B$257,"&lt;="&amp;$B274)</f>
        <v>4.29</v>
      </c>
      <c r="JM274" s="8">
        <f>SUMIFS('Aceite Virgen'!JM$6:JM$257,'Aceite Virgen'!$A$6:$A$257,"&gt;="&amp;$A274,'Aceite Virgen'!$B$6:$B$257,"&lt;="&amp;$B274)</f>
        <v>0</v>
      </c>
      <c r="JQ274" s="8">
        <f>SUMIFS('Aceite Virgen'!JQ$6:JQ$257,'Aceite Virgen'!$A$6:$A$257,"&gt;="&amp;$A274,'Aceite Virgen'!$B$6:$B$257,"&lt;="&amp;$B274)</f>
        <v>3.89</v>
      </c>
      <c r="JR274" s="8">
        <f>SUMIFS('Aceite Virgen'!JR$6:JR$257,'Aceite Virgen'!$A$6:$A$257,"&gt;="&amp;$A274,'Aceite Virgen'!$B$6:$B$257,"&lt;="&amp;$B274)</f>
        <v>0</v>
      </c>
      <c r="JS274" s="8">
        <f>SUMIFS('Aceite Virgen'!JS$6:JS$257,'Aceite Virgen'!$A$6:$A$257,"&gt;="&amp;$A274,'Aceite Virgen'!$B$6:$B$257,"&lt;="&amp;$B274)</f>
        <v>6.29</v>
      </c>
      <c r="JT274" s="8">
        <f>SUMIFS('Aceite Virgen'!JT$6:JT$257,'Aceite Virgen'!$A$6:$A$257,"&gt;="&amp;$A274,'Aceite Virgen'!$B$6:$B$257,"&lt;="&amp;$B274)</f>
        <v>0</v>
      </c>
      <c r="JX274" s="8">
        <f>SUMIFS('Aceite Virgen'!JX$6:JX$257,'Aceite Virgen'!$A$6:$A$257,"&gt;="&amp;$A274,'Aceite Virgen'!$B$6:$B$257,"&lt;="&amp;$B274)</f>
        <v>4.8100000000000005</v>
      </c>
      <c r="JY274" s="8">
        <f>SUMIFS('Aceite Virgen'!JY$6:JY$257,'Aceite Virgen'!$A$6:$A$257,"&gt;="&amp;$A274,'Aceite Virgen'!$B$6:$B$257,"&lt;="&amp;$B274)</f>
        <v>8.01</v>
      </c>
      <c r="JZ274" s="8">
        <f>SUMIFS('Aceite Virgen'!JZ$6:JZ$257,'Aceite Virgen'!$A$6:$A$257,"&gt;="&amp;$A274,'Aceite Virgen'!$B$6:$B$257,"&lt;="&amp;$B274)</f>
        <v>5.38</v>
      </c>
      <c r="KA274" s="8">
        <f>SUMIFS('Aceite Virgen'!KA$6:KA$257,'Aceite Virgen'!$A$6:$A$257,"&gt;="&amp;$A274,'Aceite Virgen'!$B$6:$B$257,"&lt;="&amp;$B274)</f>
        <v>0</v>
      </c>
      <c r="KE274" s="8">
        <f>SUMIFS('Aceite Virgen'!KE$6:KE$257,'Aceite Virgen'!$A$6:$A$257,"&gt;="&amp;$A274,'Aceite Virgen'!$B$6:$B$257,"&lt;="&amp;$B274)</f>
        <v>4.08</v>
      </c>
      <c r="KF274" s="8">
        <f>SUMIFS('Aceite Virgen'!KF$6:KF$257,'Aceite Virgen'!$A$6:$A$257,"&gt;="&amp;$A274,'Aceite Virgen'!$B$6:$B$257,"&lt;="&amp;$B274)</f>
        <v>11.06</v>
      </c>
      <c r="KG274" s="8">
        <f>SUMIFS('Aceite Virgen'!KG$6:KG$257,'Aceite Virgen'!$A$6:$A$257,"&gt;="&amp;$A274,'Aceite Virgen'!$B$6:$B$257,"&lt;="&amp;$B274)</f>
        <v>2.8</v>
      </c>
      <c r="KH274" s="8">
        <f>SUMIFS('Aceite Virgen'!KH$6:KH$257,'Aceite Virgen'!$A$6:$A$257,"&gt;="&amp;$A274,'Aceite Virgen'!$B$6:$B$257,"&lt;="&amp;$B274)</f>
        <v>1.41</v>
      </c>
      <c r="KL274" s="8">
        <f>SUMIFS('Aceite Virgen'!KL$6:KL$257,'Aceite Virgen'!$A$6:$A$257,"&gt;="&amp;$A274,'Aceite Virgen'!$B$6:$B$257,"&lt;="&amp;$B274)</f>
        <v>1.75</v>
      </c>
      <c r="KM274" s="8">
        <f>SUMIFS('Aceite Virgen'!KM$6:KM$257,'Aceite Virgen'!$A$6:$A$257,"&gt;="&amp;$A274,'Aceite Virgen'!$B$6:$B$257,"&lt;="&amp;$B274)</f>
        <v>0</v>
      </c>
      <c r="KN274" s="8">
        <f>SUMIFS('Aceite Virgen'!KN$6:KN$257,'Aceite Virgen'!$A$6:$A$257,"&gt;="&amp;$A274,'Aceite Virgen'!$B$6:$B$257,"&lt;="&amp;$B274)</f>
        <v>2.79</v>
      </c>
      <c r="KO274" s="8">
        <f>SUMIFS('Aceite Virgen'!KO$6:KO$257,'Aceite Virgen'!$A$6:$A$257,"&gt;="&amp;$A274,'Aceite Virgen'!$B$6:$B$257,"&lt;="&amp;$B274)</f>
        <v>0</v>
      </c>
      <c r="KS274" s="8">
        <f>SUMIFS('Aceite Virgen'!KS$6:KS$257,'Aceite Virgen'!$A$6:$A$257,"&gt;="&amp;$A274,'Aceite Virgen'!$B$6:$B$257,"&lt;="&amp;$B274)</f>
        <v>2.95</v>
      </c>
      <c r="KT274" s="8">
        <f>SUMIFS('Aceite Virgen'!KT$6:KT$257,'Aceite Virgen'!$A$6:$A$257,"&gt;="&amp;$A274,'Aceite Virgen'!$B$6:$B$257,"&lt;="&amp;$B274)</f>
        <v>4.21</v>
      </c>
      <c r="KU274" s="8">
        <f>SUMIFS('Aceite Virgen'!KU$6:KU$257,'Aceite Virgen'!$A$6:$A$257,"&gt;="&amp;$A274,'Aceite Virgen'!$B$6:$B$257,"&lt;="&amp;$B274)</f>
        <v>3.6500000000000004</v>
      </c>
      <c r="KV274" s="8">
        <f>SUMIFS('Aceite Virgen'!KV$6:KV$257,'Aceite Virgen'!$A$6:$A$257,"&gt;="&amp;$A274,'Aceite Virgen'!$B$6:$B$257,"&lt;="&amp;$B274)</f>
        <v>0</v>
      </c>
      <c r="KZ274" s="8">
        <f>SUMIFS('Aceite Virgen'!KZ$6:KZ$257,'Aceite Virgen'!$A$6:$A$257,"&gt;="&amp;$A274,'Aceite Virgen'!$B$6:$B$257,"&lt;="&amp;$B274)</f>
        <v>1.91</v>
      </c>
      <c r="LA274" s="8">
        <f>SUMIFS('Aceite Virgen'!LA$6:LA$257,'Aceite Virgen'!$A$6:$A$257,"&gt;="&amp;$A274,'Aceite Virgen'!$B$6:$B$257,"&lt;="&amp;$B274)</f>
        <v>0.74</v>
      </c>
      <c r="LB274" s="8">
        <f>SUMIFS('Aceite Virgen'!LB$6:LB$257,'Aceite Virgen'!$A$6:$A$257,"&gt;="&amp;$A274,'Aceite Virgen'!$B$6:$B$257,"&lt;="&amp;$B274)</f>
        <v>2.77</v>
      </c>
      <c r="LC274" s="8">
        <f>SUMIFS('Aceite Virgen'!LC$6:LC$257,'Aceite Virgen'!$A$6:$A$257,"&gt;="&amp;$A274,'Aceite Virgen'!$B$6:$B$257,"&lt;="&amp;$B274)</f>
        <v>0</v>
      </c>
      <c r="LG274" s="8">
        <f>SUMIFS('Aceite Virgen'!LG$6:LG$257,'Aceite Virgen'!$A$6:$A$257,"&gt;="&amp;$A274,'Aceite Virgen'!$B$6:$B$257,"&lt;="&amp;$B274)</f>
        <v>2.2400000000000002</v>
      </c>
      <c r="LH274" s="8">
        <f>SUMIFS('Aceite Virgen'!LH$6:LH$257,'Aceite Virgen'!$A$6:$A$257,"&gt;="&amp;$A274,'Aceite Virgen'!$B$6:$B$257,"&lt;="&amp;$B274)</f>
        <v>0</v>
      </c>
      <c r="LI274" s="8">
        <f>SUMIFS('Aceite Virgen'!LI$6:LI$257,'Aceite Virgen'!$A$6:$A$257,"&gt;="&amp;$A274,'Aceite Virgen'!$B$6:$B$257,"&lt;="&amp;$B274)</f>
        <v>3.26</v>
      </c>
      <c r="LJ274" s="8">
        <f>SUMIFS('Aceite Virgen'!LJ$6:LJ$257,'Aceite Virgen'!$A$6:$A$257,"&gt;="&amp;$A274,'Aceite Virgen'!$B$6:$B$257,"&lt;="&amp;$B274)</f>
        <v>0</v>
      </c>
      <c r="LN274" s="8">
        <f>SUMIFS('Aceite Virgen'!LN$6:LN$257,'Aceite Virgen'!$A$6:$A$257,"&gt;="&amp;$A274,'Aceite Virgen'!$B$6:$B$257,"&lt;="&amp;$B274)</f>
        <v>4.88</v>
      </c>
      <c r="LO274" s="8">
        <f>SUMIFS('Aceite Virgen'!LO$6:LO$257,'Aceite Virgen'!$A$6:$A$257,"&gt;="&amp;$A274,'Aceite Virgen'!$B$6:$B$257,"&lt;="&amp;$B274)</f>
        <v>6.58</v>
      </c>
      <c r="LP274" s="8">
        <f>SUMIFS('Aceite Virgen'!LP$6:LP$257,'Aceite Virgen'!$A$6:$A$257,"&gt;="&amp;$A274,'Aceite Virgen'!$B$6:$B$257,"&lt;="&amp;$B274)</f>
        <v>3.78</v>
      </c>
      <c r="LQ274" s="8">
        <f>SUMIFS('Aceite Virgen'!LQ$6:LQ$257,'Aceite Virgen'!$A$6:$A$257,"&gt;="&amp;$A274,'Aceite Virgen'!$B$6:$B$257,"&lt;="&amp;$B274)</f>
        <v>10.48</v>
      </c>
      <c r="LR274" s="76"/>
      <c r="LS274" s="76"/>
      <c r="LT274" s="76"/>
      <c r="LU274" s="8">
        <f>SUMIFS('Aceite Virgen'!LU$6:LU$257,'Aceite Virgen'!$A$6:$A$257,"&gt;="&amp;$A274,'Aceite Virgen'!$B$6:$B$257,"&lt;="&amp;$B274)</f>
        <v>3.72</v>
      </c>
      <c r="LV274" s="8">
        <f>SUMIFS('Aceite Virgen'!LV$6:LV$257,'Aceite Virgen'!$A$6:$A$257,"&gt;="&amp;$A274,'Aceite Virgen'!$B$6:$B$257,"&lt;="&amp;$B274)</f>
        <v>14.01</v>
      </c>
      <c r="LW274" s="8">
        <f>SUMIFS('Aceite Virgen'!LW$6:LW$257,'Aceite Virgen'!$A$6:$A$257,"&gt;="&amp;$A274,'Aceite Virgen'!$B$6:$B$257,"&lt;="&amp;$B274)</f>
        <v>3.1799999999999997</v>
      </c>
      <c r="LX274" s="8">
        <f>SUMIFS('Aceite Virgen'!LX$6:LX$257,'Aceite Virgen'!$A$6:$A$257,"&gt;="&amp;$A274,'Aceite Virgen'!$B$6:$B$257,"&lt;="&amp;$B274)</f>
        <v>0</v>
      </c>
      <c r="LY274" s="76"/>
      <c r="LZ274" s="76"/>
      <c r="MA274" s="76"/>
      <c r="MB274" s="8">
        <f>SUMIFS('Aceite Virgen'!MB$6:MB$257,'Aceite Virgen'!$A$6:$A$257,"&gt;="&amp;$A274,'Aceite Virgen'!$B$6:$B$257,"&lt;="&amp;$B274)</f>
        <v>3.13</v>
      </c>
      <c r="MC274" s="8">
        <f>SUMIFS('Aceite Virgen'!MC$6:MC$257,'Aceite Virgen'!$A$6:$A$257,"&gt;="&amp;$A274,'Aceite Virgen'!$B$6:$B$257,"&lt;="&amp;$B274)</f>
        <v>16.73</v>
      </c>
      <c r="MD274" s="8">
        <f>SUMIFS('Aceite Virgen'!MD$6:MD$257,'Aceite Virgen'!$A$6:$A$257,"&gt;="&amp;$A274,'Aceite Virgen'!$B$6:$B$257,"&lt;="&amp;$B274)</f>
        <v>1.04</v>
      </c>
      <c r="ME274" s="8">
        <f>SUMIFS('Aceite Virgen'!ME$6:ME$257,'Aceite Virgen'!$A$6:$A$257,"&gt;="&amp;$A274,'Aceite Virgen'!$B$6:$B$257,"&lt;="&amp;$B274)</f>
        <v>3.62</v>
      </c>
    </row>
    <row r="275" spans="1:343"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c r="GY275" s="8">
        <f>SUMIFS('Aceite Virgen'!GY$6:GY$257,'Aceite Virgen'!$A$6:$A$257,"&gt;="&amp;$A275,'Aceite Virgen'!$B$6:$B$257,"&lt;="&amp;$B275)</f>
        <v>4.18</v>
      </c>
      <c r="GZ275" s="8">
        <f>SUMIFS('Aceite Virgen'!GZ$6:GZ$257,'Aceite Virgen'!$A$6:$A$257,"&gt;="&amp;$A275,'Aceite Virgen'!$B$6:$B$257,"&lt;="&amp;$B275)</f>
        <v>0</v>
      </c>
      <c r="HA275" s="8">
        <f>SUMIFS('Aceite Virgen'!HA$6:HA$257,'Aceite Virgen'!$A$6:$A$257,"&gt;="&amp;$A275,'Aceite Virgen'!$B$6:$B$257,"&lt;="&amp;$B275)</f>
        <v>5.53</v>
      </c>
      <c r="HB275" s="8">
        <f>SUMIFS('Aceite Virgen'!HB$6:HB$257,'Aceite Virgen'!$A$6:$A$257,"&gt;="&amp;$A275,'Aceite Virgen'!$B$6:$B$257,"&lt;="&amp;$B275)</f>
        <v>0</v>
      </c>
      <c r="HF275" s="8">
        <f>SUMIFS('Aceite Virgen'!HF$6:HF$257,'Aceite Virgen'!$A$6:$A$257,"&gt;="&amp;$A275,'Aceite Virgen'!$B$6:$B$257,"&lt;="&amp;$B275)</f>
        <v>2.87</v>
      </c>
      <c r="HG275" s="8">
        <f>SUMIFS('Aceite Virgen'!HG$6:HG$257,'Aceite Virgen'!$A$6:$A$257,"&gt;="&amp;$A275,'Aceite Virgen'!$B$6:$B$257,"&lt;="&amp;$B275)</f>
        <v>0</v>
      </c>
      <c r="HH275" s="8">
        <f>SUMIFS('Aceite Virgen'!HH$6:HH$257,'Aceite Virgen'!$A$6:$A$257,"&gt;="&amp;$A275,'Aceite Virgen'!$B$6:$B$257,"&lt;="&amp;$B275)</f>
        <v>3.98</v>
      </c>
      <c r="HI275" s="8">
        <f>SUMIFS('Aceite Virgen'!HI$6:HI$257,'Aceite Virgen'!$A$6:$A$257,"&gt;="&amp;$A275,'Aceite Virgen'!$B$6:$B$257,"&lt;="&amp;$B275)</f>
        <v>0</v>
      </c>
      <c r="HM275" s="8">
        <f>SUMIFS('Aceite Virgen'!HM$6:HM$257,'Aceite Virgen'!$A$6:$A$257,"&gt;="&amp;$A275,'Aceite Virgen'!$B$6:$B$257,"&lt;="&amp;$B275)</f>
        <v>1.49</v>
      </c>
      <c r="HN275" s="8">
        <f>SUMIFS('Aceite Virgen'!HN$6:HN$257,'Aceite Virgen'!$A$6:$A$257,"&gt;="&amp;$A275,'Aceite Virgen'!$B$6:$B$257,"&lt;="&amp;$B275)</f>
        <v>0</v>
      </c>
      <c r="HO275" s="8">
        <f>SUMIFS('Aceite Virgen'!HO$6:HO$257,'Aceite Virgen'!$A$6:$A$257,"&gt;="&amp;$A275,'Aceite Virgen'!$B$6:$B$257,"&lt;="&amp;$B275)</f>
        <v>1.71</v>
      </c>
      <c r="HP275" s="8">
        <f>SUMIFS('Aceite Virgen'!HP$6:HP$257,'Aceite Virgen'!$A$6:$A$257,"&gt;="&amp;$A275,'Aceite Virgen'!$B$6:$B$257,"&lt;="&amp;$B275)</f>
        <v>5</v>
      </c>
      <c r="HT275" s="8">
        <f>SUMIFS('Aceite Virgen'!HT$6:HT$257,'Aceite Virgen'!$A$6:$A$257,"&gt;="&amp;$A275,'Aceite Virgen'!$B$6:$B$257,"&lt;="&amp;$B275)</f>
        <v>0</v>
      </c>
      <c r="HU275" s="8">
        <f>SUMIFS('Aceite Virgen'!HU$6:HU$257,'Aceite Virgen'!$A$6:$A$257,"&gt;="&amp;$A275,'Aceite Virgen'!$B$6:$B$257,"&lt;="&amp;$B275)</f>
        <v>0</v>
      </c>
      <c r="HV275" s="8">
        <f>SUMIFS('Aceite Virgen'!HV$6:HV$257,'Aceite Virgen'!$A$6:$A$257,"&gt;="&amp;$A275,'Aceite Virgen'!$B$6:$B$257,"&lt;="&amp;$B275)</f>
        <v>0</v>
      </c>
      <c r="HW275" s="8">
        <f>SUMIFS('Aceite Virgen'!HW$6:HW$257,'Aceite Virgen'!$A$6:$A$257,"&gt;="&amp;$A275,'Aceite Virgen'!$B$6:$B$257,"&lt;="&amp;$B275)</f>
        <v>0</v>
      </c>
      <c r="IA275" s="8">
        <f>SUMIFS('Aceite Virgen'!IA$6:IA$257,'Aceite Virgen'!$A$6:$A$257,"&gt;="&amp;$A275,'Aceite Virgen'!$B$6:$B$257,"&lt;="&amp;$B275)</f>
        <v>0.79</v>
      </c>
      <c r="IB275" s="8">
        <f>SUMIFS('Aceite Virgen'!IB$6:IB$257,'Aceite Virgen'!$A$6:$A$257,"&gt;="&amp;$A275,'Aceite Virgen'!$B$6:$B$257,"&lt;="&amp;$B275)</f>
        <v>2.06</v>
      </c>
      <c r="IC275" s="8">
        <f>SUMIFS('Aceite Virgen'!IC$6:IC$257,'Aceite Virgen'!$A$6:$A$257,"&gt;="&amp;$A275,'Aceite Virgen'!$B$6:$B$257,"&lt;="&amp;$B275)</f>
        <v>0.64</v>
      </c>
      <c r="ID275" s="8">
        <f>SUMIFS('Aceite Virgen'!ID$6:ID$257,'Aceite Virgen'!$A$6:$A$257,"&gt;="&amp;$A275,'Aceite Virgen'!$B$6:$B$257,"&lt;="&amp;$B275)</f>
        <v>0</v>
      </c>
      <c r="IH275" s="8">
        <f>SUMIFS('Aceite Virgen'!IH$6:IH$257,'Aceite Virgen'!$A$6:$A$257,"&gt;="&amp;$A275,'Aceite Virgen'!$B$6:$B$257,"&lt;="&amp;$B275)</f>
        <v>0.58000000000000007</v>
      </c>
      <c r="II275" s="8">
        <f>SUMIFS('Aceite Virgen'!II$6:II$257,'Aceite Virgen'!$A$6:$A$257,"&gt;="&amp;$A275,'Aceite Virgen'!$B$6:$B$257,"&lt;="&amp;$B275)</f>
        <v>0</v>
      </c>
      <c r="IJ275" s="8">
        <f>SUMIFS('Aceite Virgen'!IJ$6:IJ$257,'Aceite Virgen'!$A$6:$A$257,"&gt;="&amp;$A275,'Aceite Virgen'!$B$6:$B$257,"&lt;="&amp;$B275)</f>
        <v>0.2</v>
      </c>
      <c r="IK275" s="8">
        <f>SUMIFS('Aceite Virgen'!IK$6:IK$257,'Aceite Virgen'!$A$6:$A$257,"&gt;="&amp;$A275,'Aceite Virgen'!$B$6:$B$257,"&lt;="&amp;$B275)</f>
        <v>0</v>
      </c>
      <c r="IO275" s="8">
        <f>SUMIFS('Aceite Virgen'!IO$6:IO$257,'Aceite Virgen'!$A$6:$A$257,"&gt;="&amp;$A275,'Aceite Virgen'!$B$6:$B$257,"&lt;="&amp;$B275)</f>
        <v>0.47</v>
      </c>
      <c r="IP275" s="8">
        <f>SUMIFS('Aceite Virgen'!IP$6:IP$257,'Aceite Virgen'!$A$6:$A$257,"&gt;="&amp;$A275,'Aceite Virgen'!$B$6:$B$257,"&lt;="&amp;$B275)</f>
        <v>0</v>
      </c>
      <c r="IQ275" s="8">
        <f>SUMIFS('Aceite Virgen'!IQ$6:IQ$257,'Aceite Virgen'!$A$6:$A$257,"&gt;="&amp;$A275,'Aceite Virgen'!$B$6:$B$257,"&lt;="&amp;$B275)</f>
        <v>0.47</v>
      </c>
      <c r="IR275" s="8">
        <f>SUMIFS('Aceite Virgen'!IR$6:IR$257,'Aceite Virgen'!$A$6:$A$257,"&gt;="&amp;$A275,'Aceite Virgen'!$B$6:$B$257,"&lt;="&amp;$B275)</f>
        <v>0</v>
      </c>
      <c r="IV275" s="8">
        <f>SUMIFS('Aceite Virgen'!IV$6:IV$257,'Aceite Virgen'!$A$6:$A$257,"&gt;="&amp;$A275,'Aceite Virgen'!$B$6:$B$257,"&lt;="&amp;$B275)</f>
        <v>2.06</v>
      </c>
      <c r="IW275" s="8">
        <f>SUMIFS('Aceite Virgen'!IW$6:IW$257,'Aceite Virgen'!$A$6:$A$257,"&gt;="&amp;$A275,'Aceite Virgen'!$B$6:$B$257,"&lt;="&amp;$B275)</f>
        <v>0</v>
      </c>
      <c r="IX275" s="8">
        <f>SUMIFS('Aceite Virgen'!IX$6:IX$257,'Aceite Virgen'!$A$6:$A$257,"&gt;="&amp;$A275,'Aceite Virgen'!$B$6:$B$257,"&lt;="&amp;$B275)</f>
        <v>3.03</v>
      </c>
      <c r="IY275" s="8">
        <f>SUMIFS('Aceite Virgen'!IY$6:IY$257,'Aceite Virgen'!$A$6:$A$257,"&gt;="&amp;$A275,'Aceite Virgen'!$B$6:$B$257,"&lt;="&amp;$B275)</f>
        <v>0</v>
      </c>
      <c r="JC275" s="8">
        <f>SUMIFS('Aceite Virgen'!JC$6:JC$257,'Aceite Virgen'!$A$6:$A$257,"&gt;="&amp;$A275,'Aceite Virgen'!$B$6:$B$257,"&lt;="&amp;$B275)</f>
        <v>0.56000000000000005</v>
      </c>
      <c r="JD275" s="8">
        <f>SUMIFS('Aceite Virgen'!JD$6:JD$257,'Aceite Virgen'!$A$6:$A$257,"&gt;="&amp;$A275,'Aceite Virgen'!$B$6:$B$257,"&lt;="&amp;$B275)</f>
        <v>0</v>
      </c>
      <c r="JE275" s="8">
        <f>SUMIFS('Aceite Virgen'!JE$6:JE$257,'Aceite Virgen'!$A$6:$A$257,"&gt;="&amp;$A275,'Aceite Virgen'!$B$6:$B$257,"&lt;="&amp;$B275)</f>
        <v>0.87</v>
      </c>
      <c r="JF275" s="8">
        <f>SUMIFS('Aceite Virgen'!JF$6:JF$257,'Aceite Virgen'!$A$6:$A$257,"&gt;="&amp;$A275,'Aceite Virgen'!$B$6:$B$257,"&lt;="&amp;$B275)</f>
        <v>0</v>
      </c>
      <c r="JJ275" s="8">
        <f>SUMIFS('Aceite Virgen'!JJ$6:JJ$257,'Aceite Virgen'!$A$6:$A$257,"&gt;="&amp;$A275,'Aceite Virgen'!$B$6:$B$257,"&lt;="&amp;$B275)</f>
        <v>0.99</v>
      </c>
      <c r="JK275" s="8">
        <f>SUMIFS('Aceite Virgen'!JK$6:JK$257,'Aceite Virgen'!$A$6:$A$257,"&gt;="&amp;$A275,'Aceite Virgen'!$B$6:$B$257,"&lt;="&amp;$B275)</f>
        <v>2.2599999999999998</v>
      </c>
      <c r="JL275" s="8">
        <f>SUMIFS('Aceite Virgen'!JL$6:JL$257,'Aceite Virgen'!$A$6:$A$257,"&gt;="&amp;$A275,'Aceite Virgen'!$B$6:$B$257,"&lt;="&amp;$B275)</f>
        <v>1.04</v>
      </c>
      <c r="JM275" s="8">
        <f>SUMIFS('Aceite Virgen'!JM$6:JM$257,'Aceite Virgen'!$A$6:$A$257,"&gt;="&amp;$A275,'Aceite Virgen'!$B$6:$B$257,"&lt;="&amp;$B275)</f>
        <v>0</v>
      </c>
      <c r="JQ275" s="8">
        <f>SUMIFS('Aceite Virgen'!JQ$6:JQ$257,'Aceite Virgen'!$A$6:$A$257,"&gt;="&amp;$A275,'Aceite Virgen'!$B$6:$B$257,"&lt;="&amp;$B275)</f>
        <v>0.55000000000000004</v>
      </c>
      <c r="JR275" s="8">
        <f>SUMIFS('Aceite Virgen'!JR$6:JR$257,'Aceite Virgen'!$A$6:$A$257,"&gt;="&amp;$A275,'Aceite Virgen'!$B$6:$B$257,"&lt;="&amp;$B275)</f>
        <v>0</v>
      </c>
      <c r="JS275" s="8">
        <f>SUMIFS('Aceite Virgen'!JS$6:JS$257,'Aceite Virgen'!$A$6:$A$257,"&gt;="&amp;$A275,'Aceite Virgen'!$B$6:$B$257,"&lt;="&amp;$B275)</f>
        <v>0.87999999999999989</v>
      </c>
      <c r="JT275" s="8">
        <f>SUMIFS('Aceite Virgen'!JT$6:JT$257,'Aceite Virgen'!$A$6:$A$257,"&gt;="&amp;$A275,'Aceite Virgen'!$B$6:$B$257,"&lt;="&amp;$B275)</f>
        <v>0</v>
      </c>
      <c r="JX275" s="8">
        <f>SUMIFS('Aceite Virgen'!JX$6:JX$257,'Aceite Virgen'!$A$6:$A$257,"&gt;="&amp;$A275,'Aceite Virgen'!$B$6:$B$257,"&lt;="&amp;$B275)</f>
        <v>0.64</v>
      </c>
      <c r="JY275" s="8">
        <f>SUMIFS('Aceite Virgen'!JY$6:JY$257,'Aceite Virgen'!$A$6:$A$257,"&gt;="&amp;$A275,'Aceite Virgen'!$B$6:$B$257,"&lt;="&amp;$B275)</f>
        <v>0</v>
      </c>
      <c r="JZ275" s="8">
        <f>SUMIFS('Aceite Virgen'!JZ$6:JZ$257,'Aceite Virgen'!$A$6:$A$257,"&gt;="&amp;$A275,'Aceite Virgen'!$B$6:$B$257,"&lt;="&amp;$B275)</f>
        <v>0.83</v>
      </c>
      <c r="KA275" s="8">
        <f>SUMIFS('Aceite Virgen'!KA$6:KA$257,'Aceite Virgen'!$A$6:$A$257,"&gt;="&amp;$A275,'Aceite Virgen'!$B$6:$B$257,"&lt;="&amp;$B275)</f>
        <v>0</v>
      </c>
      <c r="KE275" s="8">
        <f>SUMIFS('Aceite Virgen'!KE$6:KE$257,'Aceite Virgen'!$A$6:$A$257,"&gt;="&amp;$A275,'Aceite Virgen'!$B$6:$B$257,"&lt;="&amp;$B275)</f>
        <v>0.73</v>
      </c>
      <c r="KF275" s="8">
        <f>SUMIFS('Aceite Virgen'!KF$6:KF$257,'Aceite Virgen'!$A$6:$A$257,"&gt;="&amp;$A275,'Aceite Virgen'!$B$6:$B$257,"&lt;="&amp;$B275)</f>
        <v>0.38</v>
      </c>
      <c r="KG275" s="8">
        <f>SUMIFS('Aceite Virgen'!KG$6:KG$257,'Aceite Virgen'!$A$6:$A$257,"&gt;="&amp;$A275,'Aceite Virgen'!$B$6:$B$257,"&lt;="&amp;$B275)</f>
        <v>0.24</v>
      </c>
      <c r="KH275" s="8">
        <f>SUMIFS('Aceite Virgen'!KH$6:KH$257,'Aceite Virgen'!$A$6:$A$257,"&gt;="&amp;$A275,'Aceite Virgen'!$B$6:$B$257,"&lt;="&amp;$B275)</f>
        <v>2.23</v>
      </c>
      <c r="KL275" s="8">
        <f>SUMIFS('Aceite Virgen'!KL$6:KL$257,'Aceite Virgen'!$A$6:$A$257,"&gt;="&amp;$A275,'Aceite Virgen'!$B$6:$B$257,"&lt;="&amp;$B275)</f>
        <v>0.3</v>
      </c>
      <c r="KM275" s="8">
        <f>SUMIFS('Aceite Virgen'!KM$6:KM$257,'Aceite Virgen'!$A$6:$A$257,"&gt;="&amp;$A275,'Aceite Virgen'!$B$6:$B$257,"&lt;="&amp;$B275)</f>
        <v>2.12</v>
      </c>
      <c r="KN275" s="8">
        <f>SUMIFS('Aceite Virgen'!KN$6:KN$257,'Aceite Virgen'!$A$6:$A$257,"&gt;="&amp;$A275,'Aceite Virgen'!$B$6:$B$257,"&lt;="&amp;$B275)</f>
        <v>0</v>
      </c>
      <c r="KO275" s="8">
        <f>SUMIFS('Aceite Virgen'!KO$6:KO$257,'Aceite Virgen'!$A$6:$A$257,"&gt;="&amp;$A275,'Aceite Virgen'!$B$6:$B$257,"&lt;="&amp;$B275)</f>
        <v>0</v>
      </c>
      <c r="KS275" s="8">
        <f>SUMIFS('Aceite Virgen'!KS$6:KS$257,'Aceite Virgen'!$A$6:$A$257,"&gt;="&amp;$A275,'Aceite Virgen'!$B$6:$B$257,"&lt;="&amp;$B275)</f>
        <v>5.04</v>
      </c>
      <c r="KT275" s="8">
        <f>SUMIFS('Aceite Virgen'!KT$6:KT$257,'Aceite Virgen'!$A$6:$A$257,"&gt;="&amp;$A275,'Aceite Virgen'!$B$6:$B$257,"&lt;="&amp;$B275)</f>
        <v>1.03</v>
      </c>
      <c r="KU275" s="8">
        <f>SUMIFS('Aceite Virgen'!KU$6:KU$257,'Aceite Virgen'!$A$6:$A$257,"&gt;="&amp;$A275,'Aceite Virgen'!$B$6:$B$257,"&lt;="&amp;$B275)</f>
        <v>7.3699999999999992</v>
      </c>
      <c r="KV275" s="8">
        <f>SUMIFS('Aceite Virgen'!KV$6:KV$257,'Aceite Virgen'!$A$6:$A$257,"&gt;="&amp;$A275,'Aceite Virgen'!$B$6:$B$257,"&lt;="&amp;$B275)</f>
        <v>0</v>
      </c>
      <c r="KZ275" s="8">
        <f>SUMIFS('Aceite Virgen'!KZ$6:KZ$257,'Aceite Virgen'!$A$6:$A$257,"&gt;="&amp;$A275,'Aceite Virgen'!$B$6:$B$257,"&lt;="&amp;$B275)</f>
        <v>1.7399999999999998</v>
      </c>
      <c r="LA275" s="8">
        <f>SUMIFS('Aceite Virgen'!LA$6:LA$257,'Aceite Virgen'!$A$6:$A$257,"&gt;="&amp;$A275,'Aceite Virgen'!$B$6:$B$257,"&lt;="&amp;$B275)</f>
        <v>1.37</v>
      </c>
      <c r="LB275" s="8">
        <f>SUMIFS('Aceite Virgen'!LB$6:LB$257,'Aceite Virgen'!$A$6:$A$257,"&gt;="&amp;$A275,'Aceite Virgen'!$B$6:$B$257,"&lt;="&amp;$B275)</f>
        <v>2.39</v>
      </c>
      <c r="LC275" s="8">
        <f>SUMIFS('Aceite Virgen'!LC$6:LC$257,'Aceite Virgen'!$A$6:$A$257,"&gt;="&amp;$A275,'Aceite Virgen'!$B$6:$B$257,"&lt;="&amp;$B275)</f>
        <v>0</v>
      </c>
      <c r="LG275" s="8">
        <f>SUMIFS('Aceite Virgen'!LG$6:LG$257,'Aceite Virgen'!$A$6:$A$257,"&gt;="&amp;$A275,'Aceite Virgen'!$B$6:$B$257,"&lt;="&amp;$B275)</f>
        <v>0.54</v>
      </c>
      <c r="LH275" s="8">
        <f>SUMIFS('Aceite Virgen'!LH$6:LH$257,'Aceite Virgen'!$A$6:$A$257,"&gt;="&amp;$A275,'Aceite Virgen'!$B$6:$B$257,"&lt;="&amp;$B275)</f>
        <v>0</v>
      </c>
      <c r="LI275" s="8">
        <f>SUMIFS('Aceite Virgen'!LI$6:LI$257,'Aceite Virgen'!$A$6:$A$257,"&gt;="&amp;$A275,'Aceite Virgen'!$B$6:$B$257,"&lt;="&amp;$B275)</f>
        <v>0.41</v>
      </c>
      <c r="LJ275" s="8">
        <f>SUMIFS('Aceite Virgen'!LJ$6:LJ$257,'Aceite Virgen'!$A$6:$A$257,"&gt;="&amp;$A275,'Aceite Virgen'!$B$6:$B$257,"&lt;="&amp;$B275)</f>
        <v>0</v>
      </c>
      <c r="LN275" s="8">
        <f>SUMIFS('Aceite Virgen'!LN$6:LN$257,'Aceite Virgen'!$A$6:$A$257,"&gt;="&amp;$A275,'Aceite Virgen'!$B$6:$B$257,"&lt;="&amp;$B275)</f>
        <v>0.49</v>
      </c>
      <c r="LO275" s="8">
        <f>SUMIFS('Aceite Virgen'!LO$6:LO$257,'Aceite Virgen'!$A$6:$A$257,"&gt;="&amp;$A275,'Aceite Virgen'!$B$6:$B$257,"&lt;="&amp;$B275)</f>
        <v>4.6900000000000004</v>
      </c>
      <c r="LP275" s="8">
        <f>SUMIFS('Aceite Virgen'!LP$6:LP$257,'Aceite Virgen'!$A$6:$A$257,"&gt;="&amp;$A275,'Aceite Virgen'!$B$6:$B$257,"&lt;="&amp;$B275)</f>
        <v>0</v>
      </c>
      <c r="LQ275" s="8">
        <f>SUMIFS('Aceite Virgen'!LQ$6:LQ$257,'Aceite Virgen'!$A$6:$A$257,"&gt;="&amp;$A275,'Aceite Virgen'!$B$6:$B$257,"&lt;="&amp;$B275)</f>
        <v>0</v>
      </c>
      <c r="LR275" s="76"/>
      <c r="LS275" s="76"/>
      <c r="LT275" s="76"/>
      <c r="LU275" s="8">
        <f>SUMIFS('Aceite Virgen'!LU$6:LU$257,'Aceite Virgen'!$A$6:$A$257,"&gt;="&amp;$A275,'Aceite Virgen'!$B$6:$B$257,"&lt;="&amp;$B275)</f>
        <v>0.16</v>
      </c>
      <c r="LV275" s="8">
        <f>SUMIFS('Aceite Virgen'!LV$6:LV$257,'Aceite Virgen'!$A$6:$A$257,"&gt;="&amp;$A275,'Aceite Virgen'!$B$6:$B$257,"&lt;="&amp;$B275)</f>
        <v>0</v>
      </c>
      <c r="LW275" s="8">
        <f>SUMIFS('Aceite Virgen'!LW$6:LW$257,'Aceite Virgen'!$A$6:$A$257,"&gt;="&amp;$A275,'Aceite Virgen'!$B$6:$B$257,"&lt;="&amp;$B275)</f>
        <v>0.24</v>
      </c>
      <c r="LX275" s="8">
        <f>SUMIFS('Aceite Virgen'!LX$6:LX$257,'Aceite Virgen'!$A$6:$A$257,"&gt;="&amp;$A275,'Aceite Virgen'!$B$6:$B$257,"&lt;="&amp;$B275)</f>
        <v>0</v>
      </c>
      <c r="LY275" s="76"/>
      <c r="LZ275" s="76"/>
      <c r="MA275" s="76"/>
      <c r="MB275" s="8">
        <f>SUMIFS('Aceite Virgen'!MB$6:MB$257,'Aceite Virgen'!$A$6:$A$257,"&gt;="&amp;$A275,'Aceite Virgen'!$B$6:$B$257,"&lt;="&amp;$B275)</f>
        <v>2.2999999999999998</v>
      </c>
      <c r="MC275" s="8">
        <f>SUMIFS('Aceite Virgen'!MC$6:MC$257,'Aceite Virgen'!$A$6:$A$257,"&gt;="&amp;$A275,'Aceite Virgen'!$B$6:$B$257,"&lt;="&amp;$B275)</f>
        <v>10.37</v>
      </c>
      <c r="MD275" s="8">
        <f>SUMIFS('Aceite Virgen'!MD$6:MD$257,'Aceite Virgen'!$A$6:$A$257,"&gt;="&amp;$A275,'Aceite Virgen'!$B$6:$B$257,"&lt;="&amp;$B275)</f>
        <v>1.89</v>
      </c>
      <c r="ME275" s="8">
        <f>SUMIFS('Aceite Virgen'!ME$6:ME$257,'Aceite Virgen'!$A$6:$A$257,"&gt;="&amp;$A275,'Aceite Virgen'!$B$6:$B$257,"&lt;="&amp;$B275)</f>
        <v>0</v>
      </c>
    </row>
    <row r="276" spans="1:343"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c r="GY276" s="8">
        <f>SUMIFS('Aceite Virgen'!GY$6:GY$257,'Aceite Virgen'!$A$6:$A$257,"&gt;="&amp;$A276,'Aceite Virgen'!$B$6:$B$257,"&lt;="&amp;$B276)</f>
        <v>1.24</v>
      </c>
      <c r="GZ276" s="8">
        <f>SUMIFS('Aceite Virgen'!GZ$6:GZ$257,'Aceite Virgen'!$A$6:$A$257,"&gt;="&amp;$A276,'Aceite Virgen'!$B$6:$B$257,"&lt;="&amp;$B276)</f>
        <v>1.51</v>
      </c>
      <c r="HA276" s="8">
        <f>SUMIFS('Aceite Virgen'!HA$6:HA$257,'Aceite Virgen'!$A$6:$A$257,"&gt;="&amp;$A276,'Aceite Virgen'!$B$6:$B$257,"&lt;="&amp;$B276)</f>
        <v>1.33</v>
      </c>
      <c r="HB276" s="8">
        <f>SUMIFS('Aceite Virgen'!HB$6:HB$257,'Aceite Virgen'!$A$6:$A$257,"&gt;="&amp;$A276,'Aceite Virgen'!$B$6:$B$257,"&lt;="&amp;$B276)</f>
        <v>0.97</v>
      </c>
      <c r="HF276" s="8">
        <f>SUMIFS('Aceite Virgen'!HF$6:HF$257,'Aceite Virgen'!$A$6:$A$257,"&gt;="&amp;$A276,'Aceite Virgen'!$B$6:$B$257,"&lt;="&amp;$B276)</f>
        <v>2.37</v>
      </c>
      <c r="HG276" s="8">
        <f>SUMIFS('Aceite Virgen'!HG$6:HG$257,'Aceite Virgen'!$A$6:$A$257,"&gt;="&amp;$A276,'Aceite Virgen'!$B$6:$B$257,"&lt;="&amp;$B276)</f>
        <v>4.29</v>
      </c>
      <c r="HH276" s="8">
        <f>SUMIFS('Aceite Virgen'!HH$6:HH$257,'Aceite Virgen'!$A$6:$A$257,"&gt;="&amp;$A276,'Aceite Virgen'!$B$6:$B$257,"&lt;="&amp;$B276)</f>
        <v>1.19</v>
      </c>
      <c r="HI276" s="8">
        <f>SUMIFS('Aceite Virgen'!HI$6:HI$257,'Aceite Virgen'!$A$6:$A$257,"&gt;="&amp;$A276,'Aceite Virgen'!$B$6:$B$257,"&lt;="&amp;$B276)</f>
        <v>11.01</v>
      </c>
      <c r="HM276" s="8">
        <f>SUMIFS('Aceite Virgen'!HM$6:HM$257,'Aceite Virgen'!$A$6:$A$257,"&gt;="&amp;$A276,'Aceite Virgen'!$B$6:$B$257,"&lt;="&amp;$B276)</f>
        <v>1.88</v>
      </c>
      <c r="HN276" s="8">
        <f>SUMIFS('Aceite Virgen'!HN$6:HN$257,'Aceite Virgen'!$A$6:$A$257,"&gt;="&amp;$A276,'Aceite Virgen'!$B$6:$B$257,"&lt;="&amp;$B276)</f>
        <v>3.81</v>
      </c>
      <c r="HO276" s="8">
        <f>SUMIFS('Aceite Virgen'!HO$6:HO$257,'Aceite Virgen'!$A$6:$A$257,"&gt;="&amp;$A276,'Aceite Virgen'!$B$6:$B$257,"&lt;="&amp;$B276)</f>
        <v>0.79</v>
      </c>
      <c r="HP276" s="8">
        <f>SUMIFS('Aceite Virgen'!HP$6:HP$257,'Aceite Virgen'!$A$6:$A$257,"&gt;="&amp;$A276,'Aceite Virgen'!$B$6:$B$257,"&lt;="&amp;$B276)</f>
        <v>7.78</v>
      </c>
      <c r="HT276" s="8">
        <f>SUMIFS('Aceite Virgen'!HT$6:HT$257,'Aceite Virgen'!$A$6:$A$257,"&gt;="&amp;$A276,'Aceite Virgen'!$B$6:$B$257,"&lt;="&amp;$B276)</f>
        <v>2.56</v>
      </c>
      <c r="HU276" s="8">
        <f>SUMIFS('Aceite Virgen'!HU$6:HU$257,'Aceite Virgen'!$A$6:$A$257,"&gt;="&amp;$A276,'Aceite Virgen'!$B$6:$B$257,"&lt;="&amp;$B276)</f>
        <v>0</v>
      </c>
      <c r="HV276" s="8">
        <f>SUMIFS('Aceite Virgen'!HV$6:HV$257,'Aceite Virgen'!$A$6:$A$257,"&gt;="&amp;$A276,'Aceite Virgen'!$B$6:$B$257,"&lt;="&amp;$B276)</f>
        <v>3.59</v>
      </c>
      <c r="HW276" s="8">
        <f>SUMIFS('Aceite Virgen'!HW$6:HW$257,'Aceite Virgen'!$A$6:$A$257,"&gt;="&amp;$A276,'Aceite Virgen'!$B$6:$B$257,"&lt;="&amp;$B276)</f>
        <v>1.86</v>
      </c>
      <c r="IA276" s="8">
        <f>SUMIFS('Aceite Virgen'!IA$6:IA$257,'Aceite Virgen'!$A$6:$A$257,"&gt;="&amp;$A276,'Aceite Virgen'!$B$6:$B$257,"&lt;="&amp;$B276)</f>
        <v>3.14</v>
      </c>
      <c r="IB276" s="8">
        <f>SUMIFS('Aceite Virgen'!IB$6:IB$257,'Aceite Virgen'!$A$6:$A$257,"&gt;="&amp;$A276,'Aceite Virgen'!$B$6:$B$257,"&lt;="&amp;$B276)</f>
        <v>3.34</v>
      </c>
      <c r="IC276" s="8">
        <f>SUMIFS('Aceite Virgen'!IC$6:IC$257,'Aceite Virgen'!$A$6:$A$257,"&gt;="&amp;$A276,'Aceite Virgen'!$B$6:$B$257,"&lt;="&amp;$B276)</f>
        <v>4.05</v>
      </c>
      <c r="ID276" s="8">
        <f>SUMIFS('Aceite Virgen'!ID$6:ID$257,'Aceite Virgen'!$A$6:$A$257,"&gt;="&amp;$A276,'Aceite Virgen'!$B$6:$B$257,"&lt;="&amp;$B276)</f>
        <v>0</v>
      </c>
      <c r="IH276" s="8">
        <f>SUMIFS('Aceite Virgen'!IH$6:IH$257,'Aceite Virgen'!$A$6:$A$257,"&gt;="&amp;$A276,'Aceite Virgen'!$B$6:$B$257,"&lt;="&amp;$B276)</f>
        <v>1.75</v>
      </c>
      <c r="II276" s="8">
        <f>SUMIFS('Aceite Virgen'!II$6:II$257,'Aceite Virgen'!$A$6:$A$257,"&gt;="&amp;$A276,'Aceite Virgen'!$B$6:$B$257,"&lt;="&amp;$B276)</f>
        <v>6.53</v>
      </c>
      <c r="IJ276" s="8">
        <f>SUMIFS('Aceite Virgen'!IJ$6:IJ$257,'Aceite Virgen'!$A$6:$A$257,"&gt;="&amp;$A276,'Aceite Virgen'!$B$6:$B$257,"&lt;="&amp;$B276)</f>
        <v>0.91</v>
      </c>
      <c r="IK276" s="8">
        <f>SUMIFS('Aceite Virgen'!IK$6:IK$257,'Aceite Virgen'!$A$6:$A$257,"&gt;="&amp;$A276,'Aceite Virgen'!$B$6:$B$257,"&lt;="&amp;$B276)</f>
        <v>0</v>
      </c>
      <c r="IO276" s="8">
        <f>SUMIFS('Aceite Virgen'!IO$6:IO$257,'Aceite Virgen'!$A$6:$A$257,"&gt;="&amp;$A276,'Aceite Virgen'!$B$6:$B$257,"&lt;="&amp;$B276)</f>
        <v>0.99</v>
      </c>
      <c r="IP276" s="8">
        <f>SUMIFS('Aceite Virgen'!IP$6:IP$257,'Aceite Virgen'!$A$6:$A$257,"&gt;="&amp;$A276,'Aceite Virgen'!$B$6:$B$257,"&lt;="&amp;$B276)</f>
        <v>3.09</v>
      </c>
      <c r="IQ276" s="8">
        <f>SUMIFS('Aceite Virgen'!IQ$6:IQ$257,'Aceite Virgen'!$A$6:$A$257,"&gt;="&amp;$A276,'Aceite Virgen'!$B$6:$B$257,"&lt;="&amp;$B276)</f>
        <v>0.82</v>
      </c>
      <c r="IR276" s="8">
        <f>SUMIFS('Aceite Virgen'!IR$6:IR$257,'Aceite Virgen'!$A$6:$A$257,"&gt;="&amp;$A276,'Aceite Virgen'!$B$6:$B$257,"&lt;="&amp;$B276)</f>
        <v>0</v>
      </c>
      <c r="IV276" s="8">
        <f>SUMIFS('Aceite Virgen'!IV$6:IV$257,'Aceite Virgen'!$A$6:$A$257,"&gt;="&amp;$A276,'Aceite Virgen'!$B$6:$B$257,"&lt;="&amp;$B276)</f>
        <v>0</v>
      </c>
      <c r="IW276" s="8">
        <f>SUMIFS('Aceite Virgen'!IW$6:IW$257,'Aceite Virgen'!$A$6:$A$257,"&gt;="&amp;$A276,'Aceite Virgen'!$B$6:$B$257,"&lt;="&amp;$B276)</f>
        <v>0</v>
      </c>
      <c r="IX276" s="8">
        <f>SUMIFS('Aceite Virgen'!IX$6:IX$257,'Aceite Virgen'!$A$6:$A$257,"&gt;="&amp;$A276,'Aceite Virgen'!$B$6:$B$257,"&lt;="&amp;$B276)</f>
        <v>0</v>
      </c>
      <c r="IY276" s="8">
        <f>SUMIFS('Aceite Virgen'!IY$6:IY$257,'Aceite Virgen'!$A$6:$A$257,"&gt;="&amp;$A276,'Aceite Virgen'!$B$6:$B$257,"&lt;="&amp;$B276)</f>
        <v>0</v>
      </c>
      <c r="JC276" s="8">
        <f>SUMIFS('Aceite Virgen'!JC$6:JC$257,'Aceite Virgen'!$A$6:$A$257,"&gt;="&amp;$A276,'Aceite Virgen'!$B$6:$B$257,"&lt;="&amp;$B276)</f>
        <v>2.94</v>
      </c>
      <c r="JD276" s="8">
        <f>SUMIFS('Aceite Virgen'!JD$6:JD$257,'Aceite Virgen'!$A$6:$A$257,"&gt;="&amp;$A276,'Aceite Virgen'!$B$6:$B$257,"&lt;="&amp;$B276)</f>
        <v>13.63</v>
      </c>
      <c r="JE276" s="8">
        <f>SUMIFS('Aceite Virgen'!JE$6:JE$257,'Aceite Virgen'!$A$6:$A$257,"&gt;="&amp;$A276,'Aceite Virgen'!$B$6:$B$257,"&lt;="&amp;$B276)</f>
        <v>0</v>
      </c>
      <c r="JF276" s="8">
        <f>SUMIFS('Aceite Virgen'!JF$6:JF$257,'Aceite Virgen'!$A$6:$A$257,"&gt;="&amp;$A276,'Aceite Virgen'!$B$6:$B$257,"&lt;="&amp;$B276)</f>
        <v>4.99</v>
      </c>
      <c r="JJ276" s="8">
        <f>SUMIFS('Aceite Virgen'!JJ$6:JJ$257,'Aceite Virgen'!$A$6:$A$257,"&gt;="&amp;$A276,'Aceite Virgen'!$B$6:$B$257,"&lt;="&amp;$B276)</f>
        <v>3.16</v>
      </c>
      <c r="JK276" s="8">
        <f>SUMIFS('Aceite Virgen'!JK$6:JK$257,'Aceite Virgen'!$A$6:$A$257,"&gt;="&amp;$A276,'Aceite Virgen'!$B$6:$B$257,"&lt;="&amp;$B276)</f>
        <v>6.54</v>
      </c>
      <c r="JL276" s="8">
        <f>SUMIFS('Aceite Virgen'!JL$6:JL$257,'Aceite Virgen'!$A$6:$A$257,"&gt;="&amp;$A276,'Aceite Virgen'!$B$6:$B$257,"&lt;="&amp;$B276)</f>
        <v>1.99</v>
      </c>
      <c r="JM276" s="8">
        <f>SUMIFS('Aceite Virgen'!JM$6:JM$257,'Aceite Virgen'!$A$6:$A$257,"&gt;="&amp;$A276,'Aceite Virgen'!$B$6:$B$257,"&lt;="&amp;$B276)</f>
        <v>6.21</v>
      </c>
      <c r="JQ276" s="8">
        <f>SUMIFS('Aceite Virgen'!JQ$6:JQ$257,'Aceite Virgen'!$A$6:$A$257,"&gt;="&amp;$A276,'Aceite Virgen'!$B$6:$B$257,"&lt;="&amp;$B276)</f>
        <v>3.64</v>
      </c>
      <c r="JR276" s="8">
        <f>SUMIFS('Aceite Virgen'!JR$6:JR$257,'Aceite Virgen'!$A$6:$A$257,"&gt;="&amp;$A276,'Aceite Virgen'!$B$6:$B$257,"&lt;="&amp;$B276)</f>
        <v>10.76</v>
      </c>
      <c r="JS276" s="8">
        <f>SUMIFS('Aceite Virgen'!JS$6:JS$257,'Aceite Virgen'!$A$6:$A$257,"&gt;="&amp;$A276,'Aceite Virgen'!$B$6:$B$257,"&lt;="&amp;$B276)</f>
        <v>1.79</v>
      </c>
      <c r="JT276" s="8">
        <f>SUMIFS('Aceite Virgen'!JT$6:JT$257,'Aceite Virgen'!$A$6:$A$257,"&gt;="&amp;$A276,'Aceite Virgen'!$B$6:$B$257,"&lt;="&amp;$B276)</f>
        <v>0</v>
      </c>
      <c r="JX276" s="8">
        <f>SUMIFS('Aceite Virgen'!JX$6:JX$257,'Aceite Virgen'!$A$6:$A$257,"&gt;="&amp;$A276,'Aceite Virgen'!$B$6:$B$257,"&lt;="&amp;$B276)</f>
        <v>2.6799999999999997</v>
      </c>
      <c r="JY276" s="8">
        <f>SUMIFS('Aceite Virgen'!JY$6:JY$257,'Aceite Virgen'!$A$6:$A$257,"&gt;="&amp;$A276,'Aceite Virgen'!$B$6:$B$257,"&lt;="&amp;$B276)</f>
        <v>3.16</v>
      </c>
      <c r="JZ276" s="8">
        <f>SUMIFS('Aceite Virgen'!JZ$6:JZ$257,'Aceite Virgen'!$A$6:$A$257,"&gt;="&amp;$A276,'Aceite Virgen'!$B$6:$B$257,"&lt;="&amp;$B276)</f>
        <v>1.03</v>
      </c>
      <c r="KA276" s="8">
        <f>SUMIFS('Aceite Virgen'!KA$6:KA$257,'Aceite Virgen'!$A$6:$A$257,"&gt;="&amp;$A276,'Aceite Virgen'!$B$6:$B$257,"&lt;="&amp;$B276)</f>
        <v>0</v>
      </c>
      <c r="KE276" s="8">
        <f>SUMIFS('Aceite Virgen'!KE$6:KE$257,'Aceite Virgen'!$A$6:$A$257,"&gt;="&amp;$A276,'Aceite Virgen'!$B$6:$B$257,"&lt;="&amp;$B276)</f>
        <v>1.1299999999999999</v>
      </c>
      <c r="KF276" s="8">
        <f>SUMIFS('Aceite Virgen'!KF$6:KF$257,'Aceite Virgen'!$A$6:$A$257,"&gt;="&amp;$A276,'Aceite Virgen'!$B$6:$B$257,"&lt;="&amp;$B276)</f>
        <v>0</v>
      </c>
      <c r="KG276" s="8">
        <f>SUMIFS('Aceite Virgen'!KG$6:KG$257,'Aceite Virgen'!$A$6:$A$257,"&gt;="&amp;$A276,'Aceite Virgen'!$B$6:$B$257,"&lt;="&amp;$B276)</f>
        <v>1.6099999999999999</v>
      </c>
      <c r="KH276" s="8">
        <f>SUMIFS('Aceite Virgen'!KH$6:KH$257,'Aceite Virgen'!$A$6:$A$257,"&gt;="&amp;$A276,'Aceite Virgen'!$B$6:$B$257,"&lt;="&amp;$B276)</f>
        <v>0</v>
      </c>
      <c r="KL276" s="8">
        <f>SUMIFS('Aceite Virgen'!KL$6:KL$257,'Aceite Virgen'!$A$6:$A$257,"&gt;="&amp;$A276,'Aceite Virgen'!$B$6:$B$257,"&lt;="&amp;$B276)</f>
        <v>0.69</v>
      </c>
      <c r="KM276" s="8">
        <f>SUMIFS('Aceite Virgen'!KM$6:KM$257,'Aceite Virgen'!$A$6:$A$257,"&gt;="&amp;$A276,'Aceite Virgen'!$B$6:$B$257,"&lt;="&amp;$B276)</f>
        <v>0</v>
      </c>
      <c r="KN276" s="8">
        <f>SUMIFS('Aceite Virgen'!KN$6:KN$257,'Aceite Virgen'!$A$6:$A$257,"&gt;="&amp;$A276,'Aceite Virgen'!$B$6:$B$257,"&lt;="&amp;$B276)</f>
        <v>0.46</v>
      </c>
      <c r="KO276" s="8">
        <f>SUMIFS('Aceite Virgen'!KO$6:KO$257,'Aceite Virgen'!$A$6:$A$257,"&gt;="&amp;$A276,'Aceite Virgen'!$B$6:$B$257,"&lt;="&amp;$B276)</f>
        <v>2.93</v>
      </c>
      <c r="KS276" s="8">
        <f>SUMIFS('Aceite Virgen'!KS$6:KS$257,'Aceite Virgen'!$A$6:$A$257,"&gt;="&amp;$A276,'Aceite Virgen'!$B$6:$B$257,"&lt;="&amp;$B276)</f>
        <v>0</v>
      </c>
      <c r="KT276" s="8">
        <f>SUMIFS('Aceite Virgen'!KT$6:KT$257,'Aceite Virgen'!$A$6:$A$257,"&gt;="&amp;$A276,'Aceite Virgen'!$B$6:$B$257,"&lt;="&amp;$B276)</f>
        <v>0</v>
      </c>
      <c r="KU276" s="8">
        <f>SUMIFS('Aceite Virgen'!KU$6:KU$257,'Aceite Virgen'!$A$6:$A$257,"&gt;="&amp;$A276,'Aceite Virgen'!$B$6:$B$257,"&lt;="&amp;$B276)</f>
        <v>0</v>
      </c>
      <c r="KV276" s="8">
        <f>SUMIFS('Aceite Virgen'!KV$6:KV$257,'Aceite Virgen'!$A$6:$A$257,"&gt;="&amp;$A276,'Aceite Virgen'!$B$6:$B$257,"&lt;="&amp;$B276)</f>
        <v>0</v>
      </c>
      <c r="KZ276" s="8">
        <f>SUMIFS('Aceite Virgen'!KZ$6:KZ$257,'Aceite Virgen'!$A$6:$A$257,"&gt;="&amp;$A276,'Aceite Virgen'!$B$6:$B$257,"&lt;="&amp;$B276)</f>
        <v>1.44</v>
      </c>
      <c r="LA276" s="8">
        <f>SUMIFS('Aceite Virgen'!LA$6:LA$257,'Aceite Virgen'!$A$6:$A$257,"&gt;="&amp;$A276,'Aceite Virgen'!$B$6:$B$257,"&lt;="&amp;$B276)</f>
        <v>1.82</v>
      </c>
      <c r="LB276" s="8">
        <f>SUMIFS('Aceite Virgen'!LB$6:LB$257,'Aceite Virgen'!$A$6:$A$257,"&gt;="&amp;$A276,'Aceite Virgen'!$B$6:$B$257,"&lt;="&amp;$B276)</f>
        <v>1.8299999999999998</v>
      </c>
      <c r="LC276" s="8">
        <f>SUMIFS('Aceite Virgen'!LC$6:LC$257,'Aceite Virgen'!$A$6:$A$257,"&gt;="&amp;$A276,'Aceite Virgen'!$B$6:$B$257,"&lt;="&amp;$B276)</f>
        <v>0</v>
      </c>
      <c r="LG276" s="8">
        <f>SUMIFS('Aceite Virgen'!LG$6:LG$257,'Aceite Virgen'!$A$6:$A$257,"&gt;="&amp;$A276,'Aceite Virgen'!$B$6:$B$257,"&lt;="&amp;$B276)</f>
        <v>0.74</v>
      </c>
      <c r="LH276" s="8">
        <f>SUMIFS('Aceite Virgen'!LH$6:LH$257,'Aceite Virgen'!$A$6:$A$257,"&gt;="&amp;$A276,'Aceite Virgen'!$B$6:$B$257,"&lt;="&amp;$B276)</f>
        <v>0</v>
      </c>
      <c r="LI276" s="8">
        <f>SUMIFS('Aceite Virgen'!LI$6:LI$257,'Aceite Virgen'!$A$6:$A$257,"&gt;="&amp;$A276,'Aceite Virgen'!$B$6:$B$257,"&lt;="&amp;$B276)</f>
        <v>1.19</v>
      </c>
      <c r="LJ276" s="8">
        <f>SUMIFS('Aceite Virgen'!LJ$6:LJ$257,'Aceite Virgen'!$A$6:$A$257,"&gt;="&amp;$A276,'Aceite Virgen'!$B$6:$B$257,"&lt;="&amp;$B276)</f>
        <v>0</v>
      </c>
      <c r="LN276" s="8">
        <f>SUMIFS('Aceite Virgen'!LN$6:LN$257,'Aceite Virgen'!$A$6:$A$257,"&gt;="&amp;$A276,'Aceite Virgen'!$B$6:$B$257,"&lt;="&amp;$B276)</f>
        <v>0.75</v>
      </c>
      <c r="LO276" s="8">
        <f>SUMIFS('Aceite Virgen'!LO$6:LO$257,'Aceite Virgen'!$A$6:$A$257,"&gt;="&amp;$A276,'Aceite Virgen'!$B$6:$B$257,"&lt;="&amp;$B276)</f>
        <v>0</v>
      </c>
      <c r="LP276" s="8">
        <f>SUMIFS('Aceite Virgen'!LP$6:LP$257,'Aceite Virgen'!$A$6:$A$257,"&gt;="&amp;$A276,'Aceite Virgen'!$B$6:$B$257,"&lt;="&amp;$B276)</f>
        <v>1.1200000000000001</v>
      </c>
      <c r="LQ276" s="8">
        <f>SUMIFS('Aceite Virgen'!LQ$6:LQ$257,'Aceite Virgen'!$A$6:$A$257,"&gt;="&amp;$A276,'Aceite Virgen'!$B$6:$B$257,"&lt;="&amp;$B276)</f>
        <v>0</v>
      </c>
      <c r="LR276" s="76"/>
      <c r="LS276" s="76"/>
      <c r="LT276" s="76"/>
      <c r="LU276" s="8">
        <f>SUMIFS('Aceite Virgen'!LU$6:LU$257,'Aceite Virgen'!$A$6:$A$257,"&gt;="&amp;$A276,'Aceite Virgen'!$B$6:$B$257,"&lt;="&amp;$B276)</f>
        <v>0.27</v>
      </c>
      <c r="LV276" s="8">
        <f>SUMIFS('Aceite Virgen'!LV$6:LV$257,'Aceite Virgen'!$A$6:$A$257,"&gt;="&amp;$A276,'Aceite Virgen'!$B$6:$B$257,"&lt;="&amp;$B276)</f>
        <v>0</v>
      </c>
      <c r="LW276" s="8">
        <f>SUMIFS('Aceite Virgen'!LW$6:LW$257,'Aceite Virgen'!$A$6:$A$257,"&gt;="&amp;$A276,'Aceite Virgen'!$B$6:$B$257,"&lt;="&amp;$B276)</f>
        <v>0.2</v>
      </c>
      <c r="LX276" s="8">
        <f>SUMIFS('Aceite Virgen'!LX$6:LX$257,'Aceite Virgen'!$A$6:$A$257,"&gt;="&amp;$A276,'Aceite Virgen'!$B$6:$B$257,"&lt;="&amp;$B276)</f>
        <v>0</v>
      </c>
      <c r="LY276" s="76"/>
      <c r="LZ276" s="76"/>
      <c r="MA276" s="76"/>
      <c r="MB276" s="8">
        <f>SUMIFS('Aceite Virgen'!MB$6:MB$257,'Aceite Virgen'!$A$6:$A$257,"&gt;="&amp;$A276,'Aceite Virgen'!$B$6:$B$257,"&lt;="&amp;$B276)</f>
        <v>1.38</v>
      </c>
      <c r="MC276" s="8">
        <f>SUMIFS('Aceite Virgen'!MC$6:MC$257,'Aceite Virgen'!$A$6:$A$257,"&gt;="&amp;$A276,'Aceite Virgen'!$B$6:$B$257,"&lt;="&amp;$B276)</f>
        <v>0</v>
      </c>
      <c r="MD276" s="8">
        <f>SUMIFS('Aceite Virgen'!MD$6:MD$257,'Aceite Virgen'!$A$6:$A$257,"&gt;="&amp;$A276,'Aceite Virgen'!$B$6:$B$257,"&lt;="&amp;$B276)</f>
        <v>0.62</v>
      </c>
      <c r="ME276" s="8">
        <f>SUMIFS('Aceite Virgen'!ME$6:ME$257,'Aceite Virgen'!$A$6:$A$257,"&gt;="&amp;$A276,'Aceite Virgen'!$B$6:$B$257,"&lt;="&amp;$B276)</f>
        <v>4.92</v>
      </c>
    </row>
    <row r="277" spans="1:343"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c r="GY277" s="8">
        <f>SUMIFS('Aceite Virgen'!GY$6:GY$257,'Aceite Virgen'!$A$6:$A$257,"&gt;="&amp;$A277,'Aceite Virgen'!$B$6:$B$257,"&lt;="&amp;$B277)</f>
        <v>0.91</v>
      </c>
      <c r="GZ277" s="8">
        <f>SUMIFS('Aceite Virgen'!GZ$6:GZ$257,'Aceite Virgen'!$A$6:$A$257,"&gt;="&amp;$A277,'Aceite Virgen'!$B$6:$B$257,"&lt;="&amp;$B277)</f>
        <v>0</v>
      </c>
      <c r="HA277" s="8">
        <f>SUMIFS('Aceite Virgen'!HA$6:HA$257,'Aceite Virgen'!$A$6:$A$257,"&gt;="&amp;$A277,'Aceite Virgen'!$B$6:$B$257,"&lt;="&amp;$B277)</f>
        <v>1.2</v>
      </c>
      <c r="HB277" s="8">
        <f>SUMIFS('Aceite Virgen'!HB$6:HB$257,'Aceite Virgen'!$A$6:$A$257,"&gt;="&amp;$A277,'Aceite Virgen'!$B$6:$B$257,"&lt;="&amp;$B277)</f>
        <v>0</v>
      </c>
      <c r="HF277" s="8">
        <f>SUMIFS('Aceite Virgen'!HF$6:HF$257,'Aceite Virgen'!$A$6:$A$257,"&gt;="&amp;$A277,'Aceite Virgen'!$B$6:$B$257,"&lt;="&amp;$B277)</f>
        <v>0.19</v>
      </c>
      <c r="HG277" s="8">
        <f>SUMIFS('Aceite Virgen'!HG$6:HG$257,'Aceite Virgen'!$A$6:$A$257,"&gt;="&amp;$A277,'Aceite Virgen'!$B$6:$B$257,"&lt;="&amp;$B277)</f>
        <v>1.4</v>
      </c>
      <c r="HH277" s="8">
        <f>SUMIFS('Aceite Virgen'!HH$6:HH$257,'Aceite Virgen'!$A$6:$A$257,"&gt;="&amp;$A277,'Aceite Virgen'!$B$6:$B$257,"&lt;="&amp;$B277)</f>
        <v>0</v>
      </c>
      <c r="HI277" s="8">
        <f>SUMIFS('Aceite Virgen'!HI$6:HI$257,'Aceite Virgen'!$A$6:$A$257,"&gt;="&amp;$A277,'Aceite Virgen'!$B$6:$B$257,"&lt;="&amp;$B277)</f>
        <v>0</v>
      </c>
      <c r="HM277" s="8">
        <f>SUMIFS('Aceite Virgen'!HM$6:HM$257,'Aceite Virgen'!$A$6:$A$257,"&gt;="&amp;$A277,'Aceite Virgen'!$B$6:$B$257,"&lt;="&amp;$B277)</f>
        <v>0.31</v>
      </c>
      <c r="HN277" s="8">
        <f>SUMIFS('Aceite Virgen'!HN$6:HN$257,'Aceite Virgen'!$A$6:$A$257,"&gt;="&amp;$A277,'Aceite Virgen'!$B$6:$B$257,"&lt;="&amp;$B277)</f>
        <v>1.51</v>
      </c>
      <c r="HO277" s="8">
        <f>SUMIFS('Aceite Virgen'!HO$6:HO$257,'Aceite Virgen'!$A$6:$A$257,"&gt;="&amp;$A277,'Aceite Virgen'!$B$6:$B$257,"&lt;="&amp;$B277)</f>
        <v>0</v>
      </c>
      <c r="HP277" s="8">
        <f>SUMIFS('Aceite Virgen'!HP$6:HP$257,'Aceite Virgen'!$A$6:$A$257,"&gt;="&amp;$A277,'Aceite Virgen'!$B$6:$B$257,"&lt;="&amp;$B277)</f>
        <v>0</v>
      </c>
      <c r="HT277" s="8">
        <f>SUMIFS('Aceite Virgen'!HT$6:HT$257,'Aceite Virgen'!$A$6:$A$257,"&gt;="&amp;$A277,'Aceite Virgen'!$B$6:$B$257,"&lt;="&amp;$B277)</f>
        <v>0.25</v>
      </c>
      <c r="HU277" s="8">
        <f>SUMIFS('Aceite Virgen'!HU$6:HU$257,'Aceite Virgen'!$A$6:$A$257,"&gt;="&amp;$A277,'Aceite Virgen'!$B$6:$B$257,"&lt;="&amp;$B277)</f>
        <v>0</v>
      </c>
      <c r="HV277" s="8">
        <f>SUMIFS('Aceite Virgen'!HV$6:HV$257,'Aceite Virgen'!$A$6:$A$257,"&gt;="&amp;$A277,'Aceite Virgen'!$B$6:$B$257,"&lt;="&amp;$B277)</f>
        <v>0.38</v>
      </c>
      <c r="HW277" s="8">
        <f>SUMIFS('Aceite Virgen'!HW$6:HW$257,'Aceite Virgen'!$A$6:$A$257,"&gt;="&amp;$A277,'Aceite Virgen'!$B$6:$B$257,"&lt;="&amp;$B277)</f>
        <v>0</v>
      </c>
      <c r="IA277" s="8">
        <f>SUMIFS('Aceite Virgen'!IA$6:IA$257,'Aceite Virgen'!$A$6:$A$257,"&gt;="&amp;$A277,'Aceite Virgen'!$B$6:$B$257,"&lt;="&amp;$B277)</f>
        <v>0.28000000000000003</v>
      </c>
      <c r="IB277" s="8">
        <f>SUMIFS('Aceite Virgen'!IB$6:IB$257,'Aceite Virgen'!$A$6:$A$257,"&gt;="&amp;$A277,'Aceite Virgen'!$B$6:$B$257,"&lt;="&amp;$B277)</f>
        <v>0</v>
      </c>
      <c r="IC277" s="8">
        <f>SUMIFS('Aceite Virgen'!IC$6:IC$257,'Aceite Virgen'!$A$6:$A$257,"&gt;="&amp;$A277,'Aceite Virgen'!$B$6:$B$257,"&lt;="&amp;$B277)</f>
        <v>0.45</v>
      </c>
      <c r="ID277" s="8">
        <f>SUMIFS('Aceite Virgen'!ID$6:ID$257,'Aceite Virgen'!$A$6:$A$257,"&gt;="&amp;$A277,'Aceite Virgen'!$B$6:$B$257,"&lt;="&amp;$B277)</f>
        <v>0</v>
      </c>
      <c r="IH277" s="8">
        <f>SUMIFS('Aceite Virgen'!IH$6:IH$257,'Aceite Virgen'!$A$6:$A$257,"&gt;="&amp;$A277,'Aceite Virgen'!$B$6:$B$257,"&lt;="&amp;$B277)</f>
        <v>1.1499999999999999</v>
      </c>
      <c r="II277" s="8">
        <f>SUMIFS('Aceite Virgen'!II$6:II$257,'Aceite Virgen'!$A$6:$A$257,"&gt;="&amp;$A277,'Aceite Virgen'!$B$6:$B$257,"&lt;="&amp;$B277)</f>
        <v>3.01</v>
      </c>
      <c r="IJ277" s="8">
        <f>SUMIFS('Aceite Virgen'!IJ$6:IJ$257,'Aceite Virgen'!$A$6:$A$257,"&gt;="&amp;$A277,'Aceite Virgen'!$B$6:$B$257,"&lt;="&amp;$B277)</f>
        <v>0.84</v>
      </c>
      <c r="IK277" s="8">
        <f>SUMIFS('Aceite Virgen'!IK$6:IK$257,'Aceite Virgen'!$A$6:$A$257,"&gt;="&amp;$A277,'Aceite Virgen'!$B$6:$B$257,"&lt;="&amp;$B277)</f>
        <v>0</v>
      </c>
      <c r="IO277" s="8">
        <f>SUMIFS('Aceite Virgen'!IO$6:IO$257,'Aceite Virgen'!$A$6:$A$257,"&gt;="&amp;$A277,'Aceite Virgen'!$B$6:$B$257,"&lt;="&amp;$B277)</f>
        <v>0.26</v>
      </c>
      <c r="IP277" s="8">
        <f>SUMIFS('Aceite Virgen'!IP$6:IP$257,'Aceite Virgen'!$A$6:$A$257,"&gt;="&amp;$A277,'Aceite Virgen'!$B$6:$B$257,"&lt;="&amp;$B277)</f>
        <v>0</v>
      </c>
      <c r="IQ277" s="8">
        <f>SUMIFS('Aceite Virgen'!IQ$6:IQ$257,'Aceite Virgen'!$A$6:$A$257,"&gt;="&amp;$A277,'Aceite Virgen'!$B$6:$B$257,"&lt;="&amp;$B277)</f>
        <v>0.37</v>
      </c>
      <c r="IR277" s="8">
        <f>SUMIFS('Aceite Virgen'!IR$6:IR$257,'Aceite Virgen'!$A$6:$A$257,"&gt;="&amp;$A277,'Aceite Virgen'!$B$6:$B$257,"&lt;="&amp;$B277)</f>
        <v>0</v>
      </c>
      <c r="IV277" s="8">
        <f>SUMIFS('Aceite Virgen'!IV$6:IV$257,'Aceite Virgen'!$A$6:$A$257,"&gt;="&amp;$A277,'Aceite Virgen'!$B$6:$B$257,"&lt;="&amp;$B277)</f>
        <v>0.2</v>
      </c>
      <c r="IW277" s="8">
        <f>SUMIFS('Aceite Virgen'!IW$6:IW$257,'Aceite Virgen'!$A$6:$A$257,"&gt;="&amp;$A277,'Aceite Virgen'!$B$6:$B$257,"&lt;="&amp;$B277)</f>
        <v>0</v>
      </c>
      <c r="IX277" s="8">
        <f>SUMIFS('Aceite Virgen'!IX$6:IX$257,'Aceite Virgen'!$A$6:$A$257,"&gt;="&amp;$A277,'Aceite Virgen'!$B$6:$B$257,"&lt;="&amp;$B277)</f>
        <v>0</v>
      </c>
      <c r="IY277" s="8">
        <f>SUMIFS('Aceite Virgen'!IY$6:IY$257,'Aceite Virgen'!$A$6:$A$257,"&gt;="&amp;$A277,'Aceite Virgen'!$B$6:$B$257,"&lt;="&amp;$B277)</f>
        <v>0</v>
      </c>
      <c r="JC277" s="8">
        <f>SUMIFS('Aceite Virgen'!JC$6:JC$257,'Aceite Virgen'!$A$6:$A$257,"&gt;="&amp;$A277,'Aceite Virgen'!$B$6:$B$257,"&lt;="&amp;$B277)</f>
        <v>0.67</v>
      </c>
      <c r="JD277" s="8">
        <f>SUMIFS('Aceite Virgen'!JD$6:JD$257,'Aceite Virgen'!$A$6:$A$257,"&gt;="&amp;$A277,'Aceite Virgen'!$B$6:$B$257,"&lt;="&amp;$B277)</f>
        <v>2.87</v>
      </c>
      <c r="JE277" s="8">
        <f>SUMIFS('Aceite Virgen'!JE$6:JE$257,'Aceite Virgen'!$A$6:$A$257,"&gt;="&amp;$A277,'Aceite Virgen'!$B$6:$B$257,"&lt;="&amp;$B277)</f>
        <v>0</v>
      </c>
      <c r="JF277" s="8">
        <f>SUMIFS('Aceite Virgen'!JF$6:JF$257,'Aceite Virgen'!$A$6:$A$257,"&gt;="&amp;$A277,'Aceite Virgen'!$B$6:$B$257,"&lt;="&amp;$B277)</f>
        <v>0</v>
      </c>
      <c r="JJ277" s="8">
        <f>SUMIFS('Aceite Virgen'!JJ$6:JJ$257,'Aceite Virgen'!$A$6:$A$257,"&gt;="&amp;$A277,'Aceite Virgen'!$B$6:$B$257,"&lt;="&amp;$B277)</f>
        <v>1.58</v>
      </c>
      <c r="JK277" s="8">
        <f>SUMIFS('Aceite Virgen'!JK$6:JK$257,'Aceite Virgen'!$A$6:$A$257,"&gt;="&amp;$A277,'Aceite Virgen'!$B$6:$B$257,"&lt;="&amp;$B277)</f>
        <v>8.4600000000000009</v>
      </c>
      <c r="JL277" s="8">
        <f>SUMIFS('Aceite Virgen'!JL$6:JL$257,'Aceite Virgen'!$A$6:$A$257,"&gt;="&amp;$A277,'Aceite Virgen'!$B$6:$B$257,"&lt;="&amp;$B277)</f>
        <v>0.36</v>
      </c>
      <c r="JM277" s="8">
        <f>SUMIFS('Aceite Virgen'!JM$6:JM$257,'Aceite Virgen'!$A$6:$A$257,"&gt;="&amp;$A277,'Aceite Virgen'!$B$6:$B$257,"&lt;="&amp;$B277)</f>
        <v>0</v>
      </c>
      <c r="JQ277" s="8">
        <f>SUMIFS('Aceite Virgen'!JQ$6:JQ$257,'Aceite Virgen'!$A$6:$A$257,"&gt;="&amp;$A277,'Aceite Virgen'!$B$6:$B$257,"&lt;="&amp;$B277)</f>
        <v>1.8399999999999999</v>
      </c>
      <c r="JR277" s="8">
        <f>SUMIFS('Aceite Virgen'!JR$6:JR$257,'Aceite Virgen'!$A$6:$A$257,"&gt;="&amp;$A277,'Aceite Virgen'!$B$6:$B$257,"&lt;="&amp;$B277)</f>
        <v>4.2699999999999996</v>
      </c>
      <c r="JS277" s="8">
        <f>SUMIFS('Aceite Virgen'!JS$6:JS$257,'Aceite Virgen'!$A$6:$A$257,"&gt;="&amp;$A277,'Aceite Virgen'!$B$6:$B$257,"&lt;="&amp;$B277)</f>
        <v>1.58</v>
      </c>
      <c r="JT277" s="8">
        <f>SUMIFS('Aceite Virgen'!JT$6:JT$257,'Aceite Virgen'!$A$6:$A$257,"&gt;="&amp;$A277,'Aceite Virgen'!$B$6:$B$257,"&lt;="&amp;$B277)</f>
        <v>0</v>
      </c>
      <c r="JX277" s="8">
        <f>SUMIFS('Aceite Virgen'!JX$6:JX$257,'Aceite Virgen'!$A$6:$A$257,"&gt;="&amp;$A277,'Aceite Virgen'!$B$6:$B$257,"&lt;="&amp;$B277)</f>
        <v>0.35</v>
      </c>
      <c r="JY277" s="8">
        <f>SUMIFS('Aceite Virgen'!JY$6:JY$257,'Aceite Virgen'!$A$6:$A$257,"&gt;="&amp;$A277,'Aceite Virgen'!$B$6:$B$257,"&lt;="&amp;$B277)</f>
        <v>0</v>
      </c>
      <c r="JZ277" s="8">
        <f>SUMIFS('Aceite Virgen'!JZ$6:JZ$257,'Aceite Virgen'!$A$6:$A$257,"&gt;="&amp;$A277,'Aceite Virgen'!$B$6:$B$257,"&lt;="&amp;$B277)</f>
        <v>0.18</v>
      </c>
      <c r="KA277" s="8">
        <f>SUMIFS('Aceite Virgen'!KA$6:KA$257,'Aceite Virgen'!$A$6:$A$257,"&gt;="&amp;$A277,'Aceite Virgen'!$B$6:$B$257,"&lt;="&amp;$B277)</f>
        <v>0</v>
      </c>
      <c r="KE277" s="8">
        <f>SUMIFS('Aceite Virgen'!KE$6:KE$257,'Aceite Virgen'!$A$6:$A$257,"&gt;="&amp;$A277,'Aceite Virgen'!$B$6:$B$257,"&lt;="&amp;$B277)</f>
        <v>1.47</v>
      </c>
      <c r="KF277" s="8">
        <f>SUMIFS('Aceite Virgen'!KF$6:KF$257,'Aceite Virgen'!$A$6:$A$257,"&gt;="&amp;$A277,'Aceite Virgen'!$B$6:$B$257,"&lt;="&amp;$B277)</f>
        <v>0</v>
      </c>
      <c r="KG277" s="8">
        <f>SUMIFS('Aceite Virgen'!KG$6:KG$257,'Aceite Virgen'!$A$6:$A$257,"&gt;="&amp;$A277,'Aceite Virgen'!$B$6:$B$257,"&lt;="&amp;$B277)</f>
        <v>2.39</v>
      </c>
      <c r="KH277" s="8">
        <f>SUMIFS('Aceite Virgen'!KH$6:KH$257,'Aceite Virgen'!$A$6:$A$257,"&gt;="&amp;$A277,'Aceite Virgen'!$B$6:$B$257,"&lt;="&amp;$B277)</f>
        <v>0</v>
      </c>
      <c r="KL277" s="8">
        <f>SUMIFS('Aceite Virgen'!KL$6:KL$257,'Aceite Virgen'!$A$6:$A$257,"&gt;="&amp;$A277,'Aceite Virgen'!$B$6:$B$257,"&lt;="&amp;$B277)</f>
        <v>6.15</v>
      </c>
      <c r="KM277" s="8">
        <f>SUMIFS('Aceite Virgen'!KM$6:KM$257,'Aceite Virgen'!$A$6:$A$257,"&gt;="&amp;$A277,'Aceite Virgen'!$B$6:$B$257,"&lt;="&amp;$B277)</f>
        <v>15.43</v>
      </c>
      <c r="KN277" s="8">
        <f>SUMIFS('Aceite Virgen'!KN$6:KN$257,'Aceite Virgen'!$A$6:$A$257,"&gt;="&amp;$A277,'Aceite Virgen'!$B$6:$B$257,"&lt;="&amp;$B277)</f>
        <v>6.34</v>
      </c>
      <c r="KO277" s="8">
        <f>SUMIFS('Aceite Virgen'!KO$6:KO$257,'Aceite Virgen'!$A$6:$A$257,"&gt;="&amp;$A277,'Aceite Virgen'!$B$6:$B$257,"&lt;="&amp;$B277)</f>
        <v>0</v>
      </c>
      <c r="KS277" s="8">
        <f>SUMIFS('Aceite Virgen'!KS$6:KS$257,'Aceite Virgen'!$A$6:$A$257,"&gt;="&amp;$A277,'Aceite Virgen'!$B$6:$B$257,"&lt;="&amp;$B277)</f>
        <v>2.09</v>
      </c>
      <c r="KT277" s="8">
        <f>SUMIFS('Aceite Virgen'!KT$6:KT$257,'Aceite Virgen'!$A$6:$A$257,"&gt;="&amp;$A277,'Aceite Virgen'!$B$6:$B$257,"&lt;="&amp;$B277)</f>
        <v>1.03</v>
      </c>
      <c r="KU277" s="8">
        <f>SUMIFS('Aceite Virgen'!KU$6:KU$257,'Aceite Virgen'!$A$6:$A$257,"&gt;="&amp;$A277,'Aceite Virgen'!$B$6:$B$257,"&lt;="&amp;$B277)</f>
        <v>1.65</v>
      </c>
      <c r="KV277" s="8">
        <f>SUMIFS('Aceite Virgen'!KV$6:KV$257,'Aceite Virgen'!$A$6:$A$257,"&gt;="&amp;$A277,'Aceite Virgen'!$B$6:$B$257,"&lt;="&amp;$B277)</f>
        <v>5.97</v>
      </c>
      <c r="KZ277" s="8">
        <f>SUMIFS('Aceite Virgen'!KZ$6:KZ$257,'Aceite Virgen'!$A$6:$A$257,"&gt;="&amp;$A277,'Aceite Virgen'!$B$6:$B$257,"&lt;="&amp;$B277)</f>
        <v>0.31</v>
      </c>
      <c r="LA277" s="8">
        <f>SUMIFS('Aceite Virgen'!LA$6:LA$257,'Aceite Virgen'!$A$6:$A$257,"&gt;="&amp;$A277,'Aceite Virgen'!$B$6:$B$257,"&lt;="&amp;$B277)</f>
        <v>1.34</v>
      </c>
      <c r="LB277" s="8">
        <f>SUMIFS('Aceite Virgen'!LB$6:LB$257,'Aceite Virgen'!$A$6:$A$257,"&gt;="&amp;$A277,'Aceite Virgen'!$B$6:$B$257,"&lt;="&amp;$B277)</f>
        <v>0.19</v>
      </c>
      <c r="LC277" s="8">
        <f>SUMIFS('Aceite Virgen'!LC$6:LC$257,'Aceite Virgen'!$A$6:$A$257,"&gt;="&amp;$A277,'Aceite Virgen'!$B$6:$B$257,"&lt;="&amp;$B277)</f>
        <v>0</v>
      </c>
      <c r="LG277" s="8">
        <f>SUMIFS('Aceite Virgen'!LG$6:LG$257,'Aceite Virgen'!$A$6:$A$257,"&gt;="&amp;$A277,'Aceite Virgen'!$B$6:$B$257,"&lt;="&amp;$B277)</f>
        <v>0.89</v>
      </c>
      <c r="LH277" s="8">
        <f>SUMIFS('Aceite Virgen'!LH$6:LH$257,'Aceite Virgen'!$A$6:$A$257,"&gt;="&amp;$A277,'Aceite Virgen'!$B$6:$B$257,"&lt;="&amp;$B277)</f>
        <v>0</v>
      </c>
      <c r="LI277" s="8">
        <f>SUMIFS('Aceite Virgen'!LI$6:LI$257,'Aceite Virgen'!$A$6:$A$257,"&gt;="&amp;$A277,'Aceite Virgen'!$B$6:$B$257,"&lt;="&amp;$B277)</f>
        <v>1.42</v>
      </c>
      <c r="LJ277" s="8">
        <f>SUMIFS('Aceite Virgen'!LJ$6:LJ$257,'Aceite Virgen'!$A$6:$A$257,"&gt;="&amp;$A277,'Aceite Virgen'!$B$6:$B$257,"&lt;="&amp;$B277)</f>
        <v>0</v>
      </c>
      <c r="LN277" s="8">
        <f>SUMIFS('Aceite Virgen'!LN$6:LN$257,'Aceite Virgen'!$A$6:$A$257,"&gt;="&amp;$A277,'Aceite Virgen'!$B$6:$B$257,"&lt;="&amp;$B277)</f>
        <v>0</v>
      </c>
      <c r="LO277" s="8">
        <f>SUMIFS('Aceite Virgen'!LO$6:LO$257,'Aceite Virgen'!$A$6:$A$257,"&gt;="&amp;$A277,'Aceite Virgen'!$B$6:$B$257,"&lt;="&amp;$B277)</f>
        <v>0</v>
      </c>
      <c r="LP277" s="8">
        <f>SUMIFS('Aceite Virgen'!LP$6:LP$257,'Aceite Virgen'!$A$6:$A$257,"&gt;="&amp;$A277,'Aceite Virgen'!$B$6:$B$257,"&lt;="&amp;$B277)</f>
        <v>0</v>
      </c>
      <c r="LQ277" s="8">
        <f>SUMIFS('Aceite Virgen'!LQ$6:LQ$257,'Aceite Virgen'!$A$6:$A$257,"&gt;="&amp;$A277,'Aceite Virgen'!$B$6:$B$257,"&lt;="&amp;$B277)</f>
        <v>0</v>
      </c>
      <c r="LR277" s="76"/>
      <c r="LS277" s="76"/>
      <c r="LT277" s="76"/>
      <c r="LU277" s="8">
        <f>SUMIFS('Aceite Virgen'!LU$6:LU$257,'Aceite Virgen'!$A$6:$A$257,"&gt;="&amp;$A277,'Aceite Virgen'!$B$6:$B$257,"&lt;="&amp;$B277)</f>
        <v>1.07</v>
      </c>
      <c r="LV277" s="8">
        <f>SUMIFS('Aceite Virgen'!LV$6:LV$257,'Aceite Virgen'!$A$6:$A$257,"&gt;="&amp;$A277,'Aceite Virgen'!$B$6:$B$257,"&lt;="&amp;$B277)</f>
        <v>4.87</v>
      </c>
      <c r="LW277" s="8">
        <f>SUMIFS('Aceite Virgen'!LW$6:LW$257,'Aceite Virgen'!$A$6:$A$257,"&gt;="&amp;$A277,'Aceite Virgen'!$B$6:$B$257,"&lt;="&amp;$B277)</f>
        <v>0.78</v>
      </c>
      <c r="LX277" s="8">
        <f>SUMIFS('Aceite Virgen'!LX$6:LX$257,'Aceite Virgen'!$A$6:$A$257,"&gt;="&amp;$A277,'Aceite Virgen'!$B$6:$B$257,"&lt;="&amp;$B277)</f>
        <v>0</v>
      </c>
      <c r="LY277" s="76"/>
      <c r="LZ277" s="76"/>
      <c r="MA277" s="76"/>
      <c r="MB277" s="8">
        <f>SUMIFS('Aceite Virgen'!MB$6:MB$257,'Aceite Virgen'!$A$6:$A$257,"&gt;="&amp;$A277,'Aceite Virgen'!$B$6:$B$257,"&lt;="&amp;$B277)</f>
        <v>0.8600000000000001</v>
      </c>
      <c r="MC277" s="8">
        <f>SUMIFS('Aceite Virgen'!MC$6:MC$257,'Aceite Virgen'!$A$6:$A$257,"&gt;="&amp;$A277,'Aceite Virgen'!$B$6:$B$257,"&lt;="&amp;$B277)</f>
        <v>4.0600000000000005</v>
      </c>
      <c r="MD277" s="8">
        <f>SUMIFS('Aceite Virgen'!MD$6:MD$257,'Aceite Virgen'!$A$6:$A$257,"&gt;="&amp;$A277,'Aceite Virgen'!$B$6:$B$257,"&lt;="&amp;$B277)</f>
        <v>0.43</v>
      </c>
      <c r="ME277" s="8">
        <f>SUMIFS('Aceite Virgen'!ME$6:ME$257,'Aceite Virgen'!$A$6:$A$257,"&gt;="&amp;$A277,'Aceite Virgen'!$B$6:$B$257,"&lt;="&amp;$B277)</f>
        <v>0</v>
      </c>
    </row>
    <row r="278" spans="1:343"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c r="GY278" s="8">
        <f>SUMIFS('Aceite Virgen'!GY$6:GY$257,'Aceite Virgen'!$A$6:$A$257,"&gt;="&amp;$A278,'Aceite Virgen'!$B$6:$B$257,"&lt;="&amp;$B278)</f>
        <v>0</v>
      </c>
      <c r="GZ278" s="8">
        <f>SUMIFS('Aceite Virgen'!GZ$6:GZ$257,'Aceite Virgen'!$A$6:$A$257,"&gt;="&amp;$A278,'Aceite Virgen'!$B$6:$B$257,"&lt;="&amp;$B278)</f>
        <v>0</v>
      </c>
      <c r="HA278" s="8">
        <f>SUMIFS('Aceite Virgen'!HA$6:HA$257,'Aceite Virgen'!$A$6:$A$257,"&gt;="&amp;$A278,'Aceite Virgen'!$B$6:$B$257,"&lt;="&amp;$B278)</f>
        <v>0</v>
      </c>
      <c r="HB278" s="8">
        <f>SUMIFS('Aceite Virgen'!HB$6:HB$257,'Aceite Virgen'!$A$6:$A$257,"&gt;="&amp;$A278,'Aceite Virgen'!$B$6:$B$257,"&lt;="&amp;$B278)</f>
        <v>0</v>
      </c>
      <c r="HF278" s="8">
        <f>SUMIFS('Aceite Virgen'!HF$6:HF$257,'Aceite Virgen'!$A$6:$A$257,"&gt;="&amp;$A278,'Aceite Virgen'!$B$6:$B$257,"&lt;="&amp;$B278)</f>
        <v>0</v>
      </c>
      <c r="HG278" s="8">
        <f>SUMIFS('Aceite Virgen'!HG$6:HG$257,'Aceite Virgen'!$A$6:$A$257,"&gt;="&amp;$A278,'Aceite Virgen'!$B$6:$B$257,"&lt;="&amp;$B278)</f>
        <v>0</v>
      </c>
      <c r="HH278" s="8">
        <f>SUMIFS('Aceite Virgen'!HH$6:HH$257,'Aceite Virgen'!$A$6:$A$257,"&gt;="&amp;$A278,'Aceite Virgen'!$B$6:$B$257,"&lt;="&amp;$B278)</f>
        <v>0</v>
      </c>
      <c r="HI278" s="8">
        <f>SUMIFS('Aceite Virgen'!HI$6:HI$257,'Aceite Virgen'!$A$6:$A$257,"&gt;="&amp;$A278,'Aceite Virgen'!$B$6:$B$257,"&lt;="&amp;$B278)</f>
        <v>0</v>
      </c>
      <c r="HM278" s="8">
        <f>SUMIFS('Aceite Virgen'!HM$6:HM$257,'Aceite Virgen'!$A$6:$A$257,"&gt;="&amp;$A278,'Aceite Virgen'!$B$6:$B$257,"&lt;="&amp;$B278)</f>
        <v>0.28000000000000003</v>
      </c>
      <c r="HN278" s="8">
        <f>SUMIFS('Aceite Virgen'!HN$6:HN$257,'Aceite Virgen'!$A$6:$A$257,"&gt;="&amp;$A278,'Aceite Virgen'!$B$6:$B$257,"&lt;="&amp;$B278)</f>
        <v>0</v>
      </c>
      <c r="HO278" s="8">
        <f>SUMIFS('Aceite Virgen'!HO$6:HO$257,'Aceite Virgen'!$A$6:$A$257,"&gt;="&amp;$A278,'Aceite Virgen'!$B$6:$B$257,"&lt;="&amp;$B278)</f>
        <v>0.44</v>
      </c>
      <c r="HP278" s="8">
        <f>SUMIFS('Aceite Virgen'!HP$6:HP$257,'Aceite Virgen'!$A$6:$A$257,"&gt;="&amp;$A278,'Aceite Virgen'!$B$6:$B$257,"&lt;="&amp;$B278)</f>
        <v>0</v>
      </c>
      <c r="HT278" s="8">
        <f>SUMIFS('Aceite Virgen'!HT$6:HT$257,'Aceite Virgen'!$A$6:$A$257,"&gt;="&amp;$A278,'Aceite Virgen'!$B$6:$B$257,"&lt;="&amp;$B278)</f>
        <v>0.36</v>
      </c>
      <c r="HU278" s="8">
        <f>SUMIFS('Aceite Virgen'!HU$6:HU$257,'Aceite Virgen'!$A$6:$A$257,"&gt;="&amp;$A278,'Aceite Virgen'!$B$6:$B$257,"&lt;="&amp;$B278)</f>
        <v>0</v>
      </c>
      <c r="HV278" s="8">
        <f>SUMIFS('Aceite Virgen'!HV$6:HV$257,'Aceite Virgen'!$A$6:$A$257,"&gt;="&amp;$A278,'Aceite Virgen'!$B$6:$B$257,"&lt;="&amp;$B278)</f>
        <v>0.55000000000000004</v>
      </c>
      <c r="HW278" s="8">
        <f>SUMIFS('Aceite Virgen'!HW$6:HW$257,'Aceite Virgen'!$A$6:$A$257,"&gt;="&amp;$A278,'Aceite Virgen'!$B$6:$B$257,"&lt;="&amp;$B278)</f>
        <v>0</v>
      </c>
      <c r="IA278" s="8">
        <f>SUMIFS('Aceite Virgen'!IA$6:IA$257,'Aceite Virgen'!$A$6:$A$257,"&gt;="&amp;$A278,'Aceite Virgen'!$B$6:$B$257,"&lt;="&amp;$B278)</f>
        <v>1.07</v>
      </c>
      <c r="IB278" s="8">
        <f>SUMIFS('Aceite Virgen'!IB$6:IB$257,'Aceite Virgen'!$A$6:$A$257,"&gt;="&amp;$A278,'Aceite Virgen'!$B$6:$B$257,"&lt;="&amp;$B278)</f>
        <v>0</v>
      </c>
      <c r="IC278" s="8">
        <f>SUMIFS('Aceite Virgen'!IC$6:IC$257,'Aceite Virgen'!$A$6:$A$257,"&gt;="&amp;$A278,'Aceite Virgen'!$B$6:$B$257,"&lt;="&amp;$B278)</f>
        <v>1.74</v>
      </c>
      <c r="ID278" s="8">
        <f>SUMIFS('Aceite Virgen'!ID$6:ID$257,'Aceite Virgen'!$A$6:$A$257,"&gt;="&amp;$A278,'Aceite Virgen'!$B$6:$B$257,"&lt;="&amp;$B278)</f>
        <v>0</v>
      </c>
      <c r="IH278" s="8">
        <f>SUMIFS('Aceite Virgen'!IH$6:IH$257,'Aceite Virgen'!$A$6:$A$257,"&gt;="&amp;$A278,'Aceite Virgen'!$B$6:$B$257,"&lt;="&amp;$B278)</f>
        <v>1.66</v>
      </c>
      <c r="II278" s="8">
        <f>SUMIFS('Aceite Virgen'!II$6:II$257,'Aceite Virgen'!$A$6:$A$257,"&gt;="&amp;$A278,'Aceite Virgen'!$B$6:$B$257,"&lt;="&amp;$B278)</f>
        <v>2.77</v>
      </c>
      <c r="IJ278" s="8">
        <f>SUMIFS('Aceite Virgen'!IJ$6:IJ$257,'Aceite Virgen'!$A$6:$A$257,"&gt;="&amp;$A278,'Aceite Virgen'!$B$6:$B$257,"&lt;="&amp;$B278)</f>
        <v>1.22</v>
      </c>
      <c r="IK278" s="8">
        <f>SUMIFS('Aceite Virgen'!IK$6:IK$257,'Aceite Virgen'!$A$6:$A$257,"&gt;="&amp;$A278,'Aceite Virgen'!$B$6:$B$257,"&lt;="&amp;$B278)</f>
        <v>3.6</v>
      </c>
      <c r="IO278" s="8">
        <f>SUMIFS('Aceite Virgen'!IO$6:IO$257,'Aceite Virgen'!$A$6:$A$257,"&gt;="&amp;$A278,'Aceite Virgen'!$B$6:$B$257,"&lt;="&amp;$B278)</f>
        <v>0.33</v>
      </c>
      <c r="IP278" s="8">
        <f>SUMIFS('Aceite Virgen'!IP$6:IP$257,'Aceite Virgen'!$A$6:$A$257,"&gt;="&amp;$A278,'Aceite Virgen'!$B$6:$B$257,"&lt;="&amp;$B278)</f>
        <v>1.69</v>
      </c>
      <c r="IQ278" s="8">
        <f>SUMIFS('Aceite Virgen'!IQ$6:IQ$257,'Aceite Virgen'!$A$6:$A$257,"&gt;="&amp;$A278,'Aceite Virgen'!$B$6:$B$257,"&lt;="&amp;$B278)</f>
        <v>0.16</v>
      </c>
      <c r="IR278" s="8">
        <f>SUMIFS('Aceite Virgen'!IR$6:IR$257,'Aceite Virgen'!$A$6:$A$257,"&gt;="&amp;$A278,'Aceite Virgen'!$B$6:$B$257,"&lt;="&amp;$B278)</f>
        <v>0</v>
      </c>
      <c r="IV278" s="8">
        <f>SUMIFS('Aceite Virgen'!IV$6:IV$257,'Aceite Virgen'!$A$6:$A$257,"&gt;="&amp;$A278,'Aceite Virgen'!$B$6:$B$257,"&lt;="&amp;$B278)</f>
        <v>0</v>
      </c>
      <c r="IW278" s="8">
        <f>SUMIFS('Aceite Virgen'!IW$6:IW$257,'Aceite Virgen'!$A$6:$A$257,"&gt;="&amp;$A278,'Aceite Virgen'!$B$6:$B$257,"&lt;="&amp;$B278)</f>
        <v>0</v>
      </c>
      <c r="IX278" s="8">
        <f>SUMIFS('Aceite Virgen'!IX$6:IX$257,'Aceite Virgen'!$A$6:$A$257,"&gt;="&amp;$A278,'Aceite Virgen'!$B$6:$B$257,"&lt;="&amp;$B278)</f>
        <v>0</v>
      </c>
      <c r="IY278" s="8">
        <f>SUMIFS('Aceite Virgen'!IY$6:IY$257,'Aceite Virgen'!$A$6:$A$257,"&gt;="&amp;$A278,'Aceite Virgen'!$B$6:$B$257,"&lt;="&amp;$B278)</f>
        <v>0</v>
      </c>
      <c r="JC278" s="8">
        <f>SUMIFS('Aceite Virgen'!JC$6:JC$257,'Aceite Virgen'!$A$6:$A$257,"&gt;="&amp;$A278,'Aceite Virgen'!$B$6:$B$257,"&lt;="&amp;$B278)</f>
        <v>4.0199999999999996</v>
      </c>
      <c r="JD278" s="8">
        <f>SUMIFS('Aceite Virgen'!JD$6:JD$257,'Aceite Virgen'!$A$6:$A$257,"&gt;="&amp;$A278,'Aceite Virgen'!$B$6:$B$257,"&lt;="&amp;$B278)</f>
        <v>11.3</v>
      </c>
      <c r="JE278" s="8">
        <f>SUMIFS('Aceite Virgen'!JE$6:JE$257,'Aceite Virgen'!$A$6:$A$257,"&gt;="&amp;$A278,'Aceite Virgen'!$B$6:$B$257,"&lt;="&amp;$B278)</f>
        <v>3.23</v>
      </c>
      <c r="JF278" s="8">
        <f>SUMIFS('Aceite Virgen'!JF$6:JF$257,'Aceite Virgen'!$A$6:$A$257,"&gt;="&amp;$A278,'Aceite Virgen'!$B$6:$B$257,"&lt;="&amp;$B278)</f>
        <v>0</v>
      </c>
      <c r="JJ278" s="8">
        <f>SUMIFS('Aceite Virgen'!JJ$6:JJ$257,'Aceite Virgen'!$A$6:$A$257,"&gt;="&amp;$A278,'Aceite Virgen'!$B$6:$B$257,"&lt;="&amp;$B278)</f>
        <v>0.19</v>
      </c>
      <c r="JK278" s="8">
        <f>SUMIFS('Aceite Virgen'!JK$6:JK$257,'Aceite Virgen'!$A$6:$A$257,"&gt;="&amp;$A278,'Aceite Virgen'!$B$6:$B$257,"&lt;="&amp;$B278)</f>
        <v>0</v>
      </c>
      <c r="JL278" s="8">
        <f>SUMIFS('Aceite Virgen'!JL$6:JL$257,'Aceite Virgen'!$A$6:$A$257,"&gt;="&amp;$A278,'Aceite Virgen'!$B$6:$B$257,"&lt;="&amp;$B278)</f>
        <v>0.27</v>
      </c>
      <c r="JM278" s="8">
        <f>SUMIFS('Aceite Virgen'!JM$6:JM$257,'Aceite Virgen'!$A$6:$A$257,"&gt;="&amp;$A278,'Aceite Virgen'!$B$6:$B$257,"&lt;="&amp;$B278)</f>
        <v>0</v>
      </c>
      <c r="JQ278" s="8">
        <f>SUMIFS('Aceite Virgen'!JQ$6:JQ$257,'Aceite Virgen'!$A$6:$A$257,"&gt;="&amp;$A278,'Aceite Virgen'!$B$6:$B$257,"&lt;="&amp;$B278)</f>
        <v>3.5</v>
      </c>
      <c r="JR278" s="8">
        <f>SUMIFS('Aceite Virgen'!JR$6:JR$257,'Aceite Virgen'!$A$6:$A$257,"&gt;="&amp;$A278,'Aceite Virgen'!$B$6:$B$257,"&lt;="&amp;$B278)</f>
        <v>15.28</v>
      </c>
      <c r="JS278" s="8">
        <f>SUMIFS('Aceite Virgen'!JS$6:JS$257,'Aceite Virgen'!$A$6:$A$257,"&gt;="&amp;$A278,'Aceite Virgen'!$B$6:$B$257,"&lt;="&amp;$B278)</f>
        <v>0.33</v>
      </c>
      <c r="JT278" s="8">
        <f>SUMIFS('Aceite Virgen'!JT$6:JT$257,'Aceite Virgen'!$A$6:$A$257,"&gt;="&amp;$A278,'Aceite Virgen'!$B$6:$B$257,"&lt;="&amp;$B278)</f>
        <v>0</v>
      </c>
      <c r="JX278" s="8">
        <f>SUMIFS('Aceite Virgen'!JX$6:JX$257,'Aceite Virgen'!$A$6:$A$257,"&gt;="&amp;$A278,'Aceite Virgen'!$B$6:$B$257,"&lt;="&amp;$B278)</f>
        <v>2.7399999999999998</v>
      </c>
      <c r="JY278" s="8">
        <f>SUMIFS('Aceite Virgen'!JY$6:JY$257,'Aceite Virgen'!$A$6:$A$257,"&gt;="&amp;$A278,'Aceite Virgen'!$B$6:$B$257,"&lt;="&amp;$B278)</f>
        <v>13.62</v>
      </c>
      <c r="JZ278" s="8">
        <f>SUMIFS('Aceite Virgen'!JZ$6:JZ$257,'Aceite Virgen'!$A$6:$A$257,"&gt;="&amp;$A278,'Aceite Virgen'!$B$6:$B$257,"&lt;="&amp;$B278)</f>
        <v>0.2</v>
      </c>
      <c r="KA278" s="8">
        <f>SUMIFS('Aceite Virgen'!KA$6:KA$257,'Aceite Virgen'!$A$6:$A$257,"&gt;="&amp;$A278,'Aceite Virgen'!$B$6:$B$257,"&lt;="&amp;$B278)</f>
        <v>0</v>
      </c>
      <c r="KE278" s="8">
        <f>SUMIFS('Aceite Virgen'!KE$6:KE$257,'Aceite Virgen'!$A$6:$A$257,"&gt;="&amp;$A278,'Aceite Virgen'!$B$6:$B$257,"&lt;="&amp;$B278)</f>
        <v>3.85</v>
      </c>
      <c r="KF278" s="8">
        <f>SUMIFS('Aceite Virgen'!KF$6:KF$257,'Aceite Virgen'!$A$6:$A$257,"&gt;="&amp;$A278,'Aceite Virgen'!$B$6:$B$257,"&lt;="&amp;$B278)</f>
        <v>16.89</v>
      </c>
      <c r="KG278" s="8">
        <f>SUMIFS('Aceite Virgen'!KG$6:KG$257,'Aceite Virgen'!$A$6:$A$257,"&gt;="&amp;$A278,'Aceite Virgen'!$B$6:$B$257,"&lt;="&amp;$B278)</f>
        <v>0.76</v>
      </c>
      <c r="KH278" s="8">
        <f>SUMIFS('Aceite Virgen'!KH$6:KH$257,'Aceite Virgen'!$A$6:$A$257,"&gt;="&amp;$A278,'Aceite Virgen'!$B$6:$B$257,"&lt;="&amp;$B278)</f>
        <v>0</v>
      </c>
      <c r="KL278" s="8">
        <f>SUMIFS('Aceite Virgen'!KL$6:KL$257,'Aceite Virgen'!$A$6:$A$257,"&gt;="&amp;$A278,'Aceite Virgen'!$B$6:$B$257,"&lt;="&amp;$B278)</f>
        <v>1.6800000000000002</v>
      </c>
      <c r="KM278" s="8">
        <f>SUMIFS('Aceite Virgen'!KM$6:KM$257,'Aceite Virgen'!$A$6:$A$257,"&gt;="&amp;$A278,'Aceite Virgen'!$B$6:$B$257,"&lt;="&amp;$B278)</f>
        <v>3.83</v>
      </c>
      <c r="KN278" s="8">
        <f>SUMIFS('Aceite Virgen'!KN$6:KN$257,'Aceite Virgen'!$A$6:$A$257,"&gt;="&amp;$A278,'Aceite Virgen'!$B$6:$B$257,"&lt;="&amp;$B278)</f>
        <v>0.25</v>
      </c>
      <c r="KO278" s="8">
        <f>SUMIFS('Aceite Virgen'!KO$6:KO$257,'Aceite Virgen'!$A$6:$A$257,"&gt;="&amp;$A278,'Aceite Virgen'!$B$6:$B$257,"&lt;="&amp;$B278)</f>
        <v>0</v>
      </c>
      <c r="KS278" s="8">
        <f>SUMIFS('Aceite Virgen'!KS$6:KS$257,'Aceite Virgen'!$A$6:$A$257,"&gt;="&amp;$A278,'Aceite Virgen'!$B$6:$B$257,"&lt;="&amp;$B278)</f>
        <v>0</v>
      </c>
      <c r="KT278" s="8">
        <f>SUMIFS('Aceite Virgen'!KT$6:KT$257,'Aceite Virgen'!$A$6:$A$257,"&gt;="&amp;$A278,'Aceite Virgen'!$B$6:$B$257,"&lt;="&amp;$B278)</f>
        <v>0</v>
      </c>
      <c r="KU278" s="8">
        <f>SUMIFS('Aceite Virgen'!KU$6:KU$257,'Aceite Virgen'!$A$6:$A$257,"&gt;="&amp;$A278,'Aceite Virgen'!$B$6:$B$257,"&lt;="&amp;$B278)</f>
        <v>0</v>
      </c>
      <c r="KV278" s="8">
        <f>SUMIFS('Aceite Virgen'!KV$6:KV$257,'Aceite Virgen'!$A$6:$A$257,"&gt;="&amp;$A278,'Aceite Virgen'!$B$6:$B$257,"&lt;="&amp;$B278)</f>
        <v>0</v>
      </c>
      <c r="KZ278" s="8">
        <f>SUMIFS('Aceite Virgen'!KZ$6:KZ$257,'Aceite Virgen'!$A$6:$A$257,"&gt;="&amp;$A278,'Aceite Virgen'!$B$6:$B$257,"&lt;="&amp;$B278)</f>
        <v>0</v>
      </c>
      <c r="LA278" s="8">
        <f>SUMIFS('Aceite Virgen'!LA$6:LA$257,'Aceite Virgen'!$A$6:$A$257,"&gt;="&amp;$A278,'Aceite Virgen'!$B$6:$B$257,"&lt;="&amp;$B278)</f>
        <v>0</v>
      </c>
      <c r="LB278" s="8">
        <f>SUMIFS('Aceite Virgen'!LB$6:LB$257,'Aceite Virgen'!$A$6:$A$257,"&gt;="&amp;$A278,'Aceite Virgen'!$B$6:$B$257,"&lt;="&amp;$B278)</f>
        <v>0</v>
      </c>
      <c r="LC278" s="8">
        <f>SUMIFS('Aceite Virgen'!LC$6:LC$257,'Aceite Virgen'!$A$6:$A$257,"&gt;="&amp;$A278,'Aceite Virgen'!$B$6:$B$257,"&lt;="&amp;$B278)</f>
        <v>0</v>
      </c>
      <c r="LG278" s="8">
        <f>SUMIFS('Aceite Virgen'!LG$6:LG$257,'Aceite Virgen'!$A$6:$A$257,"&gt;="&amp;$A278,'Aceite Virgen'!$B$6:$B$257,"&lt;="&amp;$B278)</f>
        <v>0</v>
      </c>
      <c r="LH278" s="8">
        <f>SUMIFS('Aceite Virgen'!LH$6:LH$257,'Aceite Virgen'!$A$6:$A$257,"&gt;="&amp;$A278,'Aceite Virgen'!$B$6:$B$257,"&lt;="&amp;$B278)</f>
        <v>0</v>
      </c>
      <c r="LI278" s="8">
        <f>SUMIFS('Aceite Virgen'!LI$6:LI$257,'Aceite Virgen'!$A$6:$A$257,"&gt;="&amp;$A278,'Aceite Virgen'!$B$6:$B$257,"&lt;="&amp;$B278)</f>
        <v>0</v>
      </c>
      <c r="LJ278" s="8">
        <f>SUMIFS('Aceite Virgen'!LJ$6:LJ$257,'Aceite Virgen'!$A$6:$A$257,"&gt;="&amp;$A278,'Aceite Virgen'!$B$6:$B$257,"&lt;="&amp;$B278)</f>
        <v>0</v>
      </c>
      <c r="LN278" s="8">
        <f>SUMIFS('Aceite Virgen'!LN$6:LN$257,'Aceite Virgen'!$A$6:$A$257,"&gt;="&amp;$A278,'Aceite Virgen'!$B$6:$B$257,"&lt;="&amp;$B278)</f>
        <v>0.31</v>
      </c>
      <c r="LO278" s="8">
        <f>SUMIFS('Aceite Virgen'!LO$6:LO$257,'Aceite Virgen'!$A$6:$A$257,"&gt;="&amp;$A278,'Aceite Virgen'!$B$6:$B$257,"&lt;="&amp;$B278)</f>
        <v>0</v>
      </c>
      <c r="LP278" s="8">
        <f>SUMIFS('Aceite Virgen'!LP$6:LP$257,'Aceite Virgen'!$A$6:$A$257,"&gt;="&amp;$A278,'Aceite Virgen'!$B$6:$B$257,"&lt;="&amp;$B278)</f>
        <v>0.25</v>
      </c>
      <c r="LQ278" s="8">
        <f>SUMIFS('Aceite Virgen'!LQ$6:LQ$257,'Aceite Virgen'!$A$6:$A$257,"&gt;="&amp;$A278,'Aceite Virgen'!$B$6:$B$257,"&lt;="&amp;$B278)</f>
        <v>0.89</v>
      </c>
      <c r="LR278" s="76"/>
      <c r="LS278" s="76"/>
      <c r="LT278" s="76"/>
      <c r="LU278" s="8">
        <f>SUMIFS('Aceite Virgen'!LU$6:LU$257,'Aceite Virgen'!$A$6:$A$257,"&gt;="&amp;$A278,'Aceite Virgen'!$B$6:$B$257,"&lt;="&amp;$B278)</f>
        <v>3.42</v>
      </c>
      <c r="LV278" s="8">
        <f>SUMIFS('Aceite Virgen'!LV$6:LV$257,'Aceite Virgen'!$A$6:$A$257,"&gt;="&amp;$A278,'Aceite Virgen'!$B$6:$B$257,"&lt;="&amp;$B278)</f>
        <v>0</v>
      </c>
      <c r="LW278" s="8">
        <f>SUMIFS('Aceite Virgen'!LW$6:LW$257,'Aceite Virgen'!$A$6:$A$257,"&gt;="&amp;$A278,'Aceite Virgen'!$B$6:$B$257,"&lt;="&amp;$B278)</f>
        <v>4.26</v>
      </c>
      <c r="LX278" s="8">
        <f>SUMIFS('Aceite Virgen'!LX$6:LX$257,'Aceite Virgen'!$A$6:$A$257,"&gt;="&amp;$A278,'Aceite Virgen'!$B$6:$B$257,"&lt;="&amp;$B278)</f>
        <v>3.0700000000000003</v>
      </c>
      <c r="LY278" s="76"/>
      <c r="LZ278" s="76"/>
      <c r="MA278" s="76"/>
      <c r="MB278" s="8">
        <f>SUMIFS('Aceite Virgen'!MB$6:MB$257,'Aceite Virgen'!$A$6:$A$257,"&gt;="&amp;$A278,'Aceite Virgen'!$B$6:$B$257,"&lt;="&amp;$B278)</f>
        <v>4.51</v>
      </c>
      <c r="MC278" s="8">
        <f>SUMIFS('Aceite Virgen'!MC$6:MC$257,'Aceite Virgen'!$A$6:$A$257,"&gt;="&amp;$A278,'Aceite Virgen'!$B$6:$B$257,"&lt;="&amp;$B278)</f>
        <v>0</v>
      </c>
      <c r="MD278" s="8">
        <f>SUMIFS('Aceite Virgen'!MD$6:MD$257,'Aceite Virgen'!$A$6:$A$257,"&gt;="&amp;$A278,'Aceite Virgen'!$B$6:$B$257,"&lt;="&amp;$B278)</f>
        <v>2.67</v>
      </c>
      <c r="ME278" s="8">
        <f>SUMIFS('Aceite Virgen'!ME$6:ME$257,'Aceite Virgen'!$A$6:$A$257,"&gt;="&amp;$A278,'Aceite Virgen'!$B$6:$B$257,"&lt;="&amp;$B278)</f>
        <v>12.94</v>
      </c>
    </row>
    <row r="279" spans="1:343"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c r="GY279" s="8">
        <f>SUMIFS('Aceite Virgen'!GY$6:GY$257,'Aceite Virgen'!$A$6:$A$257,"&gt;="&amp;$A279,'Aceite Virgen'!$B$6:$B$257,"&lt;="&amp;$B279)</f>
        <v>11.98</v>
      </c>
      <c r="GZ279" s="8">
        <f>SUMIFS('Aceite Virgen'!GZ$6:GZ$257,'Aceite Virgen'!$A$6:$A$257,"&gt;="&amp;$A279,'Aceite Virgen'!$B$6:$B$257,"&lt;="&amp;$B279)</f>
        <v>48.68</v>
      </c>
      <c r="HA279" s="8">
        <f>SUMIFS('Aceite Virgen'!HA$6:HA$257,'Aceite Virgen'!$A$6:$A$257,"&gt;="&amp;$A279,'Aceite Virgen'!$B$6:$B$257,"&lt;="&amp;$B279)</f>
        <v>6.36</v>
      </c>
      <c r="HB279" s="8">
        <f>SUMIFS('Aceite Virgen'!HB$6:HB$257,'Aceite Virgen'!$A$6:$A$257,"&gt;="&amp;$A279,'Aceite Virgen'!$B$6:$B$257,"&lt;="&amp;$B279)</f>
        <v>16.34</v>
      </c>
      <c r="HF279" s="8">
        <f>SUMIFS('Aceite Virgen'!HF$6:HF$257,'Aceite Virgen'!$A$6:$A$257,"&gt;="&amp;$A279,'Aceite Virgen'!$B$6:$B$257,"&lt;="&amp;$B279)</f>
        <v>6.16</v>
      </c>
      <c r="HG279" s="8">
        <f>SUMIFS('Aceite Virgen'!HG$6:HG$257,'Aceite Virgen'!$A$6:$A$257,"&gt;="&amp;$A279,'Aceite Virgen'!$B$6:$B$257,"&lt;="&amp;$B279)</f>
        <v>19.100000000000001</v>
      </c>
      <c r="HH279" s="8">
        <f>SUMIFS('Aceite Virgen'!HH$6:HH$257,'Aceite Virgen'!$A$6:$A$257,"&gt;="&amp;$A279,'Aceite Virgen'!$B$6:$B$257,"&lt;="&amp;$B279)</f>
        <v>4.45</v>
      </c>
      <c r="HI279" s="8">
        <f>SUMIFS('Aceite Virgen'!HI$6:HI$257,'Aceite Virgen'!$A$6:$A$257,"&gt;="&amp;$A279,'Aceite Virgen'!$B$6:$B$257,"&lt;="&amp;$B279)</f>
        <v>0</v>
      </c>
      <c r="HM279" s="8">
        <f>SUMIFS('Aceite Virgen'!HM$6:HM$257,'Aceite Virgen'!$A$6:$A$257,"&gt;="&amp;$A279,'Aceite Virgen'!$B$6:$B$257,"&lt;="&amp;$B279)</f>
        <v>10.8</v>
      </c>
      <c r="HN279" s="8">
        <f>SUMIFS('Aceite Virgen'!HN$6:HN$257,'Aceite Virgen'!$A$6:$A$257,"&gt;="&amp;$A279,'Aceite Virgen'!$B$6:$B$257,"&lt;="&amp;$B279)</f>
        <v>17.96</v>
      </c>
      <c r="HO279" s="8">
        <f>SUMIFS('Aceite Virgen'!HO$6:HO$257,'Aceite Virgen'!$A$6:$A$257,"&gt;="&amp;$A279,'Aceite Virgen'!$B$6:$B$257,"&lt;="&amp;$B279)</f>
        <v>10.49</v>
      </c>
      <c r="HP279" s="8">
        <f>SUMIFS('Aceite Virgen'!HP$6:HP$257,'Aceite Virgen'!$A$6:$A$257,"&gt;="&amp;$A279,'Aceite Virgen'!$B$6:$B$257,"&lt;="&amp;$B279)</f>
        <v>0</v>
      </c>
      <c r="HT279" s="8">
        <f>SUMIFS('Aceite Virgen'!HT$6:HT$257,'Aceite Virgen'!$A$6:$A$257,"&gt;="&amp;$A279,'Aceite Virgen'!$B$6:$B$257,"&lt;="&amp;$B279)</f>
        <v>1.43</v>
      </c>
      <c r="HU279" s="8">
        <f>SUMIFS('Aceite Virgen'!HU$6:HU$257,'Aceite Virgen'!$A$6:$A$257,"&gt;="&amp;$A279,'Aceite Virgen'!$B$6:$B$257,"&lt;="&amp;$B279)</f>
        <v>4.13</v>
      </c>
      <c r="HV279" s="8">
        <f>SUMIFS('Aceite Virgen'!HV$6:HV$257,'Aceite Virgen'!$A$6:$A$257,"&gt;="&amp;$A279,'Aceite Virgen'!$B$6:$B$257,"&lt;="&amp;$B279)</f>
        <v>0.88</v>
      </c>
      <c r="HW279" s="8">
        <f>SUMIFS('Aceite Virgen'!HW$6:HW$257,'Aceite Virgen'!$A$6:$A$257,"&gt;="&amp;$A279,'Aceite Virgen'!$B$6:$B$257,"&lt;="&amp;$B279)</f>
        <v>0</v>
      </c>
      <c r="IA279" s="8">
        <f>SUMIFS('Aceite Virgen'!IA$6:IA$257,'Aceite Virgen'!$A$6:$A$257,"&gt;="&amp;$A279,'Aceite Virgen'!$B$6:$B$257,"&lt;="&amp;$B279)</f>
        <v>3.88</v>
      </c>
      <c r="IB279" s="8">
        <f>SUMIFS('Aceite Virgen'!IB$6:IB$257,'Aceite Virgen'!$A$6:$A$257,"&gt;="&amp;$A279,'Aceite Virgen'!$B$6:$B$257,"&lt;="&amp;$B279)</f>
        <v>7.74</v>
      </c>
      <c r="IC279" s="8">
        <f>SUMIFS('Aceite Virgen'!IC$6:IC$257,'Aceite Virgen'!$A$6:$A$257,"&gt;="&amp;$A279,'Aceite Virgen'!$B$6:$B$257,"&lt;="&amp;$B279)</f>
        <v>1.7599999999999998</v>
      </c>
      <c r="ID279" s="8">
        <f>SUMIFS('Aceite Virgen'!ID$6:ID$257,'Aceite Virgen'!$A$6:$A$257,"&gt;="&amp;$A279,'Aceite Virgen'!$B$6:$B$257,"&lt;="&amp;$B279)</f>
        <v>1.66</v>
      </c>
      <c r="IH279" s="8">
        <f>SUMIFS('Aceite Virgen'!IH$6:IH$257,'Aceite Virgen'!$A$6:$A$257,"&gt;="&amp;$A279,'Aceite Virgen'!$B$6:$B$257,"&lt;="&amp;$B279)</f>
        <v>3.88</v>
      </c>
      <c r="II279" s="8">
        <f>SUMIFS('Aceite Virgen'!II$6:II$257,'Aceite Virgen'!$A$6:$A$257,"&gt;="&amp;$A279,'Aceite Virgen'!$B$6:$B$257,"&lt;="&amp;$B279)</f>
        <v>8.7799999999999994</v>
      </c>
      <c r="IJ279" s="8">
        <f>SUMIFS('Aceite Virgen'!IJ$6:IJ$257,'Aceite Virgen'!$A$6:$A$257,"&gt;="&amp;$A279,'Aceite Virgen'!$B$6:$B$257,"&lt;="&amp;$B279)</f>
        <v>2.93</v>
      </c>
      <c r="IK279" s="8">
        <f>SUMIFS('Aceite Virgen'!IK$6:IK$257,'Aceite Virgen'!$A$6:$A$257,"&gt;="&amp;$A279,'Aceite Virgen'!$B$6:$B$257,"&lt;="&amp;$B279)</f>
        <v>5.5</v>
      </c>
      <c r="IO279" s="8">
        <f>SUMIFS('Aceite Virgen'!IO$6:IO$257,'Aceite Virgen'!$A$6:$A$257,"&gt;="&amp;$A279,'Aceite Virgen'!$B$6:$B$257,"&lt;="&amp;$B279)</f>
        <v>2.71</v>
      </c>
      <c r="IP279" s="8">
        <f>SUMIFS('Aceite Virgen'!IP$6:IP$257,'Aceite Virgen'!$A$6:$A$257,"&gt;="&amp;$A279,'Aceite Virgen'!$B$6:$B$257,"&lt;="&amp;$B279)</f>
        <v>0</v>
      </c>
      <c r="IQ279" s="8">
        <f>SUMIFS('Aceite Virgen'!IQ$6:IQ$257,'Aceite Virgen'!$A$6:$A$257,"&gt;="&amp;$A279,'Aceite Virgen'!$B$6:$B$257,"&lt;="&amp;$B279)</f>
        <v>3.01</v>
      </c>
      <c r="IR279" s="8">
        <f>SUMIFS('Aceite Virgen'!IR$6:IR$257,'Aceite Virgen'!$A$6:$A$257,"&gt;="&amp;$A279,'Aceite Virgen'!$B$6:$B$257,"&lt;="&amp;$B279)</f>
        <v>3.72</v>
      </c>
      <c r="IV279" s="8">
        <f>SUMIFS('Aceite Virgen'!IV$6:IV$257,'Aceite Virgen'!$A$6:$A$257,"&gt;="&amp;$A279,'Aceite Virgen'!$B$6:$B$257,"&lt;="&amp;$B279)</f>
        <v>3.22</v>
      </c>
      <c r="IW279" s="8">
        <f>SUMIFS('Aceite Virgen'!IW$6:IW$257,'Aceite Virgen'!$A$6:$A$257,"&gt;="&amp;$A279,'Aceite Virgen'!$B$6:$B$257,"&lt;="&amp;$B279)</f>
        <v>6.65</v>
      </c>
      <c r="IX279" s="8">
        <f>SUMIFS('Aceite Virgen'!IX$6:IX$257,'Aceite Virgen'!$A$6:$A$257,"&gt;="&amp;$A279,'Aceite Virgen'!$B$6:$B$257,"&lt;="&amp;$B279)</f>
        <v>2.95</v>
      </c>
      <c r="IY279" s="8">
        <f>SUMIFS('Aceite Virgen'!IY$6:IY$257,'Aceite Virgen'!$A$6:$A$257,"&gt;="&amp;$A279,'Aceite Virgen'!$B$6:$B$257,"&lt;="&amp;$B279)</f>
        <v>2.06</v>
      </c>
      <c r="JC279" s="8">
        <f>SUMIFS('Aceite Virgen'!JC$6:JC$257,'Aceite Virgen'!$A$6:$A$257,"&gt;="&amp;$A279,'Aceite Virgen'!$B$6:$B$257,"&lt;="&amp;$B279)</f>
        <v>1.2</v>
      </c>
      <c r="JD279" s="8">
        <f>SUMIFS('Aceite Virgen'!JD$6:JD$257,'Aceite Virgen'!$A$6:$A$257,"&gt;="&amp;$A279,'Aceite Virgen'!$B$6:$B$257,"&lt;="&amp;$B279)</f>
        <v>2.1100000000000003</v>
      </c>
      <c r="JE279" s="8">
        <f>SUMIFS('Aceite Virgen'!JE$6:JE$257,'Aceite Virgen'!$A$6:$A$257,"&gt;="&amp;$A279,'Aceite Virgen'!$B$6:$B$257,"&lt;="&amp;$B279)</f>
        <v>0.28999999999999998</v>
      </c>
      <c r="JF279" s="8">
        <f>SUMIFS('Aceite Virgen'!JF$6:JF$257,'Aceite Virgen'!$A$6:$A$257,"&gt;="&amp;$A279,'Aceite Virgen'!$B$6:$B$257,"&lt;="&amp;$B279)</f>
        <v>5.33</v>
      </c>
      <c r="JJ279" s="8">
        <f>SUMIFS('Aceite Virgen'!JJ$6:JJ$257,'Aceite Virgen'!$A$6:$A$257,"&gt;="&amp;$A279,'Aceite Virgen'!$B$6:$B$257,"&lt;="&amp;$B279)</f>
        <v>0.92</v>
      </c>
      <c r="JK279" s="8">
        <f>SUMIFS('Aceite Virgen'!JK$6:JK$257,'Aceite Virgen'!$A$6:$A$257,"&gt;="&amp;$A279,'Aceite Virgen'!$B$6:$B$257,"&lt;="&amp;$B279)</f>
        <v>0</v>
      </c>
      <c r="JL279" s="8">
        <f>SUMIFS('Aceite Virgen'!JL$6:JL$257,'Aceite Virgen'!$A$6:$A$257,"&gt;="&amp;$A279,'Aceite Virgen'!$B$6:$B$257,"&lt;="&amp;$B279)</f>
        <v>1.05</v>
      </c>
      <c r="JM279" s="8">
        <f>SUMIFS('Aceite Virgen'!JM$6:JM$257,'Aceite Virgen'!$A$6:$A$257,"&gt;="&amp;$A279,'Aceite Virgen'!$B$6:$B$257,"&lt;="&amp;$B279)</f>
        <v>0</v>
      </c>
      <c r="JQ279" s="8">
        <f>SUMIFS('Aceite Virgen'!JQ$6:JQ$257,'Aceite Virgen'!$A$6:$A$257,"&gt;="&amp;$A279,'Aceite Virgen'!$B$6:$B$257,"&lt;="&amp;$B279)</f>
        <v>0.96</v>
      </c>
      <c r="JR279" s="8">
        <f>SUMIFS('Aceite Virgen'!JR$6:JR$257,'Aceite Virgen'!$A$6:$A$257,"&gt;="&amp;$A279,'Aceite Virgen'!$B$6:$B$257,"&lt;="&amp;$B279)</f>
        <v>1.31</v>
      </c>
      <c r="JS279" s="8">
        <f>SUMIFS('Aceite Virgen'!JS$6:JS$257,'Aceite Virgen'!$A$6:$A$257,"&gt;="&amp;$A279,'Aceite Virgen'!$B$6:$B$257,"&lt;="&amp;$B279)</f>
        <v>0.78</v>
      </c>
      <c r="JT279" s="8">
        <f>SUMIFS('Aceite Virgen'!JT$6:JT$257,'Aceite Virgen'!$A$6:$A$257,"&gt;="&amp;$A279,'Aceite Virgen'!$B$6:$B$257,"&lt;="&amp;$B279)</f>
        <v>1.56</v>
      </c>
      <c r="JX279" s="8">
        <f>SUMIFS('Aceite Virgen'!JX$6:JX$257,'Aceite Virgen'!$A$6:$A$257,"&gt;="&amp;$A279,'Aceite Virgen'!$B$6:$B$257,"&lt;="&amp;$B279)</f>
        <v>0.75</v>
      </c>
      <c r="JY279" s="8">
        <f>SUMIFS('Aceite Virgen'!JY$6:JY$257,'Aceite Virgen'!$A$6:$A$257,"&gt;="&amp;$A279,'Aceite Virgen'!$B$6:$B$257,"&lt;="&amp;$B279)</f>
        <v>1.0900000000000001</v>
      </c>
      <c r="JZ279" s="8">
        <f>SUMIFS('Aceite Virgen'!JZ$6:JZ$257,'Aceite Virgen'!$A$6:$A$257,"&gt;="&amp;$A279,'Aceite Virgen'!$B$6:$B$257,"&lt;="&amp;$B279)</f>
        <v>0.61</v>
      </c>
      <c r="KA279" s="8">
        <f>SUMIFS('Aceite Virgen'!KA$6:KA$257,'Aceite Virgen'!$A$6:$A$257,"&gt;="&amp;$A279,'Aceite Virgen'!$B$6:$B$257,"&lt;="&amp;$B279)</f>
        <v>1.52</v>
      </c>
      <c r="KE279" s="8">
        <f>SUMIFS('Aceite Virgen'!KE$6:KE$257,'Aceite Virgen'!$A$6:$A$257,"&gt;="&amp;$A279,'Aceite Virgen'!$B$6:$B$257,"&lt;="&amp;$B279)</f>
        <v>0.27</v>
      </c>
      <c r="KF279" s="8">
        <f>SUMIFS('Aceite Virgen'!KF$6:KF$257,'Aceite Virgen'!$A$6:$A$257,"&gt;="&amp;$A279,'Aceite Virgen'!$B$6:$B$257,"&lt;="&amp;$B279)</f>
        <v>0</v>
      </c>
      <c r="KG279" s="8">
        <f>SUMIFS('Aceite Virgen'!KG$6:KG$257,'Aceite Virgen'!$A$6:$A$257,"&gt;="&amp;$A279,'Aceite Virgen'!$B$6:$B$257,"&lt;="&amp;$B279)</f>
        <v>0.44</v>
      </c>
      <c r="KH279" s="8">
        <f>SUMIFS('Aceite Virgen'!KH$6:KH$257,'Aceite Virgen'!$A$6:$A$257,"&gt;="&amp;$A279,'Aceite Virgen'!$B$6:$B$257,"&lt;="&amp;$B279)</f>
        <v>0</v>
      </c>
      <c r="KL279" s="8">
        <f>SUMIFS('Aceite Virgen'!KL$6:KL$257,'Aceite Virgen'!$A$6:$A$257,"&gt;="&amp;$A279,'Aceite Virgen'!$B$6:$B$257,"&lt;="&amp;$B279)</f>
        <v>2.34</v>
      </c>
      <c r="KM279" s="8">
        <f>SUMIFS('Aceite Virgen'!KM$6:KM$257,'Aceite Virgen'!$A$6:$A$257,"&gt;="&amp;$A279,'Aceite Virgen'!$B$6:$B$257,"&lt;="&amp;$B279)</f>
        <v>2.63</v>
      </c>
      <c r="KN279" s="8">
        <f>SUMIFS('Aceite Virgen'!KN$6:KN$257,'Aceite Virgen'!$A$6:$A$257,"&gt;="&amp;$A279,'Aceite Virgen'!$B$6:$B$257,"&lt;="&amp;$B279)</f>
        <v>2.15</v>
      </c>
      <c r="KO279" s="8">
        <f>SUMIFS('Aceite Virgen'!KO$6:KO$257,'Aceite Virgen'!$A$6:$A$257,"&gt;="&amp;$A279,'Aceite Virgen'!$B$6:$B$257,"&lt;="&amp;$B279)</f>
        <v>4.5599999999999996</v>
      </c>
      <c r="KS279" s="8">
        <f>SUMIFS('Aceite Virgen'!KS$6:KS$257,'Aceite Virgen'!$A$6:$A$257,"&gt;="&amp;$A279,'Aceite Virgen'!$B$6:$B$257,"&lt;="&amp;$B279)</f>
        <v>5.21</v>
      </c>
      <c r="KT279" s="8">
        <f>SUMIFS('Aceite Virgen'!KT$6:KT$257,'Aceite Virgen'!$A$6:$A$257,"&gt;="&amp;$A279,'Aceite Virgen'!$B$6:$B$257,"&lt;="&amp;$B279)</f>
        <v>15.26</v>
      </c>
      <c r="KU279" s="8">
        <f>SUMIFS('Aceite Virgen'!KU$6:KU$257,'Aceite Virgen'!$A$6:$A$257,"&gt;="&amp;$A279,'Aceite Virgen'!$B$6:$B$257,"&lt;="&amp;$B279)</f>
        <v>3.59</v>
      </c>
      <c r="KV279" s="8">
        <f>SUMIFS('Aceite Virgen'!KV$6:KV$257,'Aceite Virgen'!$A$6:$A$257,"&gt;="&amp;$A279,'Aceite Virgen'!$B$6:$B$257,"&lt;="&amp;$B279)</f>
        <v>0</v>
      </c>
      <c r="KZ279" s="8">
        <f>SUMIFS('Aceite Virgen'!KZ$6:KZ$257,'Aceite Virgen'!$A$6:$A$257,"&gt;="&amp;$A279,'Aceite Virgen'!$B$6:$B$257,"&lt;="&amp;$B279)</f>
        <v>1.1500000000000001</v>
      </c>
      <c r="LA279" s="8">
        <f>SUMIFS('Aceite Virgen'!LA$6:LA$257,'Aceite Virgen'!$A$6:$A$257,"&gt;="&amp;$A279,'Aceite Virgen'!$B$6:$B$257,"&lt;="&amp;$B279)</f>
        <v>0</v>
      </c>
      <c r="LB279" s="8">
        <f>SUMIFS('Aceite Virgen'!LB$6:LB$257,'Aceite Virgen'!$A$6:$A$257,"&gt;="&amp;$A279,'Aceite Virgen'!$B$6:$B$257,"&lt;="&amp;$B279)</f>
        <v>0.72</v>
      </c>
      <c r="LC279" s="8">
        <f>SUMIFS('Aceite Virgen'!LC$6:LC$257,'Aceite Virgen'!$A$6:$A$257,"&gt;="&amp;$A279,'Aceite Virgen'!$B$6:$B$257,"&lt;="&amp;$B279)</f>
        <v>4.7</v>
      </c>
      <c r="LG279" s="8">
        <f>SUMIFS('Aceite Virgen'!LG$6:LG$257,'Aceite Virgen'!$A$6:$A$257,"&gt;="&amp;$A279,'Aceite Virgen'!$B$6:$B$257,"&lt;="&amp;$B279)</f>
        <v>1.29</v>
      </c>
      <c r="LH279" s="8">
        <f>SUMIFS('Aceite Virgen'!LH$6:LH$257,'Aceite Virgen'!$A$6:$A$257,"&gt;="&amp;$A279,'Aceite Virgen'!$B$6:$B$257,"&lt;="&amp;$B279)</f>
        <v>0</v>
      </c>
      <c r="LI279" s="8">
        <f>SUMIFS('Aceite Virgen'!LI$6:LI$257,'Aceite Virgen'!$A$6:$A$257,"&gt;="&amp;$A279,'Aceite Virgen'!$B$6:$B$257,"&lt;="&amp;$B279)</f>
        <v>1.54</v>
      </c>
      <c r="LJ279" s="8">
        <f>SUMIFS('Aceite Virgen'!LJ$6:LJ$257,'Aceite Virgen'!$A$6:$A$257,"&gt;="&amp;$A279,'Aceite Virgen'!$B$6:$B$257,"&lt;="&amp;$B279)</f>
        <v>2.2400000000000002</v>
      </c>
      <c r="LN279" s="8">
        <f>SUMIFS('Aceite Virgen'!LN$6:LN$257,'Aceite Virgen'!$A$6:$A$257,"&gt;="&amp;$A279,'Aceite Virgen'!$B$6:$B$257,"&lt;="&amp;$B279)</f>
        <v>0.31</v>
      </c>
      <c r="LO279" s="8">
        <f>SUMIFS('Aceite Virgen'!LO$6:LO$257,'Aceite Virgen'!$A$6:$A$257,"&gt;="&amp;$A279,'Aceite Virgen'!$B$6:$B$257,"&lt;="&amp;$B279)</f>
        <v>0</v>
      </c>
      <c r="LP279" s="8">
        <f>SUMIFS('Aceite Virgen'!LP$6:LP$257,'Aceite Virgen'!$A$6:$A$257,"&gt;="&amp;$A279,'Aceite Virgen'!$B$6:$B$257,"&lt;="&amp;$B279)</f>
        <v>0</v>
      </c>
      <c r="LQ279" s="8">
        <f>SUMIFS('Aceite Virgen'!LQ$6:LQ$257,'Aceite Virgen'!$A$6:$A$257,"&gt;="&amp;$A279,'Aceite Virgen'!$B$6:$B$257,"&lt;="&amp;$B279)</f>
        <v>0</v>
      </c>
      <c r="LR279" s="76"/>
      <c r="LS279" s="76"/>
      <c r="LT279" s="76"/>
      <c r="LU279" s="8">
        <f>SUMIFS('Aceite Virgen'!LU$6:LU$257,'Aceite Virgen'!$A$6:$A$257,"&gt;="&amp;$A279,'Aceite Virgen'!$B$6:$B$257,"&lt;="&amp;$B279)</f>
        <v>0.94</v>
      </c>
      <c r="LV279" s="8">
        <f>SUMIFS('Aceite Virgen'!LV$6:LV$257,'Aceite Virgen'!$A$6:$A$257,"&gt;="&amp;$A279,'Aceite Virgen'!$B$6:$B$257,"&lt;="&amp;$B279)</f>
        <v>2.76</v>
      </c>
      <c r="LW279" s="8">
        <f>SUMIFS('Aceite Virgen'!LW$6:LW$257,'Aceite Virgen'!$A$6:$A$257,"&gt;="&amp;$A279,'Aceite Virgen'!$B$6:$B$257,"&lt;="&amp;$B279)</f>
        <v>0.42</v>
      </c>
      <c r="LX279" s="8">
        <f>SUMIFS('Aceite Virgen'!LX$6:LX$257,'Aceite Virgen'!$A$6:$A$257,"&gt;="&amp;$A279,'Aceite Virgen'!$B$6:$B$257,"&lt;="&amp;$B279)</f>
        <v>1.1399999999999999</v>
      </c>
      <c r="LY279" s="76"/>
      <c r="LZ279" s="76"/>
      <c r="MA279" s="76"/>
      <c r="MB279" s="8">
        <f>SUMIFS('Aceite Virgen'!MB$6:MB$257,'Aceite Virgen'!$A$6:$A$257,"&gt;="&amp;$A279,'Aceite Virgen'!$B$6:$B$257,"&lt;="&amp;$B279)</f>
        <v>3.6399999999999997</v>
      </c>
      <c r="MC279" s="8">
        <f>SUMIFS('Aceite Virgen'!MC$6:MC$257,'Aceite Virgen'!$A$6:$A$257,"&gt;="&amp;$A279,'Aceite Virgen'!$B$6:$B$257,"&lt;="&amp;$B279)</f>
        <v>1.66</v>
      </c>
      <c r="MD279" s="8">
        <f>SUMIFS('Aceite Virgen'!MD$6:MD$257,'Aceite Virgen'!$A$6:$A$257,"&gt;="&amp;$A279,'Aceite Virgen'!$B$6:$B$257,"&lt;="&amp;$B279)</f>
        <v>3.1500000000000004</v>
      </c>
      <c r="ME279" s="8">
        <f>SUMIFS('Aceite Virgen'!ME$6:ME$257,'Aceite Virgen'!$A$6:$A$257,"&gt;="&amp;$A279,'Aceite Virgen'!$B$6:$B$257,"&lt;="&amp;$B279)</f>
        <v>7.11</v>
      </c>
    </row>
    <row r="280" spans="1:343"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c r="GY280" s="8">
        <f>SUMIFS('Aceite Virgen'!GY$6:GY$257,'Aceite Virgen'!$A$6:$A$257,"&gt;="&amp;$A280,'Aceite Virgen'!$B$6:$B$257,"&lt;="&amp;$B280)</f>
        <v>0.32</v>
      </c>
      <c r="GZ280" s="8">
        <f>SUMIFS('Aceite Virgen'!GZ$6:GZ$257,'Aceite Virgen'!$A$6:$A$257,"&gt;="&amp;$A280,'Aceite Virgen'!$B$6:$B$257,"&lt;="&amp;$B280)</f>
        <v>0</v>
      </c>
      <c r="HA280" s="8">
        <f>SUMIFS('Aceite Virgen'!HA$6:HA$257,'Aceite Virgen'!$A$6:$A$257,"&gt;="&amp;$A280,'Aceite Virgen'!$B$6:$B$257,"&lt;="&amp;$B280)</f>
        <v>0</v>
      </c>
      <c r="HB280" s="8">
        <f>SUMIFS('Aceite Virgen'!HB$6:HB$257,'Aceite Virgen'!$A$6:$A$257,"&gt;="&amp;$A280,'Aceite Virgen'!$B$6:$B$257,"&lt;="&amp;$B280)</f>
        <v>3.52</v>
      </c>
      <c r="HF280" s="8">
        <f>SUMIFS('Aceite Virgen'!HF$6:HF$257,'Aceite Virgen'!$A$6:$A$257,"&gt;="&amp;$A280,'Aceite Virgen'!$B$6:$B$257,"&lt;="&amp;$B280)</f>
        <v>1.3</v>
      </c>
      <c r="HG280" s="8">
        <f>SUMIFS('Aceite Virgen'!HG$6:HG$257,'Aceite Virgen'!$A$6:$A$257,"&gt;="&amp;$A280,'Aceite Virgen'!$B$6:$B$257,"&lt;="&amp;$B280)</f>
        <v>0</v>
      </c>
      <c r="HH280" s="8">
        <f>SUMIFS('Aceite Virgen'!HH$6:HH$257,'Aceite Virgen'!$A$6:$A$257,"&gt;="&amp;$A280,'Aceite Virgen'!$B$6:$B$257,"&lt;="&amp;$B280)</f>
        <v>1.8</v>
      </c>
      <c r="HI280" s="8">
        <f>SUMIFS('Aceite Virgen'!HI$6:HI$257,'Aceite Virgen'!$A$6:$A$257,"&gt;="&amp;$A280,'Aceite Virgen'!$B$6:$B$257,"&lt;="&amp;$B280)</f>
        <v>0</v>
      </c>
      <c r="HM280" s="8">
        <f>SUMIFS('Aceite Virgen'!HM$6:HM$257,'Aceite Virgen'!$A$6:$A$257,"&gt;="&amp;$A280,'Aceite Virgen'!$B$6:$B$257,"&lt;="&amp;$B280)</f>
        <v>1.47</v>
      </c>
      <c r="HN280" s="8">
        <f>SUMIFS('Aceite Virgen'!HN$6:HN$257,'Aceite Virgen'!$A$6:$A$257,"&gt;="&amp;$A280,'Aceite Virgen'!$B$6:$B$257,"&lt;="&amp;$B280)</f>
        <v>0</v>
      </c>
      <c r="HO280" s="8">
        <f>SUMIFS('Aceite Virgen'!HO$6:HO$257,'Aceite Virgen'!$A$6:$A$257,"&gt;="&amp;$A280,'Aceite Virgen'!$B$6:$B$257,"&lt;="&amp;$B280)</f>
        <v>0.43</v>
      </c>
      <c r="HP280" s="8">
        <f>SUMIFS('Aceite Virgen'!HP$6:HP$257,'Aceite Virgen'!$A$6:$A$257,"&gt;="&amp;$A280,'Aceite Virgen'!$B$6:$B$257,"&lt;="&amp;$B280)</f>
        <v>0</v>
      </c>
      <c r="HT280" s="8">
        <f>SUMIFS('Aceite Virgen'!HT$6:HT$257,'Aceite Virgen'!$A$6:$A$257,"&gt;="&amp;$A280,'Aceite Virgen'!$B$6:$B$257,"&lt;="&amp;$B280)</f>
        <v>3.09</v>
      </c>
      <c r="HU280" s="8">
        <f>SUMIFS('Aceite Virgen'!HU$6:HU$257,'Aceite Virgen'!$A$6:$A$257,"&gt;="&amp;$A280,'Aceite Virgen'!$B$6:$B$257,"&lt;="&amp;$B280)</f>
        <v>13.28</v>
      </c>
      <c r="HV280" s="8">
        <f>SUMIFS('Aceite Virgen'!HV$6:HV$257,'Aceite Virgen'!$A$6:$A$257,"&gt;="&amp;$A280,'Aceite Virgen'!$B$6:$B$257,"&lt;="&amp;$B280)</f>
        <v>0.51</v>
      </c>
      <c r="HW280" s="8">
        <f>SUMIFS('Aceite Virgen'!HW$6:HW$257,'Aceite Virgen'!$A$6:$A$257,"&gt;="&amp;$A280,'Aceite Virgen'!$B$6:$B$257,"&lt;="&amp;$B280)</f>
        <v>0</v>
      </c>
      <c r="IA280" s="8">
        <f>SUMIFS('Aceite Virgen'!IA$6:IA$257,'Aceite Virgen'!$A$6:$A$257,"&gt;="&amp;$A280,'Aceite Virgen'!$B$6:$B$257,"&lt;="&amp;$B280)</f>
        <v>0</v>
      </c>
      <c r="IB280" s="8">
        <f>SUMIFS('Aceite Virgen'!IB$6:IB$257,'Aceite Virgen'!$A$6:$A$257,"&gt;="&amp;$A280,'Aceite Virgen'!$B$6:$B$257,"&lt;="&amp;$B280)</f>
        <v>0</v>
      </c>
      <c r="IC280" s="8">
        <f>SUMIFS('Aceite Virgen'!IC$6:IC$257,'Aceite Virgen'!$A$6:$A$257,"&gt;="&amp;$A280,'Aceite Virgen'!$B$6:$B$257,"&lt;="&amp;$B280)</f>
        <v>0</v>
      </c>
      <c r="ID280" s="8">
        <f>SUMIFS('Aceite Virgen'!ID$6:ID$257,'Aceite Virgen'!$A$6:$A$257,"&gt;="&amp;$A280,'Aceite Virgen'!$B$6:$B$257,"&lt;="&amp;$B280)</f>
        <v>0</v>
      </c>
      <c r="IH280" s="8">
        <f>SUMIFS('Aceite Virgen'!IH$6:IH$257,'Aceite Virgen'!$A$6:$A$257,"&gt;="&amp;$A280,'Aceite Virgen'!$B$6:$B$257,"&lt;="&amp;$B280)</f>
        <v>0.28000000000000003</v>
      </c>
      <c r="II280" s="8">
        <f>SUMIFS('Aceite Virgen'!II$6:II$257,'Aceite Virgen'!$A$6:$A$257,"&gt;="&amp;$A280,'Aceite Virgen'!$B$6:$B$257,"&lt;="&amp;$B280)</f>
        <v>0</v>
      </c>
      <c r="IJ280" s="8">
        <f>SUMIFS('Aceite Virgen'!IJ$6:IJ$257,'Aceite Virgen'!$A$6:$A$257,"&gt;="&amp;$A280,'Aceite Virgen'!$B$6:$B$257,"&lt;="&amp;$B280)</f>
        <v>0.41</v>
      </c>
      <c r="IK280" s="8">
        <f>SUMIFS('Aceite Virgen'!IK$6:IK$257,'Aceite Virgen'!$A$6:$A$257,"&gt;="&amp;$A280,'Aceite Virgen'!$B$6:$B$257,"&lt;="&amp;$B280)</f>
        <v>0</v>
      </c>
      <c r="IO280" s="8">
        <f>SUMIFS('Aceite Virgen'!IO$6:IO$257,'Aceite Virgen'!$A$6:$A$257,"&gt;="&amp;$A280,'Aceite Virgen'!$B$6:$B$257,"&lt;="&amp;$B280)</f>
        <v>0</v>
      </c>
      <c r="IP280" s="8">
        <f>SUMIFS('Aceite Virgen'!IP$6:IP$257,'Aceite Virgen'!$A$6:$A$257,"&gt;="&amp;$A280,'Aceite Virgen'!$B$6:$B$257,"&lt;="&amp;$B280)</f>
        <v>0</v>
      </c>
      <c r="IQ280" s="8">
        <f>SUMIFS('Aceite Virgen'!IQ$6:IQ$257,'Aceite Virgen'!$A$6:$A$257,"&gt;="&amp;$A280,'Aceite Virgen'!$B$6:$B$257,"&lt;="&amp;$B280)</f>
        <v>0</v>
      </c>
      <c r="IR280" s="8">
        <f>SUMIFS('Aceite Virgen'!IR$6:IR$257,'Aceite Virgen'!$A$6:$A$257,"&gt;="&amp;$A280,'Aceite Virgen'!$B$6:$B$257,"&lt;="&amp;$B280)</f>
        <v>0</v>
      </c>
      <c r="IV280" s="8">
        <f>SUMIFS('Aceite Virgen'!IV$6:IV$257,'Aceite Virgen'!$A$6:$A$257,"&gt;="&amp;$A280,'Aceite Virgen'!$B$6:$B$257,"&lt;="&amp;$B280)</f>
        <v>0.82000000000000006</v>
      </c>
      <c r="IW280" s="8">
        <f>SUMIFS('Aceite Virgen'!IW$6:IW$257,'Aceite Virgen'!$A$6:$A$257,"&gt;="&amp;$A280,'Aceite Virgen'!$B$6:$B$257,"&lt;="&amp;$B280)</f>
        <v>0</v>
      </c>
      <c r="IX280" s="8">
        <f>SUMIFS('Aceite Virgen'!IX$6:IX$257,'Aceite Virgen'!$A$6:$A$257,"&gt;="&amp;$A280,'Aceite Virgen'!$B$6:$B$257,"&lt;="&amp;$B280)</f>
        <v>0.5</v>
      </c>
      <c r="IY280" s="8">
        <f>SUMIFS('Aceite Virgen'!IY$6:IY$257,'Aceite Virgen'!$A$6:$A$257,"&gt;="&amp;$A280,'Aceite Virgen'!$B$6:$B$257,"&lt;="&amp;$B280)</f>
        <v>4.93</v>
      </c>
      <c r="JC280" s="8">
        <f>SUMIFS('Aceite Virgen'!JC$6:JC$257,'Aceite Virgen'!$A$6:$A$257,"&gt;="&amp;$A280,'Aceite Virgen'!$B$6:$B$257,"&lt;="&amp;$B280)</f>
        <v>0</v>
      </c>
      <c r="JD280" s="8">
        <f>SUMIFS('Aceite Virgen'!JD$6:JD$257,'Aceite Virgen'!$A$6:$A$257,"&gt;="&amp;$A280,'Aceite Virgen'!$B$6:$B$257,"&lt;="&amp;$B280)</f>
        <v>0</v>
      </c>
      <c r="JE280" s="8">
        <f>SUMIFS('Aceite Virgen'!JE$6:JE$257,'Aceite Virgen'!$A$6:$A$257,"&gt;="&amp;$A280,'Aceite Virgen'!$B$6:$B$257,"&lt;="&amp;$B280)</f>
        <v>0</v>
      </c>
      <c r="JF280" s="8">
        <f>SUMIFS('Aceite Virgen'!JF$6:JF$257,'Aceite Virgen'!$A$6:$A$257,"&gt;="&amp;$A280,'Aceite Virgen'!$B$6:$B$257,"&lt;="&amp;$B280)</f>
        <v>0</v>
      </c>
      <c r="JJ280" s="8">
        <f>SUMIFS('Aceite Virgen'!JJ$6:JJ$257,'Aceite Virgen'!$A$6:$A$257,"&gt;="&amp;$A280,'Aceite Virgen'!$B$6:$B$257,"&lt;="&amp;$B280)</f>
        <v>0</v>
      </c>
      <c r="JK280" s="8">
        <f>SUMIFS('Aceite Virgen'!JK$6:JK$257,'Aceite Virgen'!$A$6:$A$257,"&gt;="&amp;$A280,'Aceite Virgen'!$B$6:$B$257,"&lt;="&amp;$B280)</f>
        <v>0</v>
      </c>
      <c r="JL280" s="8">
        <f>SUMIFS('Aceite Virgen'!JL$6:JL$257,'Aceite Virgen'!$A$6:$A$257,"&gt;="&amp;$A280,'Aceite Virgen'!$B$6:$B$257,"&lt;="&amp;$B280)</f>
        <v>0</v>
      </c>
      <c r="JM280" s="8">
        <f>SUMIFS('Aceite Virgen'!JM$6:JM$257,'Aceite Virgen'!$A$6:$A$257,"&gt;="&amp;$A280,'Aceite Virgen'!$B$6:$B$257,"&lt;="&amp;$B280)</f>
        <v>0</v>
      </c>
      <c r="JQ280" s="8">
        <f>SUMIFS('Aceite Virgen'!JQ$6:JQ$257,'Aceite Virgen'!$A$6:$A$257,"&gt;="&amp;$A280,'Aceite Virgen'!$B$6:$B$257,"&lt;="&amp;$B280)</f>
        <v>0</v>
      </c>
      <c r="JR280" s="8">
        <f>SUMIFS('Aceite Virgen'!JR$6:JR$257,'Aceite Virgen'!$A$6:$A$257,"&gt;="&amp;$A280,'Aceite Virgen'!$B$6:$B$257,"&lt;="&amp;$B280)</f>
        <v>0</v>
      </c>
      <c r="JS280" s="8">
        <f>SUMIFS('Aceite Virgen'!JS$6:JS$257,'Aceite Virgen'!$A$6:$A$257,"&gt;="&amp;$A280,'Aceite Virgen'!$B$6:$B$257,"&lt;="&amp;$B280)</f>
        <v>0</v>
      </c>
      <c r="JT280" s="8">
        <f>SUMIFS('Aceite Virgen'!JT$6:JT$257,'Aceite Virgen'!$A$6:$A$257,"&gt;="&amp;$A280,'Aceite Virgen'!$B$6:$B$257,"&lt;="&amp;$B280)</f>
        <v>0</v>
      </c>
      <c r="JX280" s="8">
        <f>SUMIFS('Aceite Virgen'!JX$6:JX$257,'Aceite Virgen'!$A$6:$A$257,"&gt;="&amp;$A280,'Aceite Virgen'!$B$6:$B$257,"&lt;="&amp;$B280)</f>
        <v>0.11</v>
      </c>
      <c r="JY280" s="8">
        <f>SUMIFS('Aceite Virgen'!JY$6:JY$257,'Aceite Virgen'!$A$6:$A$257,"&gt;="&amp;$A280,'Aceite Virgen'!$B$6:$B$257,"&lt;="&amp;$B280)</f>
        <v>0</v>
      </c>
      <c r="JZ280" s="8">
        <f>SUMIFS('Aceite Virgen'!JZ$6:JZ$257,'Aceite Virgen'!$A$6:$A$257,"&gt;="&amp;$A280,'Aceite Virgen'!$B$6:$B$257,"&lt;="&amp;$B280)</f>
        <v>0</v>
      </c>
      <c r="KA280" s="8">
        <f>SUMIFS('Aceite Virgen'!KA$6:KA$257,'Aceite Virgen'!$A$6:$A$257,"&gt;="&amp;$A280,'Aceite Virgen'!$B$6:$B$257,"&lt;="&amp;$B280)</f>
        <v>0</v>
      </c>
      <c r="KE280" s="8">
        <f>SUMIFS('Aceite Virgen'!KE$6:KE$257,'Aceite Virgen'!$A$6:$A$257,"&gt;="&amp;$A280,'Aceite Virgen'!$B$6:$B$257,"&lt;="&amp;$B280)</f>
        <v>0.26</v>
      </c>
      <c r="KF280" s="8">
        <f>SUMIFS('Aceite Virgen'!KF$6:KF$257,'Aceite Virgen'!$A$6:$A$257,"&gt;="&amp;$A280,'Aceite Virgen'!$B$6:$B$257,"&lt;="&amp;$B280)</f>
        <v>1.32</v>
      </c>
      <c r="KG280" s="8">
        <f>SUMIFS('Aceite Virgen'!KG$6:KG$257,'Aceite Virgen'!$A$6:$A$257,"&gt;="&amp;$A280,'Aceite Virgen'!$B$6:$B$257,"&lt;="&amp;$B280)</f>
        <v>0</v>
      </c>
      <c r="KH280" s="8">
        <f>SUMIFS('Aceite Virgen'!KH$6:KH$257,'Aceite Virgen'!$A$6:$A$257,"&gt;="&amp;$A280,'Aceite Virgen'!$B$6:$B$257,"&lt;="&amp;$B280)</f>
        <v>0</v>
      </c>
      <c r="KL280" s="8">
        <f>SUMIFS('Aceite Virgen'!KL$6:KL$257,'Aceite Virgen'!$A$6:$A$257,"&gt;="&amp;$A280,'Aceite Virgen'!$B$6:$B$257,"&lt;="&amp;$B280)</f>
        <v>0</v>
      </c>
      <c r="KM280" s="8">
        <f>SUMIFS('Aceite Virgen'!KM$6:KM$257,'Aceite Virgen'!$A$6:$A$257,"&gt;="&amp;$A280,'Aceite Virgen'!$B$6:$B$257,"&lt;="&amp;$B280)</f>
        <v>0</v>
      </c>
      <c r="KN280" s="8">
        <f>SUMIFS('Aceite Virgen'!KN$6:KN$257,'Aceite Virgen'!$A$6:$A$257,"&gt;="&amp;$A280,'Aceite Virgen'!$B$6:$B$257,"&lt;="&amp;$B280)</f>
        <v>0</v>
      </c>
      <c r="KO280" s="8">
        <f>SUMIFS('Aceite Virgen'!KO$6:KO$257,'Aceite Virgen'!$A$6:$A$257,"&gt;="&amp;$A280,'Aceite Virgen'!$B$6:$B$257,"&lt;="&amp;$B280)</f>
        <v>0</v>
      </c>
      <c r="KS280" s="8">
        <f>SUMIFS('Aceite Virgen'!KS$6:KS$257,'Aceite Virgen'!$A$6:$A$257,"&gt;="&amp;$A280,'Aceite Virgen'!$B$6:$B$257,"&lt;="&amp;$B280)</f>
        <v>0</v>
      </c>
      <c r="KT280" s="8">
        <f>SUMIFS('Aceite Virgen'!KT$6:KT$257,'Aceite Virgen'!$A$6:$A$257,"&gt;="&amp;$A280,'Aceite Virgen'!$B$6:$B$257,"&lt;="&amp;$B280)</f>
        <v>0</v>
      </c>
      <c r="KU280" s="8">
        <f>SUMIFS('Aceite Virgen'!KU$6:KU$257,'Aceite Virgen'!$A$6:$A$257,"&gt;="&amp;$A280,'Aceite Virgen'!$B$6:$B$257,"&lt;="&amp;$B280)</f>
        <v>0</v>
      </c>
      <c r="KV280" s="8">
        <f>SUMIFS('Aceite Virgen'!KV$6:KV$257,'Aceite Virgen'!$A$6:$A$257,"&gt;="&amp;$A280,'Aceite Virgen'!$B$6:$B$257,"&lt;="&amp;$B280)</f>
        <v>0</v>
      </c>
      <c r="KZ280" s="8">
        <f>SUMIFS('Aceite Virgen'!KZ$6:KZ$257,'Aceite Virgen'!$A$6:$A$257,"&gt;="&amp;$A280,'Aceite Virgen'!$B$6:$B$257,"&lt;="&amp;$B280)</f>
        <v>1</v>
      </c>
      <c r="LA280" s="8">
        <f>SUMIFS('Aceite Virgen'!LA$6:LA$257,'Aceite Virgen'!$A$6:$A$257,"&gt;="&amp;$A280,'Aceite Virgen'!$B$6:$B$257,"&lt;="&amp;$B280)</f>
        <v>0</v>
      </c>
      <c r="LB280" s="8">
        <f>SUMIFS('Aceite Virgen'!LB$6:LB$257,'Aceite Virgen'!$A$6:$A$257,"&gt;="&amp;$A280,'Aceite Virgen'!$B$6:$B$257,"&lt;="&amp;$B280)</f>
        <v>1.54</v>
      </c>
      <c r="LC280" s="8">
        <f>SUMIFS('Aceite Virgen'!LC$6:LC$257,'Aceite Virgen'!$A$6:$A$257,"&gt;="&amp;$A280,'Aceite Virgen'!$B$6:$B$257,"&lt;="&amp;$B280)</f>
        <v>0</v>
      </c>
      <c r="LG280" s="8">
        <f>SUMIFS('Aceite Virgen'!LG$6:LG$257,'Aceite Virgen'!$A$6:$A$257,"&gt;="&amp;$A280,'Aceite Virgen'!$B$6:$B$257,"&lt;="&amp;$B280)</f>
        <v>1.3699999999999999</v>
      </c>
      <c r="LH280" s="8">
        <f>SUMIFS('Aceite Virgen'!LH$6:LH$257,'Aceite Virgen'!$A$6:$A$257,"&gt;="&amp;$A280,'Aceite Virgen'!$B$6:$B$257,"&lt;="&amp;$B280)</f>
        <v>0</v>
      </c>
      <c r="LI280" s="8">
        <f>SUMIFS('Aceite Virgen'!LI$6:LI$257,'Aceite Virgen'!$A$6:$A$257,"&gt;="&amp;$A280,'Aceite Virgen'!$B$6:$B$257,"&lt;="&amp;$B280)</f>
        <v>0</v>
      </c>
      <c r="LJ280" s="8">
        <f>SUMIFS('Aceite Virgen'!LJ$6:LJ$257,'Aceite Virgen'!$A$6:$A$257,"&gt;="&amp;$A280,'Aceite Virgen'!$B$6:$B$257,"&lt;="&amp;$B280)</f>
        <v>2.86</v>
      </c>
      <c r="LN280" s="8">
        <f>SUMIFS('Aceite Virgen'!LN$6:LN$257,'Aceite Virgen'!$A$6:$A$257,"&gt;="&amp;$A280,'Aceite Virgen'!$B$6:$B$257,"&lt;="&amp;$B280)</f>
        <v>0</v>
      </c>
      <c r="LO280" s="8">
        <f>SUMIFS('Aceite Virgen'!LO$6:LO$257,'Aceite Virgen'!$A$6:$A$257,"&gt;="&amp;$A280,'Aceite Virgen'!$B$6:$B$257,"&lt;="&amp;$B280)</f>
        <v>0</v>
      </c>
      <c r="LP280" s="8">
        <f>SUMIFS('Aceite Virgen'!LP$6:LP$257,'Aceite Virgen'!$A$6:$A$257,"&gt;="&amp;$A280,'Aceite Virgen'!$B$6:$B$257,"&lt;="&amp;$B280)</f>
        <v>0</v>
      </c>
      <c r="LQ280" s="8">
        <f>SUMIFS('Aceite Virgen'!LQ$6:LQ$257,'Aceite Virgen'!$A$6:$A$257,"&gt;="&amp;$A280,'Aceite Virgen'!$B$6:$B$257,"&lt;="&amp;$B280)</f>
        <v>0</v>
      </c>
      <c r="LR280" s="76"/>
      <c r="LS280" s="76"/>
      <c r="LT280" s="76"/>
      <c r="LU280" s="8">
        <f>SUMIFS('Aceite Virgen'!LU$6:LU$257,'Aceite Virgen'!$A$6:$A$257,"&gt;="&amp;$A280,'Aceite Virgen'!$B$6:$B$257,"&lt;="&amp;$B280)</f>
        <v>0</v>
      </c>
      <c r="LV280" s="8">
        <f>SUMIFS('Aceite Virgen'!LV$6:LV$257,'Aceite Virgen'!$A$6:$A$257,"&gt;="&amp;$A280,'Aceite Virgen'!$B$6:$B$257,"&lt;="&amp;$B280)</f>
        <v>0</v>
      </c>
      <c r="LW280" s="8">
        <f>SUMIFS('Aceite Virgen'!LW$6:LW$257,'Aceite Virgen'!$A$6:$A$257,"&gt;="&amp;$A280,'Aceite Virgen'!$B$6:$B$257,"&lt;="&amp;$B280)</f>
        <v>0</v>
      </c>
      <c r="LX280" s="8">
        <f>SUMIFS('Aceite Virgen'!LX$6:LX$257,'Aceite Virgen'!$A$6:$A$257,"&gt;="&amp;$A280,'Aceite Virgen'!$B$6:$B$257,"&lt;="&amp;$B280)</f>
        <v>0</v>
      </c>
      <c r="LY280" s="76"/>
      <c r="LZ280" s="76"/>
      <c r="MA280" s="76"/>
      <c r="MB280" s="8">
        <f>SUMIFS('Aceite Virgen'!MB$6:MB$257,'Aceite Virgen'!$A$6:$A$257,"&gt;="&amp;$A280,'Aceite Virgen'!$B$6:$B$257,"&lt;="&amp;$B280)</f>
        <v>0.72</v>
      </c>
      <c r="MC280" s="8">
        <f>SUMIFS('Aceite Virgen'!MC$6:MC$257,'Aceite Virgen'!$A$6:$A$257,"&gt;="&amp;$A280,'Aceite Virgen'!$B$6:$B$257,"&lt;="&amp;$B280)</f>
        <v>0</v>
      </c>
      <c r="MD280" s="8">
        <f>SUMIFS('Aceite Virgen'!MD$6:MD$257,'Aceite Virgen'!$A$6:$A$257,"&gt;="&amp;$A280,'Aceite Virgen'!$B$6:$B$257,"&lt;="&amp;$B280)</f>
        <v>0.32</v>
      </c>
      <c r="ME280" s="8">
        <f>SUMIFS('Aceite Virgen'!ME$6:ME$257,'Aceite Virgen'!$A$6:$A$257,"&gt;="&amp;$A280,'Aceite Virgen'!$B$6:$B$257,"&lt;="&amp;$B280)</f>
        <v>2.56</v>
      </c>
    </row>
    <row r="281" spans="1:343"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c r="GY281" s="8">
        <f>SUMIFS('Aceite Virgen'!GY$6:GY$257,'Aceite Virgen'!$A$6:$A$257,"&gt;="&amp;$A281,'Aceite Virgen'!$B$6:$B$257,"&lt;="&amp;$B281)</f>
        <v>0.17</v>
      </c>
      <c r="GZ281" s="8">
        <f>SUMIFS('Aceite Virgen'!GZ$6:GZ$257,'Aceite Virgen'!$A$6:$A$257,"&gt;="&amp;$A281,'Aceite Virgen'!$B$6:$B$257,"&lt;="&amp;$B281)</f>
        <v>0</v>
      </c>
      <c r="HA281" s="8">
        <f>SUMIFS('Aceite Virgen'!HA$6:HA$257,'Aceite Virgen'!$A$6:$A$257,"&gt;="&amp;$A281,'Aceite Virgen'!$B$6:$B$257,"&lt;="&amp;$B281)</f>
        <v>0.22</v>
      </c>
      <c r="HB281" s="8">
        <f>SUMIFS('Aceite Virgen'!HB$6:HB$257,'Aceite Virgen'!$A$6:$A$257,"&gt;="&amp;$A281,'Aceite Virgen'!$B$6:$B$257,"&lt;="&amp;$B281)</f>
        <v>0</v>
      </c>
      <c r="HF281" s="8">
        <f>SUMIFS('Aceite Virgen'!HF$6:HF$257,'Aceite Virgen'!$A$6:$A$257,"&gt;="&amp;$A281,'Aceite Virgen'!$B$6:$B$257,"&lt;="&amp;$B281)</f>
        <v>0</v>
      </c>
      <c r="HG281" s="8">
        <f>SUMIFS('Aceite Virgen'!HG$6:HG$257,'Aceite Virgen'!$A$6:$A$257,"&gt;="&amp;$A281,'Aceite Virgen'!$B$6:$B$257,"&lt;="&amp;$B281)</f>
        <v>0</v>
      </c>
      <c r="HH281" s="8">
        <f>SUMIFS('Aceite Virgen'!HH$6:HH$257,'Aceite Virgen'!$A$6:$A$257,"&gt;="&amp;$A281,'Aceite Virgen'!$B$6:$B$257,"&lt;="&amp;$B281)</f>
        <v>0</v>
      </c>
      <c r="HI281" s="8">
        <f>SUMIFS('Aceite Virgen'!HI$6:HI$257,'Aceite Virgen'!$A$6:$A$257,"&gt;="&amp;$A281,'Aceite Virgen'!$B$6:$B$257,"&lt;="&amp;$B281)</f>
        <v>0</v>
      </c>
      <c r="HM281" s="8">
        <f>SUMIFS('Aceite Virgen'!HM$6:HM$257,'Aceite Virgen'!$A$6:$A$257,"&gt;="&amp;$A281,'Aceite Virgen'!$B$6:$B$257,"&lt;="&amp;$B281)</f>
        <v>0.06</v>
      </c>
      <c r="HN281" s="8">
        <f>SUMIFS('Aceite Virgen'!HN$6:HN$257,'Aceite Virgen'!$A$6:$A$257,"&gt;="&amp;$A281,'Aceite Virgen'!$B$6:$B$257,"&lt;="&amp;$B281)</f>
        <v>0</v>
      </c>
      <c r="HO281" s="8">
        <f>SUMIFS('Aceite Virgen'!HO$6:HO$257,'Aceite Virgen'!$A$6:$A$257,"&gt;="&amp;$A281,'Aceite Virgen'!$B$6:$B$257,"&lt;="&amp;$B281)</f>
        <v>0</v>
      </c>
      <c r="HP281" s="8">
        <f>SUMIFS('Aceite Virgen'!HP$6:HP$257,'Aceite Virgen'!$A$6:$A$257,"&gt;="&amp;$A281,'Aceite Virgen'!$B$6:$B$257,"&lt;="&amp;$B281)</f>
        <v>0.84</v>
      </c>
      <c r="HT281" s="8">
        <f>SUMIFS('Aceite Virgen'!HT$6:HT$257,'Aceite Virgen'!$A$6:$A$257,"&gt;="&amp;$A281,'Aceite Virgen'!$B$6:$B$257,"&lt;="&amp;$B281)</f>
        <v>0</v>
      </c>
      <c r="HU281" s="8">
        <f>SUMIFS('Aceite Virgen'!HU$6:HU$257,'Aceite Virgen'!$A$6:$A$257,"&gt;="&amp;$A281,'Aceite Virgen'!$B$6:$B$257,"&lt;="&amp;$B281)</f>
        <v>0</v>
      </c>
      <c r="HV281" s="8">
        <f>SUMIFS('Aceite Virgen'!HV$6:HV$257,'Aceite Virgen'!$A$6:$A$257,"&gt;="&amp;$A281,'Aceite Virgen'!$B$6:$B$257,"&lt;="&amp;$B281)</f>
        <v>0</v>
      </c>
      <c r="HW281" s="8">
        <f>SUMIFS('Aceite Virgen'!HW$6:HW$257,'Aceite Virgen'!$A$6:$A$257,"&gt;="&amp;$A281,'Aceite Virgen'!$B$6:$B$257,"&lt;="&amp;$B281)</f>
        <v>0</v>
      </c>
      <c r="IA281" s="8">
        <f>SUMIFS('Aceite Virgen'!IA$6:IA$257,'Aceite Virgen'!$A$6:$A$257,"&gt;="&amp;$A281,'Aceite Virgen'!$B$6:$B$257,"&lt;="&amp;$B281)</f>
        <v>0.24</v>
      </c>
      <c r="IB281" s="8">
        <f>SUMIFS('Aceite Virgen'!IB$6:IB$257,'Aceite Virgen'!$A$6:$A$257,"&gt;="&amp;$A281,'Aceite Virgen'!$B$6:$B$257,"&lt;="&amp;$B281)</f>
        <v>0</v>
      </c>
      <c r="IC281" s="8">
        <f>SUMIFS('Aceite Virgen'!IC$6:IC$257,'Aceite Virgen'!$A$6:$A$257,"&gt;="&amp;$A281,'Aceite Virgen'!$B$6:$B$257,"&lt;="&amp;$B281)</f>
        <v>0</v>
      </c>
      <c r="ID281" s="8">
        <f>SUMIFS('Aceite Virgen'!ID$6:ID$257,'Aceite Virgen'!$A$6:$A$257,"&gt;="&amp;$A281,'Aceite Virgen'!$B$6:$B$257,"&lt;="&amp;$B281)</f>
        <v>2.48</v>
      </c>
      <c r="IH281" s="8">
        <f>SUMIFS('Aceite Virgen'!IH$6:IH$257,'Aceite Virgen'!$A$6:$A$257,"&gt;="&amp;$A281,'Aceite Virgen'!$B$6:$B$257,"&lt;="&amp;$B281)</f>
        <v>0.48</v>
      </c>
      <c r="II281" s="8">
        <f>SUMIFS('Aceite Virgen'!II$6:II$257,'Aceite Virgen'!$A$6:$A$257,"&gt;="&amp;$A281,'Aceite Virgen'!$B$6:$B$257,"&lt;="&amp;$B281)</f>
        <v>0</v>
      </c>
      <c r="IJ281" s="8">
        <f>SUMIFS('Aceite Virgen'!IJ$6:IJ$257,'Aceite Virgen'!$A$6:$A$257,"&gt;="&amp;$A281,'Aceite Virgen'!$B$6:$B$257,"&lt;="&amp;$B281)</f>
        <v>0</v>
      </c>
      <c r="IK281" s="8">
        <f>SUMIFS('Aceite Virgen'!IK$6:IK$257,'Aceite Virgen'!$A$6:$A$257,"&gt;="&amp;$A281,'Aceite Virgen'!$B$6:$B$257,"&lt;="&amp;$B281)</f>
        <v>3.93</v>
      </c>
      <c r="IO281" s="8">
        <f>SUMIFS('Aceite Virgen'!IO$6:IO$257,'Aceite Virgen'!$A$6:$A$257,"&gt;="&amp;$A281,'Aceite Virgen'!$B$6:$B$257,"&lt;="&amp;$B281)</f>
        <v>0.41</v>
      </c>
      <c r="IP281" s="8">
        <f>SUMIFS('Aceite Virgen'!IP$6:IP$257,'Aceite Virgen'!$A$6:$A$257,"&gt;="&amp;$A281,'Aceite Virgen'!$B$6:$B$257,"&lt;="&amp;$B281)</f>
        <v>0</v>
      </c>
      <c r="IQ281" s="8">
        <f>SUMIFS('Aceite Virgen'!IQ$6:IQ$257,'Aceite Virgen'!$A$6:$A$257,"&gt;="&amp;$A281,'Aceite Virgen'!$B$6:$B$257,"&lt;="&amp;$B281)</f>
        <v>0.41</v>
      </c>
      <c r="IR281" s="8">
        <f>SUMIFS('Aceite Virgen'!IR$6:IR$257,'Aceite Virgen'!$A$6:$A$257,"&gt;="&amp;$A281,'Aceite Virgen'!$B$6:$B$257,"&lt;="&amp;$B281)</f>
        <v>0.85</v>
      </c>
      <c r="IV281" s="8">
        <f>SUMIFS('Aceite Virgen'!IV$6:IV$257,'Aceite Virgen'!$A$6:$A$257,"&gt;="&amp;$A281,'Aceite Virgen'!$B$6:$B$257,"&lt;="&amp;$B281)</f>
        <v>0</v>
      </c>
      <c r="IW281" s="8">
        <f>SUMIFS('Aceite Virgen'!IW$6:IW$257,'Aceite Virgen'!$A$6:$A$257,"&gt;="&amp;$A281,'Aceite Virgen'!$B$6:$B$257,"&lt;="&amp;$B281)</f>
        <v>0</v>
      </c>
      <c r="IX281" s="8">
        <f>SUMIFS('Aceite Virgen'!IX$6:IX$257,'Aceite Virgen'!$A$6:$A$257,"&gt;="&amp;$A281,'Aceite Virgen'!$B$6:$B$257,"&lt;="&amp;$B281)</f>
        <v>0</v>
      </c>
      <c r="IY281" s="8">
        <f>SUMIFS('Aceite Virgen'!IY$6:IY$257,'Aceite Virgen'!$A$6:$A$257,"&gt;="&amp;$A281,'Aceite Virgen'!$B$6:$B$257,"&lt;="&amp;$B281)</f>
        <v>0</v>
      </c>
      <c r="JC281" s="8">
        <f>SUMIFS('Aceite Virgen'!JC$6:JC$257,'Aceite Virgen'!$A$6:$A$257,"&gt;="&amp;$A281,'Aceite Virgen'!$B$6:$B$257,"&lt;="&amp;$B281)</f>
        <v>0.28999999999999998</v>
      </c>
      <c r="JD281" s="8">
        <f>SUMIFS('Aceite Virgen'!JD$6:JD$257,'Aceite Virgen'!$A$6:$A$257,"&gt;="&amp;$A281,'Aceite Virgen'!$B$6:$B$257,"&lt;="&amp;$B281)</f>
        <v>0</v>
      </c>
      <c r="JE281" s="8">
        <f>SUMIFS('Aceite Virgen'!JE$6:JE$257,'Aceite Virgen'!$A$6:$A$257,"&gt;="&amp;$A281,'Aceite Virgen'!$B$6:$B$257,"&lt;="&amp;$B281)</f>
        <v>0.45</v>
      </c>
      <c r="JF281" s="8">
        <f>SUMIFS('Aceite Virgen'!JF$6:JF$257,'Aceite Virgen'!$A$6:$A$257,"&gt;="&amp;$A281,'Aceite Virgen'!$B$6:$B$257,"&lt;="&amp;$B281)</f>
        <v>0</v>
      </c>
      <c r="JJ281" s="8">
        <f>SUMIFS('Aceite Virgen'!JJ$6:JJ$257,'Aceite Virgen'!$A$6:$A$257,"&gt;="&amp;$A281,'Aceite Virgen'!$B$6:$B$257,"&lt;="&amp;$B281)</f>
        <v>0</v>
      </c>
      <c r="JK281" s="8">
        <f>SUMIFS('Aceite Virgen'!JK$6:JK$257,'Aceite Virgen'!$A$6:$A$257,"&gt;="&amp;$A281,'Aceite Virgen'!$B$6:$B$257,"&lt;="&amp;$B281)</f>
        <v>0</v>
      </c>
      <c r="JL281" s="8">
        <f>SUMIFS('Aceite Virgen'!JL$6:JL$257,'Aceite Virgen'!$A$6:$A$257,"&gt;="&amp;$A281,'Aceite Virgen'!$B$6:$B$257,"&lt;="&amp;$B281)</f>
        <v>0</v>
      </c>
      <c r="JM281" s="8">
        <f>SUMIFS('Aceite Virgen'!JM$6:JM$257,'Aceite Virgen'!$A$6:$A$257,"&gt;="&amp;$A281,'Aceite Virgen'!$B$6:$B$257,"&lt;="&amp;$B281)</f>
        <v>0</v>
      </c>
      <c r="JQ281" s="8">
        <f>SUMIFS('Aceite Virgen'!JQ$6:JQ$257,'Aceite Virgen'!$A$6:$A$257,"&gt;="&amp;$A281,'Aceite Virgen'!$B$6:$B$257,"&lt;="&amp;$B281)</f>
        <v>0.33</v>
      </c>
      <c r="JR281" s="8">
        <f>SUMIFS('Aceite Virgen'!JR$6:JR$257,'Aceite Virgen'!$A$6:$A$257,"&gt;="&amp;$A281,'Aceite Virgen'!$B$6:$B$257,"&lt;="&amp;$B281)</f>
        <v>0</v>
      </c>
      <c r="JS281" s="8">
        <f>SUMIFS('Aceite Virgen'!JS$6:JS$257,'Aceite Virgen'!$A$6:$A$257,"&gt;="&amp;$A281,'Aceite Virgen'!$B$6:$B$257,"&lt;="&amp;$B281)</f>
        <v>0</v>
      </c>
      <c r="JT281" s="8">
        <f>SUMIFS('Aceite Virgen'!JT$6:JT$257,'Aceite Virgen'!$A$6:$A$257,"&gt;="&amp;$A281,'Aceite Virgen'!$B$6:$B$257,"&lt;="&amp;$B281)</f>
        <v>2.46</v>
      </c>
      <c r="JX281" s="8">
        <f>SUMIFS('Aceite Virgen'!JX$6:JX$257,'Aceite Virgen'!$A$6:$A$257,"&gt;="&amp;$A281,'Aceite Virgen'!$B$6:$B$257,"&lt;="&amp;$B281)</f>
        <v>0.1</v>
      </c>
      <c r="JY281" s="8">
        <f>SUMIFS('Aceite Virgen'!JY$6:JY$257,'Aceite Virgen'!$A$6:$A$257,"&gt;="&amp;$A281,'Aceite Virgen'!$B$6:$B$257,"&lt;="&amp;$B281)</f>
        <v>0</v>
      </c>
      <c r="JZ281" s="8">
        <f>SUMIFS('Aceite Virgen'!JZ$6:JZ$257,'Aceite Virgen'!$A$6:$A$257,"&gt;="&amp;$A281,'Aceite Virgen'!$B$6:$B$257,"&lt;="&amp;$B281)</f>
        <v>0</v>
      </c>
      <c r="KA281" s="8">
        <f>SUMIFS('Aceite Virgen'!KA$6:KA$257,'Aceite Virgen'!$A$6:$A$257,"&gt;="&amp;$A281,'Aceite Virgen'!$B$6:$B$257,"&lt;="&amp;$B281)</f>
        <v>0.91</v>
      </c>
      <c r="KE281" s="8">
        <f>SUMIFS('Aceite Virgen'!KE$6:KE$257,'Aceite Virgen'!$A$6:$A$257,"&gt;="&amp;$A281,'Aceite Virgen'!$B$6:$B$257,"&lt;="&amp;$B281)</f>
        <v>0.36</v>
      </c>
      <c r="KF281" s="8">
        <f>SUMIFS('Aceite Virgen'!KF$6:KF$257,'Aceite Virgen'!$A$6:$A$257,"&gt;="&amp;$A281,'Aceite Virgen'!$B$6:$B$257,"&lt;="&amp;$B281)</f>
        <v>0.38</v>
      </c>
      <c r="KG281" s="8">
        <f>SUMIFS('Aceite Virgen'!KG$6:KG$257,'Aceite Virgen'!$A$6:$A$257,"&gt;="&amp;$A281,'Aceite Virgen'!$B$6:$B$257,"&lt;="&amp;$B281)</f>
        <v>0</v>
      </c>
      <c r="KH281" s="8">
        <f>SUMIFS('Aceite Virgen'!KH$6:KH$257,'Aceite Virgen'!$A$6:$A$257,"&gt;="&amp;$A281,'Aceite Virgen'!$B$6:$B$257,"&lt;="&amp;$B281)</f>
        <v>2.66</v>
      </c>
      <c r="KL281" s="8">
        <f>SUMIFS('Aceite Virgen'!KL$6:KL$257,'Aceite Virgen'!$A$6:$A$257,"&gt;="&amp;$A281,'Aceite Virgen'!$B$6:$B$257,"&lt;="&amp;$B281)</f>
        <v>1.55</v>
      </c>
      <c r="KM281" s="8">
        <f>SUMIFS('Aceite Virgen'!KM$6:KM$257,'Aceite Virgen'!$A$6:$A$257,"&gt;="&amp;$A281,'Aceite Virgen'!$B$6:$B$257,"&lt;="&amp;$B281)</f>
        <v>1.96</v>
      </c>
      <c r="KN281" s="8">
        <f>SUMIFS('Aceite Virgen'!KN$6:KN$257,'Aceite Virgen'!$A$6:$A$257,"&gt;="&amp;$A281,'Aceite Virgen'!$B$6:$B$257,"&lt;="&amp;$B281)</f>
        <v>0</v>
      </c>
      <c r="KO281" s="8">
        <f>SUMIFS('Aceite Virgen'!KO$6:KO$257,'Aceite Virgen'!$A$6:$A$257,"&gt;="&amp;$A281,'Aceite Virgen'!$B$6:$B$257,"&lt;="&amp;$B281)</f>
        <v>9.27</v>
      </c>
      <c r="KS281" s="8">
        <f>SUMIFS('Aceite Virgen'!KS$6:KS$257,'Aceite Virgen'!$A$6:$A$257,"&gt;="&amp;$A281,'Aceite Virgen'!$B$6:$B$257,"&lt;="&amp;$B281)</f>
        <v>1.38</v>
      </c>
      <c r="KT281" s="8">
        <f>SUMIFS('Aceite Virgen'!KT$6:KT$257,'Aceite Virgen'!$A$6:$A$257,"&gt;="&amp;$A281,'Aceite Virgen'!$B$6:$B$257,"&lt;="&amp;$B281)</f>
        <v>2.83</v>
      </c>
      <c r="KU281" s="8">
        <f>SUMIFS('Aceite Virgen'!KU$6:KU$257,'Aceite Virgen'!$A$6:$A$257,"&gt;="&amp;$A281,'Aceite Virgen'!$B$6:$B$257,"&lt;="&amp;$B281)</f>
        <v>1.28</v>
      </c>
      <c r="KV281" s="8">
        <f>SUMIFS('Aceite Virgen'!KV$6:KV$257,'Aceite Virgen'!$A$6:$A$257,"&gt;="&amp;$A281,'Aceite Virgen'!$B$6:$B$257,"&lt;="&amp;$B281)</f>
        <v>0.81</v>
      </c>
      <c r="KZ281" s="8">
        <f>SUMIFS('Aceite Virgen'!KZ$6:KZ$257,'Aceite Virgen'!$A$6:$A$257,"&gt;="&amp;$A281,'Aceite Virgen'!$B$6:$B$257,"&lt;="&amp;$B281)</f>
        <v>1.44</v>
      </c>
      <c r="LA281" s="8">
        <f>SUMIFS('Aceite Virgen'!LA$6:LA$257,'Aceite Virgen'!$A$6:$A$257,"&gt;="&amp;$A281,'Aceite Virgen'!$B$6:$B$257,"&lt;="&amp;$B281)</f>
        <v>9.5399999999999991</v>
      </c>
      <c r="LB281" s="8">
        <f>SUMIFS('Aceite Virgen'!LB$6:LB$257,'Aceite Virgen'!$A$6:$A$257,"&gt;="&amp;$A281,'Aceite Virgen'!$B$6:$B$257,"&lt;="&amp;$B281)</f>
        <v>0</v>
      </c>
      <c r="LC281" s="8">
        <f>SUMIFS('Aceite Virgen'!LC$6:LC$257,'Aceite Virgen'!$A$6:$A$257,"&gt;="&amp;$A281,'Aceite Virgen'!$B$6:$B$257,"&lt;="&amp;$B281)</f>
        <v>0</v>
      </c>
      <c r="LG281" s="8">
        <f>SUMIFS('Aceite Virgen'!LG$6:LG$257,'Aceite Virgen'!$A$6:$A$257,"&gt;="&amp;$A281,'Aceite Virgen'!$B$6:$B$257,"&lt;="&amp;$B281)</f>
        <v>3.56</v>
      </c>
      <c r="LH281" s="8">
        <f>SUMIFS('Aceite Virgen'!LH$6:LH$257,'Aceite Virgen'!$A$6:$A$257,"&gt;="&amp;$A281,'Aceite Virgen'!$B$6:$B$257,"&lt;="&amp;$B281)</f>
        <v>7.24</v>
      </c>
      <c r="LI281" s="8">
        <f>SUMIFS('Aceite Virgen'!LI$6:LI$257,'Aceite Virgen'!$A$6:$A$257,"&gt;="&amp;$A281,'Aceite Virgen'!$B$6:$B$257,"&lt;="&amp;$B281)</f>
        <v>1.69</v>
      </c>
      <c r="LJ281" s="8">
        <f>SUMIFS('Aceite Virgen'!LJ$6:LJ$257,'Aceite Virgen'!$A$6:$A$257,"&gt;="&amp;$A281,'Aceite Virgen'!$B$6:$B$257,"&lt;="&amp;$B281)</f>
        <v>0</v>
      </c>
      <c r="LN281" s="8">
        <f>SUMIFS('Aceite Virgen'!LN$6:LN$257,'Aceite Virgen'!$A$6:$A$257,"&gt;="&amp;$A281,'Aceite Virgen'!$B$6:$B$257,"&lt;="&amp;$B281)</f>
        <v>3.75</v>
      </c>
      <c r="LO281" s="8">
        <f>SUMIFS('Aceite Virgen'!LO$6:LO$257,'Aceite Virgen'!$A$6:$A$257,"&gt;="&amp;$A281,'Aceite Virgen'!$B$6:$B$257,"&lt;="&amp;$B281)</f>
        <v>13.33</v>
      </c>
      <c r="LP281" s="8">
        <f>SUMIFS('Aceite Virgen'!LP$6:LP$257,'Aceite Virgen'!$A$6:$A$257,"&gt;="&amp;$A281,'Aceite Virgen'!$B$6:$B$257,"&lt;="&amp;$B281)</f>
        <v>2.74</v>
      </c>
      <c r="LQ281" s="8">
        <f>SUMIFS('Aceite Virgen'!LQ$6:LQ$257,'Aceite Virgen'!$A$6:$A$257,"&gt;="&amp;$A281,'Aceite Virgen'!$B$6:$B$257,"&lt;="&amp;$B281)</f>
        <v>0</v>
      </c>
      <c r="LR281" s="76"/>
      <c r="LS281" s="76"/>
      <c r="LT281" s="76"/>
      <c r="LU281" s="8">
        <f>SUMIFS('Aceite Virgen'!LU$6:LU$257,'Aceite Virgen'!$A$6:$A$257,"&gt;="&amp;$A281,'Aceite Virgen'!$B$6:$B$257,"&lt;="&amp;$B281)</f>
        <v>0</v>
      </c>
      <c r="LV281" s="8">
        <f>SUMIFS('Aceite Virgen'!LV$6:LV$257,'Aceite Virgen'!$A$6:$A$257,"&gt;="&amp;$A281,'Aceite Virgen'!$B$6:$B$257,"&lt;="&amp;$B281)</f>
        <v>0</v>
      </c>
      <c r="LW281" s="8">
        <f>SUMIFS('Aceite Virgen'!LW$6:LW$257,'Aceite Virgen'!$A$6:$A$257,"&gt;="&amp;$A281,'Aceite Virgen'!$B$6:$B$257,"&lt;="&amp;$B281)</f>
        <v>0</v>
      </c>
      <c r="LX281" s="8">
        <f>SUMIFS('Aceite Virgen'!LX$6:LX$257,'Aceite Virgen'!$A$6:$A$257,"&gt;="&amp;$A281,'Aceite Virgen'!$B$6:$B$257,"&lt;="&amp;$B281)</f>
        <v>0</v>
      </c>
      <c r="LY281" s="76"/>
      <c r="LZ281" s="76"/>
      <c r="MA281" s="76"/>
      <c r="MB281" s="8">
        <f>SUMIFS('Aceite Virgen'!MB$6:MB$257,'Aceite Virgen'!$A$6:$A$257,"&gt;="&amp;$A281,'Aceite Virgen'!$B$6:$B$257,"&lt;="&amp;$B281)</f>
        <v>0</v>
      </c>
      <c r="MC281" s="8">
        <f>SUMIFS('Aceite Virgen'!MC$6:MC$257,'Aceite Virgen'!$A$6:$A$257,"&gt;="&amp;$A281,'Aceite Virgen'!$B$6:$B$257,"&lt;="&amp;$B281)</f>
        <v>0</v>
      </c>
      <c r="MD281" s="8">
        <f>SUMIFS('Aceite Virgen'!MD$6:MD$257,'Aceite Virgen'!$A$6:$A$257,"&gt;="&amp;$A281,'Aceite Virgen'!$B$6:$B$257,"&lt;="&amp;$B281)</f>
        <v>0</v>
      </c>
      <c r="ME281" s="8">
        <f>SUMIFS('Aceite Virgen'!ME$6:ME$257,'Aceite Virgen'!$A$6:$A$257,"&gt;="&amp;$A281,'Aceite Virgen'!$B$6:$B$257,"&lt;="&amp;$B281)</f>
        <v>0</v>
      </c>
    </row>
    <row r="282" spans="1:343"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c r="GY282" s="8">
        <f>SUMIFS('Aceite Virgen'!GY$6:GY$257,'Aceite Virgen'!$A$6:$A$257,"&gt;="&amp;$A282,'Aceite Virgen'!$B$6:$B$257,"&lt;="&amp;$B282)</f>
        <v>0.15</v>
      </c>
      <c r="GZ282" s="8">
        <f>SUMIFS('Aceite Virgen'!GZ$6:GZ$257,'Aceite Virgen'!$A$6:$A$257,"&gt;="&amp;$A282,'Aceite Virgen'!$B$6:$B$257,"&lt;="&amp;$B282)</f>
        <v>0</v>
      </c>
      <c r="HA282" s="8">
        <f>SUMIFS('Aceite Virgen'!HA$6:HA$257,'Aceite Virgen'!$A$6:$A$257,"&gt;="&amp;$A282,'Aceite Virgen'!$B$6:$B$257,"&lt;="&amp;$B282)</f>
        <v>0.2</v>
      </c>
      <c r="HB282" s="8">
        <f>SUMIFS('Aceite Virgen'!HB$6:HB$257,'Aceite Virgen'!$A$6:$A$257,"&gt;="&amp;$A282,'Aceite Virgen'!$B$6:$B$257,"&lt;="&amp;$B282)</f>
        <v>0</v>
      </c>
      <c r="HF282" s="8">
        <f>SUMIFS('Aceite Virgen'!HF$6:HF$257,'Aceite Virgen'!$A$6:$A$257,"&gt;="&amp;$A282,'Aceite Virgen'!$B$6:$B$257,"&lt;="&amp;$B282)</f>
        <v>0</v>
      </c>
      <c r="HG282" s="8">
        <f>SUMIFS('Aceite Virgen'!HG$6:HG$257,'Aceite Virgen'!$A$6:$A$257,"&gt;="&amp;$A282,'Aceite Virgen'!$B$6:$B$257,"&lt;="&amp;$B282)</f>
        <v>0</v>
      </c>
      <c r="HH282" s="8">
        <f>SUMIFS('Aceite Virgen'!HH$6:HH$257,'Aceite Virgen'!$A$6:$A$257,"&gt;="&amp;$A282,'Aceite Virgen'!$B$6:$B$257,"&lt;="&amp;$B282)</f>
        <v>0</v>
      </c>
      <c r="HI282" s="8">
        <f>SUMIFS('Aceite Virgen'!HI$6:HI$257,'Aceite Virgen'!$A$6:$A$257,"&gt;="&amp;$A282,'Aceite Virgen'!$B$6:$B$257,"&lt;="&amp;$B282)</f>
        <v>0</v>
      </c>
      <c r="HM282" s="8">
        <f>SUMIFS('Aceite Virgen'!HM$6:HM$257,'Aceite Virgen'!$A$6:$A$257,"&gt;="&amp;$A282,'Aceite Virgen'!$B$6:$B$257,"&lt;="&amp;$B282)</f>
        <v>0.31</v>
      </c>
      <c r="HN282" s="8">
        <f>SUMIFS('Aceite Virgen'!HN$6:HN$257,'Aceite Virgen'!$A$6:$A$257,"&gt;="&amp;$A282,'Aceite Virgen'!$B$6:$B$257,"&lt;="&amp;$B282)</f>
        <v>1.5</v>
      </c>
      <c r="HO282" s="8">
        <f>SUMIFS('Aceite Virgen'!HO$6:HO$257,'Aceite Virgen'!$A$6:$A$257,"&gt;="&amp;$A282,'Aceite Virgen'!$B$6:$B$257,"&lt;="&amp;$B282)</f>
        <v>0</v>
      </c>
      <c r="HP282" s="8">
        <f>SUMIFS('Aceite Virgen'!HP$6:HP$257,'Aceite Virgen'!$A$6:$A$257,"&gt;="&amp;$A282,'Aceite Virgen'!$B$6:$B$257,"&lt;="&amp;$B282)</f>
        <v>0</v>
      </c>
      <c r="HT282" s="8">
        <f>SUMIFS('Aceite Virgen'!HT$6:HT$257,'Aceite Virgen'!$A$6:$A$257,"&gt;="&amp;$A282,'Aceite Virgen'!$B$6:$B$257,"&lt;="&amp;$B282)</f>
        <v>0</v>
      </c>
      <c r="HU282" s="8">
        <f>SUMIFS('Aceite Virgen'!HU$6:HU$257,'Aceite Virgen'!$A$6:$A$257,"&gt;="&amp;$A282,'Aceite Virgen'!$B$6:$B$257,"&lt;="&amp;$B282)</f>
        <v>0</v>
      </c>
      <c r="HV282" s="8">
        <f>SUMIFS('Aceite Virgen'!HV$6:HV$257,'Aceite Virgen'!$A$6:$A$257,"&gt;="&amp;$A282,'Aceite Virgen'!$B$6:$B$257,"&lt;="&amp;$B282)</f>
        <v>0</v>
      </c>
      <c r="HW282" s="8">
        <f>SUMIFS('Aceite Virgen'!HW$6:HW$257,'Aceite Virgen'!$A$6:$A$257,"&gt;="&amp;$A282,'Aceite Virgen'!$B$6:$B$257,"&lt;="&amp;$B282)</f>
        <v>0</v>
      </c>
      <c r="IA282" s="8">
        <f>SUMIFS('Aceite Virgen'!IA$6:IA$257,'Aceite Virgen'!$A$6:$A$257,"&gt;="&amp;$A282,'Aceite Virgen'!$B$6:$B$257,"&lt;="&amp;$B282)</f>
        <v>1.28</v>
      </c>
      <c r="IB282" s="8">
        <f>SUMIFS('Aceite Virgen'!IB$6:IB$257,'Aceite Virgen'!$A$6:$A$257,"&gt;="&amp;$A282,'Aceite Virgen'!$B$6:$B$257,"&lt;="&amp;$B282)</f>
        <v>0</v>
      </c>
      <c r="IC282" s="8">
        <f>SUMIFS('Aceite Virgen'!IC$6:IC$257,'Aceite Virgen'!$A$6:$A$257,"&gt;="&amp;$A282,'Aceite Virgen'!$B$6:$B$257,"&lt;="&amp;$B282)</f>
        <v>2.0699999999999998</v>
      </c>
      <c r="ID282" s="8">
        <f>SUMIFS('Aceite Virgen'!ID$6:ID$257,'Aceite Virgen'!$A$6:$A$257,"&gt;="&amp;$A282,'Aceite Virgen'!$B$6:$B$257,"&lt;="&amp;$B282)</f>
        <v>0</v>
      </c>
      <c r="IH282" s="8">
        <f>SUMIFS('Aceite Virgen'!IH$6:IH$257,'Aceite Virgen'!$A$6:$A$257,"&gt;="&amp;$A282,'Aceite Virgen'!$B$6:$B$257,"&lt;="&amp;$B282)</f>
        <v>0.18</v>
      </c>
      <c r="II282" s="8">
        <f>SUMIFS('Aceite Virgen'!II$6:II$257,'Aceite Virgen'!$A$6:$A$257,"&gt;="&amp;$A282,'Aceite Virgen'!$B$6:$B$257,"&lt;="&amp;$B282)</f>
        <v>0</v>
      </c>
      <c r="IJ282" s="8">
        <f>SUMIFS('Aceite Virgen'!IJ$6:IJ$257,'Aceite Virgen'!$A$6:$A$257,"&gt;="&amp;$A282,'Aceite Virgen'!$B$6:$B$257,"&lt;="&amp;$B282)</f>
        <v>0.26</v>
      </c>
      <c r="IK282" s="8">
        <f>SUMIFS('Aceite Virgen'!IK$6:IK$257,'Aceite Virgen'!$A$6:$A$257,"&gt;="&amp;$A282,'Aceite Virgen'!$B$6:$B$257,"&lt;="&amp;$B282)</f>
        <v>0</v>
      </c>
      <c r="IO282" s="8">
        <f>SUMIFS('Aceite Virgen'!IO$6:IO$257,'Aceite Virgen'!$A$6:$A$257,"&gt;="&amp;$A282,'Aceite Virgen'!$B$6:$B$257,"&lt;="&amp;$B282)</f>
        <v>0.2</v>
      </c>
      <c r="IP282" s="8">
        <f>SUMIFS('Aceite Virgen'!IP$6:IP$257,'Aceite Virgen'!$A$6:$A$257,"&gt;="&amp;$A282,'Aceite Virgen'!$B$6:$B$257,"&lt;="&amp;$B282)</f>
        <v>0</v>
      </c>
      <c r="IQ282" s="8">
        <f>SUMIFS('Aceite Virgen'!IQ$6:IQ$257,'Aceite Virgen'!$A$6:$A$257,"&gt;="&amp;$A282,'Aceite Virgen'!$B$6:$B$257,"&lt;="&amp;$B282)</f>
        <v>0.28000000000000003</v>
      </c>
      <c r="IR282" s="8">
        <f>SUMIFS('Aceite Virgen'!IR$6:IR$257,'Aceite Virgen'!$A$6:$A$257,"&gt;="&amp;$A282,'Aceite Virgen'!$B$6:$B$257,"&lt;="&amp;$B282)</f>
        <v>0</v>
      </c>
      <c r="IV282" s="8">
        <f>SUMIFS('Aceite Virgen'!IV$6:IV$257,'Aceite Virgen'!$A$6:$A$257,"&gt;="&amp;$A282,'Aceite Virgen'!$B$6:$B$257,"&lt;="&amp;$B282)</f>
        <v>0.18</v>
      </c>
      <c r="IW282" s="8">
        <f>SUMIFS('Aceite Virgen'!IW$6:IW$257,'Aceite Virgen'!$A$6:$A$257,"&gt;="&amp;$A282,'Aceite Virgen'!$B$6:$B$257,"&lt;="&amp;$B282)</f>
        <v>0</v>
      </c>
      <c r="IX282" s="8">
        <f>SUMIFS('Aceite Virgen'!IX$6:IX$257,'Aceite Virgen'!$A$6:$A$257,"&gt;="&amp;$A282,'Aceite Virgen'!$B$6:$B$257,"&lt;="&amp;$B282)</f>
        <v>0.27</v>
      </c>
      <c r="IY282" s="8">
        <f>SUMIFS('Aceite Virgen'!IY$6:IY$257,'Aceite Virgen'!$A$6:$A$257,"&gt;="&amp;$A282,'Aceite Virgen'!$B$6:$B$257,"&lt;="&amp;$B282)</f>
        <v>0</v>
      </c>
      <c r="JC282" s="8">
        <f>SUMIFS('Aceite Virgen'!JC$6:JC$257,'Aceite Virgen'!$A$6:$A$257,"&gt;="&amp;$A282,'Aceite Virgen'!$B$6:$B$257,"&lt;="&amp;$B282)</f>
        <v>0.11</v>
      </c>
      <c r="JD282" s="8">
        <f>SUMIFS('Aceite Virgen'!JD$6:JD$257,'Aceite Virgen'!$A$6:$A$257,"&gt;="&amp;$A282,'Aceite Virgen'!$B$6:$B$257,"&lt;="&amp;$B282)</f>
        <v>0</v>
      </c>
      <c r="JE282" s="8">
        <f>SUMIFS('Aceite Virgen'!JE$6:JE$257,'Aceite Virgen'!$A$6:$A$257,"&gt;="&amp;$A282,'Aceite Virgen'!$B$6:$B$257,"&lt;="&amp;$B282)</f>
        <v>0</v>
      </c>
      <c r="JF282" s="8">
        <f>SUMIFS('Aceite Virgen'!JF$6:JF$257,'Aceite Virgen'!$A$6:$A$257,"&gt;="&amp;$A282,'Aceite Virgen'!$B$6:$B$257,"&lt;="&amp;$B282)</f>
        <v>0.9</v>
      </c>
      <c r="JJ282" s="8">
        <f>SUMIFS('Aceite Virgen'!JJ$6:JJ$257,'Aceite Virgen'!$A$6:$A$257,"&gt;="&amp;$A282,'Aceite Virgen'!$B$6:$B$257,"&lt;="&amp;$B282)</f>
        <v>0.28999999999999998</v>
      </c>
      <c r="JK282" s="8">
        <f>SUMIFS('Aceite Virgen'!JK$6:JK$257,'Aceite Virgen'!$A$6:$A$257,"&gt;="&amp;$A282,'Aceite Virgen'!$B$6:$B$257,"&lt;="&amp;$B282)</f>
        <v>0</v>
      </c>
      <c r="JL282" s="8">
        <f>SUMIFS('Aceite Virgen'!JL$6:JL$257,'Aceite Virgen'!$A$6:$A$257,"&gt;="&amp;$A282,'Aceite Virgen'!$B$6:$B$257,"&lt;="&amp;$B282)</f>
        <v>0.42</v>
      </c>
      <c r="JM282" s="8">
        <f>SUMIFS('Aceite Virgen'!JM$6:JM$257,'Aceite Virgen'!$A$6:$A$257,"&gt;="&amp;$A282,'Aceite Virgen'!$B$6:$B$257,"&lt;="&amp;$B282)</f>
        <v>0</v>
      </c>
      <c r="JQ282" s="8">
        <f>SUMIFS('Aceite Virgen'!JQ$6:JQ$257,'Aceite Virgen'!$A$6:$A$257,"&gt;="&amp;$A282,'Aceite Virgen'!$B$6:$B$257,"&lt;="&amp;$B282)</f>
        <v>0.97</v>
      </c>
      <c r="JR282" s="8">
        <f>SUMIFS('Aceite Virgen'!JR$6:JR$257,'Aceite Virgen'!$A$6:$A$257,"&gt;="&amp;$A282,'Aceite Virgen'!$B$6:$B$257,"&lt;="&amp;$B282)</f>
        <v>0</v>
      </c>
      <c r="JS282" s="8">
        <f>SUMIFS('Aceite Virgen'!JS$6:JS$257,'Aceite Virgen'!$A$6:$A$257,"&gt;="&amp;$A282,'Aceite Virgen'!$B$6:$B$257,"&lt;="&amp;$B282)</f>
        <v>0.62</v>
      </c>
      <c r="JT282" s="8">
        <f>SUMIFS('Aceite Virgen'!JT$6:JT$257,'Aceite Virgen'!$A$6:$A$257,"&gt;="&amp;$A282,'Aceite Virgen'!$B$6:$B$257,"&lt;="&amp;$B282)</f>
        <v>0</v>
      </c>
      <c r="JX282" s="8">
        <f>SUMIFS('Aceite Virgen'!JX$6:JX$257,'Aceite Virgen'!$A$6:$A$257,"&gt;="&amp;$A282,'Aceite Virgen'!$B$6:$B$257,"&lt;="&amp;$B282)</f>
        <v>0.18</v>
      </c>
      <c r="JY282" s="8">
        <f>SUMIFS('Aceite Virgen'!JY$6:JY$257,'Aceite Virgen'!$A$6:$A$257,"&gt;="&amp;$A282,'Aceite Virgen'!$B$6:$B$257,"&lt;="&amp;$B282)</f>
        <v>0.5</v>
      </c>
      <c r="JZ282" s="8">
        <f>SUMIFS('Aceite Virgen'!JZ$6:JZ$257,'Aceite Virgen'!$A$6:$A$257,"&gt;="&amp;$A282,'Aceite Virgen'!$B$6:$B$257,"&lt;="&amp;$B282)</f>
        <v>0.15</v>
      </c>
      <c r="KA282" s="8">
        <f>SUMIFS('Aceite Virgen'!KA$6:KA$257,'Aceite Virgen'!$A$6:$A$257,"&gt;="&amp;$A282,'Aceite Virgen'!$B$6:$B$257,"&lt;="&amp;$B282)</f>
        <v>0</v>
      </c>
      <c r="KE282" s="8">
        <f>SUMIFS('Aceite Virgen'!KE$6:KE$257,'Aceite Virgen'!$A$6:$A$257,"&gt;="&amp;$A282,'Aceite Virgen'!$B$6:$B$257,"&lt;="&amp;$B282)</f>
        <v>0.55000000000000004</v>
      </c>
      <c r="KF282" s="8">
        <f>SUMIFS('Aceite Virgen'!KF$6:KF$257,'Aceite Virgen'!$A$6:$A$257,"&gt;="&amp;$A282,'Aceite Virgen'!$B$6:$B$257,"&lt;="&amp;$B282)</f>
        <v>0</v>
      </c>
      <c r="KG282" s="8">
        <f>SUMIFS('Aceite Virgen'!KG$6:KG$257,'Aceite Virgen'!$A$6:$A$257,"&gt;="&amp;$A282,'Aceite Virgen'!$B$6:$B$257,"&lt;="&amp;$B282)</f>
        <v>0</v>
      </c>
      <c r="KH282" s="8">
        <f>SUMIFS('Aceite Virgen'!KH$6:KH$257,'Aceite Virgen'!$A$6:$A$257,"&gt;="&amp;$A282,'Aceite Virgen'!$B$6:$B$257,"&lt;="&amp;$B282)</f>
        <v>0</v>
      </c>
      <c r="KL282" s="8">
        <f>SUMIFS('Aceite Virgen'!KL$6:KL$257,'Aceite Virgen'!$A$6:$A$257,"&gt;="&amp;$A282,'Aceite Virgen'!$B$6:$B$257,"&lt;="&amp;$B282)</f>
        <v>0.19</v>
      </c>
      <c r="KM282" s="8">
        <f>SUMIFS('Aceite Virgen'!KM$6:KM$257,'Aceite Virgen'!$A$6:$A$257,"&gt;="&amp;$A282,'Aceite Virgen'!$B$6:$B$257,"&lt;="&amp;$B282)</f>
        <v>0</v>
      </c>
      <c r="KN282" s="8">
        <f>SUMIFS('Aceite Virgen'!KN$6:KN$257,'Aceite Virgen'!$A$6:$A$257,"&gt;="&amp;$A282,'Aceite Virgen'!$B$6:$B$257,"&lt;="&amp;$B282)</f>
        <v>0</v>
      </c>
      <c r="KO282" s="8">
        <f>SUMIFS('Aceite Virgen'!KO$6:KO$257,'Aceite Virgen'!$A$6:$A$257,"&gt;="&amp;$A282,'Aceite Virgen'!$B$6:$B$257,"&lt;="&amp;$B282)</f>
        <v>0</v>
      </c>
      <c r="KS282" s="8">
        <f>SUMIFS('Aceite Virgen'!KS$6:KS$257,'Aceite Virgen'!$A$6:$A$257,"&gt;="&amp;$A282,'Aceite Virgen'!$B$6:$B$257,"&lt;="&amp;$B282)</f>
        <v>0.34</v>
      </c>
      <c r="KT282" s="8">
        <f>SUMIFS('Aceite Virgen'!KT$6:KT$257,'Aceite Virgen'!$A$6:$A$257,"&gt;="&amp;$A282,'Aceite Virgen'!$B$6:$B$257,"&lt;="&amp;$B282)</f>
        <v>0</v>
      </c>
      <c r="KU282" s="8">
        <f>SUMIFS('Aceite Virgen'!KU$6:KU$257,'Aceite Virgen'!$A$6:$A$257,"&gt;="&amp;$A282,'Aceite Virgen'!$B$6:$B$257,"&lt;="&amp;$B282)</f>
        <v>0.54</v>
      </c>
      <c r="KV282" s="8">
        <f>SUMIFS('Aceite Virgen'!KV$6:KV$257,'Aceite Virgen'!$A$6:$A$257,"&gt;="&amp;$A282,'Aceite Virgen'!$B$6:$B$257,"&lt;="&amp;$B282)</f>
        <v>0</v>
      </c>
      <c r="KZ282" s="8">
        <f>SUMIFS('Aceite Virgen'!KZ$6:KZ$257,'Aceite Virgen'!$A$6:$A$257,"&gt;="&amp;$A282,'Aceite Virgen'!$B$6:$B$257,"&lt;="&amp;$B282)</f>
        <v>0.13</v>
      </c>
      <c r="LA282" s="8">
        <f>SUMIFS('Aceite Virgen'!LA$6:LA$257,'Aceite Virgen'!$A$6:$A$257,"&gt;="&amp;$A282,'Aceite Virgen'!$B$6:$B$257,"&lt;="&amp;$B282)</f>
        <v>0</v>
      </c>
      <c r="LB282" s="8">
        <f>SUMIFS('Aceite Virgen'!LB$6:LB$257,'Aceite Virgen'!$A$6:$A$257,"&gt;="&amp;$A282,'Aceite Virgen'!$B$6:$B$257,"&lt;="&amp;$B282)</f>
        <v>0</v>
      </c>
      <c r="LC282" s="8">
        <f>SUMIFS('Aceite Virgen'!LC$6:LC$257,'Aceite Virgen'!$A$6:$A$257,"&gt;="&amp;$A282,'Aceite Virgen'!$B$6:$B$257,"&lt;="&amp;$B282)</f>
        <v>0</v>
      </c>
      <c r="LG282" s="8">
        <f>SUMIFS('Aceite Virgen'!LG$6:LG$257,'Aceite Virgen'!$A$6:$A$257,"&gt;="&amp;$A282,'Aceite Virgen'!$B$6:$B$257,"&lt;="&amp;$B282)</f>
        <v>0.28999999999999998</v>
      </c>
      <c r="LH282" s="8">
        <f>SUMIFS('Aceite Virgen'!LH$6:LH$257,'Aceite Virgen'!$A$6:$A$257,"&gt;="&amp;$A282,'Aceite Virgen'!$B$6:$B$257,"&lt;="&amp;$B282)</f>
        <v>0</v>
      </c>
      <c r="LI282" s="8">
        <f>SUMIFS('Aceite Virgen'!LI$6:LI$257,'Aceite Virgen'!$A$6:$A$257,"&gt;="&amp;$A282,'Aceite Virgen'!$B$6:$B$257,"&lt;="&amp;$B282)</f>
        <v>0</v>
      </c>
      <c r="LJ282" s="8">
        <f>SUMIFS('Aceite Virgen'!LJ$6:LJ$257,'Aceite Virgen'!$A$6:$A$257,"&gt;="&amp;$A282,'Aceite Virgen'!$B$6:$B$257,"&lt;="&amp;$B282)</f>
        <v>1.95</v>
      </c>
      <c r="LN282" s="8">
        <f>SUMIFS('Aceite Virgen'!LN$6:LN$257,'Aceite Virgen'!$A$6:$A$257,"&gt;="&amp;$A282,'Aceite Virgen'!$B$6:$B$257,"&lt;="&amp;$B282)</f>
        <v>0.26</v>
      </c>
      <c r="LO282" s="8">
        <f>SUMIFS('Aceite Virgen'!LO$6:LO$257,'Aceite Virgen'!$A$6:$A$257,"&gt;="&amp;$A282,'Aceite Virgen'!$B$6:$B$257,"&lt;="&amp;$B282)</f>
        <v>2.5</v>
      </c>
      <c r="LP282" s="8">
        <f>SUMIFS('Aceite Virgen'!LP$6:LP$257,'Aceite Virgen'!$A$6:$A$257,"&gt;="&amp;$A282,'Aceite Virgen'!$B$6:$B$257,"&lt;="&amp;$B282)</f>
        <v>0</v>
      </c>
      <c r="LQ282" s="8">
        <f>SUMIFS('Aceite Virgen'!LQ$6:LQ$257,'Aceite Virgen'!$A$6:$A$257,"&gt;="&amp;$A282,'Aceite Virgen'!$B$6:$B$257,"&lt;="&amp;$B282)</f>
        <v>0</v>
      </c>
      <c r="LR282" s="76"/>
      <c r="LS282" s="76"/>
      <c r="LT282" s="76"/>
      <c r="LU282" s="8">
        <f>SUMIFS('Aceite Virgen'!LU$6:LU$257,'Aceite Virgen'!$A$6:$A$257,"&gt;="&amp;$A282,'Aceite Virgen'!$B$6:$B$257,"&lt;="&amp;$B282)</f>
        <v>0</v>
      </c>
      <c r="LV282" s="8">
        <f>SUMIFS('Aceite Virgen'!LV$6:LV$257,'Aceite Virgen'!$A$6:$A$257,"&gt;="&amp;$A282,'Aceite Virgen'!$B$6:$B$257,"&lt;="&amp;$B282)</f>
        <v>0</v>
      </c>
      <c r="LW282" s="8">
        <f>SUMIFS('Aceite Virgen'!LW$6:LW$257,'Aceite Virgen'!$A$6:$A$257,"&gt;="&amp;$A282,'Aceite Virgen'!$B$6:$B$257,"&lt;="&amp;$B282)</f>
        <v>0</v>
      </c>
      <c r="LX282" s="8">
        <f>SUMIFS('Aceite Virgen'!LX$6:LX$257,'Aceite Virgen'!$A$6:$A$257,"&gt;="&amp;$A282,'Aceite Virgen'!$B$6:$B$257,"&lt;="&amp;$B282)</f>
        <v>0</v>
      </c>
      <c r="LY282" s="76"/>
      <c r="LZ282" s="76"/>
      <c r="MA282" s="76"/>
      <c r="MB282" s="8">
        <f>SUMIFS('Aceite Virgen'!MB$6:MB$257,'Aceite Virgen'!$A$6:$A$257,"&gt;="&amp;$A282,'Aceite Virgen'!$B$6:$B$257,"&lt;="&amp;$B282)</f>
        <v>0.65</v>
      </c>
      <c r="MC282" s="8">
        <f>SUMIFS('Aceite Virgen'!MC$6:MC$257,'Aceite Virgen'!$A$6:$A$257,"&gt;="&amp;$A282,'Aceite Virgen'!$B$6:$B$257,"&lt;="&amp;$B282)</f>
        <v>0</v>
      </c>
      <c r="MD282" s="8">
        <f>SUMIFS('Aceite Virgen'!MD$6:MD$257,'Aceite Virgen'!$A$6:$A$257,"&gt;="&amp;$A282,'Aceite Virgen'!$B$6:$B$257,"&lt;="&amp;$B282)</f>
        <v>0.63</v>
      </c>
      <c r="ME282" s="8">
        <f>SUMIFS('Aceite Virgen'!ME$6:ME$257,'Aceite Virgen'!$A$6:$A$257,"&gt;="&amp;$A282,'Aceite Virgen'!$B$6:$B$257,"&lt;="&amp;$B282)</f>
        <v>0</v>
      </c>
    </row>
    <row r="283" spans="1:343"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c r="GY283" s="8">
        <f>SUMIFS('Aceite Virgen'!GY$6:GY$257,'Aceite Virgen'!$A$6:$A$257,"&gt;="&amp;$A283,'Aceite Virgen'!$B$6:$B$257,"&lt;="&amp;$B283)</f>
        <v>0.13</v>
      </c>
      <c r="GZ283" s="8">
        <f>SUMIFS('Aceite Virgen'!GZ$6:GZ$257,'Aceite Virgen'!$A$6:$A$257,"&gt;="&amp;$A283,'Aceite Virgen'!$B$6:$B$257,"&lt;="&amp;$B283)</f>
        <v>1.36</v>
      </c>
      <c r="HA283" s="8">
        <f>SUMIFS('Aceite Virgen'!HA$6:HA$257,'Aceite Virgen'!$A$6:$A$257,"&gt;="&amp;$A283,'Aceite Virgen'!$B$6:$B$257,"&lt;="&amp;$B283)</f>
        <v>0</v>
      </c>
      <c r="HB283" s="8">
        <f>SUMIFS('Aceite Virgen'!HB$6:HB$257,'Aceite Virgen'!$A$6:$A$257,"&gt;="&amp;$A283,'Aceite Virgen'!$B$6:$B$257,"&lt;="&amp;$B283)</f>
        <v>0</v>
      </c>
      <c r="HF283" s="8">
        <f>SUMIFS('Aceite Virgen'!HF$6:HF$257,'Aceite Virgen'!$A$6:$A$257,"&gt;="&amp;$A283,'Aceite Virgen'!$B$6:$B$257,"&lt;="&amp;$B283)</f>
        <v>1.35</v>
      </c>
      <c r="HG283" s="8">
        <f>SUMIFS('Aceite Virgen'!HG$6:HG$257,'Aceite Virgen'!$A$6:$A$257,"&gt;="&amp;$A283,'Aceite Virgen'!$B$6:$B$257,"&lt;="&amp;$B283)</f>
        <v>9.83</v>
      </c>
      <c r="HH283" s="8">
        <f>SUMIFS('Aceite Virgen'!HH$6:HH$257,'Aceite Virgen'!$A$6:$A$257,"&gt;="&amp;$A283,'Aceite Virgen'!$B$6:$B$257,"&lt;="&amp;$B283)</f>
        <v>0</v>
      </c>
      <c r="HI283" s="8">
        <f>SUMIFS('Aceite Virgen'!HI$6:HI$257,'Aceite Virgen'!$A$6:$A$257,"&gt;="&amp;$A283,'Aceite Virgen'!$B$6:$B$257,"&lt;="&amp;$B283)</f>
        <v>0</v>
      </c>
      <c r="HM283" s="8">
        <f>SUMIFS('Aceite Virgen'!HM$6:HM$257,'Aceite Virgen'!$A$6:$A$257,"&gt;="&amp;$A283,'Aceite Virgen'!$B$6:$B$257,"&lt;="&amp;$B283)</f>
        <v>1.26</v>
      </c>
      <c r="HN283" s="8">
        <f>SUMIFS('Aceite Virgen'!HN$6:HN$257,'Aceite Virgen'!$A$6:$A$257,"&gt;="&amp;$A283,'Aceite Virgen'!$B$6:$B$257,"&lt;="&amp;$B283)</f>
        <v>6.12</v>
      </c>
      <c r="HO283" s="8">
        <f>SUMIFS('Aceite Virgen'!HO$6:HO$257,'Aceite Virgen'!$A$6:$A$257,"&gt;="&amp;$A283,'Aceite Virgen'!$B$6:$B$257,"&lt;="&amp;$B283)</f>
        <v>0</v>
      </c>
      <c r="HP283" s="8">
        <f>SUMIFS('Aceite Virgen'!HP$6:HP$257,'Aceite Virgen'!$A$6:$A$257,"&gt;="&amp;$A283,'Aceite Virgen'!$B$6:$B$257,"&lt;="&amp;$B283)</f>
        <v>0</v>
      </c>
      <c r="HT283" s="8">
        <f>SUMIFS('Aceite Virgen'!HT$6:HT$257,'Aceite Virgen'!$A$6:$A$257,"&gt;="&amp;$A283,'Aceite Virgen'!$B$6:$B$257,"&lt;="&amp;$B283)</f>
        <v>0</v>
      </c>
      <c r="HU283" s="8">
        <f>SUMIFS('Aceite Virgen'!HU$6:HU$257,'Aceite Virgen'!$A$6:$A$257,"&gt;="&amp;$A283,'Aceite Virgen'!$B$6:$B$257,"&lt;="&amp;$B283)</f>
        <v>0</v>
      </c>
      <c r="HV283" s="8">
        <f>SUMIFS('Aceite Virgen'!HV$6:HV$257,'Aceite Virgen'!$A$6:$A$257,"&gt;="&amp;$A283,'Aceite Virgen'!$B$6:$B$257,"&lt;="&amp;$B283)</f>
        <v>0</v>
      </c>
      <c r="HW283" s="8">
        <f>SUMIFS('Aceite Virgen'!HW$6:HW$257,'Aceite Virgen'!$A$6:$A$257,"&gt;="&amp;$A283,'Aceite Virgen'!$B$6:$B$257,"&lt;="&amp;$B283)</f>
        <v>0</v>
      </c>
      <c r="IA283" s="8">
        <f>SUMIFS('Aceite Virgen'!IA$6:IA$257,'Aceite Virgen'!$A$6:$A$257,"&gt;="&amp;$A283,'Aceite Virgen'!$B$6:$B$257,"&lt;="&amp;$B283)</f>
        <v>0.15</v>
      </c>
      <c r="IB283" s="8">
        <f>SUMIFS('Aceite Virgen'!IB$6:IB$257,'Aceite Virgen'!$A$6:$A$257,"&gt;="&amp;$A283,'Aceite Virgen'!$B$6:$B$257,"&lt;="&amp;$B283)</f>
        <v>0</v>
      </c>
      <c r="IC283" s="8">
        <f>SUMIFS('Aceite Virgen'!IC$6:IC$257,'Aceite Virgen'!$A$6:$A$257,"&gt;="&amp;$A283,'Aceite Virgen'!$B$6:$B$257,"&lt;="&amp;$B283)</f>
        <v>0.25</v>
      </c>
      <c r="ID283" s="8">
        <f>SUMIFS('Aceite Virgen'!ID$6:ID$257,'Aceite Virgen'!$A$6:$A$257,"&gt;="&amp;$A283,'Aceite Virgen'!$B$6:$B$257,"&lt;="&amp;$B283)</f>
        <v>0</v>
      </c>
      <c r="IH283" s="8">
        <f>SUMIFS('Aceite Virgen'!IH$6:IH$257,'Aceite Virgen'!$A$6:$A$257,"&gt;="&amp;$A283,'Aceite Virgen'!$B$6:$B$257,"&lt;="&amp;$B283)</f>
        <v>0.08</v>
      </c>
      <c r="II283" s="8">
        <f>SUMIFS('Aceite Virgen'!II$6:II$257,'Aceite Virgen'!$A$6:$A$257,"&gt;="&amp;$A283,'Aceite Virgen'!$B$6:$B$257,"&lt;="&amp;$B283)</f>
        <v>0.56999999999999995</v>
      </c>
      <c r="IJ283" s="8">
        <f>SUMIFS('Aceite Virgen'!IJ$6:IJ$257,'Aceite Virgen'!$A$6:$A$257,"&gt;="&amp;$A283,'Aceite Virgen'!$B$6:$B$257,"&lt;="&amp;$B283)</f>
        <v>0</v>
      </c>
      <c r="IK283" s="8">
        <f>SUMIFS('Aceite Virgen'!IK$6:IK$257,'Aceite Virgen'!$A$6:$A$257,"&gt;="&amp;$A283,'Aceite Virgen'!$B$6:$B$257,"&lt;="&amp;$B283)</f>
        <v>0</v>
      </c>
      <c r="IO283" s="8">
        <f>SUMIFS('Aceite Virgen'!IO$6:IO$257,'Aceite Virgen'!$A$6:$A$257,"&gt;="&amp;$A283,'Aceite Virgen'!$B$6:$B$257,"&lt;="&amp;$B283)</f>
        <v>0.12</v>
      </c>
      <c r="IP283" s="8">
        <f>SUMIFS('Aceite Virgen'!IP$6:IP$257,'Aceite Virgen'!$A$6:$A$257,"&gt;="&amp;$A283,'Aceite Virgen'!$B$6:$B$257,"&lt;="&amp;$B283)</f>
        <v>0.94</v>
      </c>
      <c r="IQ283" s="8">
        <f>SUMIFS('Aceite Virgen'!IQ$6:IQ$257,'Aceite Virgen'!$A$6:$A$257,"&gt;="&amp;$A283,'Aceite Virgen'!$B$6:$B$257,"&lt;="&amp;$B283)</f>
        <v>0</v>
      </c>
      <c r="IR283" s="8">
        <f>SUMIFS('Aceite Virgen'!IR$6:IR$257,'Aceite Virgen'!$A$6:$A$257,"&gt;="&amp;$A283,'Aceite Virgen'!$B$6:$B$257,"&lt;="&amp;$B283)</f>
        <v>0</v>
      </c>
      <c r="IV283" s="8">
        <f>SUMIFS('Aceite Virgen'!IV$6:IV$257,'Aceite Virgen'!$A$6:$A$257,"&gt;="&amp;$A283,'Aceite Virgen'!$B$6:$B$257,"&lt;="&amp;$B283)</f>
        <v>0.17</v>
      </c>
      <c r="IW283" s="8">
        <f>SUMIFS('Aceite Virgen'!IW$6:IW$257,'Aceite Virgen'!$A$6:$A$257,"&gt;="&amp;$A283,'Aceite Virgen'!$B$6:$B$257,"&lt;="&amp;$B283)</f>
        <v>0</v>
      </c>
      <c r="IX283" s="8">
        <f>SUMIFS('Aceite Virgen'!IX$6:IX$257,'Aceite Virgen'!$A$6:$A$257,"&gt;="&amp;$A283,'Aceite Virgen'!$B$6:$B$257,"&lt;="&amp;$B283)</f>
        <v>0.25</v>
      </c>
      <c r="IY283" s="8">
        <f>SUMIFS('Aceite Virgen'!IY$6:IY$257,'Aceite Virgen'!$A$6:$A$257,"&gt;="&amp;$A283,'Aceite Virgen'!$B$6:$B$257,"&lt;="&amp;$B283)</f>
        <v>0</v>
      </c>
      <c r="JC283" s="8">
        <f>SUMIFS('Aceite Virgen'!JC$6:JC$257,'Aceite Virgen'!$A$6:$A$257,"&gt;="&amp;$A283,'Aceite Virgen'!$B$6:$B$257,"&lt;="&amp;$B283)</f>
        <v>0.35</v>
      </c>
      <c r="JD283" s="8">
        <f>SUMIFS('Aceite Virgen'!JD$6:JD$257,'Aceite Virgen'!$A$6:$A$257,"&gt;="&amp;$A283,'Aceite Virgen'!$B$6:$B$257,"&lt;="&amp;$B283)</f>
        <v>0</v>
      </c>
      <c r="JE283" s="8">
        <f>SUMIFS('Aceite Virgen'!JE$6:JE$257,'Aceite Virgen'!$A$6:$A$257,"&gt;="&amp;$A283,'Aceite Virgen'!$B$6:$B$257,"&lt;="&amp;$B283)</f>
        <v>0.55000000000000004</v>
      </c>
      <c r="JF283" s="8">
        <f>SUMIFS('Aceite Virgen'!JF$6:JF$257,'Aceite Virgen'!$A$6:$A$257,"&gt;="&amp;$A283,'Aceite Virgen'!$B$6:$B$257,"&lt;="&amp;$B283)</f>
        <v>0</v>
      </c>
      <c r="JJ283" s="8">
        <f>SUMIFS('Aceite Virgen'!JJ$6:JJ$257,'Aceite Virgen'!$A$6:$A$257,"&gt;="&amp;$A283,'Aceite Virgen'!$B$6:$B$257,"&lt;="&amp;$B283)</f>
        <v>0</v>
      </c>
      <c r="JK283" s="8">
        <f>SUMIFS('Aceite Virgen'!JK$6:JK$257,'Aceite Virgen'!$A$6:$A$257,"&gt;="&amp;$A283,'Aceite Virgen'!$B$6:$B$257,"&lt;="&amp;$B283)</f>
        <v>0</v>
      </c>
      <c r="JL283" s="8">
        <f>SUMIFS('Aceite Virgen'!JL$6:JL$257,'Aceite Virgen'!$A$6:$A$257,"&gt;="&amp;$A283,'Aceite Virgen'!$B$6:$B$257,"&lt;="&amp;$B283)</f>
        <v>0</v>
      </c>
      <c r="JM283" s="8">
        <f>SUMIFS('Aceite Virgen'!JM$6:JM$257,'Aceite Virgen'!$A$6:$A$257,"&gt;="&amp;$A283,'Aceite Virgen'!$B$6:$B$257,"&lt;="&amp;$B283)</f>
        <v>0</v>
      </c>
      <c r="JQ283" s="8">
        <f>SUMIFS('Aceite Virgen'!JQ$6:JQ$257,'Aceite Virgen'!$A$6:$A$257,"&gt;="&amp;$A283,'Aceite Virgen'!$B$6:$B$257,"&lt;="&amp;$B283)</f>
        <v>0.13</v>
      </c>
      <c r="JR283" s="8">
        <f>SUMIFS('Aceite Virgen'!JR$6:JR$257,'Aceite Virgen'!$A$6:$A$257,"&gt;="&amp;$A283,'Aceite Virgen'!$B$6:$B$257,"&lt;="&amp;$B283)</f>
        <v>0</v>
      </c>
      <c r="JS283" s="8">
        <f>SUMIFS('Aceite Virgen'!JS$6:JS$257,'Aceite Virgen'!$A$6:$A$257,"&gt;="&amp;$A283,'Aceite Virgen'!$B$6:$B$257,"&lt;="&amp;$B283)</f>
        <v>0.21</v>
      </c>
      <c r="JT283" s="8">
        <f>SUMIFS('Aceite Virgen'!JT$6:JT$257,'Aceite Virgen'!$A$6:$A$257,"&gt;="&amp;$A283,'Aceite Virgen'!$B$6:$B$257,"&lt;="&amp;$B283)</f>
        <v>0</v>
      </c>
      <c r="JX283" s="8">
        <f>SUMIFS('Aceite Virgen'!JX$6:JX$257,'Aceite Virgen'!$A$6:$A$257,"&gt;="&amp;$A283,'Aceite Virgen'!$B$6:$B$257,"&lt;="&amp;$B283)</f>
        <v>0</v>
      </c>
      <c r="JY283" s="8">
        <f>SUMIFS('Aceite Virgen'!JY$6:JY$257,'Aceite Virgen'!$A$6:$A$257,"&gt;="&amp;$A283,'Aceite Virgen'!$B$6:$B$257,"&lt;="&amp;$B283)</f>
        <v>0</v>
      </c>
      <c r="JZ283" s="8">
        <f>SUMIFS('Aceite Virgen'!JZ$6:JZ$257,'Aceite Virgen'!$A$6:$A$257,"&gt;="&amp;$A283,'Aceite Virgen'!$B$6:$B$257,"&lt;="&amp;$B283)</f>
        <v>0</v>
      </c>
      <c r="KA283" s="8">
        <f>SUMIFS('Aceite Virgen'!KA$6:KA$257,'Aceite Virgen'!$A$6:$A$257,"&gt;="&amp;$A283,'Aceite Virgen'!$B$6:$B$257,"&lt;="&amp;$B283)</f>
        <v>0</v>
      </c>
      <c r="KE283" s="8">
        <f>SUMIFS('Aceite Virgen'!KE$6:KE$257,'Aceite Virgen'!$A$6:$A$257,"&gt;="&amp;$A283,'Aceite Virgen'!$B$6:$B$257,"&lt;="&amp;$B283)</f>
        <v>0.37</v>
      </c>
      <c r="KF283" s="8">
        <f>SUMIFS('Aceite Virgen'!KF$6:KF$257,'Aceite Virgen'!$A$6:$A$257,"&gt;="&amp;$A283,'Aceite Virgen'!$B$6:$B$257,"&lt;="&amp;$B283)</f>
        <v>0</v>
      </c>
      <c r="KG283" s="8">
        <f>SUMIFS('Aceite Virgen'!KG$6:KG$257,'Aceite Virgen'!$A$6:$A$257,"&gt;="&amp;$A283,'Aceite Virgen'!$B$6:$B$257,"&lt;="&amp;$B283)</f>
        <v>0.6</v>
      </c>
      <c r="KH283" s="8">
        <f>SUMIFS('Aceite Virgen'!KH$6:KH$257,'Aceite Virgen'!$A$6:$A$257,"&gt;="&amp;$A283,'Aceite Virgen'!$B$6:$B$257,"&lt;="&amp;$B283)</f>
        <v>0</v>
      </c>
      <c r="KL283" s="8">
        <f>SUMIFS('Aceite Virgen'!KL$6:KL$257,'Aceite Virgen'!$A$6:$A$257,"&gt;="&amp;$A283,'Aceite Virgen'!$B$6:$B$257,"&lt;="&amp;$B283)</f>
        <v>0</v>
      </c>
      <c r="KM283" s="8">
        <f>SUMIFS('Aceite Virgen'!KM$6:KM$257,'Aceite Virgen'!$A$6:$A$257,"&gt;="&amp;$A283,'Aceite Virgen'!$B$6:$B$257,"&lt;="&amp;$B283)</f>
        <v>0</v>
      </c>
      <c r="KN283" s="8">
        <f>SUMIFS('Aceite Virgen'!KN$6:KN$257,'Aceite Virgen'!$A$6:$A$257,"&gt;="&amp;$A283,'Aceite Virgen'!$B$6:$B$257,"&lt;="&amp;$B283)</f>
        <v>0</v>
      </c>
      <c r="KO283" s="8">
        <f>SUMIFS('Aceite Virgen'!KO$6:KO$257,'Aceite Virgen'!$A$6:$A$257,"&gt;="&amp;$A283,'Aceite Virgen'!$B$6:$B$257,"&lt;="&amp;$B283)</f>
        <v>0</v>
      </c>
      <c r="KS283" s="8">
        <f>SUMIFS('Aceite Virgen'!KS$6:KS$257,'Aceite Virgen'!$A$6:$A$257,"&gt;="&amp;$A283,'Aceite Virgen'!$B$6:$B$257,"&lt;="&amp;$B283)</f>
        <v>0</v>
      </c>
      <c r="KT283" s="8">
        <f>SUMIFS('Aceite Virgen'!KT$6:KT$257,'Aceite Virgen'!$A$6:$A$257,"&gt;="&amp;$A283,'Aceite Virgen'!$B$6:$B$257,"&lt;="&amp;$B283)</f>
        <v>0</v>
      </c>
      <c r="KU283" s="8">
        <f>SUMIFS('Aceite Virgen'!KU$6:KU$257,'Aceite Virgen'!$A$6:$A$257,"&gt;="&amp;$A283,'Aceite Virgen'!$B$6:$B$257,"&lt;="&amp;$B283)</f>
        <v>0</v>
      </c>
      <c r="KV283" s="8">
        <f>SUMIFS('Aceite Virgen'!KV$6:KV$257,'Aceite Virgen'!$A$6:$A$257,"&gt;="&amp;$A283,'Aceite Virgen'!$B$6:$B$257,"&lt;="&amp;$B283)</f>
        <v>0</v>
      </c>
      <c r="KZ283" s="8">
        <f>SUMIFS('Aceite Virgen'!KZ$6:KZ$257,'Aceite Virgen'!$A$6:$A$257,"&gt;="&amp;$A283,'Aceite Virgen'!$B$6:$B$257,"&lt;="&amp;$B283)</f>
        <v>0</v>
      </c>
      <c r="LA283" s="8">
        <f>SUMIFS('Aceite Virgen'!LA$6:LA$257,'Aceite Virgen'!$A$6:$A$257,"&gt;="&amp;$A283,'Aceite Virgen'!$B$6:$B$257,"&lt;="&amp;$B283)</f>
        <v>0</v>
      </c>
      <c r="LB283" s="8">
        <f>SUMIFS('Aceite Virgen'!LB$6:LB$257,'Aceite Virgen'!$A$6:$A$257,"&gt;="&amp;$A283,'Aceite Virgen'!$B$6:$B$257,"&lt;="&amp;$B283)</f>
        <v>0</v>
      </c>
      <c r="LC283" s="8">
        <f>SUMIFS('Aceite Virgen'!LC$6:LC$257,'Aceite Virgen'!$A$6:$A$257,"&gt;="&amp;$A283,'Aceite Virgen'!$B$6:$B$257,"&lt;="&amp;$B283)</f>
        <v>0</v>
      </c>
      <c r="LG283" s="8">
        <f>SUMIFS('Aceite Virgen'!LG$6:LG$257,'Aceite Virgen'!$A$6:$A$257,"&gt;="&amp;$A283,'Aceite Virgen'!$B$6:$B$257,"&lt;="&amp;$B283)</f>
        <v>0.17</v>
      </c>
      <c r="LH283" s="8">
        <f>SUMIFS('Aceite Virgen'!LH$6:LH$257,'Aceite Virgen'!$A$6:$A$257,"&gt;="&amp;$A283,'Aceite Virgen'!$B$6:$B$257,"&lt;="&amp;$B283)</f>
        <v>1.1200000000000001</v>
      </c>
      <c r="LI283" s="8">
        <f>SUMIFS('Aceite Virgen'!LI$6:LI$257,'Aceite Virgen'!$A$6:$A$257,"&gt;="&amp;$A283,'Aceite Virgen'!$B$6:$B$257,"&lt;="&amp;$B283)</f>
        <v>0</v>
      </c>
      <c r="LJ283" s="8">
        <f>SUMIFS('Aceite Virgen'!LJ$6:LJ$257,'Aceite Virgen'!$A$6:$A$257,"&gt;="&amp;$A283,'Aceite Virgen'!$B$6:$B$257,"&lt;="&amp;$B283)</f>
        <v>0</v>
      </c>
      <c r="LN283" s="8">
        <f>SUMIFS('Aceite Virgen'!LN$6:LN$257,'Aceite Virgen'!$A$6:$A$257,"&gt;="&amp;$A283,'Aceite Virgen'!$B$6:$B$257,"&lt;="&amp;$B283)</f>
        <v>0.17</v>
      </c>
      <c r="LO283" s="8">
        <f>SUMIFS('Aceite Virgen'!LO$6:LO$257,'Aceite Virgen'!$A$6:$A$257,"&gt;="&amp;$A283,'Aceite Virgen'!$B$6:$B$257,"&lt;="&amp;$B283)</f>
        <v>1.61</v>
      </c>
      <c r="LP283" s="8">
        <f>SUMIFS('Aceite Virgen'!LP$6:LP$257,'Aceite Virgen'!$A$6:$A$257,"&gt;="&amp;$A283,'Aceite Virgen'!$B$6:$B$257,"&lt;="&amp;$B283)</f>
        <v>0</v>
      </c>
      <c r="LQ283" s="8">
        <f>SUMIFS('Aceite Virgen'!LQ$6:LQ$257,'Aceite Virgen'!$A$6:$A$257,"&gt;="&amp;$A283,'Aceite Virgen'!$B$6:$B$257,"&lt;="&amp;$B283)</f>
        <v>0</v>
      </c>
      <c r="LR283" s="76"/>
      <c r="LS283" s="76"/>
      <c r="LT283" s="76"/>
      <c r="LU283" s="8">
        <f>SUMIFS('Aceite Virgen'!LU$6:LU$257,'Aceite Virgen'!$A$6:$A$257,"&gt;="&amp;$A283,'Aceite Virgen'!$B$6:$B$257,"&lt;="&amp;$B283)</f>
        <v>1.63</v>
      </c>
      <c r="LV283" s="8">
        <f>SUMIFS('Aceite Virgen'!LV$6:LV$257,'Aceite Virgen'!$A$6:$A$257,"&gt;="&amp;$A283,'Aceite Virgen'!$B$6:$B$257,"&lt;="&amp;$B283)</f>
        <v>14.53</v>
      </c>
      <c r="LW283" s="8">
        <f>SUMIFS('Aceite Virgen'!LW$6:LW$257,'Aceite Virgen'!$A$6:$A$257,"&gt;="&amp;$A283,'Aceite Virgen'!$B$6:$B$257,"&lt;="&amp;$B283)</f>
        <v>0</v>
      </c>
      <c r="LX283" s="8">
        <f>SUMIFS('Aceite Virgen'!LX$6:LX$257,'Aceite Virgen'!$A$6:$A$257,"&gt;="&amp;$A283,'Aceite Virgen'!$B$6:$B$257,"&lt;="&amp;$B283)</f>
        <v>0</v>
      </c>
      <c r="LY283" s="76"/>
      <c r="LZ283" s="76"/>
      <c r="MA283" s="76"/>
      <c r="MB283" s="8">
        <f>SUMIFS('Aceite Virgen'!MB$6:MB$257,'Aceite Virgen'!$A$6:$A$257,"&gt;="&amp;$A283,'Aceite Virgen'!$B$6:$B$257,"&lt;="&amp;$B283)</f>
        <v>0.51</v>
      </c>
      <c r="MC283" s="8">
        <f>SUMIFS('Aceite Virgen'!MC$6:MC$257,'Aceite Virgen'!$A$6:$A$257,"&gt;="&amp;$A283,'Aceite Virgen'!$B$6:$B$257,"&lt;="&amp;$B283)</f>
        <v>4.9000000000000004</v>
      </c>
      <c r="MD283" s="8">
        <f>SUMIFS('Aceite Virgen'!MD$6:MD$257,'Aceite Virgen'!$A$6:$A$257,"&gt;="&amp;$A283,'Aceite Virgen'!$B$6:$B$257,"&lt;="&amp;$B283)</f>
        <v>0</v>
      </c>
      <c r="ME283" s="8">
        <f>SUMIFS('Aceite Virgen'!ME$6:ME$257,'Aceite Virgen'!$A$6:$A$257,"&gt;="&amp;$A283,'Aceite Virgen'!$B$6:$B$257,"&lt;="&amp;$B283)</f>
        <v>0</v>
      </c>
    </row>
    <row r="284" spans="1:343"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c r="GY284" s="8">
        <f>SUMIFS('Aceite Virgen'!GY$6:GY$257,'Aceite Virgen'!$A$6:$A$257,"&gt;="&amp;$A284,'Aceite Virgen'!$B$6:$B$257,"&lt;="&amp;$B284)</f>
        <v>0.47</v>
      </c>
      <c r="GZ284" s="8">
        <f>SUMIFS('Aceite Virgen'!GZ$6:GZ$257,'Aceite Virgen'!$A$6:$A$257,"&gt;="&amp;$A284,'Aceite Virgen'!$B$6:$B$257,"&lt;="&amp;$B284)</f>
        <v>4.9800000000000004</v>
      </c>
      <c r="HA284" s="8">
        <f>SUMIFS('Aceite Virgen'!HA$6:HA$257,'Aceite Virgen'!$A$6:$A$257,"&gt;="&amp;$A284,'Aceite Virgen'!$B$6:$B$257,"&lt;="&amp;$B284)</f>
        <v>0</v>
      </c>
      <c r="HB284" s="8">
        <f>SUMIFS('Aceite Virgen'!HB$6:HB$257,'Aceite Virgen'!$A$6:$A$257,"&gt;="&amp;$A284,'Aceite Virgen'!$B$6:$B$257,"&lt;="&amp;$B284)</f>
        <v>0</v>
      </c>
      <c r="HF284" s="8">
        <f>SUMIFS('Aceite Virgen'!HF$6:HF$257,'Aceite Virgen'!$A$6:$A$257,"&gt;="&amp;$A284,'Aceite Virgen'!$B$6:$B$257,"&lt;="&amp;$B284)</f>
        <v>0.33</v>
      </c>
      <c r="HG284" s="8">
        <f>SUMIFS('Aceite Virgen'!HG$6:HG$257,'Aceite Virgen'!$A$6:$A$257,"&gt;="&amp;$A284,'Aceite Virgen'!$B$6:$B$257,"&lt;="&amp;$B284)</f>
        <v>0</v>
      </c>
      <c r="HH284" s="8">
        <f>SUMIFS('Aceite Virgen'!HH$6:HH$257,'Aceite Virgen'!$A$6:$A$257,"&gt;="&amp;$A284,'Aceite Virgen'!$B$6:$B$257,"&lt;="&amp;$B284)</f>
        <v>0.46</v>
      </c>
      <c r="HI284" s="8">
        <f>SUMIFS('Aceite Virgen'!HI$6:HI$257,'Aceite Virgen'!$A$6:$A$257,"&gt;="&amp;$A284,'Aceite Virgen'!$B$6:$B$257,"&lt;="&amp;$B284)</f>
        <v>0</v>
      </c>
      <c r="HM284" s="8">
        <f>SUMIFS('Aceite Virgen'!HM$6:HM$257,'Aceite Virgen'!$A$6:$A$257,"&gt;="&amp;$A284,'Aceite Virgen'!$B$6:$B$257,"&lt;="&amp;$B284)</f>
        <v>0</v>
      </c>
      <c r="HN284" s="8">
        <f>SUMIFS('Aceite Virgen'!HN$6:HN$257,'Aceite Virgen'!$A$6:$A$257,"&gt;="&amp;$A284,'Aceite Virgen'!$B$6:$B$257,"&lt;="&amp;$B284)</f>
        <v>0</v>
      </c>
      <c r="HO284" s="8">
        <f>SUMIFS('Aceite Virgen'!HO$6:HO$257,'Aceite Virgen'!$A$6:$A$257,"&gt;="&amp;$A284,'Aceite Virgen'!$B$6:$B$257,"&lt;="&amp;$B284)</f>
        <v>0</v>
      </c>
      <c r="HP284" s="8">
        <f>SUMIFS('Aceite Virgen'!HP$6:HP$257,'Aceite Virgen'!$A$6:$A$257,"&gt;="&amp;$A284,'Aceite Virgen'!$B$6:$B$257,"&lt;="&amp;$B284)</f>
        <v>0</v>
      </c>
      <c r="HT284" s="8">
        <f>SUMIFS('Aceite Virgen'!HT$6:HT$257,'Aceite Virgen'!$A$6:$A$257,"&gt;="&amp;$A284,'Aceite Virgen'!$B$6:$B$257,"&lt;="&amp;$B284)</f>
        <v>0.18</v>
      </c>
      <c r="HU284" s="8">
        <f>SUMIFS('Aceite Virgen'!HU$6:HU$257,'Aceite Virgen'!$A$6:$A$257,"&gt;="&amp;$A284,'Aceite Virgen'!$B$6:$B$257,"&lt;="&amp;$B284)</f>
        <v>0.88</v>
      </c>
      <c r="HV284" s="8">
        <f>SUMIFS('Aceite Virgen'!HV$6:HV$257,'Aceite Virgen'!$A$6:$A$257,"&gt;="&amp;$A284,'Aceite Virgen'!$B$6:$B$257,"&lt;="&amp;$B284)</f>
        <v>0</v>
      </c>
      <c r="HW284" s="8">
        <f>SUMIFS('Aceite Virgen'!HW$6:HW$257,'Aceite Virgen'!$A$6:$A$257,"&gt;="&amp;$A284,'Aceite Virgen'!$B$6:$B$257,"&lt;="&amp;$B284)</f>
        <v>0</v>
      </c>
      <c r="IA284" s="8">
        <f>SUMIFS('Aceite Virgen'!IA$6:IA$257,'Aceite Virgen'!$A$6:$A$257,"&gt;="&amp;$A284,'Aceite Virgen'!$B$6:$B$257,"&lt;="&amp;$B284)</f>
        <v>0.21</v>
      </c>
      <c r="IB284" s="8">
        <f>SUMIFS('Aceite Virgen'!IB$6:IB$257,'Aceite Virgen'!$A$6:$A$257,"&gt;="&amp;$A284,'Aceite Virgen'!$B$6:$B$257,"&lt;="&amp;$B284)</f>
        <v>1.0900000000000001</v>
      </c>
      <c r="IC284" s="8">
        <f>SUMIFS('Aceite Virgen'!IC$6:IC$257,'Aceite Virgen'!$A$6:$A$257,"&gt;="&amp;$A284,'Aceite Virgen'!$B$6:$B$257,"&lt;="&amp;$B284)</f>
        <v>0</v>
      </c>
      <c r="ID284" s="8">
        <f>SUMIFS('Aceite Virgen'!ID$6:ID$257,'Aceite Virgen'!$A$6:$A$257,"&gt;="&amp;$A284,'Aceite Virgen'!$B$6:$B$257,"&lt;="&amp;$B284)</f>
        <v>0</v>
      </c>
      <c r="IH284" s="8">
        <f>SUMIFS('Aceite Virgen'!IH$6:IH$257,'Aceite Virgen'!$A$6:$A$257,"&gt;="&amp;$A284,'Aceite Virgen'!$B$6:$B$257,"&lt;="&amp;$B284)</f>
        <v>0</v>
      </c>
      <c r="II284" s="8">
        <f>SUMIFS('Aceite Virgen'!II$6:II$257,'Aceite Virgen'!$A$6:$A$257,"&gt;="&amp;$A284,'Aceite Virgen'!$B$6:$B$257,"&lt;="&amp;$B284)</f>
        <v>0</v>
      </c>
      <c r="IJ284" s="8">
        <f>SUMIFS('Aceite Virgen'!IJ$6:IJ$257,'Aceite Virgen'!$A$6:$A$257,"&gt;="&amp;$A284,'Aceite Virgen'!$B$6:$B$257,"&lt;="&amp;$B284)</f>
        <v>0</v>
      </c>
      <c r="IK284" s="8">
        <f>SUMIFS('Aceite Virgen'!IK$6:IK$257,'Aceite Virgen'!$A$6:$A$257,"&gt;="&amp;$A284,'Aceite Virgen'!$B$6:$B$257,"&lt;="&amp;$B284)</f>
        <v>0</v>
      </c>
      <c r="IO284" s="8">
        <f>SUMIFS('Aceite Virgen'!IO$6:IO$257,'Aceite Virgen'!$A$6:$A$257,"&gt;="&amp;$A284,'Aceite Virgen'!$B$6:$B$257,"&lt;="&amp;$B284)</f>
        <v>0.09</v>
      </c>
      <c r="IP284" s="8">
        <f>SUMIFS('Aceite Virgen'!IP$6:IP$257,'Aceite Virgen'!$A$6:$A$257,"&gt;="&amp;$A284,'Aceite Virgen'!$B$6:$B$257,"&lt;="&amp;$B284)</f>
        <v>0.68</v>
      </c>
      <c r="IQ284" s="8">
        <f>SUMIFS('Aceite Virgen'!IQ$6:IQ$257,'Aceite Virgen'!$A$6:$A$257,"&gt;="&amp;$A284,'Aceite Virgen'!$B$6:$B$257,"&lt;="&amp;$B284)</f>
        <v>0</v>
      </c>
      <c r="IR284" s="8">
        <f>SUMIFS('Aceite Virgen'!IR$6:IR$257,'Aceite Virgen'!$A$6:$A$257,"&gt;="&amp;$A284,'Aceite Virgen'!$B$6:$B$257,"&lt;="&amp;$B284)</f>
        <v>0</v>
      </c>
      <c r="IV284" s="8">
        <f>SUMIFS('Aceite Virgen'!IV$6:IV$257,'Aceite Virgen'!$A$6:$A$257,"&gt;="&amp;$A284,'Aceite Virgen'!$B$6:$B$257,"&lt;="&amp;$B284)</f>
        <v>1.03</v>
      </c>
      <c r="IW284" s="8">
        <f>SUMIFS('Aceite Virgen'!IW$6:IW$257,'Aceite Virgen'!$A$6:$A$257,"&gt;="&amp;$A284,'Aceite Virgen'!$B$6:$B$257,"&lt;="&amp;$B284)</f>
        <v>2.83</v>
      </c>
      <c r="IX284" s="8">
        <f>SUMIFS('Aceite Virgen'!IX$6:IX$257,'Aceite Virgen'!$A$6:$A$257,"&gt;="&amp;$A284,'Aceite Virgen'!$B$6:$B$257,"&lt;="&amp;$B284)</f>
        <v>0.49</v>
      </c>
      <c r="IY284" s="8">
        <f>SUMIFS('Aceite Virgen'!IY$6:IY$257,'Aceite Virgen'!$A$6:$A$257,"&gt;="&amp;$A284,'Aceite Virgen'!$B$6:$B$257,"&lt;="&amp;$B284)</f>
        <v>0</v>
      </c>
      <c r="JC284" s="8">
        <f>SUMIFS('Aceite Virgen'!JC$6:JC$257,'Aceite Virgen'!$A$6:$A$257,"&gt;="&amp;$A284,'Aceite Virgen'!$B$6:$B$257,"&lt;="&amp;$B284)</f>
        <v>0</v>
      </c>
      <c r="JD284" s="8">
        <f>SUMIFS('Aceite Virgen'!JD$6:JD$257,'Aceite Virgen'!$A$6:$A$257,"&gt;="&amp;$A284,'Aceite Virgen'!$B$6:$B$257,"&lt;="&amp;$B284)</f>
        <v>0</v>
      </c>
      <c r="JE284" s="8">
        <f>SUMIFS('Aceite Virgen'!JE$6:JE$257,'Aceite Virgen'!$A$6:$A$257,"&gt;="&amp;$A284,'Aceite Virgen'!$B$6:$B$257,"&lt;="&amp;$B284)</f>
        <v>0</v>
      </c>
      <c r="JF284" s="8">
        <f>SUMIFS('Aceite Virgen'!JF$6:JF$257,'Aceite Virgen'!$A$6:$A$257,"&gt;="&amp;$A284,'Aceite Virgen'!$B$6:$B$257,"&lt;="&amp;$B284)</f>
        <v>0</v>
      </c>
      <c r="JJ284" s="8">
        <f>SUMIFS('Aceite Virgen'!JJ$6:JJ$257,'Aceite Virgen'!$A$6:$A$257,"&gt;="&amp;$A284,'Aceite Virgen'!$B$6:$B$257,"&lt;="&amp;$B284)</f>
        <v>0</v>
      </c>
      <c r="JK284" s="8">
        <f>SUMIFS('Aceite Virgen'!JK$6:JK$257,'Aceite Virgen'!$A$6:$A$257,"&gt;="&amp;$A284,'Aceite Virgen'!$B$6:$B$257,"&lt;="&amp;$B284)</f>
        <v>0</v>
      </c>
      <c r="JL284" s="8">
        <f>SUMIFS('Aceite Virgen'!JL$6:JL$257,'Aceite Virgen'!$A$6:$A$257,"&gt;="&amp;$A284,'Aceite Virgen'!$B$6:$B$257,"&lt;="&amp;$B284)</f>
        <v>0</v>
      </c>
      <c r="JM284" s="8">
        <f>SUMIFS('Aceite Virgen'!JM$6:JM$257,'Aceite Virgen'!$A$6:$A$257,"&gt;="&amp;$A284,'Aceite Virgen'!$B$6:$B$257,"&lt;="&amp;$B284)</f>
        <v>0</v>
      </c>
      <c r="JQ284" s="8">
        <f>SUMIFS('Aceite Virgen'!JQ$6:JQ$257,'Aceite Virgen'!$A$6:$A$257,"&gt;="&amp;$A284,'Aceite Virgen'!$B$6:$B$257,"&lt;="&amp;$B284)</f>
        <v>0</v>
      </c>
      <c r="JR284" s="8">
        <f>SUMIFS('Aceite Virgen'!JR$6:JR$257,'Aceite Virgen'!$A$6:$A$257,"&gt;="&amp;$A284,'Aceite Virgen'!$B$6:$B$257,"&lt;="&amp;$B284)</f>
        <v>0</v>
      </c>
      <c r="JS284" s="8">
        <f>SUMIFS('Aceite Virgen'!JS$6:JS$257,'Aceite Virgen'!$A$6:$A$257,"&gt;="&amp;$A284,'Aceite Virgen'!$B$6:$B$257,"&lt;="&amp;$B284)</f>
        <v>0</v>
      </c>
      <c r="JT284" s="8">
        <f>SUMIFS('Aceite Virgen'!JT$6:JT$257,'Aceite Virgen'!$A$6:$A$257,"&gt;="&amp;$A284,'Aceite Virgen'!$B$6:$B$257,"&lt;="&amp;$B284)</f>
        <v>0</v>
      </c>
      <c r="JX284" s="8">
        <f>SUMIFS('Aceite Virgen'!JX$6:JX$257,'Aceite Virgen'!$A$6:$A$257,"&gt;="&amp;$A284,'Aceite Virgen'!$B$6:$B$257,"&lt;="&amp;$B284)</f>
        <v>0.3</v>
      </c>
      <c r="JY284" s="8">
        <f>SUMIFS('Aceite Virgen'!JY$6:JY$257,'Aceite Virgen'!$A$6:$A$257,"&gt;="&amp;$A284,'Aceite Virgen'!$B$6:$B$257,"&lt;="&amp;$B284)</f>
        <v>0</v>
      </c>
      <c r="JZ284" s="8">
        <f>SUMIFS('Aceite Virgen'!JZ$6:JZ$257,'Aceite Virgen'!$A$6:$A$257,"&gt;="&amp;$A284,'Aceite Virgen'!$B$6:$B$257,"&lt;="&amp;$B284)</f>
        <v>0</v>
      </c>
      <c r="KA284" s="8">
        <f>SUMIFS('Aceite Virgen'!KA$6:KA$257,'Aceite Virgen'!$A$6:$A$257,"&gt;="&amp;$A284,'Aceite Virgen'!$B$6:$B$257,"&lt;="&amp;$B284)</f>
        <v>0</v>
      </c>
      <c r="KE284" s="8">
        <f>SUMIFS('Aceite Virgen'!KE$6:KE$257,'Aceite Virgen'!$A$6:$A$257,"&gt;="&amp;$A284,'Aceite Virgen'!$B$6:$B$257,"&lt;="&amp;$B284)</f>
        <v>0.52</v>
      </c>
      <c r="KF284" s="8">
        <f>SUMIFS('Aceite Virgen'!KF$6:KF$257,'Aceite Virgen'!$A$6:$A$257,"&gt;="&amp;$A284,'Aceite Virgen'!$B$6:$B$257,"&lt;="&amp;$B284)</f>
        <v>2</v>
      </c>
      <c r="KG284" s="8">
        <f>SUMIFS('Aceite Virgen'!KG$6:KG$257,'Aceite Virgen'!$A$6:$A$257,"&gt;="&amp;$A284,'Aceite Virgen'!$B$6:$B$257,"&lt;="&amp;$B284)</f>
        <v>0</v>
      </c>
      <c r="KH284" s="8">
        <f>SUMIFS('Aceite Virgen'!KH$6:KH$257,'Aceite Virgen'!$A$6:$A$257,"&gt;="&amp;$A284,'Aceite Virgen'!$B$6:$B$257,"&lt;="&amp;$B284)</f>
        <v>0</v>
      </c>
      <c r="KL284" s="8">
        <f>SUMIFS('Aceite Virgen'!KL$6:KL$257,'Aceite Virgen'!$A$6:$A$257,"&gt;="&amp;$A284,'Aceite Virgen'!$B$6:$B$257,"&lt;="&amp;$B284)</f>
        <v>0</v>
      </c>
      <c r="KM284" s="8">
        <f>SUMIFS('Aceite Virgen'!KM$6:KM$257,'Aceite Virgen'!$A$6:$A$257,"&gt;="&amp;$A284,'Aceite Virgen'!$B$6:$B$257,"&lt;="&amp;$B284)</f>
        <v>0</v>
      </c>
      <c r="KN284" s="8">
        <f>SUMIFS('Aceite Virgen'!KN$6:KN$257,'Aceite Virgen'!$A$6:$A$257,"&gt;="&amp;$A284,'Aceite Virgen'!$B$6:$B$257,"&lt;="&amp;$B284)</f>
        <v>0</v>
      </c>
      <c r="KO284" s="8">
        <f>SUMIFS('Aceite Virgen'!KO$6:KO$257,'Aceite Virgen'!$A$6:$A$257,"&gt;="&amp;$A284,'Aceite Virgen'!$B$6:$B$257,"&lt;="&amp;$B284)</f>
        <v>0</v>
      </c>
      <c r="KS284" s="8">
        <f>SUMIFS('Aceite Virgen'!KS$6:KS$257,'Aceite Virgen'!$A$6:$A$257,"&gt;="&amp;$A284,'Aceite Virgen'!$B$6:$B$257,"&lt;="&amp;$B284)</f>
        <v>0.17</v>
      </c>
      <c r="KT284" s="8">
        <f>SUMIFS('Aceite Virgen'!KT$6:KT$257,'Aceite Virgen'!$A$6:$A$257,"&gt;="&amp;$A284,'Aceite Virgen'!$B$6:$B$257,"&lt;="&amp;$B284)</f>
        <v>1.1000000000000001</v>
      </c>
      <c r="KU284" s="8">
        <f>SUMIFS('Aceite Virgen'!KU$6:KU$257,'Aceite Virgen'!$A$6:$A$257,"&gt;="&amp;$A284,'Aceite Virgen'!$B$6:$B$257,"&lt;="&amp;$B284)</f>
        <v>0</v>
      </c>
      <c r="KV284" s="8">
        <f>SUMIFS('Aceite Virgen'!KV$6:KV$257,'Aceite Virgen'!$A$6:$A$257,"&gt;="&amp;$A284,'Aceite Virgen'!$B$6:$B$257,"&lt;="&amp;$B284)</f>
        <v>0</v>
      </c>
      <c r="KZ284" s="8">
        <f>SUMIFS('Aceite Virgen'!KZ$6:KZ$257,'Aceite Virgen'!$A$6:$A$257,"&gt;="&amp;$A284,'Aceite Virgen'!$B$6:$B$257,"&lt;="&amp;$B284)</f>
        <v>0</v>
      </c>
      <c r="LA284" s="8">
        <f>SUMIFS('Aceite Virgen'!LA$6:LA$257,'Aceite Virgen'!$A$6:$A$257,"&gt;="&amp;$A284,'Aceite Virgen'!$B$6:$B$257,"&lt;="&amp;$B284)</f>
        <v>0</v>
      </c>
      <c r="LB284" s="8">
        <f>SUMIFS('Aceite Virgen'!LB$6:LB$257,'Aceite Virgen'!$A$6:$A$257,"&gt;="&amp;$A284,'Aceite Virgen'!$B$6:$B$257,"&lt;="&amp;$B284)</f>
        <v>0</v>
      </c>
      <c r="LC284" s="8">
        <f>SUMIFS('Aceite Virgen'!LC$6:LC$257,'Aceite Virgen'!$A$6:$A$257,"&gt;="&amp;$A284,'Aceite Virgen'!$B$6:$B$257,"&lt;="&amp;$B284)</f>
        <v>0</v>
      </c>
      <c r="LG284" s="8">
        <f>SUMIFS('Aceite Virgen'!LG$6:LG$257,'Aceite Virgen'!$A$6:$A$257,"&gt;="&amp;$A284,'Aceite Virgen'!$B$6:$B$257,"&lt;="&amp;$B284)</f>
        <v>0</v>
      </c>
      <c r="LH284" s="8">
        <f>SUMIFS('Aceite Virgen'!LH$6:LH$257,'Aceite Virgen'!$A$6:$A$257,"&gt;="&amp;$A284,'Aceite Virgen'!$B$6:$B$257,"&lt;="&amp;$B284)</f>
        <v>0</v>
      </c>
      <c r="LI284" s="8">
        <f>SUMIFS('Aceite Virgen'!LI$6:LI$257,'Aceite Virgen'!$A$6:$A$257,"&gt;="&amp;$A284,'Aceite Virgen'!$B$6:$B$257,"&lt;="&amp;$B284)</f>
        <v>0</v>
      </c>
      <c r="LJ284" s="8">
        <f>SUMIFS('Aceite Virgen'!LJ$6:LJ$257,'Aceite Virgen'!$A$6:$A$257,"&gt;="&amp;$A284,'Aceite Virgen'!$B$6:$B$257,"&lt;="&amp;$B284)</f>
        <v>0</v>
      </c>
      <c r="LN284" s="8">
        <f>SUMIFS('Aceite Virgen'!LN$6:LN$257,'Aceite Virgen'!$A$6:$A$257,"&gt;="&amp;$A284,'Aceite Virgen'!$B$6:$B$257,"&lt;="&amp;$B284)</f>
        <v>1.5099999999999998</v>
      </c>
      <c r="LO284" s="8">
        <f>SUMIFS('Aceite Virgen'!LO$6:LO$257,'Aceite Virgen'!$A$6:$A$257,"&gt;="&amp;$A284,'Aceite Virgen'!$B$6:$B$257,"&lt;="&amp;$B284)</f>
        <v>0</v>
      </c>
      <c r="LP284" s="8">
        <f>SUMIFS('Aceite Virgen'!LP$6:LP$257,'Aceite Virgen'!$A$6:$A$257,"&gt;="&amp;$A284,'Aceite Virgen'!$B$6:$B$257,"&lt;="&amp;$B284)</f>
        <v>1.73</v>
      </c>
      <c r="LQ284" s="8">
        <f>SUMIFS('Aceite Virgen'!LQ$6:LQ$257,'Aceite Virgen'!$A$6:$A$257,"&gt;="&amp;$A284,'Aceite Virgen'!$B$6:$B$257,"&lt;="&amp;$B284)</f>
        <v>0</v>
      </c>
      <c r="LR284" s="76"/>
      <c r="LS284" s="76"/>
      <c r="LT284" s="76"/>
      <c r="LU284" s="8">
        <f>SUMIFS('Aceite Virgen'!LU$6:LU$257,'Aceite Virgen'!$A$6:$A$257,"&gt;="&amp;$A284,'Aceite Virgen'!$B$6:$B$257,"&lt;="&amp;$B284)</f>
        <v>2.5099999999999998</v>
      </c>
      <c r="LV284" s="8">
        <f>SUMIFS('Aceite Virgen'!LV$6:LV$257,'Aceite Virgen'!$A$6:$A$257,"&gt;="&amp;$A284,'Aceite Virgen'!$B$6:$B$257,"&lt;="&amp;$B284)</f>
        <v>0</v>
      </c>
      <c r="LW284" s="8">
        <f>SUMIFS('Aceite Virgen'!LW$6:LW$257,'Aceite Virgen'!$A$6:$A$257,"&gt;="&amp;$A284,'Aceite Virgen'!$B$6:$B$257,"&lt;="&amp;$B284)</f>
        <v>2.76</v>
      </c>
      <c r="LX284" s="8">
        <f>SUMIFS('Aceite Virgen'!LX$6:LX$257,'Aceite Virgen'!$A$6:$A$257,"&gt;="&amp;$A284,'Aceite Virgen'!$B$6:$B$257,"&lt;="&amp;$B284)</f>
        <v>0</v>
      </c>
      <c r="LY284" s="76"/>
      <c r="LZ284" s="76"/>
      <c r="MA284" s="76"/>
      <c r="MB284" s="8">
        <f>SUMIFS('Aceite Virgen'!MB$6:MB$257,'Aceite Virgen'!$A$6:$A$257,"&gt;="&amp;$A284,'Aceite Virgen'!$B$6:$B$257,"&lt;="&amp;$B284)</f>
        <v>1.35</v>
      </c>
      <c r="MC284" s="8">
        <f>SUMIFS('Aceite Virgen'!MC$6:MC$257,'Aceite Virgen'!$A$6:$A$257,"&gt;="&amp;$A284,'Aceite Virgen'!$B$6:$B$257,"&lt;="&amp;$B284)</f>
        <v>0</v>
      </c>
      <c r="MD284" s="8">
        <f>SUMIFS('Aceite Virgen'!MD$6:MD$257,'Aceite Virgen'!$A$6:$A$257,"&gt;="&amp;$A284,'Aceite Virgen'!$B$6:$B$257,"&lt;="&amp;$B284)</f>
        <v>1.03</v>
      </c>
      <c r="ME284" s="8">
        <f>SUMIFS('Aceite Virgen'!ME$6:ME$257,'Aceite Virgen'!$A$6:$A$257,"&gt;="&amp;$A284,'Aceite Virgen'!$B$6:$B$257,"&lt;="&amp;$B284)</f>
        <v>0</v>
      </c>
    </row>
    <row r="285" spans="1:343"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c r="GY285" s="8">
        <f>SUMIF('Aceite Virgen'!$A$6:$A$257,"&gt;="&amp;$A285,'Aceite Virgen'!GY$6:GY$257)</f>
        <v>3.1500000000000008</v>
      </c>
      <c r="GZ285" s="8">
        <f>SUMIF('Aceite Virgen'!$A$6:$A$257,"&gt;="&amp;$A285,'Aceite Virgen'!GZ$6:GZ$257)</f>
        <v>0</v>
      </c>
      <c r="HA285" s="8">
        <f>SUMIF('Aceite Virgen'!$A$6:$A$257,"&gt;="&amp;$A285,'Aceite Virgen'!HA$6:HA$257)</f>
        <v>1.59</v>
      </c>
      <c r="HB285" s="8">
        <f>SUMIF('Aceite Virgen'!$A$6:$A$257,"&gt;="&amp;$A285,'Aceite Virgen'!HB$6:HB$257)</f>
        <v>0</v>
      </c>
      <c r="HF285" s="8">
        <f>SUMIF('Aceite Virgen'!$A$6:$A$257,"&gt;="&amp;$A285,'Aceite Virgen'!HF$6:HF$257)</f>
        <v>8.7200000000000006</v>
      </c>
      <c r="HG285" s="8">
        <f>SUMIF('Aceite Virgen'!$A$6:$A$257,"&gt;="&amp;$A285,'Aceite Virgen'!HG$6:HG$257)</f>
        <v>0</v>
      </c>
      <c r="HH285" s="8">
        <f>SUMIF('Aceite Virgen'!$A$6:$A$257,"&gt;="&amp;$A285,'Aceite Virgen'!HH$6:HH$257)</f>
        <v>6.2700000000000005</v>
      </c>
      <c r="HI285" s="8">
        <f>SUMIF('Aceite Virgen'!$A$6:$A$257,"&gt;="&amp;$A285,'Aceite Virgen'!HI$6:HI$257)</f>
        <v>2.06</v>
      </c>
      <c r="HM285" s="8">
        <f>SUMIF('Aceite Virgen'!$A$6:$A$257,"&gt;="&amp;$A285,'Aceite Virgen'!HM$6:HM$257)</f>
        <v>7.13</v>
      </c>
      <c r="HN285" s="8">
        <f>SUMIF('Aceite Virgen'!$A$6:$A$257,"&gt;="&amp;$A285,'Aceite Virgen'!HN$6:HN$257)</f>
        <v>4.34</v>
      </c>
      <c r="HO285" s="8">
        <f>SUMIF('Aceite Virgen'!$A$6:$A$257,"&gt;="&amp;$A285,'Aceite Virgen'!HO$6:HO$257)</f>
        <v>6.5400000000000009</v>
      </c>
      <c r="HP285" s="8">
        <f>SUMIF('Aceite Virgen'!$A$6:$A$257,"&gt;="&amp;$A285,'Aceite Virgen'!HP$6:HP$257)</f>
        <v>2.36</v>
      </c>
      <c r="HT285" s="8">
        <f>SUMIF('Aceite Virgen'!$A$6:$A$257,"&gt;="&amp;$A285,'Aceite Virgen'!HT$6:HT$257)</f>
        <v>3.04</v>
      </c>
      <c r="HU285" s="8">
        <f>SUMIF('Aceite Virgen'!$A$6:$A$257,"&gt;="&amp;$A285,'Aceite Virgen'!HU$6:HU$257)</f>
        <v>0.7</v>
      </c>
      <c r="HV285" s="8">
        <f>SUMIF('Aceite Virgen'!$A$6:$A$257,"&gt;="&amp;$A285,'Aceite Virgen'!HV$6:HV$257)</f>
        <v>3.5300000000000002</v>
      </c>
      <c r="HW285" s="8">
        <f>SUMIF('Aceite Virgen'!$A$6:$A$257,"&gt;="&amp;$A285,'Aceite Virgen'!HW$6:HW$257)</f>
        <v>0</v>
      </c>
      <c r="IA285" s="8">
        <f>SUMIF('Aceite Virgen'!$A$6:$A$257,"&gt;="&amp;$A285,'Aceite Virgen'!IA$6:IA$257)</f>
        <v>3.47</v>
      </c>
      <c r="IB285" s="8">
        <f>SUMIF('Aceite Virgen'!$A$6:$A$257,"&gt;="&amp;$A285,'Aceite Virgen'!IB$6:IB$257)</f>
        <v>2.59</v>
      </c>
      <c r="IC285" s="8">
        <f>SUMIF('Aceite Virgen'!$A$6:$A$257,"&gt;="&amp;$A285,'Aceite Virgen'!IC$6:IC$257)</f>
        <v>2.0599999999999996</v>
      </c>
      <c r="ID285" s="8">
        <f>SUMIF('Aceite Virgen'!$A$6:$A$257,"&gt;="&amp;$A285,'Aceite Virgen'!ID$6:ID$257)</f>
        <v>0</v>
      </c>
      <c r="IH285" s="8">
        <f>SUMIF('Aceite Virgen'!$A$6:$A$257,"&gt;="&amp;$A285,'Aceite Virgen'!IH$6:IH$257)</f>
        <v>1.52</v>
      </c>
      <c r="II285" s="8">
        <f>SUMIF('Aceite Virgen'!$A$6:$A$257,"&gt;="&amp;$A285,'Aceite Virgen'!II$6:II$257)</f>
        <v>2.68</v>
      </c>
      <c r="IJ285" s="8">
        <f>SUMIF('Aceite Virgen'!$A$6:$A$257,"&gt;="&amp;$A285,'Aceite Virgen'!IJ$6:IJ$257)</f>
        <v>1.65</v>
      </c>
      <c r="IK285" s="8">
        <f>SUMIF('Aceite Virgen'!$A$6:$A$257,"&gt;="&amp;$A285,'Aceite Virgen'!IK$6:IK$257)</f>
        <v>0</v>
      </c>
      <c r="IO285" s="8">
        <f>SUMIF('Aceite Virgen'!$A$6:$A$257,"&gt;="&amp;$A285,'Aceite Virgen'!IO$6:IO$257)</f>
        <v>1.71</v>
      </c>
      <c r="IP285" s="8">
        <f>SUMIF('Aceite Virgen'!$A$6:$A$257,"&gt;="&amp;$A285,'Aceite Virgen'!IP$6:IP$257)</f>
        <v>6.18</v>
      </c>
      <c r="IQ285" s="8">
        <f>SUMIF('Aceite Virgen'!$A$6:$A$257,"&gt;="&amp;$A285,'Aceite Virgen'!IQ$6:IQ$257)</f>
        <v>0.56000000000000005</v>
      </c>
      <c r="IR285" s="8">
        <f>SUMIF('Aceite Virgen'!$A$6:$A$257,"&gt;="&amp;$A285,'Aceite Virgen'!IR$6:IR$257)</f>
        <v>0</v>
      </c>
      <c r="IV285" s="8">
        <f>SUMIF('Aceite Virgen'!$A$6:$A$257,"&gt;="&amp;$A285,'Aceite Virgen'!IV$6:IV$257)</f>
        <v>2.17</v>
      </c>
      <c r="IW285" s="8">
        <f>SUMIF('Aceite Virgen'!$A$6:$A$257,"&gt;="&amp;$A285,'Aceite Virgen'!IW$6:IW$257)</f>
        <v>0</v>
      </c>
      <c r="IX285" s="8">
        <f>SUMIF('Aceite Virgen'!$A$6:$A$257,"&gt;="&amp;$A285,'Aceite Virgen'!IX$6:IX$257)</f>
        <v>2.0099999999999998</v>
      </c>
      <c r="IY285" s="8">
        <f>SUMIF('Aceite Virgen'!$A$6:$A$257,"&gt;="&amp;$A285,'Aceite Virgen'!IY$6:IY$257)</f>
        <v>0</v>
      </c>
      <c r="JC285" s="8">
        <f>SUMIF('Aceite Virgen'!$A$6:$A$257,"&gt;="&amp;$A285,'Aceite Virgen'!JC$6:JC$257)</f>
        <v>3.4800000000000004</v>
      </c>
      <c r="JD285" s="8">
        <f>SUMIF('Aceite Virgen'!$A$6:$A$257,"&gt;="&amp;$A285,'Aceite Virgen'!JD$6:JD$257)</f>
        <v>3.97</v>
      </c>
      <c r="JE285" s="8">
        <f>SUMIF('Aceite Virgen'!$A$6:$A$257,"&gt;="&amp;$A285,'Aceite Virgen'!JE$6:JE$257)</f>
        <v>1.1499999999999999</v>
      </c>
      <c r="JF285" s="8">
        <f>SUMIF('Aceite Virgen'!$A$6:$A$257,"&gt;="&amp;$A285,'Aceite Virgen'!JF$6:JF$257)</f>
        <v>0</v>
      </c>
      <c r="JJ285" s="8">
        <f>SUMIF('Aceite Virgen'!$A$6:$A$257,"&gt;="&amp;$A285,'Aceite Virgen'!JJ$6:JJ$257)</f>
        <v>6.0699999999999994</v>
      </c>
      <c r="JK285" s="8">
        <f>SUMIF('Aceite Virgen'!$A$6:$A$257,"&gt;="&amp;$A285,'Aceite Virgen'!JK$6:JK$257)</f>
        <v>7.58</v>
      </c>
      <c r="JL285" s="8">
        <f>SUMIF('Aceite Virgen'!$A$6:$A$257,"&gt;="&amp;$A285,'Aceite Virgen'!JL$6:JL$257)</f>
        <v>2.61</v>
      </c>
      <c r="JM285" s="8">
        <f>SUMIF('Aceite Virgen'!$A$6:$A$257,"&gt;="&amp;$A285,'Aceite Virgen'!JM$6:JM$257)</f>
        <v>0</v>
      </c>
      <c r="JQ285" s="8">
        <f>SUMIF('Aceite Virgen'!$A$6:$A$257,"&gt;="&amp;$A285,'Aceite Virgen'!JQ$6:JQ$257)</f>
        <v>1.83</v>
      </c>
      <c r="JR285" s="8">
        <f>SUMIF('Aceite Virgen'!$A$6:$A$257,"&gt;="&amp;$A285,'Aceite Virgen'!JR$6:JR$257)</f>
        <v>0</v>
      </c>
      <c r="JS285" s="8">
        <f>SUMIF('Aceite Virgen'!$A$6:$A$257,"&gt;="&amp;$A285,'Aceite Virgen'!JS$6:JS$257)</f>
        <v>2</v>
      </c>
      <c r="JT285" s="8">
        <f>SUMIF('Aceite Virgen'!$A$6:$A$257,"&gt;="&amp;$A285,'Aceite Virgen'!JT$6:JT$257)</f>
        <v>0</v>
      </c>
      <c r="JX285" s="8">
        <f>SUMIF('Aceite Virgen'!$A$6:$A$257,"&gt;="&amp;$A285,'Aceite Virgen'!JX$6:JX$257)</f>
        <v>2.36</v>
      </c>
      <c r="JY285" s="8">
        <f>SUMIF('Aceite Virgen'!$A$6:$A$257,"&gt;="&amp;$A285,'Aceite Virgen'!JY$6:JY$257)</f>
        <v>1</v>
      </c>
      <c r="JZ285" s="8">
        <f>SUMIF('Aceite Virgen'!$A$6:$A$257,"&gt;="&amp;$A285,'Aceite Virgen'!JZ$6:JZ$257)</f>
        <v>1.48</v>
      </c>
      <c r="KA285" s="8">
        <f>SUMIF('Aceite Virgen'!$A$6:$A$257,"&gt;="&amp;$A285,'Aceite Virgen'!KA$6:KA$257)</f>
        <v>0</v>
      </c>
      <c r="KE285" s="8">
        <f>SUMIF('Aceite Virgen'!$A$6:$A$257,"&gt;="&amp;$A285,'Aceite Virgen'!KE$6:KE$257)</f>
        <v>5.8</v>
      </c>
      <c r="KF285" s="8">
        <f>SUMIF('Aceite Virgen'!$A$6:$A$257,"&gt;="&amp;$A285,'Aceite Virgen'!KF$6:KF$257)</f>
        <v>0</v>
      </c>
      <c r="KG285" s="8">
        <f>SUMIF('Aceite Virgen'!$A$6:$A$257,"&gt;="&amp;$A285,'Aceite Virgen'!KG$6:KG$257)</f>
        <v>2.66</v>
      </c>
      <c r="KH285" s="8">
        <f>SUMIF('Aceite Virgen'!$A$6:$A$257,"&gt;="&amp;$A285,'Aceite Virgen'!KH$6:KH$257)</f>
        <v>0</v>
      </c>
      <c r="KL285" s="8">
        <f>SUMIF('Aceite Virgen'!$A$6:$A$257,"&gt;="&amp;$A285,'Aceite Virgen'!KL$6:KL$257)</f>
        <v>6.0500000000000007</v>
      </c>
      <c r="KM285" s="8">
        <f>SUMIF('Aceite Virgen'!$A$6:$A$257,"&gt;="&amp;$A285,'Aceite Virgen'!KM$6:KM$257)</f>
        <v>4.9000000000000004</v>
      </c>
      <c r="KN285" s="8">
        <f>SUMIF('Aceite Virgen'!$A$6:$A$257,"&gt;="&amp;$A285,'Aceite Virgen'!KN$6:KN$257)</f>
        <v>2.8</v>
      </c>
      <c r="KO285" s="8">
        <f>SUMIF('Aceite Virgen'!$A$6:$A$257,"&gt;="&amp;$A285,'Aceite Virgen'!KO$6:KO$257)</f>
        <v>0</v>
      </c>
      <c r="KS285" s="8">
        <f>SUMIF('Aceite Virgen'!$A$6:$A$257,"&gt;="&amp;$A285,'Aceite Virgen'!KS$6:KS$257)</f>
        <v>3.5</v>
      </c>
      <c r="KT285" s="8">
        <f>SUMIF('Aceite Virgen'!$A$6:$A$257,"&gt;="&amp;$A285,'Aceite Virgen'!KT$6:KT$257)</f>
        <v>3.64</v>
      </c>
      <c r="KU285" s="8">
        <f>SUMIF('Aceite Virgen'!$A$6:$A$257,"&gt;="&amp;$A285,'Aceite Virgen'!KU$6:KU$257)</f>
        <v>1.43</v>
      </c>
      <c r="KV285" s="8">
        <f>SUMIF('Aceite Virgen'!$A$6:$A$257,"&gt;="&amp;$A285,'Aceite Virgen'!KV$6:KV$257)</f>
        <v>7.0500000000000007</v>
      </c>
      <c r="KZ285" s="8">
        <f>SUMIF('Aceite Virgen'!$A$6:$A$257,"&gt;="&amp;$A285,'Aceite Virgen'!KZ$6:KZ$257)</f>
        <v>5.27</v>
      </c>
      <c r="LA285" s="8">
        <f>SUMIF('Aceite Virgen'!$A$6:$A$257,"&gt;="&amp;$A285,'Aceite Virgen'!LA$6:LA$257)</f>
        <v>1.59</v>
      </c>
      <c r="LB285" s="8">
        <f>SUMIF('Aceite Virgen'!$A$6:$A$257,"&gt;="&amp;$A285,'Aceite Virgen'!LB$6:LB$257)</f>
        <v>3.0700000000000003</v>
      </c>
      <c r="LC285" s="8">
        <f>SUMIF('Aceite Virgen'!$A$6:$A$257,"&gt;="&amp;$A285,'Aceite Virgen'!LC$6:LC$257)</f>
        <v>2.5499999999999998</v>
      </c>
      <c r="LG285" s="8">
        <f>SUMIF('Aceite Virgen'!$A$6:$A$257,"&gt;="&amp;$A285,'Aceite Virgen'!LG$6:LG$257)</f>
        <v>3.21</v>
      </c>
      <c r="LH285" s="8">
        <f>SUMIF('Aceite Virgen'!$A$6:$A$257,"&gt;="&amp;$A285,'Aceite Virgen'!LH$6:LH$257)</f>
        <v>4.9899999999999993</v>
      </c>
      <c r="LI285" s="8">
        <f>SUMIF('Aceite Virgen'!$A$6:$A$257,"&gt;="&amp;$A285,'Aceite Virgen'!LI$6:LI$257)</f>
        <v>0.92999999999999994</v>
      </c>
      <c r="LJ285" s="8">
        <f>SUMIF('Aceite Virgen'!$A$6:$A$257,"&gt;="&amp;$A285,'Aceite Virgen'!LJ$6:LJ$257)</f>
        <v>8.02</v>
      </c>
      <c r="LN285" s="8">
        <f>SUMIF('Aceite Virgen'!$A$6:$A$257,"&gt;="&amp;$A285,'Aceite Virgen'!LN$6:LN$257)</f>
        <v>2.1</v>
      </c>
      <c r="LO285" s="8">
        <f>SUMIF('Aceite Virgen'!$A$6:$A$257,"&gt;="&amp;$A285,'Aceite Virgen'!LO$6:LO$257)</f>
        <v>0</v>
      </c>
      <c r="LP285" s="8">
        <f>SUMIF('Aceite Virgen'!$A$6:$A$257,"&gt;="&amp;$A285,'Aceite Virgen'!LP$6:LP$257)</f>
        <v>0.63</v>
      </c>
      <c r="LQ285" s="8">
        <f>SUMIF('Aceite Virgen'!$A$6:$A$257,"&gt;="&amp;$A285,'Aceite Virgen'!LQ$6:LQ$257)</f>
        <v>1.62</v>
      </c>
      <c r="LR285" s="76"/>
      <c r="LS285" s="76"/>
      <c r="LT285" s="76"/>
      <c r="LU285" s="8">
        <f>SUMIF('Aceite Virgen'!$A$6:$A$257,"&gt;="&amp;$A285,'Aceite Virgen'!LU$6:LU$257)</f>
        <v>4.22</v>
      </c>
      <c r="LV285" s="8">
        <f>SUMIF('Aceite Virgen'!$A$6:$A$257,"&gt;="&amp;$A285,'Aceite Virgen'!LV$6:LV$257)</f>
        <v>3.17</v>
      </c>
      <c r="LW285" s="8">
        <f>SUMIF('Aceite Virgen'!$A$6:$A$257,"&gt;="&amp;$A285,'Aceite Virgen'!LW$6:LW$257)</f>
        <v>3.26</v>
      </c>
      <c r="LX285" s="8">
        <f>SUMIF('Aceite Virgen'!$A$6:$A$257,"&gt;="&amp;$A285,'Aceite Virgen'!LX$6:LX$257)</f>
        <v>3.93</v>
      </c>
      <c r="LY285" s="76"/>
      <c r="LZ285" s="76"/>
      <c r="MA285" s="76"/>
      <c r="MB285" s="8">
        <f>SUMIF('Aceite Virgen'!$A$6:$A$257,"&gt;="&amp;$A285,'Aceite Virgen'!MB$6:MB$257)</f>
        <v>3.8400000000000003</v>
      </c>
      <c r="MC285" s="8">
        <f>SUMIF('Aceite Virgen'!$A$6:$A$257,"&gt;="&amp;$A285,'Aceite Virgen'!MC$6:MC$257)</f>
        <v>17.239999999999998</v>
      </c>
      <c r="MD285" s="8">
        <f>SUMIF('Aceite Virgen'!$A$6:$A$257,"&gt;="&amp;$A285,'Aceite Virgen'!MD$6:MD$257)</f>
        <v>2.17</v>
      </c>
      <c r="ME285" s="8">
        <f>SUMIF('Aceite Virgen'!$A$6:$A$257,"&gt;="&amp;$A285,'Aceite Virgen'!ME$6:ME$257)</f>
        <v>0</v>
      </c>
    </row>
    <row r="286" spans="1:343" x14ac:dyDescent="0.3">
      <c r="GR286" s="58"/>
      <c r="GS286" s="58"/>
      <c r="GT286" s="58"/>
      <c r="GU286" s="58"/>
      <c r="JC286" s="64"/>
      <c r="JD286" s="64"/>
      <c r="JE286" s="64"/>
      <c r="JF286" s="64"/>
      <c r="KL286" s="76"/>
      <c r="KM286" s="76"/>
      <c r="KN286" s="76"/>
      <c r="KO286" s="76"/>
      <c r="KZ286" s="76"/>
      <c r="LA286" s="76"/>
      <c r="LB286" s="76"/>
      <c r="LC286" s="76"/>
      <c r="LR286" s="76"/>
      <c r="LS286" s="76"/>
      <c r="LT286" s="76"/>
      <c r="LU286" s="76"/>
      <c r="LV286" s="76"/>
      <c r="LW286" s="76"/>
      <c r="LX286" s="76"/>
      <c r="LY286" s="76"/>
      <c r="LZ286" s="76"/>
      <c r="MA286" s="76"/>
      <c r="MB286" s="76"/>
      <c r="MC286" s="76"/>
      <c r="MD286" s="76"/>
      <c r="ME286" s="76"/>
    </row>
    <row r="287" spans="1:343"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c r="GY287" s="11">
        <f>SUM(GY262:GY285)</f>
        <v>100.00999999999998</v>
      </c>
      <c r="GZ287" s="11">
        <f>SUM(GZ262:GZ285)</f>
        <v>99.98</v>
      </c>
      <c r="HA287" s="11">
        <f>SUM(HA262:HA285)</f>
        <v>100.00000000000001</v>
      </c>
      <c r="HB287" s="11">
        <f>SUM(HB262:HB285)</f>
        <v>99.99</v>
      </c>
      <c r="HF287" s="11">
        <f>SUM(HF262:HF285)</f>
        <v>99.989999999999981</v>
      </c>
      <c r="HG287" s="11">
        <f>SUM(HG262:HG285)</f>
        <v>99.990000000000023</v>
      </c>
      <c r="HH287" s="11">
        <f>SUM(HH262:HH285)</f>
        <v>100.01</v>
      </c>
      <c r="HI287" s="11">
        <f>SUM(HI262:HI285)</f>
        <v>100</v>
      </c>
      <c r="HM287" s="11">
        <f>SUM(HM262:HM285)</f>
        <v>100.05</v>
      </c>
      <c r="HN287" s="11">
        <f>SUM(HN262:HN285)</f>
        <v>100.00000000000003</v>
      </c>
      <c r="HO287" s="11">
        <f>SUM(HO262:HO285)</f>
        <v>100.01</v>
      </c>
      <c r="HP287" s="11">
        <f>SUM(HP262:HP285)</f>
        <v>100</v>
      </c>
      <c r="HT287" s="11">
        <f>SUM(HT262:HT285)</f>
        <v>100.01000000000003</v>
      </c>
      <c r="HU287" s="11">
        <f>SUM(HU262:HU285)</f>
        <v>100</v>
      </c>
      <c r="HV287" s="11">
        <f>SUM(HV262:HV285)</f>
        <v>100.01</v>
      </c>
      <c r="HW287" s="11">
        <f>SUM(HW262:HW285)</f>
        <v>100</v>
      </c>
      <c r="HX287" s="11"/>
      <c r="HY287" s="11"/>
      <c r="HZ287" s="11"/>
      <c r="IA287" s="11">
        <f t="shared" ref="IA287:IK287" si="9">SUM(IA262:IA285)</f>
        <v>99.999999999999986</v>
      </c>
      <c r="IB287" s="11">
        <f t="shared" si="9"/>
        <v>100.02000000000001</v>
      </c>
      <c r="IC287" s="11">
        <f t="shared" si="9"/>
        <v>100.00999999999999</v>
      </c>
      <c r="ID287" s="11">
        <f t="shared" si="9"/>
        <v>100</v>
      </c>
      <c r="IE287" s="11"/>
      <c r="IF287" s="11"/>
      <c r="IG287" s="11"/>
      <c r="IH287" s="11">
        <f t="shared" si="9"/>
        <v>100.02000000000001</v>
      </c>
      <c r="II287" s="11">
        <f t="shared" si="9"/>
        <v>100.00000000000001</v>
      </c>
      <c r="IJ287" s="11">
        <f t="shared" si="9"/>
        <v>100</v>
      </c>
      <c r="IK287" s="11">
        <f t="shared" si="9"/>
        <v>100</v>
      </c>
      <c r="IL287" s="11"/>
      <c r="IM287" s="11"/>
      <c r="IN287" s="11"/>
      <c r="IO287" s="11">
        <f t="shared" ref="IO287:IR287" si="10">SUM(IO262:IO285)</f>
        <v>100.02999999999999</v>
      </c>
      <c r="IP287" s="11">
        <f t="shared" si="10"/>
        <v>100.02000000000001</v>
      </c>
      <c r="IQ287" s="11">
        <f t="shared" si="10"/>
        <v>100.02</v>
      </c>
      <c r="IR287" s="11">
        <f t="shared" si="10"/>
        <v>99.999999999999986</v>
      </c>
      <c r="IU287" s="11"/>
      <c r="IV287" s="11">
        <f t="shared" ref="IV287:IY287" si="11">SUM(IV262:IV285)</f>
        <v>100.03</v>
      </c>
      <c r="IW287" s="11">
        <f t="shared" si="11"/>
        <v>100.01</v>
      </c>
      <c r="IX287" s="11">
        <f t="shared" si="11"/>
        <v>100.02000000000001</v>
      </c>
      <c r="IY287" s="11">
        <f t="shared" si="11"/>
        <v>100.00999999999999</v>
      </c>
      <c r="JC287" s="11">
        <f t="shared" ref="JC287:JF287" si="12">SUM(JC262:JC285)</f>
        <v>100.04000000000002</v>
      </c>
      <c r="JD287" s="11">
        <f t="shared" si="12"/>
        <v>100</v>
      </c>
      <c r="JE287" s="11">
        <f t="shared" si="12"/>
        <v>99.990000000000009</v>
      </c>
      <c r="JF287" s="11">
        <f t="shared" si="12"/>
        <v>100.01</v>
      </c>
      <c r="JJ287" s="11">
        <f t="shared" ref="JJ287:JM287" si="13">SUM(JJ262:JJ285)</f>
        <v>99.96</v>
      </c>
      <c r="JK287" s="11">
        <f t="shared" si="13"/>
        <v>100.02</v>
      </c>
      <c r="JL287" s="11">
        <f t="shared" si="13"/>
        <v>100.02</v>
      </c>
      <c r="JM287" s="11">
        <f t="shared" si="13"/>
        <v>99.99</v>
      </c>
      <c r="JQ287" s="11">
        <f t="shared" ref="JQ287:JT287" si="14">SUM(JQ262:JQ285)</f>
        <v>100.00999999999998</v>
      </c>
      <c r="JR287" s="11">
        <f t="shared" si="14"/>
        <v>100.02000000000001</v>
      </c>
      <c r="JS287" s="11">
        <f t="shared" si="14"/>
        <v>99.970000000000013</v>
      </c>
      <c r="JT287" s="11">
        <f t="shared" si="14"/>
        <v>99.999999999999986</v>
      </c>
      <c r="JX287" s="11">
        <f t="shared" ref="JX287:KA287" si="15">SUM(JX262:JX285)</f>
        <v>99.97999999999999</v>
      </c>
      <c r="JY287" s="11">
        <f t="shared" si="15"/>
        <v>100.01</v>
      </c>
      <c r="JZ287" s="11">
        <f t="shared" si="15"/>
        <v>100.01</v>
      </c>
      <c r="KA287" s="11">
        <f t="shared" si="15"/>
        <v>100</v>
      </c>
      <c r="KE287" s="77">
        <f t="shared" ref="KE287:KH287" si="16">SUM(KE262:KE285)</f>
        <v>99.969999999999985</v>
      </c>
      <c r="KF287" s="77">
        <f t="shared" si="16"/>
        <v>99.979999999999976</v>
      </c>
      <c r="KG287" s="77">
        <f t="shared" si="16"/>
        <v>99.979999999999976</v>
      </c>
      <c r="KH287" s="77">
        <f t="shared" si="16"/>
        <v>100.01</v>
      </c>
      <c r="KL287" s="77">
        <f t="shared" ref="KL287:KO287" si="17">SUM(KL262:KL285)</f>
        <v>100</v>
      </c>
      <c r="KM287" s="77">
        <f t="shared" si="17"/>
        <v>99.989999999999981</v>
      </c>
      <c r="KN287" s="77">
        <f t="shared" si="17"/>
        <v>100.03000000000002</v>
      </c>
      <c r="KO287" s="77">
        <f t="shared" si="17"/>
        <v>100.01</v>
      </c>
      <c r="KS287" s="77">
        <f t="shared" ref="KS287:KV287" si="18">SUM(KS262:KS285)</f>
        <v>99.98</v>
      </c>
      <c r="KT287" s="77">
        <f t="shared" si="18"/>
        <v>100</v>
      </c>
      <c r="KU287" s="77">
        <f t="shared" si="18"/>
        <v>100.00000000000003</v>
      </c>
      <c r="KV287" s="77">
        <f t="shared" si="18"/>
        <v>99.98</v>
      </c>
      <c r="KZ287" s="77">
        <f t="shared" ref="KZ287:LC287" si="19">SUM(KZ262:KZ285)</f>
        <v>99.969999999999985</v>
      </c>
      <c r="LA287" s="77">
        <f t="shared" si="19"/>
        <v>100.00999999999999</v>
      </c>
      <c r="LB287" s="77">
        <f t="shared" si="19"/>
        <v>99.999999999999972</v>
      </c>
      <c r="LC287" s="77">
        <f t="shared" si="19"/>
        <v>100</v>
      </c>
      <c r="LG287" s="77">
        <f t="shared" ref="LG287:LJ287" si="20">SUM(LG262:LG285)</f>
        <v>99.980000000000018</v>
      </c>
      <c r="LH287" s="77">
        <f t="shared" si="20"/>
        <v>100</v>
      </c>
      <c r="LI287" s="77">
        <f t="shared" si="20"/>
        <v>100.01</v>
      </c>
      <c r="LJ287" s="77">
        <f t="shared" si="20"/>
        <v>100.00999999999999</v>
      </c>
      <c r="LN287" s="77">
        <f t="shared" ref="LN287:LQ287" si="21">SUM(LN262:LN285)</f>
        <v>100.01</v>
      </c>
      <c r="LO287" s="77">
        <f t="shared" si="21"/>
        <v>99.999999999999986</v>
      </c>
      <c r="LP287" s="77">
        <f t="shared" si="21"/>
        <v>100.02</v>
      </c>
      <c r="LQ287" s="77">
        <f t="shared" si="21"/>
        <v>100.00000000000001</v>
      </c>
      <c r="LR287" s="76"/>
      <c r="LS287" s="76"/>
      <c r="LT287" s="76"/>
      <c r="LU287" s="77">
        <f t="shared" ref="LU287:LX287" si="22">SUM(LU262:LU285)</f>
        <v>100.00999999999999</v>
      </c>
      <c r="LV287" s="77">
        <f t="shared" si="22"/>
        <v>99.990000000000009</v>
      </c>
      <c r="LW287" s="77">
        <f t="shared" si="22"/>
        <v>100.01000000000002</v>
      </c>
      <c r="LX287" s="77">
        <f t="shared" si="22"/>
        <v>100.00000000000001</v>
      </c>
      <c r="LY287" s="76"/>
      <c r="LZ287" s="76"/>
      <c r="MA287" s="76"/>
      <c r="MB287" s="77">
        <f t="shared" ref="MB287:ME287" si="23">SUM(MB262:MB285)</f>
        <v>100.01999999999998</v>
      </c>
      <c r="MC287" s="77">
        <f t="shared" si="23"/>
        <v>100.01</v>
      </c>
      <c r="MD287" s="77">
        <f t="shared" si="23"/>
        <v>100.01000000000002</v>
      </c>
      <c r="ME287" s="77">
        <f t="shared" si="23"/>
        <v>100.01</v>
      </c>
    </row>
  </sheetData>
  <mergeCells count="1">
    <mergeCell ref="A260:B260"/>
  </mergeCells>
  <conditionalFormatting sqref="BA287:BD287">
    <cfRule type="cellIs" dxfId="291" priority="142" operator="greaterThan">
      <formula>100.1</formula>
    </cfRule>
    <cfRule type="cellIs" dxfId="290" priority="143" operator="greaterThan">
      <formula>99.8</formula>
    </cfRule>
    <cfRule type="cellIs" dxfId="289" priority="144" operator="lessThan">
      <formula>99.8</formula>
    </cfRule>
  </conditionalFormatting>
  <conditionalFormatting sqref="BH287:BK287">
    <cfRule type="cellIs" dxfId="288" priority="139" operator="greaterThan">
      <formula>100.1</formula>
    </cfRule>
    <cfRule type="cellIs" dxfId="287" priority="140" operator="greaterThan">
      <formula>99.8</formula>
    </cfRule>
    <cfRule type="cellIs" dxfId="286" priority="141" operator="lessThan">
      <formula>99.8</formula>
    </cfRule>
  </conditionalFormatting>
  <conditionalFormatting sqref="BO287:BR287">
    <cfRule type="cellIs" dxfId="285" priority="136" operator="greaterThan">
      <formula>100.1</formula>
    </cfRule>
    <cfRule type="cellIs" dxfId="284" priority="137" operator="greaterThan">
      <formula>99.8</formula>
    </cfRule>
    <cfRule type="cellIs" dxfId="283" priority="138" operator="lessThan">
      <formula>99.8</formula>
    </cfRule>
  </conditionalFormatting>
  <conditionalFormatting sqref="BV287:BY287">
    <cfRule type="cellIs" dxfId="282" priority="133" operator="greaterThan">
      <formula>100.1</formula>
    </cfRule>
    <cfRule type="cellIs" dxfId="281" priority="134" operator="greaterThan">
      <formula>99.8</formula>
    </cfRule>
    <cfRule type="cellIs" dxfId="280" priority="135" operator="lessThan">
      <formula>99.8</formula>
    </cfRule>
  </conditionalFormatting>
  <conditionalFormatting sqref="AT287:AW287">
    <cfRule type="cellIs" dxfId="279" priority="130" operator="greaterThan">
      <formula>100.1</formula>
    </cfRule>
    <cfRule type="cellIs" dxfId="278" priority="131" operator="greaterThan">
      <formula>99.8</formula>
    </cfRule>
    <cfRule type="cellIs" dxfId="277" priority="132" operator="lessThan">
      <formula>99.8</formula>
    </cfRule>
  </conditionalFormatting>
  <conditionalFormatting sqref="AM287:AP287">
    <cfRule type="cellIs" dxfId="276" priority="127" operator="greaterThan">
      <formula>100.1</formula>
    </cfRule>
    <cfRule type="cellIs" dxfId="275" priority="128" operator="greaterThan">
      <formula>99.8</formula>
    </cfRule>
    <cfRule type="cellIs" dxfId="274" priority="129" operator="lessThan">
      <formula>99.8</formula>
    </cfRule>
  </conditionalFormatting>
  <conditionalFormatting sqref="AF287:AI287">
    <cfRule type="cellIs" dxfId="273" priority="124" operator="greaterThan">
      <formula>100.1</formula>
    </cfRule>
    <cfRule type="cellIs" dxfId="272" priority="125" operator="greaterThan">
      <formula>99.8</formula>
    </cfRule>
    <cfRule type="cellIs" dxfId="271" priority="126" operator="lessThan">
      <formula>99.8</formula>
    </cfRule>
  </conditionalFormatting>
  <conditionalFormatting sqref="Y287:AB287">
    <cfRule type="cellIs" dxfId="270" priority="121" operator="greaterThan">
      <formula>100.1</formula>
    </cfRule>
    <cfRule type="cellIs" dxfId="269" priority="122" operator="greaterThan">
      <formula>99.8</formula>
    </cfRule>
    <cfRule type="cellIs" dxfId="268" priority="123" operator="lessThan">
      <formula>99.8</formula>
    </cfRule>
  </conditionalFormatting>
  <conditionalFormatting sqref="R287:U287">
    <cfRule type="cellIs" dxfId="267" priority="118" operator="greaterThan">
      <formula>100.1</formula>
    </cfRule>
    <cfRule type="cellIs" dxfId="266" priority="119" operator="greaterThan">
      <formula>99.8</formula>
    </cfRule>
    <cfRule type="cellIs" dxfId="265" priority="120" operator="lessThan">
      <formula>99.8</formula>
    </cfRule>
  </conditionalFormatting>
  <conditionalFormatting sqref="K287:N287">
    <cfRule type="cellIs" dxfId="264" priority="115" operator="greaterThan">
      <formula>100.1</formula>
    </cfRule>
    <cfRule type="cellIs" dxfId="263" priority="116" operator="greaterThan">
      <formula>99.8</formula>
    </cfRule>
    <cfRule type="cellIs" dxfId="262" priority="117" operator="lessThan">
      <formula>99.8</formula>
    </cfRule>
  </conditionalFormatting>
  <conditionalFormatting sqref="D287:G287">
    <cfRule type="cellIs" dxfId="261" priority="112" operator="greaterThan">
      <formula>100.1</formula>
    </cfRule>
    <cfRule type="cellIs" dxfId="260" priority="113" operator="greaterThan">
      <formula>99.8</formula>
    </cfRule>
    <cfRule type="cellIs" dxfId="259" priority="114" operator="lessThan">
      <formula>99.8</formula>
    </cfRule>
  </conditionalFormatting>
  <conditionalFormatting sqref="CC287:CF287">
    <cfRule type="cellIs" dxfId="258" priority="109" operator="greaterThan">
      <formula>100.1</formula>
    </cfRule>
    <cfRule type="cellIs" dxfId="257" priority="110" operator="greaterThan">
      <formula>99.8</formula>
    </cfRule>
    <cfRule type="cellIs" dxfId="256" priority="111" operator="lessThan">
      <formula>99.8</formula>
    </cfRule>
  </conditionalFormatting>
  <conditionalFormatting sqref="CJ287:CM287">
    <cfRule type="cellIs" dxfId="255" priority="106" operator="greaterThan">
      <formula>100.1</formula>
    </cfRule>
    <cfRule type="cellIs" dxfId="254" priority="107" operator="greaterThan">
      <formula>99.8</formula>
    </cfRule>
    <cfRule type="cellIs" dxfId="253" priority="108" operator="lessThan">
      <formula>99.8</formula>
    </cfRule>
  </conditionalFormatting>
  <conditionalFormatting sqref="CQ287:CT287">
    <cfRule type="cellIs" dxfId="252" priority="103" operator="greaterThan">
      <formula>100.1</formula>
    </cfRule>
    <cfRule type="cellIs" dxfId="251" priority="104" operator="greaterThan">
      <formula>99.8</formula>
    </cfRule>
    <cfRule type="cellIs" dxfId="250" priority="105" operator="lessThan">
      <formula>99.8</formula>
    </cfRule>
  </conditionalFormatting>
  <conditionalFormatting sqref="CX287:DA287">
    <cfRule type="cellIs" dxfId="249" priority="97" operator="greaterThan">
      <formula>100.1</formula>
    </cfRule>
    <cfRule type="cellIs" dxfId="248" priority="98" operator="greaterThan">
      <formula>99.8</formula>
    </cfRule>
    <cfRule type="cellIs" dxfId="247" priority="99" operator="lessThan">
      <formula>99.8</formula>
    </cfRule>
  </conditionalFormatting>
  <conditionalFormatting sqref="DE287:DH287">
    <cfRule type="cellIs" dxfId="246" priority="94" operator="greaterThan">
      <formula>100.1</formula>
    </cfRule>
    <cfRule type="cellIs" dxfId="245" priority="95" operator="greaterThan">
      <formula>99.8</formula>
    </cfRule>
    <cfRule type="cellIs" dxfId="244" priority="96" operator="lessThan">
      <formula>99.8</formula>
    </cfRule>
  </conditionalFormatting>
  <conditionalFormatting sqref="DL287:DO287">
    <cfRule type="cellIs" dxfId="243" priority="91" operator="greaterThan">
      <formula>100.1</formula>
    </cfRule>
    <cfRule type="cellIs" dxfId="242" priority="92" operator="greaterThan">
      <formula>99.8</formula>
    </cfRule>
    <cfRule type="cellIs" dxfId="241" priority="93" operator="lessThan">
      <formula>99.8</formula>
    </cfRule>
  </conditionalFormatting>
  <conditionalFormatting sqref="DS287:DV287">
    <cfRule type="cellIs" dxfId="240" priority="88" operator="greaterThan">
      <formula>100.1</formula>
    </cfRule>
    <cfRule type="cellIs" dxfId="239" priority="89" operator="greaterThan">
      <formula>99.8</formula>
    </cfRule>
    <cfRule type="cellIs" dxfId="238" priority="90" operator="lessThan">
      <formula>99.8</formula>
    </cfRule>
  </conditionalFormatting>
  <conditionalFormatting sqref="DZ287:EC287">
    <cfRule type="cellIs" dxfId="237" priority="85" operator="greaterThan">
      <formula>100.1</formula>
    </cfRule>
    <cfRule type="cellIs" dxfId="236" priority="86" operator="greaterThan">
      <formula>99.8</formula>
    </cfRule>
    <cfRule type="cellIs" dxfId="235" priority="87" operator="lessThan">
      <formula>99.8</formula>
    </cfRule>
  </conditionalFormatting>
  <conditionalFormatting sqref="EG287:EJ287">
    <cfRule type="cellIs" dxfId="234" priority="82" operator="greaterThan">
      <formula>100.1</formula>
    </cfRule>
    <cfRule type="cellIs" dxfId="233" priority="83" operator="greaterThan">
      <formula>99.8</formula>
    </cfRule>
    <cfRule type="cellIs" dxfId="232" priority="84" operator="lessThan">
      <formula>99.8</formula>
    </cfRule>
  </conditionalFormatting>
  <conditionalFormatting sqref="EN287:EQ287">
    <cfRule type="cellIs" dxfId="231" priority="79" operator="greaterThan">
      <formula>100.1</formula>
    </cfRule>
    <cfRule type="cellIs" dxfId="230" priority="80" operator="greaterThan">
      <formula>99.8</formula>
    </cfRule>
    <cfRule type="cellIs" dxfId="229" priority="81" operator="lessThan">
      <formula>99.8</formula>
    </cfRule>
  </conditionalFormatting>
  <conditionalFormatting sqref="EU287:EX287">
    <cfRule type="cellIs" dxfId="228" priority="76" operator="greaterThan">
      <formula>100.1</formula>
    </cfRule>
    <cfRule type="cellIs" dxfId="227" priority="77" operator="greaterThan">
      <formula>99.8</formula>
    </cfRule>
    <cfRule type="cellIs" dxfId="226" priority="78" operator="lessThan">
      <formula>99.8</formula>
    </cfRule>
  </conditionalFormatting>
  <conditionalFormatting sqref="FB287:FE287">
    <cfRule type="cellIs" dxfId="225" priority="73" operator="greaterThan">
      <formula>100.1</formula>
    </cfRule>
    <cfRule type="cellIs" dxfId="224" priority="74" operator="greaterThan">
      <formula>99.8</formula>
    </cfRule>
    <cfRule type="cellIs" dxfId="223" priority="75" operator="lessThan">
      <formula>99.8</formula>
    </cfRule>
  </conditionalFormatting>
  <conditionalFormatting sqref="FI287:FL287">
    <cfRule type="cellIs" dxfId="222" priority="70" operator="greaterThan">
      <formula>100.1</formula>
    </cfRule>
    <cfRule type="cellIs" dxfId="221" priority="71" operator="greaterThan">
      <formula>99.8</formula>
    </cfRule>
    <cfRule type="cellIs" dxfId="220" priority="72" operator="lessThan">
      <formula>99.8</formula>
    </cfRule>
  </conditionalFormatting>
  <conditionalFormatting sqref="FP287:FS287">
    <cfRule type="cellIs" dxfId="219" priority="67" operator="greaterThan">
      <formula>100.1</formula>
    </cfRule>
    <cfRule type="cellIs" dxfId="218" priority="68" operator="greaterThan">
      <formula>99.8</formula>
    </cfRule>
    <cfRule type="cellIs" dxfId="217" priority="69" operator="lessThan">
      <formula>99.8</formula>
    </cfRule>
  </conditionalFormatting>
  <conditionalFormatting sqref="FW287:FZ287">
    <cfRule type="cellIs" dxfId="216" priority="64" operator="greaterThan">
      <formula>100.1</formula>
    </cfRule>
    <cfRule type="cellIs" dxfId="215" priority="65" operator="greaterThan">
      <formula>99.8</formula>
    </cfRule>
    <cfRule type="cellIs" dxfId="214" priority="66" operator="lessThan">
      <formula>99.8</formula>
    </cfRule>
  </conditionalFormatting>
  <conditionalFormatting sqref="GD287:GG287">
    <cfRule type="cellIs" dxfId="213" priority="61" operator="greaterThan">
      <formula>100.1</formula>
    </cfRule>
    <cfRule type="cellIs" dxfId="212" priority="62" operator="greaterThan">
      <formula>99.8</formula>
    </cfRule>
    <cfRule type="cellIs" dxfId="211" priority="63" operator="lessThan">
      <formula>99.8</formula>
    </cfRule>
  </conditionalFormatting>
  <conditionalFormatting sqref="GK287:GN287">
    <cfRule type="cellIs" dxfId="210" priority="58" operator="greaterThan">
      <formula>100.1</formula>
    </cfRule>
    <cfRule type="cellIs" dxfId="209" priority="59" operator="greaterThan">
      <formula>99.8</formula>
    </cfRule>
    <cfRule type="cellIs" dxfId="208" priority="60" operator="lessThan">
      <formula>99.8</formula>
    </cfRule>
  </conditionalFormatting>
  <conditionalFormatting sqref="GR287:GU287">
    <cfRule type="cellIs" dxfId="207" priority="55" operator="greaterThan">
      <formula>100.1</formula>
    </cfRule>
    <cfRule type="cellIs" dxfId="206" priority="56" operator="greaterThan">
      <formula>99.8</formula>
    </cfRule>
    <cfRule type="cellIs" dxfId="205" priority="57" operator="lessThan">
      <formula>99.8</formula>
    </cfRule>
  </conditionalFormatting>
  <conditionalFormatting sqref="GY287:HB287">
    <cfRule type="cellIs" dxfId="204" priority="52" operator="greaterThan">
      <formula>100.1</formula>
    </cfRule>
    <cfRule type="cellIs" dxfId="203" priority="53" operator="greaterThan">
      <formula>99.8</formula>
    </cfRule>
    <cfRule type="cellIs" dxfId="202" priority="54" operator="lessThan">
      <formula>99.8</formula>
    </cfRule>
  </conditionalFormatting>
  <conditionalFormatting sqref="HF287:HI287">
    <cfRule type="cellIs" dxfId="201" priority="49" operator="greaterThan">
      <formula>100.1</formula>
    </cfRule>
    <cfRule type="cellIs" dxfId="200" priority="50" operator="greaterThan">
      <formula>99.8</formula>
    </cfRule>
    <cfRule type="cellIs" dxfId="199" priority="51" operator="lessThan">
      <formula>99.8</formula>
    </cfRule>
  </conditionalFormatting>
  <conditionalFormatting sqref="HM287:HP287">
    <cfRule type="cellIs" dxfId="198" priority="46" operator="greaterThan">
      <formula>100.1</formula>
    </cfRule>
    <cfRule type="cellIs" dxfId="197" priority="47" operator="greaterThan">
      <formula>99.8</formula>
    </cfRule>
    <cfRule type="cellIs" dxfId="196" priority="48" operator="lessThan">
      <formula>99.8</formula>
    </cfRule>
  </conditionalFormatting>
  <conditionalFormatting sqref="HT287:IK287">
    <cfRule type="cellIs" dxfId="195" priority="43" operator="greaterThan">
      <formula>100.1</formula>
    </cfRule>
    <cfRule type="cellIs" dxfId="194" priority="44" operator="greaterThan">
      <formula>99.8</formula>
    </cfRule>
    <cfRule type="cellIs" dxfId="193" priority="45" operator="lessThan">
      <formula>99.8</formula>
    </cfRule>
  </conditionalFormatting>
  <conditionalFormatting sqref="IL287:IR287">
    <cfRule type="cellIs" dxfId="192" priority="40" operator="greaterThan">
      <formula>100.1</formula>
    </cfRule>
    <cfRule type="cellIs" dxfId="191" priority="41" operator="greaterThan">
      <formula>99.8</formula>
    </cfRule>
    <cfRule type="cellIs" dxfId="190" priority="42" operator="lessThan">
      <formula>99.8</formula>
    </cfRule>
  </conditionalFormatting>
  <conditionalFormatting sqref="IU287:IY287">
    <cfRule type="cellIs" dxfId="189" priority="37" operator="greaterThan">
      <formula>100.1</formula>
    </cfRule>
    <cfRule type="cellIs" dxfId="188" priority="38" operator="greaterThan">
      <formula>99.8</formula>
    </cfRule>
    <cfRule type="cellIs" dxfId="187" priority="39" operator="lessThan">
      <formula>99.8</formula>
    </cfRule>
  </conditionalFormatting>
  <conditionalFormatting sqref="JC287:JF287">
    <cfRule type="cellIs" dxfId="186" priority="34" operator="greaterThan">
      <formula>100.1</formula>
    </cfRule>
    <cfRule type="cellIs" dxfId="185" priority="35" operator="greaterThan">
      <formula>99.8</formula>
    </cfRule>
    <cfRule type="cellIs" dxfId="184" priority="36" operator="lessThan">
      <formula>99.8</formula>
    </cfRule>
  </conditionalFormatting>
  <conditionalFormatting sqref="JJ287:JM287">
    <cfRule type="cellIs" dxfId="183" priority="31" operator="greaterThan">
      <formula>100.1</formula>
    </cfRule>
    <cfRule type="cellIs" dxfId="182" priority="32" operator="greaterThan">
      <formula>99.8</formula>
    </cfRule>
    <cfRule type="cellIs" dxfId="181" priority="33" operator="lessThan">
      <formula>99.8</formula>
    </cfRule>
  </conditionalFormatting>
  <conditionalFormatting sqref="JQ287:JT287">
    <cfRule type="cellIs" dxfId="180" priority="28" operator="greaterThan">
      <formula>100.1</formula>
    </cfRule>
    <cfRule type="cellIs" dxfId="179" priority="29" operator="greaterThan">
      <formula>99.8</formula>
    </cfRule>
    <cfRule type="cellIs" dxfId="178" priority="30" operator="lessThan">
      <formula>99.8</formula>
    </cfRule>
  </conditionalFormatting>
  <conditionalFormatting sqref="JX287:KA287">
    <cfRule type="cellIs" dxfId="177" priority="25" operator="greaterThan">
      <formula>100.1</formula>
    </cfRule>
    <cfRule type="cellIs" dxfId="176" priority="26" operator="greaterThan">
      <formula>99.8</formula>
    </cfRule>
    <cfRule type="cellIs" dxfId="175" priority="27" operator="lessThan">
      <formula>99.8</formula>
    </cfRule>
  </conditionalFormatting>
  <conditionalFormatting sqref="KE287:KH287">
    <cfRule type="cellIs" dxfId="174" priority="22" operator="greaterThan">
      <formula>100.1</formula>
    </cfRule>
    <cfRule type="cellIs" dxfId="173" priority="23" operator="greaterThan">
      <formula>99.8</formula>
    </cfRule>
    <cfRule type="cellIs" dxfId="172" priority="24" operator="lessThan">
      <formula>99.8</formula>
    </cfRule>
  </conditionalFormatting>
  <conditionalFormatting sqref="KL287:KO287">
    <cfRule type="cellIs" dxfId="171" priority="19" operator="greaterThan">
      <formula>100.1</formula>
    </cfRule>
    <cfRule type="cellIs" dxfId="170" priority="20" operator="greaterThan">
      <formula>99.8</formula>
    </cfRule>
    <cfRule type="cellIs" dxfId="169" priority="21" operator="lessThan">
      <formula>99.8</formula>
    </cfRule>
  </conditionalFormatting>
  <conditionalFormatting sqref="KS287:KV287">
    <cfRule type="cellIs" dxfId="168" priority="16" operator="greaterThan">
      <formula>100.1</formula>
    </cfRule>
    <cfRule type="cellIs" dxfId="167" priority="17" operator="greaterThan">
      <formula>99.8</formula>
    </cfRule>
    <cfRule type="cellIs" dxfId="166" priority="18" operator="lessThan">
      <formula>99.8</formula>
    </cfRule>
  </conditionalFormatting>
  <conditionalFormatting sqref="KZ287:LC287">
    <cfRule type="cellIs" dxfId="165" priority="13" operator="greaterThan">
      <formula>100.1</formula>
    </cfRule>
    <cfRule type="cellIs" dxfId="164" priority="14" operator="greaterThan">
      <formula>99.8</formula>
    </cfRule>
    <cfRule type="cellIs" dxfId="163" priority="15" operator="lessThan">
      <formula>99.8</formula>
    </cfRule>
  </conditionalFormatting>
  <conditionalFormatting sqref="LG287:LJ287">
    <cfRule type="cellIs" dxfId="162" priority="10" operator="greaterThan">
      <formula>100.1</formula>
    </cfRule>
    <cfRule type="cellIs" dxfId="161" priority="11" operator="greaterThan">
      <formula>99.8</formula>
    </cfRule>
    <cfRule type="cellIs" dxfId="160" priority="12" operator="lessThan">
      <formula>99.8</formula>
    </cfRule>
  </conditionalFormatting>
  <conditionalFormatting sqref="LN287:LQ287">
    <cfRule type="cellIs" dxfId="159" priority="7" operator="greaterThan">
      <formula>100.1</formula>
    </cfRule>
    <cfRule type="cellIs" dxfId="158" priority="8" operator="greaterThan">
      <formula>99.8</formula>
    </cfRule>
    <cfRule type="cellIs" dxfId="157" priority="9" operator="lessThan">
      <formula>99.8</formula>
    </cfRule>
  </conditionalFormatting>
  <conditionalFormatting sqref="LU287:LX287">
    <cfRule type="cellIs" dxfId="156" priority="4" operator="greaterThan">
      <formula>100.1</formula>
    </cfRule>
    <cfRule type="cellIs" dxfId="155" priority="5" operator="greaterThan">
      <formula>99.8</formula>
    </cfRule>
    <cfRule type="cellIs" dxfId="154" priority="6" operator="lessThan">
      <formula>99.8</formula>
    </cfRule>
  </conditionalFormatting>
  <conditionalFormatting sqref="MB287:ME287">
    <cfRule type="cellIs" dxfId="153" priority="1" operator="greaterThan">
      <formula>100.1</formula>
    </cfRule>
    <cfRule type="cellIs" dxfId="152" priority="2" operator="greaterThan">
      <formula>99.8</formula>
    </cfRule>
    <cfRule type="cellIs" dxfId="151"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ME289"/>
  <sheetViews>
    <sheetView showGridLines="0" zoomScale="60" zoomScaleNormal="60" workbookViewId="0">
      <pane xSplit="2" ySplit="3" topLeftCell="LA226" activePane="bottomRight" state="frozen"/>
      <selection activeCell="MH21" sqref="MH21"/>
      <selection pane="topRight" activeCell="MH21" sqref="MH21"/>
      <selection pane="bottomLeft" activeCell="MH21" sqref="MH21"/>
      <selection pane="bottomRight" activeCell="MB267" sqref="MB26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77734375" style="6" customWidth="1"/>
    <col min="51" max="51" width="11.77734375" style="6" customWidth="1"/>
    <col min="52" max="52" width="9" style="6" customWidth="1"/>
    <col min="53" max="54" width="18" style="6" customWidth="1"/>
    <col min="55" max="56" width="11.44140625" style="6"/>
    <col min="57" max="57" width="17.21875" style="6" customWidth="1"/>
    <col min="58" max="58" width="15.44140625" style="6" customWidth="1"/>
    <col min="59" max="191" width="11.44140625" style="6"/>
    <col min="192" max="192" width="35.21875" style="58" bestFit="1" customWidth="1"/>
    <col min="193" max="193" width="9.77734375" style="58" bestFit="1" customWidth="1"/>
    <col min="194" max="194" width="16.21875" style="58" bestFit="1" customWidth="1"/>
    <col min="195" max="195" width="13.5546875" style="58" bestFit="1" customWidth="1"/>
    <col min="196" max="196" width="11.21875" style="58" bestFit="1" customWidth="1"/>
    <col min="197" max="205" width="11.44140625" style="6"/>
    <col min="206" max="210" width="11.44140625" style="60"/>
    <col min="211" max="212" width="11.44140625" style="6"/>
    <col min="213" max="224" width="11.44140625" style="64"/>
    <col min="225" max="226" width="11.44140625" style="6"/>
    <col min="227" max="231" width="11.44140625" style="64"/>
    <col min="232" max="233" width="11.44140625" style="6"/>
    <col min="234" max="234" width="35.21875" style="66" bestFit="1" customWidth="1"/>
    <col min="235" max="235" width="9.77734375" style="64" bestFit="1" customWidth="1"/>
    <col min="236" max="236" width="16.21875" style="64" bestFit="1" customWidth="1"/>
    <col min="237" max="237" width="13.5546875" style="64" bestFit="1" customWidth="1"/>
    <col min="238" max="238" width="11.21875" style="64" bestFit="1" customWidth="1"/>
    <col min="239" max="240" width="11.44140625" style="6"/>
    <col min="241" max="241" width="35.21875" style="64" bestFit="1" customWidth="1"/>
    <col min="242" max="242" width="9.77734375" style="64" bestFit="1" customWidth="1"/>
    <col min="243" max="243" width="16.21875" style="64" bestFit="1" customWidth="1"/>
    <col min="244" max="244" width="13.5546875" style="64" bestFit="1" customWidth="1"/>
    <col min="245" max="245" width="11.21875" style="64" bestFit="1" customWidth="1"/>
    <col min="246" max="247" width="11.44140625" style="64"/>
    <col min="248" max="248" width="35.21875" style="64" bestFit="1" customWidth="1"/>
    <col min="249" max="249" width="9.77734375" style="64" bestFit="1" customWidth="1"/>
    <col min="250" max="250" width="16.21875" style="64" bestFit="1" customWidth="1"/>
    <col min="251" max="251" width="13.5546875" style="64" bestFit="1" customWidth="1"/>
    <col min="252" max="252" width="11.21875" style="64" bestFit="1" customWidth="1"/>
    <col min="253" max="254" width="11.44140625" style="6"/>
    <col min="255" max="255" width="35.21875" style="64" bestFit="1" customWidth="1"/>
    <col min="256" max="256" width="9.77734375" style="64" bestFit="1" customWidth="1"/>
    <col min="257" max="257" width="16.21875" style="64" bestFit="1" customWidth="1"/>
    <col min="258" max="258" width="13.5546875" style="64" bestFit="1" customWidth="1"/>
    <col min="259" max="259" width="11.21875" style="64" bestFit="1" customWidth="1"/>
    <col min="260" max="261" width="11.44140625" style="6"/>
    <col min="262" max="262" width="11.44140625" style="66"/>
    <col min="263" max="268" width="11.44140625" style="6"/>
    <col min="269" max="273" width="11.44140625" style="64"/>
    <col min="274" max="280" width="11.44140625" style="67"/>
    <col min="281" max="282" width="11.44140625" style="6"/>
    <col min="283" max="294" width="11.44140625" style="76"/>
    <col min="295" max="301" width="11.44140625" style="6"/>
    <col min="302" max="308" width="11.44140625" style="76"/>
    <col min="309" max="315" width="11.44140625" style="6"/>
    <col min="316" max="329" width="11.44140625" style="76"/>
    <col min="330" max="16384" width="11.44140625" style="6"/>
  </cols>
  <sheetData>
    <row r="1" spans="1:343"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c r="GX1" s="62" t="s">
        <v>301</v>
      </c>
      <c r="GY1" s="62"/>
      <c r="GZ1" s="62"/>
      <c r="HA1" s="62"/>
      <c r="HB1" s="62"/>
      <c r="HE1" s="66" t="s">
        <v>301</v>
      </c>
      <c r="HF1" s="66"/>
      <c r="HG1" s="66"/>
      <c r="HH1" s="66"/>
      <c r="HI1" s="66"/>
      <c r="HL1" s="66" t="s">
        <v>301</v>
      </c>
      <c r="HM1" s="66"/>
      <c r="HN1" s="66"/>
      <c r="HO1" s="66"/>
      <c r="HP1" s="66"/>
      <c r="HS1" s="66" t="s">
        <v>301</v>
      </c>
      <c r="HT1" s="66"/>
      <c r="HU1" s="66"/>
      <c r="HV1" s="66"/>
      <c r="HW1" s="66"/>
      <c r="HZ1" s="66" t="s">
        <v>301</v>
      </c>
      <c r="IA1" s="75"/>
      <c r="IB1" s="75"/>
      <c r="IC1" s="75"/>
      <c r="ID1" s="75"/>
      <c r="IG1" s="66" t="s">
        <v>301</v>
      </c>
      <c r="IH1" s="66"/>
      <c r="II1" s="66"/>
      <c r="IJ1" s="66"/>
      <c r="IK1" s="66"/>
      <c r="IN1" s="66" t="s">
        <v>301</v>
      </c>
      <c r="IO1" s="66"/>
      <c r="IP1" s="66"/>
      <c r="IQ1" s="66"/>
      <c r="IR1" s="66"/>
      <c r="IU1" s="66" t="s">
        <v>301</v>
      </c>
      <c r="IV1" s="66"/>
      <c r="IW1" s="66"/>
      <c r="IX1" s="66"/>
      <c r="IY1" s="66"/>
      <c r="JB1" s="66" t="s">
        <v>301</v>
      </c>
      <c r="JC1" s="76"/>
      <c r="JD1" s="76"/>
      <c r="JE1" s="76"/>
      <c r="JF1" s="76"/>
      <c r="JI1" s="66" t="s">
        <v>301</v>
      </c>
      <c r="JJ1" s="66"/>
      <c r="JK1" s="66"/>
      <c r="JL1" s="66"/>
      <c r="JM1" s="66"/>
      <c r="JP1" s="72" t="s">
        <v>301</v>
      </c>
      <c r="JQ1" s="72"/>
      <c r="JR1" s="72"/>
      <c r="JS1" s="72"/>
      <c r="JT1" s="72"/>
      <c r="JW1" s="76" t="s">
        <v>301</v>
      </c>
      <c r="KD1" s="76" t="s">
        <v>301</v>
      </c>
      <c r="KK1" s="6" t="s">
        <v>301</v>
      </c>
      <c r="KR1" s="76" t="s">
        <v>301</v>
      </c>
      <c r="KY1" s="76" t="s">
        <v>301</v>
      </c>
      <c r="KZ1" s="76"/>
      <c r="LA1" s="76"/>
      <c r="LB1" s="76"/>
      <c r="LC1" s="76"/>
      <c r="LF1" s="76" t="s">
        <v>301</v>
      </c>
      <c r="LM1" s="76" t="s">
        <v>301</v>
      </c>
      <c r="LR1" s="76"/>
      <c r="LS1" s="76"/>
      <c r="LT1" s="76" t="s">
        <v>301</v>
      </c>
      <c r="LU1" s="76"/>
      <c r="LV1" s="76"/>
      <c r="LW1" s="76"/>
      <c r="LX1" s="76"/>
      <c r="LY1" s="76"/>
      <c r="LZ1" s="76"/>
      <c r="MA1" s="76" t="s">
        <v>301</v>
      </c>
      <c r="MB1" s="76"/>
      <c r="MC1" s="76"/>
      <c r="MD1" s="76"/>
      <c r="ME1" s="76"/>
    </row>
    <row r="2" spans="1:343"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2" t="s">
        <v>0</v>
      </c>
      <c r="GY2" s="62"/>
      <c r="GZ2" s="62"/>
      <c r="HA2" s="62"/>
      <c r="HB2" s="62"/>
      <c r="HE2" s="66" t="s">
        <v>0</v>
      </c>
      <c r="HF2" s="66"/>
      <c r="HG2" s="66"/>
      <c r="HH2" s="66"/>
      <c r="HI2" s="66"/>
      <c r="HL2" s="66" t="s">
        <v>0</v>
      </c>
      <c r="HM2" s="66"/>
      <c r="HN2" s="66"/>
      <c r="HO2" s="66"/>
      <c r="HP2" s="66"/>
      <c r="HS2" s="66" t="s">
        <v>0</v>
      </c>
      <c r="HT2" s="66"/>
      <c r="HU2" s="66"/>
      <c r="HV2" s="66"/>
      <c r="HW2" s="66"/>
      <c r="HZ2" s="66" t="s">
        <v>0</v>
      </c>
      <c r="IA2" s="75"/>
      <c r="IB2" s="75"/>
      <c r="IC2" s="75"/>
      <c r="ID2" s="75"/>
      <c r="IG2" s="66" t="s">
        <v>0</v>
      </c>
      <c r="IH2" s="66"/>
      <c r="II2" s="66"/>
      <c r="IJ2" s="66"/>
      <c r="IK2" s="66"/>
      <c r="IN2" s="66" t="s">
        <v>0</v>
      </c>
      <c r="IO2" s="66"/>
      <c r="IP2" s="66"/>
      <c r="IQ2" s="66"/>
      <c r="IR2" s="66"/>
      <c r="IU2" s="66" t="s">
        <v>0</v>
      </c>
      <c r="IV2" s="66"/>
      <c r="IW2" s="66"/>
      <c r="IX2" s="66"/>
      <c r="IY2" s="66"/>
      <c r="JB2" s="66" t="s">
        <v>0</v>
      </c>
      <c r="JC2" s="76"/>
      <c r="JD2" s="76"/>
      <c r="JE2" s="76"/>
      <c r="JF2" s="76"/>
      <c r="JI2" s="66" t="s">
        <v>0</v>
      </c>
      <c r="JJ2" s="66"/>
      <c r="JK2" s="66"/>
      <c r="JL2" s="66"/>
      <c r="JM2" s="66"/>
      <c r="JP2" s="72" t="s">
        <v>0</v>
      </c>
      <c r="JQ2" s="72"/>
      <c r="JR2" s="72"/>
      <c r="JS2" s="72"/>
      <c r="JT2" s="72"/>
      <c r="JW2" s="76" t="s">
        <v>0</v>
      </c>
      <c r="KD2" s="76" t="s">
        <v>0</v>
      </c>
      <c r="KK2" s="6" t="s">
        <v>0</v>
      </c>
      <c r="KR2" s="76" t="s">
        <v>0</v>
      </c>
      <c r="KY2" s="76" t="s">
        <v>0</v>
      </c>
      <c r="KZ2" s="76"/>
      <c r="LA2" s="76"/>
      <c r="LB2" s="76"/>
      <c r="LC2" s="76"/>
      <c r="LF2" s="76" t="s">
        <v>0</v>
      </c>
      <c r="LM2" s="76" t="s">
        <v>0</v>
      </c>
      <c r="LR2" s="76"/>
      <c r="LS2" s="76"/>
      <c r="LT2" s="76" t="s">
        <v>0</v>
      </c>
      <c r="LU2" s="76"/>
      <c r="LV2" s="76"/>
      <c r="LW2" s="76"/>
      <c r="LX2" s="76"/>
      <c r="LY2" s="76"/>
      <c r="LZ2" s="76"/>
      <c r="MA2" s="76" t="s">
        <v>0</v>
      </c>
      <c r="MB2" s="76"/>
      <c r="MC2" s="76"/>
      <c r="MD2" s="76"/>
      <c r="ME2" s="76"/>
    </row>
    <row r="3" spans="1:343"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3" t="s">
        <v>375</v>
      </c>
      <c r="GY3" s="62"/>
      <c r="GZ3" s="62"/>
      <c r="HA3" s="62"/>
      <c r="HB3" s="62"/>
      <c r="HE3" s="74" t="s">
        <v>377</v>
      </c>
      <c r="HF3" s="66"/>
      <c r="HG3" s="66"/>
      <c r="HH3" s="66"/>
      <c r="HI3" s="66"/>
      <c r="HL3" s="74" t="s">
        <v>379</v>
      </c>
      <c r="HM3" s="66"/>
      <c r="HN3" s="66"/>
      <c r="HO3" s="66"/>
      <c r="HP3" s="66"/>
      <c r="HS3" s="74" t="s">
        <v>381</v>
      </c>
      <c r="HT3" s="66"/>
      <c r="HU3" s="66"/>
      <c r="HV3" s="66"/>
      <c r="HW3" s="66"/>
      <c r="HZ3" s="74" t="s">
        <v>383</v>
      </c>
      <c r="IA3" s="75"/>
      <c r="IB3" s="75"/>
      <c r="IC3" s="75"/>
      <c r="ID3" s="75"/>
      <c r="IG3" s="74" t="s">
        <v>385</v>
      </c>
      <c r="IH3" s="66"/>
      <c r="II3" s="66"/>
      <c r="IJ3" s="66"/>
      <c r="IK3" s="66"/>
      <c r="IN3" s="74" t="s">
        <v>387</v>
      </c>
      <c r="IO3" s="66"/>
      <c r="IP3" s="66"/>
      <c r="IQ3" s="66"/>
      <c r="IR3" s="66"/>
      <c r="IU3" s="74" t="s">
        <v>389</v>
      </c>
      <c r="IV3" s="66"/>
      <c r="IW3" s="66"/>
      <c r="IX3" s="66"/>
      <c r="IY3" s="66"/>
      <c r="JB3" s="74" t="s">
        <v>391</v>
      </c>
      <c r="JC3" s="76"/>
      <c r="JD3" s="76"/>
      <c r="JE3" s="76"/>
      <c r="JF3" s="76"/>
      <c r="JI3" s="74" t="s">
        <v>393</v>
      </c>
      <c r="JJ3" s="66"/>
      <c r="JK3" s="66"/>
      <c r="JL3" s="66"/>
      <c r="JM3" s="66"/>
      <c r="JP3" s="73" t="s">
        <v>395</v>
      </c>
      <c r="JQ3" s="72"/>
      <c r="JR3" s="72"/>
      <c r="JS3" s="72"/>
      <c r="JT3" s="72"/>
      <c r="JW3" s="73" t="s">
        <v>397</v>
      </c>
      <c r="KD3" s="73" t="s">
        <v>399</v>
      </c>
      <c r="KK3" s="6" t="s">
        <v>401</v>
      </c>
      <c r="KR3" s="76" t="s">
        <v>403</v>
      </c>
      <c r="KY3" s="73" t="s">
        <v>406</v>
      </c>
      <c r="KZ3" s="76"/>
      <c r="LA3" s="76"/>
      <c r="LB3" s="76"/>
      <c r="LC3" s="76"/>
      <c r="LF3" s="73" t="s">
        <v>407</v>
      </c>
      <c r="LM3" s="73" t="s">
        <v>409</v>
      </c>
      <c r="LR3" s="76"/>
      <c r="LS3" s="76"/>
      <c r="LT3" s="73" t="s">
        <v>411</v>
      </c>
      <c r="LU3" s="76"/>
      <c r="LV3" s="76"/>
      <c r="LW3" s="76"/>
      <c r="LX3" s="76"/>
      <c r="LY3" s="76"/>
      <c r="LZ3" s="76"/>
      <c r="MA3" s="73" t="s">
        <v>413</v>
      </c>
      <c r="MB3" s="76"/>
      <c r="MC3" s="76"/>
      <c r="MD3" s="76"/>
      <c r="ME3" s="76"/>
    </row>
    <row r="4" spans="1:343"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2" t="s">
        <v>376</v>
      </c>
      <c r="GY4" s="62" t="s">
        <v>3</v>
      </c>
      <c r="GZ4" s="62" t="s">
        <v>4</v>
      </c>
      <c r="HA4" s="62" t="s">
        <v>5</v>
      </c>
      <c r="HB4" s="62" t="s">
        <v>6</v>
      </c>
      <c r="HE4" s="66" t="s">
        <v>378</v>
      </c>
      <c r="HF4" s="66" t="s">
        <v>3</v>
      </c>
      <c r="HG4" s="66" t="s">
        <v>4</v>
      </c>
      <c r="HH4" s="66" t="s">
        <v>5</v>
      </c>
      <c r="HI4" s="66" t="s">
        <v>6</v>
      </c>
      <c r="HL4" s="66" t="s">
        <v>380</v>
      </c>
      <c r="HM4" s="66" t="s">
        <v>3</v>
      </c>
      <c r="HN4" s="66" t="s">
        <v>4</v>
      </c>
      <c r="HO4" s="66" t="s">
        <v>5</v>
      </c>
      <c r="HP4" s="66" t="s">
        <v>6</v>
      </c>
      <c r="HS4" s="66" t="s">
        <v>382</v>
      </c>
      <c r="HT4" s="66" t="s">
        <v>3</v>
      </c>
      <c r="HU4" s="66" t="s">
        <v>4</v>
      </c>
      <c r="HV4" s="66" t="s">
        <v>5</v>
      </c>
      <c r="HW4" s="66" t="s">
        <v>6</v>
      </c>
      <c r="HZ4" s="66" t="s">
        <v>384</v>
      </c>
      <c r="IA4" s="75" t="s">
        <v>3</v>
      </c>
      <c r="IB4" s="75" t="s">
        <v>4</v>
      </c>
      <c r="IC4" s="75" t="s">
        <v>5</v>
      </c>
      <c r="ID4" s="75" t="s">
        <v>6</v>
      </c>
      <c r="IG4" s="66" t="s">
        <v>386</v>
      </c>
      <c r="IH4" s="66" t="s">
        <v>3</v>
      </c>
      <c r="II4" s="66" t="s">
        <v>4</v>
      </c>
      <c r="IJ4" s="66" t="s">
        <v>5</v>
      </c>
      <c r="IK4" s="66" t="s">
        <v>6</v>
      </c>
      <c r="IN4" s="66" t="s">
        <v>388</v>
      </c>
      <c r="IO4" s="66" t="s">
        <v>3</v>
      </c>
      <c r="IP4" s="66" t="s">
        <v>4</v>
      </c>
      <c r="IQ4" s="66" t="s">
        <v>5</v>
      </c>
      <c r="IR4" s="66" t="s">
        <v>6</v>
      </c>
      <c r="IU4" s="66" t="s">
        <v>390</v>
      </c>
      <c r="IV4" s="66" t="s">
        <v>3</v>
      </c>
      <c r="IW4" s="66" t="s">
        <v>4</v>
      </c>
      <c r="IX4" s="66" t="s">
        <v>5</v>
      </c>
      <c r="IY4" s="66" t="s">
        <v>6</v>
      </c>
      <c r="JB4" s="66" t="s">
        <v>392</v>
      </c>
      <c r="JC4" s="76" t="s">
        <v>3</v>
      </c>
      <c r="JD4" s="76" t="s">
        <v>4</v>
      </c>
      <c r="JE4" s="76" t="s">
        <v>5</v>
      </c>
      <c r="JF4" s="76" t="s">
        <v>6</v>
      </c>
      <c r="JI4" s="66" t="s">
        <v>394</v>
      </c>
      <c r="JJ4" s="66" t="s">
        <v>3</v>
      </c>
      <c r="JK4" s="66" t="s">
        <v>4</v>
      </c>
      <c r="JL4" s="66" t="s">
        <v>5</v>
      </c>
      <c r="JM4" s="66" t="s">
        <v>6</v>
      </c>
      <c r="JP4" s="72" t="s">
        <v>396</v>
      </c>
      <c r="JQ4" s="72" t="s">
        <v>3</v>
      </c>
      <c r="JR4" s="72" t="s">
        <v>4</v>
      </c>
      <c r="JS4" s="72" t="s">
        <v>5</v>
      </c>
      <c r="JT4" s="72" t="s">
        <v>6</v>
      </c>
      <c r="JW4" s="76" t="s">
        <v>398</v>
      </c>
      <c r="JX4" s="76" t="s">
        <v>3</v>
      </c>
      <c r="JY4" s="76" t="s">
        <v>4</v>
      </c>
      <c r="JZ4" s="76" t="s">
        <v>5</v>
      </c>
      <c r="KA4" s="76" t="s">
        <v>6</v>
      </c>
      <c r="KD4" s="76" t="s">
        <v>400</v>
      </c>
      <c r="KE4" s="76" t="s">
        <v>3</v>
      </c>
      <c r="KF4" s="76" t="s">
        <v>4</v>
      </c>
      <c r="KG4" s="76" t="s">
        <v>5</v>
      </c>
      <c r="KH4" s="76" t="s">
        <v>6</v>
      </c>
      <c r="KK4" s="6" t="s">
        <v>402</v>
      </c>
      <c r="KL4" s="6" t="s">
        <v>3</v>
      </c>
      <c r="KM4" s="6" t="s">
        <v>4</v>
      </c>
      <c r="KN4" s="6" t="s">
        <v>5</v>
      </c>
      <c r="KO4" s="6" t="s">
        <v>6</v>
      </c>
      <c r="KR4" s="76" t="s">
        <v>404</v>
      </c>
      <c r="KS4" s="76" t="s">
        <v>3</v>
      </c>
      <c r="KT4" s="76" t="s">
        <v>4</v>
      </c>
      <c r="KU4" s="76" t="s">
        <v>5</v>
      </c>
      <c r="KV4" s="76" t="s">
        <v>6</v>
      </c>
      <c r="KY4" s="76" t="s">
        <v>405</v>
      </c>
      <c r="KZ4" s="76" t="s">
        <v>3</v>
      </c>
      <c r="LA4" s="76" t="s">
        <v>4</v>
      </c>
      <c r="LB4" s="76" t="s">
        <v>5</v>
      </c>
      <c r="LC4" s="76" t="s">
        <v>6</v>
      </c>
      <c r="LF4" s="76" t="s">
        <v>408</v>
      </c>
      <c r="LG4" s="76" t="s">
        <v>3</v>
      </c>
      <c r="LH4" s="76" t="s">
        <v>4</v>
      </c>
      <c r="LI4" s="76" t="s">
        <v>5</v>
      </c>
      <c r="LJ4" s="76" t="s">
        <v>6</v>
      </c>
      <c r="LM4" s="76" t="s">
        <v>410</v>
      </c>
      <c r="LN4" s="76" t="s">
        <v>3</v>
      </c>
      <c r="LO4" s="76" t="s">
        <v>4</v>
      </c>
      <c r="LP4" s="76" t="s">
        <v>5</v>
      </c>
      <c r="LQ4" s="76" t="s">
        <v>6</v>
      </c>
      <c r="LR4" s="76"/>
      <c r="LS4" s="76"/>
      <c r="LT4" s="76" t="s">
        <v>412</v>
      </c>
      <c r="LU4" s="76" t="s">
        <v>3</v>
      </c>
      <c r="LV4" s="76" t="s">
        <v>4</v>
      </c>
      <c r="LW4" s="76" t="s">
        <v>5</v>
      </c>
      <c r="LX4" s="76" t="s">
        <v>6</v>
      </c>
      <c r="LY4" s="76"/>
      <c r="LZ4" s="76"/>
      <c r="MA4" s="76" t="s">
        <v>414</v>
      </c>
      <c r="MB4" s="76" t="s">
        <v>3</v>
      </c>
      <c r="MC4" s="76" t="s">
        <v>4</v>
      </c>
      <c r="MD4" s="76" t="s">
        <v>5</v>
      </c>
      <c r="ME4" s="76" t="s">
        <v>6</v>
      </c>
    </row>
    <row r="5" spans="1:343"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2" t="s">
        <v>7</v>
      </c>
      <c r="GY5" s="62">
        <v>100</v>
      </c>
      <c r="GZ5" s="62">
        <v>100</v>
      </c>
      <c r="HA5" s="62">
        <v>100</v>
      </c>
      <c r="HB5" s="62">
        <v>100</v>
      </c>
      <c r="HE5" s="66" t="s">
        <v>7</v>
      </c>
      <c r="HF5" s="66">
        <v>100</v>
      </c>
      <c r="HG5" s="66">
        <v>100</v>
      </c>
      <c r="HH5" s="66">
        <v>100</v>
      </c>
      <c r="HI5" s="66">
        <v>100</v>
      </c>
      <c r="HL5" s="66" t="s">
        <v>7</v>
      </c>
      <c r="HM5" s="66">
        <v>100</v>
      </c>
      <c r="HN5" s="66">
        <v>100</v>
      </c>
      <c r="HO5" s="66">
        <v>100</v>
      </c>
      <c r="HP5" s="66">
        <v>100</v>
      </c>
      <c r="HS5" s="66" t="s">
        <v>7</v>
      </c>
      <c r="HT5" s="66">
        <v>100</v>
      </c>
      <c r="HU5" s="66">
        <v>100</v>
      </c>
      <c r="HV5" s="66">
        <v>100</v>
      </c>
      <c r="HW5" s="66">
        <v>100</v>
      </c>
      <c r="HZ5" s="66" t="s">
        <v>7</v>
      </c>
      <c r="IA5" s="75">
        <v>100</v>
      </c>
      <c r="IB5" s="75">
        <v>100</v>
      </c>
      <c r="IC5" s="75">
        <v>100</v>
      </c>
      <c r="ID5" s="75">
        <v>100</v>
      </c>
      <c r="IG5" s="66" t="s">
        <v>7</v>
      </c>
      <c r="IH5" s="66">
        <v>100</v>
      </c>
      <c r="II5" s="66">
        <v>100</v>
      </c>
      <c r="IJ5" s="66">
        <v>100</v>
      </c>
      <c r="IK5" s="66">
        <v>100</v>
      </c>
      <c r="IN5" s="66" t="s">
        <v>7</v>
      </c>
      <c r="IO5" s="66">
        <v>100</v>
      </c>
      <c r="IP5" s="66">
        <v>100</v>
      </c>
      <c r="IQ5" s="66">
        <v>100</v>
      </c>
      <c r="IR5" s="66">
        <v>100</v>
      </c>
      <c r="IU5" s="66" t="s">
        <v>7</v>
      </c>
      <c r="IV5" s="66">
        <v>100</v>
      </c>
      <c r="IW5" s="66">
        <v>100</v>
      </c>
      <c r="IX5" s="66">
        <v>100</v>
      </c>
      <c r="IY5" s="66">
        <v>100</v>
      </c>
      <c r="JB5" s="66" t="s">
        <v>7</v>
      </c>
      <c r="JC5" s="76">
        <v>100</v>
      </c>
      <c r="JD5" s="76">
        <v>100</v>
      </c>
      <c r="JE5" s="76">
        <v>100</v>
      </c>
      <c r="JF5" s="76">
        <v>100</v>
      </c>
      <c r="JI5" s="66" t="s">
        <v>7</v>
      </c>
      <c r="JJ5" s="66">
        <v>100</v>
      </c>
      <c r="JK5" s="66">
        <v>100</v>
      </c>
      <c r="JL5" s="66">
        <v>100</v>
      </c>
      <c r="JM5" s="66">
        <v>100</v>
      </c>
      <c r="JP5" s="72" t="s">
        <v>7</v>
      </c>
      <c r="JQ5" s="72">
        <v>100</v>
      </c>
      <c r="JR5" s="72">
        <v>100</v>
      </c>
      <c r="JS5" s="72">
        <v>100</v>
      </c>
      <c r="JT5" s="72">
        <v>100</v>
      </c>
      <c r="JW5" s="76" t="s">
        <v>7</v>
      </c>
      <c r="JX5" s="76">
        <v>100</v>
      </c>
      <c r="JY5" s="76">
        <v>100</v>
      </c>
      <c r="JZ5" s="76">
        <v>100</v>
      </c>
      <c r="KA5" s="76">
        <v>100</v>
      </c>
      <c r="KD5" s="76" t="s">
        <v>7</v>
      </c>
      <c r="KE5" s="76">
        <v>100</v>
      </c>
      <c r="KF5" s="76">
        <v>100</v>
      </c>
      <c r="KG5" s="76">
        <v>100</v>
      </c>
      <c r="KH5" s="76">
        <v>100</v>
      </c>
      <c r="KK5" s="6" t="s">
        <v>7</v>
      </c>
      <c r="KL5" s="6">
        <v>100</v>
      </c>
      <c r="KM5" s="6">
        <v>100</v>
      </c>
      <c r="KN5" s="6">
        <v>100</v>
      </c>
      <c r="KO5" s="6">
        <v>100</v>
      </c>
      <c r="KR5" s="76" t="s">
        <v>7</v>
      </c>
      <c r="KS5" s="76">
        <v>100</v>
      </c>
      <c r="KT5" s="76">
        <v>100</v>
      </c>
      <c r="KU5" s="76">
        <v>100</v>
      </c>
      <c r="KV5" s="76">
        <v>100</v>
      </c>
      <c r="KY5" s="76" t="s">
        <v>7</v>
      </c>
      <c r="KZ5" s="76">
        <v>100</v>
      </c>
      <c r="LA5" s="76">
        <v>100</v>
      </c>
      <c r="LB5" s="76">
        <v>100</v>
      </c>
      <c r="LC5" s="76">
        <v>100</v>
      </c>
      <c r="LF5" s="76" t="s">
        <v>7</v>
      </c>
      <c r="LG5" s="76">
        <v>100</v>
      </c>
      <c r="LH5" s="76">
        <v>100</v>
      </c>
      <c r="LI5" s="76">
        <v>100</v>
      </c>
      <c r="LJ5" s="76">
        <v>100</v>
      </c>
      <c r="LM5" s="76" t="s">
        <v>7</v>
      </c>
      <c r="LN5" s="76">
        <v>100</v>
      </c>
      <c r="LO5" s="76">
        <v>100</v>
      </c>
      <c r="LP5" s="76">
        <v>100</v>
      </c>
      <c r="LQ5" s="76">
        <v>100</v>
      </c>
      <c r="LR5" s="76"/>
      <c r="LS5" s="76"/>
      <c r="LT5" s="76" t="s">
        <v>7</v>
      </c>
      <c r="LU5" s="76">
        <v>100</v>
      </c>
      <c r="LV5" s="76">
        <v>100</v>
      </c>
      <c r="LW5" s="76">
        <v>100</v>
      </c>
      <c r="LX5" s="76">
        <v>100</v>
      </c>
      <c r="LY5" s="76"/>
      <c r="LZ5" s="76"/>
      <c r="MA5" s="76" t="s">
        <v>7</v>
      </c>
      <c r="MB5" s="76">
        <v>100</v>
      </c>
      <c r="MC5" s="76">
        <v>100</v>
      </c>
      <c r="MD5" s="76">
        <v>100</v>
      </c>
      <c r="ME5" s="76">
        <v>100</v>
      </c>
    </row>
    <row r="6" spans="1:343"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2" t="s">
        <v>8</v>
      </c>
      <c r="GY6" s="62">
        <v>0</v>
      </c>
      <c r="GZ6" s="62">
        <v>0</v>
      </c>
      <c r="HA6" s="62">
        <v>0</v>
      </c>
      <c r="HB6" s="62">
        <v>0</v>
      </c>
      <c r="HE6" s="66" t="s">
        <v>8</v>
      </c>
      <c r="HF6" s="66">
        <v>0</v>
      </c>
      <c r="HG6" s="66">
        <v>0</v>
      </c>
      <c r="HH6" s="66">
        <v>0</v>
      </c>
      <c r="HI6" s="66">
        <v>0</v>
      </c>
      <c r="HL6" s="66" t="s">
        <v>8</v>
      </c>
      <c r="HM6" s="66">
        <v>0.1</v>
      </c>
      <c r="HN6" s="66">
        <v>0.3</v>
      </c>
      <c r="HO6" s="66">
        <v>0</v>
      </c>
      <c r="HP6" s="66">
        <v>0</v>
      </c>
      <c r="HS6" s="66" t="s">
        <v>8</v>
      </c>
      <c r="HT6" s="66">
        <v>0.09</v>
      </c>
      <c r="HU6" s="66">
        <v>0.18</v>
      </c>
      <c r="HV6" s="66">
        <v>7.0000000000000007E-2</v>
      </c>
      <c r="HW6" s="66">
        <v>0</v>
      </c>
      <c r="HZ6" s="66" t="s">
        <v>8</v>
      </c>
      <c r="IA6" s="75">
        <v>0</v>
      </c>
      <c r="IB6" s="75">
        <v>0</v>
      </c>
      <c r="IC6" s="75">
        <v>0</v>
      </c>
      <c r="ID6" s="75">
        <v>0</v>
      </c>
      <c r="IG6" s="66" t="s">
        <v>8</v>
      </c>
      <c r="IH6" s="66">
        <v>0.14000000000000001</v>
      </c>
      <c r="II6" s="66">
        <v>0</v>
      </c>
      <c r="IJ6" s="66">
        <v>0.2</v>
      </c>
      <c r="IK6" s="66">
        <v>0.27</v>
      </c>
      <c r="IN6" s="66" t="s">
        <v>8</v>
      </c>
      <c r="IO6" s="66">
        <v>0.06</v>
      </c>
      <c r="IP6" s="66">
        <v>0</v>
      </c>
      <c r="IQ6" s="66">
        <v>0.12</v>
      </c>
      <c r="IR6" s="66">
        <v>0</v>
      </c>
      <c r="IU6" s="66" t="s">
        <v>8</v>
      </c>
      <c r="IV6" s="66">
        <v>0.04</v>
      </c>
      <c r="IW6" s="66">
        <v>0</v>
      </c>
      <c r="IX6" s="66">
        <v>0</v>
      </c>
      <c r="IY6" s="66">
        <v>0</v>
      </c>
      <c r="JB6" s="66" t="s">
        <v>8</v>
      </c>
      <c r="JC6" s="76">
        <v>0.6</v>
      </c>
      <c r="JD6" s="76">
        <v>1.32</v>
      </c>
      <c r="JE6" s="76">
        <v>0.28000000000000003</v>
      </c>
      <c r="JF6" s="76">
        <v>0.35</v>
      </c>
      <c r="JI6" s="66" t="s">
        <v>8</v>
      </c>
      <c r="JJ6" s="66">
        <v>0</v>
      </c>
      <c r="JK6" s="66">
        <v>0</v>
      </c>
      <c r="JL6" s="66">
        <v>0</v>
      </c>
      <c r="JM6" s="66">
        <v>0</v>
      </c>
      <c r="JP6" s="72" t="s">
        <v>8</v>
      </c>
      <c r="JQ6" s="72">
        <v>0</v>
      </c>
      <c r="JR6" s="72">
        <v>0</v>
      </c>
      <c r="JS6" s="72">
        <v>0</v>
      </c>
      <c r="JT6" s="72">
        <v>0</v>
      </c>
      <c r="JW6" s="76" t="s">
        <v>8</v>
      </c>
      <c r="JX6" s="76">
        <v>0</v>
      </c>
      <c r="JY6" s="76">
        <v>0</v>
      </c>
      <c r="JZ6" s="76">
        <v>0</v>
      </c>
      <c r="KA6" s="76">
        <v>0</v>
      </c>
      <c r="KD6" s="76" t="s">
        <v>8</v>
      </c>
      <c r="KE6" s="76">
        <v>0</v>
      </c>
      <c r="KF6" s="76">
        <v>0</v>
      </c>
      <c r="KG6" s="76">
        <v>0</v>
      </c>
      <c r="KH6" s="76">
        <v>0</v>
      </c>
      <c r="KK6" s="6" t="s">
        <v>8</v>
      </c>
      <c r="KL6" s="6">
        <v>0</v>
      </c>
      <c r="KM6" s="6">
        <v>0</v>
      </c>
      <c r="KN6" s="6">
        <v>0</v>
      </c>
      <c r="KO6" s="6">
        <v>0</v>
      </c>
      <c r="KR6" s="76" t="s">
        <v>8</v>
      </c>
      <c r="KS6" s="76">
        <v>0</v>
      </c>
      <c r="KT6" s="76">
        <v>0</v>
      </c>
      <c r="KU6" s="76">
        <v>0</v>
      </c>
      <c r="KV6" s="76">
        <v>0</v>
      </c>
      <c r="KY6" s="76" t="s">
        <v>8</v>
      </c>
      <c r="KZ6" s="76">
        <v>0</v>
      </c>
      <c r="LA6" s="76">
        <v>0</v>
      </c>
      <c r="LB6" s="76">
        <v>0</v>
      </c>
      <c r="LC6" s="76">
        <v>0</v>
      </c>
      <c r="LF6" s="76" t="s">
        <v>8</v>
      </c>
      <c r="LG6" s="76">
        <v>0</v>
      </c>
      <c r="LH6" s="76">
        <v>0</v>
      </c>
      <c r="LI6" s="76">
        <v>0</v>
      </c>
      <c r="LJ6" s="76">
        <v>0</v>
      </c>
      <c r="LM6" s="76" t="s">
        <v>8</v>
      </c>
      <c r="LN6" s="76">
        <v>0</v>
      </c>
      <c r="LO6" s="76">
        <v>0</v>
      </c>
      <c r="LP6" s="76">
        <v>0</v>
      </c>
      <c r="LQ6" s="76">
        <v>0</v>
      </c>
      <c r="LR6" s="76"/>
      <c r="LS6" s="76"/>
      <c r="LT6" s="76" t="s">
        <v>8</v>
      </c>
      <c r="LU6" s="76">
        <v>0</v>
      </c>
      <c r="LV6" s="76">
        <v>0</v>
      </c>
      <c r="LW6" s="76">
        <v>0</v>
      </c>
      <c r="LX6" s="76">
        <v>0</v>
      </c>
      <c r="LY6" s="76"/>
      <c r="LZ6" s="76"/>
      <c r="MA6" s="76" t="s">
        <v>8</v>
      </c>
      <c r="MB6" s="76">
        <v>0</v>
      </c>
      <c r="MC6" s="76">
        <v>0</v>
      </c>
      <c r="MD6" s="76">
        <v>0</v>
      </c>
      <c r="ME6" s="76">
        <v>0</v>
      </c>
    </row>
    <row r="7" spans="1:343"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2" t="s">
        <v>9</v>
      </c>
      <c r="GY7" s="62">
        <v>0</v>
      </c>
      <c r="GZ7" s="62">
        <v>0</v>
      </c>
      <c r="HA7" s="62">
        <v>0</v>
      </c>
      <c r="HB7" s="62">
        <v>0</v>
      </c>
      <c r="HE7" s="66" t="s">
        <v>9</v>
      </c>
      <c r="HF7" s="66">
        <v>0</v>
      </c>
      <c r="HG7" s="66">
        <v>0</v>
      </c>
      <c r="HH7" s="66">
        <v>0</v>
      </c>
      <c r="HI7" s="66">
        <v>0</v>
      </c>
      <c r="HL7" s="66" t="s">
        <v>9</v>
      </c>
      <c r="HM7" s="66">
        <v>0</v>
      </c>
      <c r="HN7" s="66">
        <v>0</v>
      </c>
      <c r="HO7" s="66">
        <v>0</v>
      </c>
      <c r="HP7" s="66">
        <v>0</v>
      </c>
      <c r="HS7" s="66" t="s">
        <v>9</v>
      </c>
      <c r="HT7" s="66">
        <v>0</v>
      </c>
      <c r="HU7" s="66">
        <v>0</v>
      </c>
      <c r="HV7" s="66">
        <v>0</v>
      </c>
      <c r="HW7" s="66">
        <v>0</v>
      </c>
      <c r="HZ7" s="66" t="s">
        <v>9</v>
      </c>
      <c r="IA7" s="75">
        <v>0</v>
      </c>
      <c r="IB7" s="75">
        <v>0</v>
      </c>
      <c r="IC7" s="75">
        <v>0</v>
      </c>
      <c r="ID7" s="75">
        <v>0</v>
      </c>
      <c r="IG7" s="66" t="s">
        <v>9</v>
      </c>
      <c r="IH7" s="66">
        <v>0</v>
      </c>
      <c r="II7" s="66">
        <v>0</v>
      </c>
      <c r="IJ7" s="66">
        <v>0</v>
      </c>
      <c r="IK7" s="66">
        <v>0</v>
      </c>
      <c r="IN7" s="66" t="s">
        <v>9</v>
      </c>
      <c r="IO7" s="66">
        <v>0</v>
      </c>
      <c r="IP7" s="66">
        <v>0</v>
      </c>
      <c r="IQ7" s="66">
        <v>0</v>
      </c>
      <c r="IR7" s="66">
        <v>0</v>
      </c>
      <c r="IU7" s="66" t="s">
        <v>9</v>
      </c>
      <c r="IV7" s="66">
        <v>0</v>
      </c>
      <c r="IW7" s="66">
        <v>0</v>
      </c>
      <c r="IX7" s="66">
        <v>0</v>
      </c>
      <c r="IY7" s="66">
        <v>0</v>
      </c>
      <c r="JB7" s="66" t="s">
        <v>9</v>
      </c>
      <c r="JC7" s="76">
        <v>0</v>
      </c>
      <c r="JD7" s="76">
        <v>0</v>
      </c>
      <c r="JE7" s="76">
        <v>0</v>
      </c>
      <c r="JF7" s="76">
        <v>0</v>
      </c>
      <c r="JI7" s="66" t="s">
        <v>9</v>
      </c>
      <c r="JJ7" s="66">
        <v>0</v>
      </c>
      <c r="JK7" s="66">
        <v>0</v>
      </c>
      <c r="JL7" s="66">
        <v>0</v>
      </c>
      <c r="JM7" s="66">
        <v>0</v>
      </c>
      <c r="JP7" s="72" t="s">
        <v>9</v>
      </c>
      <c r="JQ7" s="72">
        <v>0</v>
      </c>
      <c r="JR7" s="72">
        <v>0</v>
      </c>
      <c r="JS7" s="72">
        <v>0</v>
      </c>
      <c r="JT7" s="72">
        <v>0</v>
      </c>
      <c r="JW7" s="76" t="s">
        <v>9</v>
      </c>
      <c r="JX7" s="76">
        <v>0</v>
      </c>
      <c r="JY7" s="76">
        <v>0</v>
      </c>
      <c r="JZ7" s="76">
        <v>0</v>
      </c>
      <c r="KA7" s="76">
        <v>0</v>
      </c>
      <c r="KD7" s="76" t="s">
        <v>9</v>
      </c>
      <c r="KE7" s="76">
        <v>0</v>
      </c>
      <c r="KF7" s="76">
        <v>0</v>
      </c>
      <c r="KG7" s="76">
        <v>0</v>
      </c>
      <c r="KH7" s="76">
        <v>0</v>
      </c>
      <c r="KK7" s="6" t="s">
        <v>9</v>
      </c>
      <c r="KL7" s="6">
        <v>0</v>
      </c>
      <c r="KM7" s="6">
        <v>0</v>
      </c>
      <c r="KN7" s="6">
        <v>0</v>
      </c>
      <c r="KO7" s="6">
        <v>0</v>
      </c>
      <c r="KR7" s="76" t="s">
        <v>9</v>
      </c>
      <c r="KS7" s="76">
        <v>0</v>
      </c>
      <c r="KT7" s="76">
        <v>0</v>
      </c>
      <c r="KU7" s="76">
        <v>0</v>
      </c>
      <c r="KV7" s="76">
        <v>0</v>
      </c>
      <c r="KY7" s="76" t="s">
        <v>9</v>
      </c>
      <c r="KZ7" s="76">
        <v>0</v>
      </c>
      <c r="LA7" s="76">
        <v>0</v>
      </c>
      <c r="LB7" s="76">
        <v>0</v>
      </c>
      <c r="LC7" s="76">
        <v>0</v>
      </c>
      <c r="LF7" s="76" t="s">
        <v>9</v>
      </c>
      <c r="LG7" s="76">
        <v>0</v>
      </c>
      <c r="LH7" s="76">
        <v>0</v>
      </c>
      <c r="LI7" s="76">
        <v>0</v>
      </c>
      <c r="LJ7" s="76">
        <v>0</v>
      </c>
      <c r="LM7" s="76" t="s">
        <v>9</v>
      </c>
      <c r="LN7" s="76">
        <v>0</v>
      </c>
      <c r="LO7" s="76">
        <v>0</v>
      </c>
      <c r="LP7" s="76">
        <v>0</v>
      </c>
      <c r="LQ7" s="76">
        <v>0</v>
      </c>
      <c r="LR7" s="76"/>
      <c r="LS7" s="76"/>
      <c r="LT7" s="76" t="s">
        <v>9</v>
      </c>
      <c r="LU7" s="76">
        <v>0</v>
      </c>
      <c r="LV7" s="76">
        <v>0</v>
      </c>
      <c r="LW7" s="76">
        <v>0</v>
      </c>
      <c r="LX7" s="76">
        <v>0</v>
      </c>
      <c r="LY7" s="76"/>
      <c r="LZ7" s="76"/>
      <c r="MA7" s="76" t="s">
        <v>9</v>
      </c>
      <c r="MB7" s="76">
        <v>0</v>
      </c>
      <c r="MC7" s="76">
        <v>0</v>
      </c>
      <c r="MD7" s="76">
        <v>0</v>
      </c>
      <c r="ME7" s="76">
        <v>0</v>
      </c>
    </row>
    <row r="8" spans="1:343"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2" t="s">
        <v>10</v>
      </c>
      <c r="GY8" s="62">
        <v>0</v>
      </c>
      <c r="GZ8" s="62">
        <v>0</v>
      </c>
      <c r="HA8" s="62">
        <v>0</v>
      </c>
      <c r="HB8" s="62">
        <v>0</v>
      </c>
      <c r="HE8" s="66" t="s">
        <v>10</v>
      </c>
      <c r="HF8" s="66">
        <v>0</v>
      </c>
      <c r="HG8" s="66">
        <v>0</v>
      </c>
      <c r="HH8" s="66">
        <v>0</v>
      </c>
      <c r="HI8" s="66">
        <v>0</v>
      </c>
      <c r="HL8" s="66" t="s">
        <v>10</v>
      </c>
      <c r="HM8" s="66">
        <v>0</v>
      </c>
      <c r="HN8" s="66">
        <v>0</v>
      </c>
      <c r="HO8" s="66">
        <v>0</v>
      </c>
      <c r="HP8" s="66">
        <v>0</v>
      </c>
      <c r="HS8" s="66" t="s">
        <v>10</v>
      </c>
      <c r="HT8" s="66">
        <v>0</v>
      </c>
      <c r="HU8" s="66">
        <v>0</v>
      </c>
      <c r="HV8" s="66">
        <v>0</v>
      </c>
      <c r="HW8" s="66">
        <v>0</v>
      </c>
      <c r="HZ8" s="66" t="s">
        <v>10</v>
      </c>
      <c r="IA8" s="75">
        <v>0</v>
      </c>
      <c r="IB8" s="75">
        <v>0</v>
      </c>
      <c r="IC8" s="75">
        <v>0</v>
      </c>
      <c r="ID8" s="75">
        <v>0</v>
      </c>
      <c r="IG8" s="66" t="s">
        <v>10</v>
      </c>
      <c r="IH8" s="66">
        <v>0</v>
      </c>
      <c r="II8" s="66">
        <v>0</v>
      </c>
      <c r="IJ8" s="66">
        <v>0</v>
      </c>
      <c r="IK8" s="66">
        <v>0</v>
      </c>
      <c r="IN8" s="66" t="s">
        <v>10</v>
      </c>
      <c r="IO8" s="66">
        <v>0</v>
      </c>
      <c r="IP8" s="66">
        <v>0</v>
      </c>
      <c r="IQ8" s="66">
        <v>0</v>
      </c>
      <c r="IR8" s="66">
        <v>0</v>
      </c>
      <c r="IU8" s="66" t="s">
        <v>10</v>
      </c>
      <c r="IV8" s="66">
        <v>0</v>
      </c>
      <c r="IW8" s="66">
        <v>0</v>
      </c>
      <c r="IX8" s="66">
        <v>0</v>
      </c>
      <c r="IY8" s="66">
        <v>0</v>
      </c>
      <c r="JB8" s="66" t="s">
        <v>10</v>
      </c>
      <c r="JC8" s="76">
        <v>0</v>
      </c>
      <c r="JD8" s="76">
        <v>0</v>
      </c>
      <c r="JE8" s="76">
        <v>0</v>
      </c>
      <c r="JF8" s="76">
        <v>0</v>
      </c>
      <c r="JI8" s="66" t="s">
        <v>10</v>
      </c>
      <c r="JJ8" s="66">
        <v>0</v>
      </c>
      <c r="JK8" s="66">
        <v>0</v>
      </c>
      <c r="JL8" s="66">
        <v>0</v>
      </c>
      <c r="JM8" s="66">
        <v>0</v>
      </c>
      <c r="JP8" s="72" t="s">
        <v>10</v>
      </c>
      <c r="JQ8" s="72">
        <v>0</v>
      </c>
      <c r="JR8" s="72">
        <v>0</v>
      </c>
      <c r="JS8" s="72">
        <v>0</v>
      </c>
      <c r="JT8" s="72">
        <v>0</v>
      </c>
      <c r="JW8" s="76" t="s">
        <v>10</v>
      </c>
      <c r="JX8" s="76">
        <v>0</v>
      </c>
      <c r="JY8" s="76">
        <v>0</v>
      </c>
      <c r="JZ8" s="76">
        <v>0</v>
      </c>
      <c r="KA8" s="76">
        <v>0</v>
      </c>
      <c r="KD8" s="76" t="s">
        <v>10</v>
      </c>
      <c r="KE8" s="76">
        <v>0</v>
      </c>
      <c r="KF8" s="76">
        <v>0</v>
      </c>
      <c r="KG8" s="76">
        <v>0</v>
      </c>
      <c r="KH8" s="76">
        <v>0</v>
      </c>
      <c r="KK8" s="6" t="s">
        <v>10</v>
      </c>
      <c r="KL8" s="6">
        <v>0</v>
      </c>
      <c r="KM8" s="6">
        <v>0</v>
      </c>
      <c r="KN8" s="6">
        <v>0</v>
      </c>
      <c r="KO8" s="6">
        <v>0</v>
      </c>
      <c r="KR8" s="76" t="s">
        <v>10</v>
      </c>
      <c r="KS8" s="76">
        <v>0</v>
      </c>
      <c r="KT8" s="76">
        <v>0</v>
      </c>
      <c r="KU8" s="76">
        <v>0</v>
      </c>
      <c r="KV8" s="76">
        <v>0</v>
      </c>
      <c r="KY8" s="76" t="s">
        <v>10</v>
      </c>
      <c r="KZ8" s="76">
        <v>0</v>
      </c>
      <c r="LA8" s="76">
        <v>0</v>
      </c>
      <c r="LB8" s="76">
        <v>0</v>
      </c>
      <c r="LC8" s="76">
        <v>0</v>
      </c>
      <c r="LF8" s="76" t="s">
        <v>10</v>
      </c>
      <c r="LG8" s="76">
        <v>0</v>
      </c>
      <c r="LH8" s="76">
        <v>0</v>
      </c>
      <c r="LI8" s="76">
        <v>0</v>
      </c>
      <c r="LJ8" s="76">
        <v>0</v>
      </c>
      <c r="LM8" s="76" t="s">
        <v>10</v>
      </c>
      <c r="LN8" s="76">
        <v>0</v>
      </c>
      <c r="LO8" s="76">
        <v>0</v>
      </c>
      <c r="LP8" s="76">
        <v>0</v>
      </c>
      <c r="LQ8" s="76">
        <v>0</v>
      </c>
      <c r="LR8" s="76"/>
      <c r="LS8" s="76"/>
      <c r="LT8" s="76" t="s">
        <v>10</v>
      </c>
      <c r="LU8" s="76">
        <v>0</v>
      </c>
      <c r="LV8" s="76">
        <v>0</v>
      </c>
      <c r="LW8" s="76">
        <v>0</v>
      </c>
      <c r="LX8" s="76">
        <v>0</v>
      </c>
      <c r="LY8" s="76"/>
      <c r="LZ8" s="76"/>
      <c r="MA8" s="76" t="s">
        <v>10</v>
      </c>
      <c r="MB8" s="76">
        <v>0</v>
      </c>
      <c r="MC8" s="76">
        <v>0</v>
      </c>
      <c r="MD8" s="76">
        <v>0</v>
      </c>
      <c r="ME8" s="76">
        <v>0</v>
      </c>
    </row>
    <row r="9" spans="1:343"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2" t="s">
        <v>11</v>
      </c>
      <c r="GY9" s="62">
        <v>0</v>
      </c>
      <c r="GZ9" s="62">
        <v>0</v>
      </c>
      <c r="HA9" s="62">
        <v>0</v>
      </c>
      <c r="HB9" s="62">
        <v>0</v>
      </c>
      <c r="HE9" s="66" t="s">
        <v>11</v>
      </c>
      <c r="HF9" s="66">
        <v>0</v>
      </c>
      <c r="HG9" s="66">
        <v>0</v>
      </c>
      <c r="HH9" s="66">
        <v>0</v>
      </c>
      <c r="HI9" s="66">
        <v>0</v>
      </c>
      <c r="HL9" s="66" t="s">
        <v>11</v>
      </c>
      <c r="HM9" s="66">
        <v>0</v>
      </c>
      <c r="HN9" s="66">
        <v>0</v>
      </c>
      <c r="HO9" s="66">
        <v>0</v>
      </c>
      <c r="HP9" s="66">
        <v>0</v>
      </c>
      <c r="HS9" s="66" t="s">
        <v>11</v>
      </c>
      <c r="HT9" s="66">
        <v>0</v>
      </c>
      <c r="HU9" s="66">
        <v>0</v>
      </c>
      <c r="HV9" s="66">
        <v>0</v>
      </c>
      <c r="HW9" s="66">
        <v>0</v>
      </c>
      <c r="HZ9" s="66" t="s">
        <v>11</v>
      </c>
      <c r="IA9" s="75">
        <v>0</v>
      </c>
      <c r="IB9" s="75">
        <v>0</v>
      </c>
      <c r="IC9" s="75">
        <v>0</v>
      </c>
      <c r="ID9" s="75">
        <v>0</v>
      </c>
      <c r="IG9" s="66" t="s">
        <v>11</v>
      </c>
      <c r="IH9" s="66">
        <v>0</v>
      </c>
      <c r="II9" s="66">
        <v>0</v>
      </c>
      <c r="IJ9" s="66">
        <v>0</v>
      </c>
      <c r="IK9" s="66">
        <v>0</v>
      </c>
      <c r="IN9" s="66" t="s">
        <v>11</v>
      </c>
      <c r="IO9" s="66">
        <v>0</v>
      </c>
      <c r="IP9" s="66">
        <v>0</v>
      </c>
      <c r="IQ9" s="66">
        <v>0</v>
      </c>
      <c r="IR9" s="66">
        <v>0</v>
      </c>
      <c r="IU9" s="66" t="s">
        <v>11</v>
      </c>
      <c r="IV9" s="66">
        <v>0</v>
      </c>
      <c r="IW9" s="66">
        <v>0</v>
      </c>
      <c r="IX9" s="66">
        <v>0</v>
      </c>
      <c r="IY9" s="66">
        <v>0</v>
      </c>
      <c r="JB9" s="66" t="s">
        <v>11</v>
      </c>
      <c r="JC9" s="76">
        <v>0</v>
      </c>
      <c r="JD9" s="76">
        <v>0</v>
      </c>
      <c r="JE9" s="76">
        <v>0</v>
      </c>
      <c r="JF9" s="76">
        <v>0</v>
      </c>
      <c r="JI9" s="66" t="s">
        <v>11</v>
      </c>
      <c r="JJ9" s="66">
        <v>0</v>
      </c>
      <c r="JK9" s="66">
        <v>0</v>
      </c>
      <c r="JL9" s="66">
        <v>0</v>
      </c>
      <c r="JM9" s="66">
        <v>0</v>
      </c>
      <c r="JP9" s="72" t="s">
        <v>11</v>
      </c>
      <c r="JQ9" s="72">
        <v>0</v>
      </c>
      <c r="JR9" s="72">
        <v>0</v>
      </c>
      <c r="JS9" s="72">
        <v>0</v>
      </c>
      <c r="JT9" s="72">
        <v>0</v>
      </c>
      <c r="JW9" s="76" t="s">
        <v>11</v>
      </c>
      <c r="JX9" s="76">
        <v>0</v>
      </c>
      <c r="JY9" s="76">
        <v>0</v>
      </c>
      <c r="JZ9" s="76">
        <v>0</v>
      </c>
      <c r="KA9" s="76">
        <v>0</v>
      </c>
      <c r="KD9" s="76" t="s">
        <v>11</v>
      </c>
      <c r="KE9" s="76">
        <v>0</v>
      </c>
      <c r="KF9" s="76">
        <v>0</v>
      </c>
      <c r="KG9" s="76">
        <v>0</v>
      </c>
      <c r="KH9" s="76">
        <v>0</v>
      </c>
      <c r="KK9" s="6" t="s">
        <v>11</v>
      </c>
      <c r="KL9" s="6">
        <v>0</v>
      </c>
      <c r="KM9" s="6">
        <v>0</v>
      </c>
      <c r="KN9" s="6">
        <v>0</v>
      </c>
      <c r="KO9" s="6">
        <v>0</v>
      </c>
      <c r="KR9" s="76" t="s">
        <v>11</v>
      </c>
      <c r="KS9" s="76">
        <v>0</v>
      </c>
      <c r="KT9" s="76">
        <v>0</v>
      </c>
      <c r="KU9" s="76">
        <v>0</v>
      </c>
      <c r="KV9" s="76">
        <v>0</v>
      </c>
      <c r="KY9" s="76" t="s">
        <v>11</v>
      </c>
      <c r="KZ9" s="76">
        <v>0</v>
      </c>
      <c r="LA9" s="76">
        <v>0</v>
      </c>
      <c r="LB9" s="76">
        <v>0</v>
      </c>
      <c r="LC9" s="76">
        <v>0</v>
      </c>
      <c r="LF9" s="76" t="s">
        <v>11</v>
      </c>
      <c r="LG9" s="76">
        <v>0</v>
      </c>
      <c r="LH9" s="76">
        <v>0</v>
      </c>
      <c r="LI9" s="76">
        <v>0</v>
      </c>
      <c r="LJ9" s="76">
        <v>0</v>
      </c>
      <c r="LM9" s="76" t="s">
        <v>11</v>
      </c>
      <c r="LN9" s="76">
        <v>0</v>
      </c>
      <c r="LO9" s="76">
        <v>0</v>
      </c>
      <c r="LP9" s="76">
        <v>0</v>
      </c>
      <c r="LQ9" s="76">
        <v>0</v>
      </c>
      <c r="LR9" s="76"/>
      <c r="LS9" s="76"/>
      <c r="LT9" s="76" t="s">
        <v>11</v>
      </c>
      <c r="LU9" s="76">
        <v>0</v>
      </c>
      <c r="LV9" s="76">
        <v>0</v>
      </c>
      <c r="LW9" s="76">
        <v>0</v>
      </c>
      <c r="LX9" s="76">
        <v>0</v>
      </c>
      <c r="LY9" s="76"/>
      <c r="LZ9" s="76"/>
      <c r="MA9" s="76" t="s">
        <v>11</v>
      </c>
      <c r="MB9" s="76">
        <v>0</v>
      </c>
      <c r="MC9" s="76">
        <v>0</v>
      </c>
      <c r="MD9" s="76">
        <v>0</v>
      </c>
      <c r="ME9" s="76">
        <v>0</v>
      </c>
    </row>
    <row r="10" spans="1:343"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2" t="s">
        <v>12</v>
      </c>
      <c r="GY10" s="62">
        <v>0</v>
      </c>
      <c r="GZ10" s="62">
        <v>0</v>
      </c>
      <c r="HA10" s="62">
        <v>0</v>
      </c>
      <c r="HB10" s="62">
        <v>0</v>
      </c>
      <c r="HE10" s="66" t="s">
        <v>12</v>
      </c>
      <c r="HF10" s="66">
        <v>0</v>
      </c>
      <c r="HG10" s="66">
        <v>0</v>
      </c>
      <c r="HH10" s="66">
        <v>0</v>
      </c>
      <c r="HI10" s="66">
        <v>0</v>
      </c>
      <c r="HL10" s="66" t="s">
        <v>12</v>
      </c>
      <c r="HM10" s="66">
        <v>0</v>
      </c>
      <c r="HN10" s="66">
        <v>0</v>
      </c>
      <c r="HO10" s="66">
        <v>0</v>
      </c>
      <c r="HP10" s="66">
        <v>0</v>
      </c>
      <c r="HS10" s="66" t="s">
        <v>12</v>
      </c>
      <c r="HT10" s="66">
        <v>0</v>
      </c>
      <c r="HU10" s="66">
        <v>0</v>
      </c>
      <c r="HV10" s="66">
        <v>0</v>
      </c>
      <c r="HW10" s="66">
        <v>0</v>
      </c>
      <c r="HZ10" s="66" t="s">
        <v>12</v>
      </c>
      <c r="IA10" s="75">
        <v>0</v>
      </c>
      <c r="IB10" s="75">
        <v>0</v>
      </c>
      <c r="IC10" s="75">
        <v>0</v>
      </c>
      <c r="ID10" s="75">
        <v>0</v>
      </c>
      <c r="IG10" s="66" t="s">
        <v>12</v>
      </c>
      <c r="IH10" s="66">
        <v>0</v>
      </c>
      <c r="II10" s="66">
        <v>0</v>
      </c>
      <c r="IJ10" s="66">
        <v>0</v>
      </c>
      <c r="IK10" s="66">
        <v>0</v>
      </c>
      <c r="IN10" s="66" t="s">
        <v>12</v>
      </c>
      <c r="IO10" s="66">
        <v>0</v>
      </c>
      <c r="IP10" s="66">
        <v>0</v>
      </c>
      <c r="IQ10" s="66">
        <v>0</v>
      </c>
      <c r="IR10" s="66">
        <v>0</v>
      </c>
      <c r="IU10" s="66" t="s">
        <v>12</v>
      </c>
      <c r="IV10" s="66">
        <v>0</v>
      </c>
      <c r="IW10" s="66">
        <v>0</v>
      </c>
      <c r="IX10" s="66">
        <v>0</v>
      </c>
      <c r="IY10" s="66">
        <v>0</v>
      </c>
      <c r="JB10" s="66" t="s">
        <v>12</v>
      </c>
      <c r="JC10" s="76">
        <v>0</v>
      </c>
      <c r="JD10" s="76">
        <v>0</v>
      </c>
      <c r="JE10" s="76">
        <v>0</v>
      </c>
      <c r="JF10" s="76">
        <v>0</v>
      </c>
      <c r="JI10" s="66" t="s">
        <v>12</v>
      </c>
      <c r="JJ10" s="66">
        <v>0</v>
      </c>
      <c r="JK10" s="66">
        <v>0</v>
      </c>
      <c r="JL10" s="66">
        <v>0</v>
      </c>
      <c r="JM10" s="66">
        <v>0</v>
      </c>
      <c r="JP10" s="72" t="s">
        <v>12</v>
      </c>
      <c r="JQ10" s="72">
        <v>0</v>
      </c>
      <c r="JR10" s="72">
        <v>0</v>
      </c>
      <c r="JS10" s="72">
        <v>0</v>
      </c>
      <c r="JT10" s="72">
        <v>0</v>
      </c>
      <c r="JW10" s="76" t="s">
        <v>12</v>
      </c>
      <c r="JX10" s="76">
        <v>0</v>
      </c>
      <c r="JY10" s="76">
        <v>0</v>
      </c>
      <c r="JZ10" s="76">
        <v>0</v>
      </c>
      <c r="KA10" s="76">
        <v>0</v>
      </c>
      <c r="KD10" s="76" t="s">
        <v>12</v>
      </c>
      <c r="KE10" s="76">
        <v>0</v>
      </c>
      <c r="KF10" s="76">
        <v>0</v>
      </c>
      <c r="KG10" s="76">
        <v>0</v>
      </c>
      <c r="KH10" s="76">
        <v>0</v>
      </c>
      <c r="KK10" s="6" t="s">
        <v>12</v>
      </c>
      <c r="KL10" s="6">
        <v>0</v>
      </c>
      <c r="KM10" s="6">
        <v>0</v>
      </c>
      <c r="KN10" s="6">
        <v>0</v>
      </c>
      <c r="KO10" s="6">
        <v>0</v>
      </c>
      <c r="KR10" s="76" t="s">
        <v>12</v>
      </c>
      <c r="KS10" s="76">
        <v>0</v>
      </c>
      <c r="KT10" s="76">
        <v>0</v>
      </c>
      <c r="KU10" s="76">
        <v>0</v>
      </c>
      <c r="KV10" s="76">
        <v>0</v>
      </c>
      <c r="KY10" s="76" t="s">
        <v>12</v>
      </c>
      <c r="KZ10" s="76">
        <v>0</v>
      </c>
      <c r="LA10" s="76">
        <v>0</v>
      </c>
      <c r="LB10" s="76">
        <v>0</v>
      </c>
      <c r="LC10" s="76">
        <v>0</v>
      </c>
      <c r="LF10" s="76" t="s">
        <v>12</v>
      </c>
      <c r="LG10" s="76">
        <v>0</v>
      </c>
      <c r="LH10" s="76">
        <v>0</v>
      </c>
      <c r="LI10" s="76">
        <v>0</v>
      </c>
      <c r="LJ10" s="76">
        <v>0</v>
      </c>
      <c r="LM10" s="76" t="s">
        <v>12</v>
      </c>
      <c r="LN10" s="76">
        <v>0</v>
      </c>
      <c r="LO10" s="76">
        <v>0</v>
      </c>
      <c r="LP10" s="76">
        <v>0</v>
      </c>
      <c r="LQ10" s="76">
        <v>0</v>
      </c>
      <c r="LR10" s="76"/>
      <c r="LS10" s="76"/>
      <c r="LT10" s="76" t="s">
        <v>12</v>
      </c>
      <c r="LU10" s="76">
        <v>0</v>
      </c>
      <c r="LV10" s="76">
        <v>0</v>
      </c>
      <c r="LW10" s="76">
        <v>0</v>
      </c>
      <c r="LX10" s="76">
        <v>0</v>
      </c>
      <c r="LY10" s="76"/>
      <c r="LZ10" s="76"/>
      <c r="MA10" s="76" t="s">
        <v>12</v>
      </c>
      <c r="MB10" s="76">
        <v>0</v>
      </c>
      <c r="MC10" s="76">
        <v>0</v>
      </c>
      <c r="MD10" s="76">
        <v>0</v>
      </c>
      <c r="ME10" s="76">
        <v>0</v>
      </c>
    </row>
    <row r="11" spans="1:343"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2" t="s">
        <v>13</v>
      </c>
      <c r="GY11" s="62">
        <v>0</v>
      </c>
      <c r="GZ11" s="62">
        <v>0</v>
      </c>
      <c r="HA11" s="62">
        <v>0</v>
      </c>
      <c r="HB11" s="62">
        <v>0</v>
      </c>
      <c r="HE11" s="66" t="s">
        <v>13</v>
      </c>
      <c r="HF11" s="66">
        <v>0</v>
      </c>
      <c r="HG11" s="66">
        <v>0</v>
      </c>
      <c r="HH11" s="66">
        <v>0</v>
      </c>
      <c r="HI11" s="66">
        <v>0</v>
      </c>
      <c r="HL11" s="66" t="s">
        <v>13</v>
      </c>
      <c r="HM11" s="66">
        <v>0</v>
      </c>
      <c r="HN11" s="66">
        <v>0</v>
      </c>
      <c r="HO11" s="66">
        <v>0</v>
      </c>
      <c r="HP11" s="66">
        <v>0</v>
      </c>
      <c r="HS11" s="66" t="s">
        <v>13</v>
      </c>
      <c r="HT11" s="66">
        <v>0</v>
      </c>
      <c r="HU11" s="66">
        <v>0</v>
      </c>
      <c r="HV11" s="66">
        <v>0</v>
      </c>
      <c r="HW11" s="66">
        <v>0</v>
      </c>
      <c r="HZ11" s="66" t="s">
        <v>13</v>
      </c>
      <c r="IA11" s="75">
        <v>0</v>
      </c>
      <c r="IB11" s="75">
        <v>0</v>
      </c>
      <c r="IC11" s="75">
        <v>0</v>
      </c>
      <c r="ID11" s="75">
        <v>0</v>
      </c>
      <c r="IG11" s="66" t="s">
        <v>13</v>
      </c>
      <c r="IH11" s="66">
        <v>0</v>
      </c>
      <c r="II11" s="66">
        <v>0</v>
      </c>
      <c r="IJ11" s="66">
        <v>0</v>
      </c>
      <c r="IK11" s="66">
        <v>0</v>
      </c>
      <c r="IN11" s="66" t="s">
        <v>13</v>
      </c>
      <c r="IO11" s="66">
        <v>0</v>
      </c>
      <c r="IP11" s="66">
        <v>0</v>
      </c>
      <c r="IQ11" s="66">
        <v>0</v>
      </c>
      <c r="IR11" s="66">
        <v>0</v>
      </c>
      <c r="IU11" s="66" t="s">
        <v>13</v>
      </c>
      <c r="IV11" s="66">
        <v>0</v>
      </c>
      <c r="IW11" s="66">
        <v>0</v>
      </c>
      <c r="IX11" s="66">
        <v>0</v>
      </c>
      <c r="IY11" s="66">
        <v>0</v>
      </c>
      <c r="JB11" s="66" t="s">
        <v>13</v>
      </c>
      <c r="JC11" s="76">
        <v>0</v>
      </c>
      <c r="JD11" s="76">
        <v>0</v>
      </c>
      <c r="JE11" s="76">
        <v>0</v>
      </c>
      <c r="JF11" s="76">
        <v>0</v>
      </c>
      <c r="JI11" s="66" t="s">
        <v>13</v>
      </c>
      <c r="JJ11" s="66">
        <v>0</v>
      </c>
      <c r="JK11" s="66">
        <v>0</v>
      </c>
      <c r="JL11" s="66">
        <v>0</v>
      </c>
      <c r="JM11" s="66">
        <v>0</v>
      </c>
      <c r="JP11" s="72" t="s">
        <v>13</v>
      </c>
      <c r="JQ11" s="72">
        <v>0</v>
      </c>
      <c r="JR11" s="72">
        <v>0</v>
      </c>
      <c r="JS11" s="72">
        <v>0</v>
      </c>
      <c r="JT11" s="72">
        <v>0</v>
      </c>
      <c r="JW11" s="76" t="s">
        <v>13</v>
      </c>
      <c r="JX11" s="76">
        <v>0</v>
      </c>
      <c r="JY11" s="76">
        <v>0</v>
      </c>
      <c r="JZ11" s="76">
        <v>0</v>
      </c>
      <c r="KA11" s="76">
        <v>0</v>
      </c>
      <c r="KD11" s="76" t="s">
        <v>13</v>
      </c>
      <c r="KE11" s="76">
        <v>0</v>
      </c>
      <c r="KF11" s="76">
        <v>0</v>
      </c>
      <c r="KG11" s="76">
        <v>0</v>
      </c>
      <c r="KH11" s="76">
        <v>0</v>
      </c>
      <c r="KK11" s="6" t="s">
        <v>13</v>
      </c>
      <c r="KL11" s="6">
        <v>0</v>
      </c>
      <c r="KM11" s="6">
        <v>0</v>
      </c>
      <c r="KN11" s="6">
        <v>0</v>
      </c>
      <c r="KO11" s="6">
        <v>0</v>
      </c>
      <c r="KR11" s="76" t="s">
        <v>13</v>
      </c>
      <c r="KS11" s="76">
        <v>0</v>
      </c>
      <c r="KT11" s="76">
        <v>0</v>
      </c>
      <c r="KU11" s="76">
        <v>0</v>
      </c>
      <c r="KV11" s="76">
        <v>0</v>
      </c>
      <c r="KY11" s="76" t="s">
        <v>13</v>
      </c>
      <c r="KZ11" s="76">
        <v>0</v>
      </c>
      <c r="LA11" s="76">
        <v>0</v>
      </c>
      <c r="LB11" s="76">
        <v>0</v>
      </c>
      <c r="LC11" s="76">
        <v>0</v>
      </c>
      <c r="LF11" s="76" t="s">
        <v>13</v>
      </c>
      <c r="LG11" s="76">
        <v>0</v>
      </c>
      <c r="LH11" s="76">
        <v>0</v>
      </c>
      <c r="LI11" s="76">
        <v>0</v>
      </c>
      <c r="LJ11" s="76">
        <v>0</v>
      </c>
      <c r="LM11" s="76" t="s">
        <v>13</v>
      </c>
      <c r="LN11" s="76">
        <v>0</v>
      </c>
      <c r="LO11" s="76">
        <v>0</v>
      </c>
      <c r="LP11" s="76">
        <v>0</v>
      </c>
      <c r="LQ11" s="76">
        <v>0</v>
      </c>
      <c r="LR11" s="76"/>
      <c r="LS11" s="76"/>
      <c r="LT11" s="76" t="s">
        <v>13</v>
      </c>
      <c r="LU11" s="76">
        <v>0</v>
      </c>
      <c r="LV11" s="76">
        <v>0</v>
      </c>
      <c r="LW11" s="76">
        <v>0</v>
      </c>
      <c r="LX11" s="76">
        <v>0</v>
      </c>
      <c r="LY11" s="76"/>
      <c r="LZ11" s="76"/>
      <c r="MA11" s="76" t="s">
        <v>13</v>
      </c>
      <c r="MB11" s="76">
        <v>0</v>
      </c>
      <c r="MC11" s="76">
        <v>0</v>
      </c>
      <c r="MD11" s="76">
        <v>0</v>
      </c>
      <c r="ME11" s="76">
        <v>0</v>
      </c>
    </row>
    <row r="12" spans="1:343"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2" t="s">
        <v>14</v>
      </c>
      <c r="GY12" s="62">
        <v>0</v>
      </c>
      <c r="GZ12" s="62">
        <v>0</v>
      </c>
      <c r="HA12" s="62">
        <v>0</v>
      </c>
      <c r="HB12" s="62">
        <v>0</v>
      </c>
      <c r="HE12" s="66" t="s">
        <v>14</v>
      </c>
      <c r="HF12" s="66">
        <v>0</v>
      </c>
      <c r="HG12" s="66">
        <v>0</v>
      </c>
      <c r="HH12" s="66">
        <v>0</v>
      </c>
      <c r="HI12" s="66">
        <v>0</v>
      </c>
      <c r="HL12" s="66" t="s">
        <v>14</v>
      </c>
      <c r="HM12" s="66">
        <v>0</v>
      </c>
      <c r="HN12" s="66">
        <v>0</v>
      </c>
      <c r="HO12" s="66">
        <v>0</v>
      </c>
      <c r="HP12" s="66">
        <v>0</v>
      </c>
      <c r="HS12" s="66" t="s">
        <v>14</v>
      </c>
      <c r="HT12" s="66">
        <v>0</v>
      </c>
      <c r="HU12" s="66">
        <v>0</v>
      </c>
      <c r="HV12" s="66">
        <v>0</v>
      </c>
      <c r="HW12" s="66">
        <v>0</v>
      </c>
      <c r="HZ12" s="66" t="s">
        <v>14</v>
      </c>
      <c r="IA12" s="75">
        <v>0</v>
      </c>
      <c r="IB12" s="75">
        <v>0</v>
      </c>
      <c r="IC12" s="75">
        <v>0</v>
      </c>
      <c r="ID12" s="75">
        <v>0</v>
      </c>
      <c r="IG12" s="66" t="s">
        <v>14</v>
      </c>
      <c r="IH12" s="66">
        <v>0</v>
      </c>
      <c r="II12" s="66">
        <v>0</v>
      </c>
      <c r="IJ12" s="66">
        <v>0</v>
      </c>
      <c r="IK12" s="66">
        <v>0</v>
      </c>
      <c r="IN12" s="66" t="s">
        <v>14</v>
      </c>
      <c r="IO12" s="66">
        <v>0</v>
      </c>
      <c r="IP12" s="66">
        <v>0</v>
      </c>
      <c r="IQ12" s="66">
        <v>0</v>
      </c>
      <c r="IR12" s="66">
        <v>0</v>
      </c>
      <c r="IU12" s="66" t="s">
        <v>14</v>
      </c>
      <c r="IV12" s="66">
        <v>0</v>
      </c>
      <c r="IW12" s="66">
        <v>0</v>
      </c>
      <c r="IX12" s="66">
        <v>0</v>
      </c>
      <c r="IY12" s="66">
        <v>0</v>
      </c>
      <c r="JB12" s="66" t="s">
        <v>14</v>
      </c>
      <c r="JC12" s="76">
        <v>0.14000000000000001</v>
      </c>
      <c r="JD12" s="76">
        <v>0.56000000000000005</v>
      </c>
      <c r="JE12" s="76">
        <v>0</v>
      </c>
      <c r="JF12" s="76">
        <v>0</v>
      </c>
      <c r="JI12" s="66" t="s">
        <v>14</v>
      </c>
      <c r="JJ12" s="66">
        <v>0</v>
      </c>
      <c r="JK12" s="66">
        <v>0</v>
      </c>
      <c r="JL12" s="66">
        <v>0</v>
      </c>
      <c r="JM12" s="66">
        <v>0</v>
      </c>
      <c r="JP12" s="72" t="s">
        <v>14</v>
      </c>
      <c r="JQ12" s="72">
        <v>0</v>
      </c>
      <c r="JR12" s="72">
        <v>0</v>
      </c>
      <c r="JS12" s="72">
        <v>0</v>
      </c>
      <c r="JT12" s="72">
        <v>0</v>
      </c>
      <c r="JW12" s="76" t="s">
        <v>14</v>
      </c>
      <c r="JX12" s="76">
        <v>0</v>
      </c>
      <c r="JY12" s="76">
        <v>0</v>
      </c>
      <c r="JZ12" s="76">
        <v>0</v>
      </c>
      <c r="KA12" s="76">
        <v>0</v>
      </c>
      <c r="KD12" s="76" t="s">
        <v>14</v>
      </c>
      <c r="KE12" s="76">
        <v>0</v>
      </c>
      <c r="KF12" s="76">
        <v>0</v>
      </c>
      <c r="KG12" s="76">
        <v>0</v>
      </c>
      <c r="KH12" s="76">
        <v>0</v>
      </c>
      <c r="KK12" s="6" t="s">
        <v>14</v>
      </c>
      <c r="KL12" s="6">
        <v>0</v>
      </c>
      <c r="KM12" s="6">
        <v>0</v>
      </c>
      <c r="KN12" s="6">
        <v>0</v>
      </c>
      <c r="KO12" s="6">
        <v>0</v>
      </c>
      <c r="KR12" s="76" t="s">
        <v>14</v>
      </c>
      <c r="KS12" s="76">
        <v>0</v>
      </c>
      <c r="KT12" s="76">
        <v>0</v>
      </c>
      <c r="KU12" s="76">
        <v>0</v>
      </c>
      <c r="KV12" s="76">
        <v>0</v>
      </c>
      <c r="KY12" s="76" t="s">
        <v>14</v>
      </c>
      <c r="KZ12" s="76">
        <v>0</v>
      </c>
      <c r="LA12" s="76">
        <v>0</v>
      </c>
      <c r="LB12" s="76">
        <v>0</v>
      </c>
      <c r="LC12" s="76">
        <v>0</v>
      </c>
      <c r="LF12" s="76" t="s">
        <v>14</v>
      </c>
      <c r="LG12" s="76">
        <v>0</v>
      </c>
      <c r="LH12" s="76">
        <v>0</v>
      </c>
      <c r="LI12" s="76">
        <v>0</v>
      </c>
      <c r="LJ12" s="76">
        <v>0</v>
      </c>
      <c r="LM12" s="76" t="s">
        <v>14</v>
      </c>
      <c r="LN12" s="76">
        <v>0</v>
      </c>
      <c r="LO12" s="76">
        <v>0</v>
      </c>
      <c r="LP12" s="76">
        <v>0</v>
      </c>
      <c r="LQ12" s="76">
        <v>0</v>
      </c>
      <c r="LR12" s="76"/>
      <c r="LS12" s="76"/>
      <c r="LT12" s="76" t="s">
        <v>14</v>
      </c>
      <c r="LU12" s="76">
        <v>0</v>
      </c>
      <c r="LV12" s="76">
        <v>0</v>
      </c>
      <c r="LW12" s="76">
        <v>0</v>
      </c>
      <c r="LX12" s="76">
        <v>0</v>
      </c>
      <c r="LY12" s="76"/>
      <c r="LZ12" s="76"/>
      <c r="MA12" s="76" t="s">
        <v>14</v>
      </c>
      <c r="MB12" s="76">
        <v>0</v>
      </c>
      <c r="MC12" s="76">
        <v>0</v>
      </c>
      <c r="MD12" s="76">
        <v>0</v>
      </c>
      <c r="ME12" s="76">
        <v>0</v>
      </c>
    </row>
    <row r="13" spans="1:343"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2" t="s">
        <v>15</v>
      </c>
      <c r="GY13" s="62">
        <v>0</v>
      </c>
      <c r="GZ13" s="62">
        <v>0</v>
      </c>
      <c r="HA13" s="62">
        <v>0</v>
      </c>
      <c r="HB13" s="62">
        <v>0</v>
      </c>
      <c r="HE13" s="66" t="s">
        <v>15</v>
      </c>
      <c r="HF13" s="66">
        <v>0</v>
      </c>
      <c r="HG13" s="66">
        <v>0</v>
      </c>
      <c r="HH13" s="66">
        <v>0</v>
      </c>
      <c r="HI13" s="66">
        <v>0</v>
      </c>
      <c r="HL13" s="66" t="s">
        <v>15</v>
      </c>
      <c r="HM13" s="66">
        <v>0</v>
      </c>
      <c r="HN13" s="66">
        <v>0</v>
      </c>
      <c r="HO13" s="66">
        <v>0</v>
      </c>
      <c r="HP13" s="66">
        <v>0</v>
      </c>
      <c r="HS13" s="66" t="s">
        <v>15</v>
      </c>
      <c r="HT13" s="66">
        <v>0</v>
      </c>
      <c r="HU13" s="66">
        <v>0</v>
      </c>
      <c r="HV13" s="66">
        <v>0</v>
      </c>
      <c r="HW13" s="66">
        <v>0</v>
      </c>
      <c r="HZ13" s="66" t="s">
        <v>15</v>
      </c>
      <c r="IA13" s="75">
        <v>0</v>
      </c>
      <c r="IB13" s="75">
        <v>0</v>
      </c>
      <c r="IC13" s="75">
        <v>0</v>
      </c>
      <c r="ID13" s="75">
        <v>0</v>
      </c>
      <c r="IG13" s="66" t="s">
        <v>15</v>
      </c>
      <c r="IH13" s="66">
        <v>0</v>
      </c>
      <c r="II13" s="66">
        <v>0</v>
      </c>
      <c r="IJ13" s="66">
        <v>0</v>
      </c>
      <c r="IK13" s="66">
        <v>0</v>
      </c>
      <c r="IN13" s="66" t="s">
        <v>15</v>
      </c>
      <c r="IO13" s="66">
        <v>0</v>
      </c>
      <c r="IP13" s="66">
        <v>0</v>
      </c>
      <c r="IQ13" s="66">
        <v>0</v>
      </c>
      <c r="IR13" s="66">
        <v>0</v>
      </c>
      <c r="IU13" s="66" t="s">
        <v>15</v>
      </c>
      <c r="IV13" s="66">
        <v>0</v>
      </c>
      <c r="IW13" s="66">
        <v>0</v>
      </c>
      <c r="IX13" s="66">
        <v>0</v>
      </c>
      <c r="IY13" s="66">
        <v>0</v>
      </c>
      <c r="JB13" s="66" t="s">
        <v>15</v>
      </c>
      <c r="JC13" s="76">
        <v>0</v>
      </c>
      <c r="JD13" s="76">
        <v>0</v>
      </c>
      <c r="JE13" s="76">
        <v>0</v>
      </c>
      <c r="JF13" s="76">
        <v>0</v>
      </c>
      <c r="JI13" s="66" t="s">
        <v>15</v>
      </c>
      <c r="JJ13" s="66">
        <v>0</v>
      </c>
      <c r="JK13" s="66">
        <v>0</v>
      </c>
      <c r="JL13" s="66">
        <v>0</v>
      </c>
      <c r="JM13" s="66">
        <v>0</v>
      </c>
      <c r="JP13" s="72" t="s">
        <v>15</v>
      </c>
      <c r="JQ13" s="72">
        <v>0</v>
      </c>
      <c r="JR13" s="72">
        <v>0</v>
      </c>
      <c r="JS13" s="72">
        <v>0</v>
      </c>
      <c r="JT13" s="72">
        <v>0</v>
      </c>
      <c r="JW13" s="76" t="s">
        <v>15</v>
      </c>
      <c r="JX13" s="76">
        <v>0</v>
      </c>
      <c r="JY13" s="76">
        <v>0</v>
      </c>
      <c r="JZ13" s="76">
        <v>0</v>
      </c>
      <c r="KA13" s="76">
        <v>0</v>
      </c>
      <c r="KD13" s="76" t="s">
        <v>15</v>
      </c>
      <c r="KE13" s="76">
        <v>0</v>
      </c>
      <c r="KF13" s="76">
        <v>0</v>
      </c>
      <c r="KG13" s="76">
        <v>0</v>
      </c>
      <c r="KH13" s="76">
        <v>0</v>
      </c>
      <c r="KK13" s="6" t="s">
        <v>15</v>
      </c>
      <c r="KL13" s="6">
        <v>0</v>
      </c>
      <c r="KM13" s="6">
        <v>0</v>
      </c>
      <c r="KN13" s="6">
        <v>0</v>
      </c>
      <c r="KO13" s="6">
        <v>0</v>
      </c>
      <c r="KR13" s="76" t="s">
        <v>15</v>
      </c>
      <c r="KS13" s="76">
        <v>0</v>
      </c>
      <c r="KT13" s="76">
        <v>0</v>
      </c>
      <c r="KU13" s="76">
        <v>0</v>
      </c>
      <c r="KV13" s="76">
        <v>0</v>
      </c>
      <c r="KY13" s="76" t="s">
        <v>15</v>
      </c>
      <c r="KZ13" s="76">
        <v>0</v>
      </c>
      <c r="LA13" s="76">
        <v>0</v>
      </c>
      <c r="LB13" s="76">
        <v>0</v>
      </c>
      <c r="LC13" s="76">
        <v>0</v>
      </c>
      <c r="LF13" s="76" t="s">
        <v>15</v>
      </c>
      <c r="LG13" s="76">
        <v>0</v>
      </c>
      <c r="LH13" s="76">
        <v>0</v>
      </c>
      <c r="LI13" s="76">
        <v>0</v>
      </c>
      <c r="LJ13" s="76">
        <v>0</v>
      </c>
      <c r="LM13" s="76" t="s">
        <v>15</v>
      </c>
      <c r="LN13" s="76">
        <v>0</v>
      </c>
      <c r="LO13" s="76">
        <v>0</v>
      </c>
      <c r="LP13" s="76">
        <v>0</v>
      </c>
      <c r="LQ13" s="76">
        <v>0</v>
      </c>
      <c r="LR13" s="76"/>
      <c r="LS13" s="76"/>
      <c r="LT13" s="76" t="s">
        <v>15</v>
      </c>
      <c r="LU13" s="76">
        <v>0</v>
      </c>
      <c r="LV13" s="76">
        <v>0</v>
      </c>
      <c r="LW13" s="76">
        <v>0</v>
      </c>
      <c r="LX13" s="76">
        <v>0</v>
      </c>
      <c r="LY13" s="76"/>
      <c r="LZ13" s="76"/>
      <c r="MA13" s="76" t="s">
        <v>15</v>
      </c>
      <c r="MB13" s="76">
        <v>0</v>
      </c>
      <c r="MC13" s="76">
        <v>0</v>
      </c>
      <c r="MD13" s="76">
        <v>0</v>
      </c>
      <c r="ME13" s="76">
        <v>0</v>
      </c>
    </row>
    <row r="14" spans="1:343"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2" t="s">
        <v>16</v>
      </c>
      <c r="GY14" s="62">
        <v>0</v>
      </c>
      <c r="GZ14" s="62">
        <v>0</v>
      </c>
      <c r="HA14" s="62">
        <v>0</v>
      </c>
      <c r="HB14" s="62">
        <v>0</v>
      </c>
      <c r="HE14" s="66" t="s">
        <v>16</v>
      </c>
      <c r="HF14" s="66">
        <v>0</v>
      </c>
      <c r="HG14" s="66">
        <v>0</v>
      </c>
      <c r="HH14" s="66">
        <v>0</v>
      </c>
      <c r="HI14" s="66">
        <v>0</v>
      </c>
      <c r="HL14" s="66" t="s">
        <v>16</v>
      </c>
      <c r="HM14" s="66">
        <v>0</v>
      </c>
      <c r="HN14" s="66">
        <v>0</v>
      </c>
      <c r="HO14" s="66">
        <v>0</v>
      </c>
      <c r="HP14" s="66">
        <v>0</v>
      </c>
      <c r="HS14" s="66" t="s">
        <v>16</v>
      </c>
      <c r="HT14" s="66">
        <v>0</v>
      </c>
      <c r="HU14" s="66">
        <v>0</v>
      </c>
      <c r="HV14" s="66">
        <v>0</v>
      </c>
      <c r="HW14" s="66">
        <v>0</v>
      </c>
      <c r="HZ14" s="66" t="s">
        <v>16</v>
      </c>
      <c r="IA14" s="75">
        <v>0</v>
      </c>
      <c r="IB14" s="75">
        <v>0</v>
      </c>
      <c r="IC14" s="75">
        <v>0</v>
      </c>
      <c r="ID14" s="75">
        <v>0</v>
      </c>
      <c r="IG14" s="66" t="s">
        <v>16</v>
      </c>
      <c r="IH14" s="66">
        <v>0</v>
      </c>
      <c r="II14" s="66">
        <v>0</v>
      </c>
      <c r="IJ14" s="66">
        <v>0</v>
      </c>
      <c r="IK14" s="66">
        <v>0</v>
      </c>
      <c r="IN14" s="66" t="s">
        <v>16</v>
      </c>
      <c r="IO14" s="66">
        <v>0</v>
      </c>
      <c r="IP14" s="66">
        <v>0</v>
      </c>
      <c r="IQ14" s="66">
        <v>0</v>
      </c>
      <c r="IR14" s="66">
        <v>0</v>
      </c>
      <c r="IU14" s="66" t="s">
        <v>16</v>
      </c>
      <c r="IV14" s="66">
        <v>0</v>
      </c>
      <c r="IW14" s="66">
        <v>0</v>
      </c>
      <c r="IX14" s="66">
        <v>0</v>
      </c>
      <c r="IY14" s="66">
        <v>0</v>
      </c>
      <c r="JB14" s="66" t="s">
        <v>16</v>
      </c>
      <c r="JC14" s="76">
        <v>0</v>
      </c>
      <c r="JD14" s="76">
        <v>0</v>
      </c>
      <c r="JE14" s="76">
        <v>0</v>
      </c>
      <c r="JF14" s="76">
        <v>0</v>
      </c>
      <c r="JI14" s="66" t="s">
        <v>16</v>
      </c>
      <c r="JJ14" s="66">
        <v>0</v>
      </c>
      <c r="JK14" s="66">
        <v>0</v>
      </c>
      <c r="JL14" s="66">
        <v>0</v>
      </c>
      <c r="JM14" s="66">
        <v>0</v>
      </c>
      <c r="JP14" s="72" t="s">
        <v>16</v>
      </c>
      <c r="JQ14" s="72">
        <v>0</v>
      </c>
      <c r="JR14" s="72">
        <v>0</v>
      </c>
      <c r="JS14" s="72">
        <v>0</v>
      </c>
      <c r="JT14" s="72">
        <v>0</v>
      </c>
      <c r="JW14" s="76" t="s">
        <v>16</v>
      </c>
      <c r="JX14" s="76">
        <v>0</v>
      </c>
      <c r="JY14" s="76">
        <v>0</v>
      </c>
      <c r="JZ14" s="76">
        <v>0</v>
      </c>
      <c r="KA14" s="76">
        <v>0</v>
      </c>
      <c r="KD14" s="76" t="s">
        <v>16</v>
      </c>
      <c r="KE14" s="76">
        <v>0</v>
      </c>
      <c r="KF14" s="76">
        <v>0</v>
      </c>
      <c r="KG14" s="76">
        <v>0</v>
      </c>
      <c r="KH14" s="76">
        <v>0</v>
      </c>
      <c r="KK14" s="6" t="s">
        <v>16</v>
      </c>
      <c r="KL14" s="6">
        <v>0</v>
      </c>
      <c r="KM14" s="6">
        <v>0</v>
      </c>
      <c r="KN14" s="6">
        <v>0</v>
      </c>
      <c r="KO14" s="6">
        <v>0</v>
      </c>
      <c r="KR14" s="76" t="s">
        <v>16</v>
      </c>
      <c r="KS14" s="76">
        <v>0</v>
      </c>
      <c r="KT14" s="76">
        <v>0</v>
      </c>
      <c r="KU14" s="76">
        <v>0</v>
      </c>
      <c r="KV14" s="76">
        <v>0</v>
      </c>
      <c r="KY14" s="76" t="s">
        <v>16</v>
      </c>
      <c r="KZ14" s="76">
        <v>0</v>
      </c>
      <c r="LA14" s="76">
        <v>0</v>
      </c>
      <c r="LB14" s="76">
        <v>0</v>
      </c>
      <c r="LC14" s="76">
        <v>0</v>
      </c>
      <c r="LF14" s="76" t="s">
        <v>16</v>
      </c>
      <c r="LG14" s="76">
        <v>0</v>
      </c>
      <c r="LH14" s="76">
        <v>0</v>
      </c>
      <c r="LI14" s="76">
        <v>0</v>
      </c>
      <c r="LJ14" s="76">
        <v>0</v>
      </c>
      <c r="LM14" s="76" t="s">
        <v>16</v>
      </c>
      <c r="LN14" s="76">
        <v>0</v>
      </c>
      <c r="LO14" s="76">
        <v>0</v>
      </c>
      <c r="LP14" s="76">
        <v>0</v>
      </c>
      <c r="LQ14" s="76">
        <v>0</v>
      </c>
      <c r="LR14" s="76"/>
      <c r="LS14" s="76"/>
      <c r="LT14" s="76" t="s">
        <v>16</v>
      </c>
      <c r="LU14" s="76">
        <v>0</v>
      </c>
      <c r="LV14" s="76">
        <v>0</v>
      </c>
      <c r="LW14" s="76">
        <v>0</v>
      </c>
      <c r="LX14" s="76">
        <v>0</v>
      </c>
      <c r="LY14" s="76"/>
      <c r="LZ14" s="76"/>
      <c r="MA14" s="76" t="s">
        <v>16</v>
      </c>
      <c r="MB14" s="76">
        <v>0</v>
      </c>
      <c r="MC14" s="76">
        <v>0</v>
      </c>
      <c r="MD14" s="76">
        <v>0</v>
      </c>
      <c r="ME14" s="76">
        <v>0</v>
      </c>
    </row>
    <row r="15" spans="1:343"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2" t="s">
        <v>17</v>
      </c>
      <c r="GY15" s="62">
        <v>0</v>
      </c>
      <c r="GZ15" s="62">
        <v>0</v>
      </c>
      <c r="HA15" s="62">
        <v>0</v>
      </c>
      <c r="HB15" s="62">
        <v>0</v>
      </c>
      <c r="HE15" s="66" t="s">
        <v>17</v>
      </c>
      <c r="HF15" s="66">
        <v>0</v>
      </c>
      <c r="HG15" s="66">
        <v>0</v>
      </c>
      <c r="HH15" s="66">
        <v>0</v>
      </c>
      <c r="HI15" s="66">
        <v>0</v>
      </c>
      <c r="HL15" s="66" t="s">
        <v>17</v>
      </c>
      <c r="HM15" s="66">
        <v>0</v>
      </c>
      <c r="HN15" s="66">
        <v>0</v>
      </c>
      <c r="HO15" s="66">
        <v>0</v>
      </c>
      <c r="HP15" s="66">
        <v>0</v>
      </c>
      <c r="HS15" s="66" t="s">
        <v>17</v>
      </c>
      <c r="HT15" s="66">
        <v>0</v>
      </c>
      <c r="HU15" s="66">
        <v>0</v>
      </c>
      <c r="HV15" s="66">
        <v>0</v>
      </c>
      <c r="HW15" s="66">
        <v>0</v>
      </c>
      <c r="HZ15" s="66" t="s">
        <v>17</v>
      </c>
      <c r="IA15" s="75">
        <v>0</v>
      </c>
      <c r="IB15" s="75">
        <v>0</v>
      </c>
      <c r="IC15" s="75">
        <v>0</v>
      </c>
      <c r="ID15" s="75">
        <v>0</v>
      </c>
      <c r="IG15" s="66" t="s">
        <v>17</v>
      </c>
      <c r="IH15" s="66">
        <v>0</v>
      </c>
      <c r="II15" s="66">
        <v>0</v>
      </c>
      <c r="IJ15" s="66">
        <v>0</v>
      </c>
      <c r="IK15" s="66">
        <v>0</v>
      </c>
      <c r="IN15" s="66" t="s">
        <v>17</v>
      </c>
      <c r="IO15" s="66">
        <v>0</v>
      </c>
      <c r="IP15" s="66">
        <v>0</v>
      </c>
      <c r="IQ15" s="66">
        <v>0</v>
      </c>
      <c r="IR15" s="66">
        <v>0</v>
      </c>
      <c r="IU15" s="66" t="s">
        <v>17</v>
      </c>
      <c r="IV15" s="66">
        <v>0</v>
      </c>
      <c r="IW15" s="66">
        <v>0</v>
      </c>
      <c r="IX15" s="66">
        <v>0</v>
      </c>
      <c r="IY15" s="66">
        <v>0</v>
      </c>
      <c r="JB15" s="66" t="s">
        <v>17</v>
      </c>
      <c r="JC15" s="76">
        <v>0</v>
      </c>
      <c r="JD15" s="76">
        <v>0</v>
      </c>
      <c r="JE15" s="76">
        <v>0</v>
      </c>
      <c r="JF15" s="76">
        <v>0</v>
      </c>
      <c r="JI15" s="66" t="s">
        <v>17</v>
      </c>
      <c r="JJ15" s="66">
        <v>0</v>
      </c>
      <c r="JK15" s="66">
        <v>0</v>
      </c>
      <c r="JL15" s="66">
        <v>0</v>
      </c>
      <c r="JM15" s="66">
        <v>0</v>
      </c>
      <c r="JP15" s="72" t="s">
        <v>17</v>
      </c>
      <c r="JQ15" s="72">
        <v>0</v>
      </c>
      <c r="JR15" s="72">
        <v>0</v>
      </c>
      <c r="JS15" s="72">
        <v>0</v>
      </c>
      <c r="JT15" s="72">
        <v>0</v>
      </c>
      <c r="JW15" s="76" t="s">
        <v>17</v>
      </c>
      <c r="JX15" s="76">
        <v>0</v>
      </c>
      <c r="JY15" s="76">
        <v>0</v>
      </c>
      <c r="JZ15" s="76">
        <v>0</v>
      </c>
      <c r="KA15" s="76">
        <v>0</v>
      </c>
      <c r="KD15" s="76" t="s">
        <v>17</v>
      </c>
      <c r="KE15" s="76">
        <v>0</v>
      </c>
      <c r="KF15" s="76">
        <v>0</v>
      </c>
      <c r="KG15" s="76">
        <v>0</v>
      </c>
      <c r="KH15" s="76">
        <v>0</v>
      </c>
      <c r="KK15" s="6" t="s">
        <v>17</v>
      </c>
      <c r="KL15" s="6">
        <v>0</v>
      </c>
      <c r="KM15" s="6">
        <v>0</v>
      </c>
      <c r="KN15" s="6">
        <v>0</v>
      </c>
      <c r="KO15" s="6">
        <v>0</v>
      </c>
      <c r="KR15" s="76" t="s">
        <v>17</v>
      </c>
      <c r="KS15" s="76">
        <v>0</v>
      </c>
      <c r="KT15" s="76">
        <v>0</v>
      </c>
      <c r="KU15" s="76">
        <v>0</v>
      </c>
      <c r="KV15" s="76">
        <v>0</v>
      </c>
      <c r="KY15" s="76" t="s">
        <v>17</v>
      </c>
      <c r="KZ15" s="76">
        <v>0</v>
      </c>
      <c r="LA15" s="76">
        <v>0</v>
      </c>
      <c r="LB15" s="76">
        <v>0</v>
      </c>
      <c r="LC15" s="76">
        <v>0</v>
      </c>
      <c r="LF15" s="76" t="s">
        <v>17</v>
      </c>
      <c r="LG15" s="76">
        <v>0</v>
      </c>
      <c r="LH15" s="76">
        <v>0</v>
      </c>
      <c r="LI15" s="76">
        <v>0</v>
      </c>
      <c r="LJ15" s="76">
        <v>0</v>
      </c>
      <c r="LM15" s="76" t="s">
        <v>17</v>
      </c>
      <c r="LN15" s="76">
        <v>0</v>
      </c>
      <c r="LO15" s="76">
        <v>0</v>
      </c>
      <c r="LP15" s="76">
        <v>0</v>
      </c>
      <c r="LQ15" s="76">
        <v>0</v>
      </c>
      <c r="LR15" s="76"/>
      <c r="LS15" s="76"/>
      <c r="LT15" s="76" t="s">
        <v>17</v>
      </c>
      <c r="LU15" s="76">
        <v>0</v>
      </c>
      <c r="LV15" s="76">
        <v>0</v>
      </c>
      <c r="LW15" s="76">
        <v>0</v>
      </c>
      <c r="LX15" s="76">
        <v>0</v>
      </c>
      <c r="LY15" s="76"/>
      <c r="LZ15" s="76"/>
      <c r="MA15" s="76" t="s">
        <v>17</v>
      </c>
      <c r="MB15" s="76">
        <v>0</v>
      </c>
      <c r="MC15" s="76">
        <v>0</v>
      </c>
      <c r="MD15" s="76">
        <v>0</v>
      </c>
      <c r="ME15" s="76">
        <v>0</v>
      </c>
    </row>
    <row r="16" spans="1:343"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2" t="s">
        <v>18</v>
      </c>
      <c r="GY16" s="62">
        <v>0</v>
      </c>
      <c r="GZ16" s="62">
        <v>0</v>
      </c>
      <c r="HA16" s="62">
        <v>0</v>
      </c>
      <c r="HB16" s="62">
        <v>0</v>
      </c>
      <c r="HE16" s="66" t="s">
        <v>18</v>
      </c>
      <c r="HF16" s="66">
        <v>0</v>
      </c>
      <c r="HG16" s="66">
        <v>0</v>
      </c>
      <c r="HH16" s="66">
        <v>0</v>
      </c>
      <c r="HI16" s="66">
        <v>0</v>
      </c>
      <c r="HL16" s="66" t="s">
        <v>18</v>
      </c>
      <c r="HM16" s="66">
        <v>0</v>
      </c>
      <c r="HN16" s="66">
        <v>0</v>
      </c>
      <c r="HO16" s="66">
        <v>0</v>
      </c>
      <c r="HP16" s="66">
        <v>0</v>
      </c>
      <c r="HS16" s="66" t="s">
        <v>18</v>
      </c>
      <c r="HT16" s="66">
        <v>0</v>
      </c>
      <c r="HU16" s="66">
        <v>0</v>
      </c>
      <c r="HV16" s="66">
        <v>0</v>
      </c>
      <c r="HW16" s="66">
        <v>0</v>
      </c>
      <c r="HZ16" s="66" t="s">
        <v>18</v>
      </c>
      <c r="IA16" s="75">
        <v>0</v>
      </c>
      <c r="IB16" s="75">
        <v>0</v>
      </c>
      <c r="IC16" s="75">
        <v>0</v>
      </c>
      <c r="ID16" s="75">
        <v>0</v>
      </c>
      <c r="IG16" s="66" t="s">
        <v>18</v>
      </c>
      <c r="IH16" s="66">
        <v>0</v>
      </c>
      <c r="II16" s="66">
        <v>0</v>
      </c>
      <c r="IJ16" s="66">
        <v>0</v>
      </c>
      <c r="IK16" s="66">
        <v>0</v>
      </c>
      <c r="IN16" s="66" t="s">
        <v>18</v>
      </c>
      <c r="IO16" s="66">
        <v>0</v>
      </c>
      <c r="IP16" s="66">
        <v>0</v>
      </c>
      <c r="IQ16" s="66">
        <v>0</v>
      </c>
      <c r="IR16" s="66">
        <v>0</v>
      </c>
      <c r="IU16" s="66" t="s">
        <v>18</v>
      </c>
      <c r="IV16" s="66">
        <v>0</v>
      </c>
      <c r="IW16" s="66">
        <v>0</v>
      </c>
      <c r="IX16" s="66">
        <v>0</v>
      </c>
      <c r="IY16" s="66">
        <v>0</v>
      </c>
      <c r="JB16" s="66" t="s">
        <v>18</v>
      </c>
      <c r="JC16" s="76">
        <v>0</v>
      </c>
      <c r="JD16" s="76">
        <v>0</v>
      </c>
      <c r="JE16" s="76">
        <v>0</v>
      </c>
      <c r="JF16" s="76">
        <v>0</v>
      </c>
      <c r="JI16" s="66" t="s">
        <v>18</v>
      </c>
      <c r="JJ16" s="66">
        <v>0</v>
      </c>
      <c r="JK16" s="66">
        <v>0</v>
      </c>
      <c r="JL16" s="66">
        <v>0</v>
      </c>
      <c r="JM16" s="66">
        <v>0</v>
      </c>
      <c r="JP16" s="72" t="s">
        <v>18</v>
      </c>
      <c r="JQ16" s="72">
        <v>0</v>
      </c>
      <c r="JR16" s="72">
        <v>0</v>
      </c>
      <c r="JS16" s="72">
        <v>0</v>
      </c>
      <c r="JT16" s="72">
        <v>0</v>
      </c>
      <c r="JW16" s="76" t="s">
        <v>18</v>
      </c>
      <c r="JX16" s="76">
        <v>0</v>
      </c>
      <c r="JY16" s="76">
        <v>0</v>
      </c>
      <c r="JZ16" s="76">
        <v>0</v>
      </c>
      <c r="KA16" s="76">
        <v>0</v>
      </c>
      <c r="KD16" s="76" t="s">
        <v>18</v>
      </c>
      <c r="KE16" s="76">
        <v>0</v>
      </c>
      <c r="KF16" s="76">
        <v>0</v>
      </c>
      <c r="KG16" s="76">
        <v>0</v>
      </c>
      <c r="KH16" s="76">
        <v>0</v>
      </c>
      <c r="KK16" s="6" t="s">
        <v>18</v>
      </c>
      <c r="KL16" s="6">
        <v>0</v>
      </c>
      <c r="KM16" s="6">
        <v>0</v>
      </c>
      <c r="KN16" s="6">
        <v>0</v>
      </c>
      <c r="KO16" s="6">
        <v>0</v>
      </c>
      <c r="KR16" s="76" t="s">
        <v>18</v>
      </c>
      <c r="KS16" s="76">
        <v>0</v>
      </c>
      <c r="KT16" s="76">
        <v>0</v>
      </c>
      <c r="KU16" s="76">
        <v>0</v>
      </c>
      <c r="KV16" s="76">
        <v>0</v>
      </c>
      <c r="KY16" s="76" t="s">
        <v>18</v>
      </c>
      <c r="KZ16" s="76">
        <v>0</v>
      </c>
      <c r="LA16" s="76">
        <v>0</v>
      </c>
      <c r="LB16" s="76">
        <v>0</v>
      </c>
      <c r="LC16" s="76">
        <v>0</v>
      </c>
      <c r="LF16" s="76" t="s">
        <v>18</v>
      </c>
      <c r="LG16" s="76">
        <v>0</v>
      </c>
      <c r="LH16" s="76">
        <v>0</v>
      </c>
      <c r="LI16" s="76">
        <v>0</v>
      </c>
      <c r="LJ16" s="76">
        <v>0</v>
      </c>
      <c r="LM16" s="76" t="s">
        <v>18</v>
      </c>
      <c r="LN16" s="76">
        <v>0</v>
      </c>
      <c r="LO16" s="76">
        <v>0</v>
      </c>
      <c r="LP16" s="76">
        <v>0</v>
      </c>
      <c r="LQ16" s="76">
        <v>0</v>
      </c>
      <c r="LR16" s="76"/>
      <c r="LS16" s="76"/>
      <c r="LT16" s="76" t="s">
        <v>18</v>
      </c>
      <c r="LU16" s="76">
        <v>0</v>
      </c>
      <c r="LV16" s="76">
        <v>0</v>
      </c>
      <c r="LW16" s="76">
        <v>0</v>
      </c>
      <c r="LX16" s="76">
        <v>0</v>
      </c>
      <c r="LY16" s="76"/>
      <c r="LZ16" s="76"/>
      <c r="MA16" s="76" t="s">
        <v>18</v>
      </c>
      <c r="MB16" s="76">
        <v>0</v>
      </c>
      <c r="MC16" s="76">
        <v>0</v>
      </c>
      <c r="MD16" s="76">
        <v>0</v>
      </c>
      <c r="ME16" s="76">
        <v>0</v>
      </c>
    </row>
    <row r="17" spans="1:343"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2" t="s">
        <v>19</v>
      </c>
      <c r="GY17" s="62">
        <v>0</v>
      </c>
      <c r="GZ17" s="62">
        <v>0</v>
      </c>
      <c r="HA17" s="62">
        <v>0</v>
      </c>
      <c r="HB17" s="62">
        <v>0</v>
      </c>
      <c r="HE17" s="66" t="s">
        <v>19</v>
      </c>
      <c r="HF17" s="66">
        <v>0</v>
      </c>
      <c r="HG17" s="66">
        <v>0</v>
      </c>
      <c r="HH17" s="66">
        <v>0</v>
      </c>
      <c r="HI17" s="66">
        <v>0</v>
      </c>
      <c r="HL17" s="66" t="s">
        <v>19</v>
      </c>
      <c r="HM17" s="66">
        <v>0</v>
      </c>
      <c r="HN17" s="66">
        <v>0</v>
      </c>
      <c r="HO17" s="66">
        <v>0</v>
      </c>
      <c r="HP17" s="66">
        <v>0</v>
      </c>
      <c r="HS17" s="66" t="s">
        <v>19</v>
      </c>
      <c r="HT17" s="66">
        <v>0</v>
      </c>
      <c r="HU17" s="66">
        <v>0</v>
      </c>
      <c r="HV17" s="66">
        <v>0</v>
      </c>
      <c r="HW17" s="66">
        <v>0</v>
      </c>
      <c r="HZ17" s="66" t="s">
        <v>19</v>
      </c>
      <c r="IA17" s="75">
        <v>0</v>
      </c>
      <c r="IB17" s="75">
        <v>0</v>
      </c>
      <c r="IC17" s="75">
        <v>0</v>
      </c>
      <c r="ID17" s="75">
        <v>0</v>
      </c>
      <c r="IG17" s="66" t="s">
        <v>19</v>
      </c>
      <c r="IH17" s="66">
        <v>0</v>
      </c>
      <c r="II17" s="66">
        <v>0</v>
      </c>
      <c r="IJ17" s="66">
        <v>0</v>
      </c>
      <c r="IK17" s="66">
        <v>0</v>
      </c>
      <c r="IN17" s="66" t="s">
        <v>19</v>
      </c>
      <c r="IO17" s="66">
        <v>0</v>
      </c>
      <c r="IP17" s="66">
        <v>0</v>
      </c>
      <c r="IQ17" s="66">
        <v>0</v>
      </c>
      <c r="IR17" s="66">
        <v>0</v>
      </c>
      <c r="IU17" s="66" t="s">
        <v>19</v>
      </c>
      <c r="IV17" s="66">
        <v>0</v>
      </c>
      <c r="IW17" s="66">
        <v>0</v>
      </c>
      <c r="IX17" s="66">
        <v>0</v>
      </c>
      <c r="IY17" s="66">
        <v>0</v>
      </c>
      <c r="JB17" s="66" t="s">
        <v>19</v>
      </c>
      <c r="JC17" s="76">
        <v>0</v>
      </c>
      <c r="JD17" s="76">
        <v>0</v>
      </c>
      <c r="JE17" s="76">
        <v>0</v>
      </c>
      <c r="JF17" s="76">
        <v>0</v>
      </c>
      <c r="JI17" s="66" t="s">
        <v>19</v>
      </c>
      <c r="JJ17" s="66">
        <v>0</v>
      </c>
      <c r="JK17" s="66">
        <v>0</v>
      </c>
      <c r="JL17" s="66">
        <v>0</v>
      </c>
      <c r="JM17" s="66">
        <v>0</v>
      </c>
      <c r="JP17" s="72" t="s">
        <v>19</v>
      </c>
      <c r="JQ17" s="72">
        <v>0</v>
      </c>
      <c r="JR17" s="72">
        <v>0</v>
      </c>
      <c r="JS17" s="72">
        <v>0</v>
      </c>
      <c r="JT17" s="72">
        <v>0</v>
      </c>
      <c r="JW17" s="76" t="s">
        <v>19</v>
      </c>
      <c r="JX17" s="76">
        <v>0</v>
      </c>
      <c r="JY17" s="76">
        <v>0</v>
      </c>
      <c r="JZ17" s="76">
        <v>0</v>
      </c>
      <c r="KA17" s="76">
        <v>0</v>
      </c>
      <c r="KD17" s="76" t="s">
        <v>19</v>
      </c>
      <c r="KE17" s="76">
        <v>0</v>
      </c>
      <c r="KF17" s="76">
        <v>0</v>
      </c>
      <c r="KG17" s="76">
        <v>0</v>
      </c>
      <c r="KH17" s="76">
        <v>0</v>
      </c>
      <c r="KK17" s="6" t="s">
        <v>19</v>
      </c>
      <c r="KL17" s="6">
        <v>0</v>
      </c>
      <c r="KM17" s="6">
        <v>0</v>
      </c>
      <c r="KN17" s="6">
        <v>0</v>
      </c>
      <c r="KO17" s="6">
        <v>0</v>
      </c>
      <c r="KR17" s="76" t="s">
        <v>19</v>
      </c>
      <c r="KS17" s="76">
        <v>0</v>
      </c>
      <c r="KT17" s="76">
        <v>0</v>
      </c>
      <c r="KU17" s="76">
        <v>0</v>
      </c>
      <c r="KV17" s="76">
        <v>0</v>
      </c>
      <c r="KY17" s="76" t="s">
        <v>19</v>
      </c>
      <c r="KZ17" s="76">
        <v>0</v>
      </c>
      <c r="LA17" s="76">
        <v>0</v>
      </c>
      <c r="LB17" s="76">
        <v>0</v>
      </c>
      <c r="LC17" s="76">
        <v>0</v>
      </c>
      <c r="LF17" s="76" t="s">
        <v>19</v>
      </c>
      <c r="LG17" s="76">
        <v>0</v>
      </c>
      <c r="LH17" s="76">
        <v>0</v>
      </c>
      <c r="LI17" s="76">
        <v>0</v>
      </c>
      <c r="LJ17" s="76">
        <v>0</v>
      </c>
      <c r="LM17" s="76" t="s">
        <v>19</v>
      </c>
      <c r="LN17" s="76">
        <v>0</v>
      </c>
      <c r="LO17" s="76">
        <v>0</v>
      </c>
      <c r="LP17" s="76">
        <v>0</v>
      </c>
      <c r="LQ17" s="76">
        <v>0</v>
      </c>
      <c r="LR17" s="76"/>
      <c r="LS17" s="76"/>
      <c r="LT17" s="76" t="s">
        <v>19</v>
      </c>
      <c r="LU17" s="76">
        <v>0</v>
      </c>
      <c r="LV17" s="76">
        <v>0</v>
      </c>
      <c r="LW17" s="76">
        <v>0</v>
      </c>
      <c r="LX17" s="76">
        <v>0</v>
      </c>
      <c r="LY17" s="76"/>
      <c r="LZ17" s="76"/>
      <c r="MA17" s="76" t="s">
        <v>19</v>
      </c>
      <c r="MB17" s="76">
        <v>0</v>
      </c>
      <c r="MC17" s="76">
        <v>0</v>
      </c>
      <c r="MD17" s="76">
        <v>0</v>
      </c>
      <c r="ME17" s="76">
        <v>0</v>
      </c>
    </row>
    <row r="18" spans="1:343"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2" t="s">
        <v>20</v>
      </c>
      <c r="GY18" s="62">
        <v>0</v>
      </c>
      <c r="GZ18" s="62">
        <v>0</v>
      </c>
      <c r="HA18" s="62">
        <v>0</v>
      </c>
      <c r="HB18" s="62">
        <v>0</v>
      </c>
      <c r="HE18" s="66" t="s">
        <v>20</v>
      </c>
      <c r="HF18" s="66">
        <v>0</v>
      </c>
      <c r="HG18" s="66">
        <v>0</v>
      </c>
      <c r="HH18" s="66">
        <v>0</v>
      </c>
      <c r="HI18" s="66">
        <v>0</v>
      </c>
      <c r="HL18" s="66" t="s">
        <v>20</v>
      </c>
      <c r="HM18" s="66">
        <v>0</v>
      </c>
      <c r="HN18" s="66">
        <v>0</v>
      </c>
      <c r="HO18" s="66">
        <v>0</v>
      </c>
      <c r="HP18" s="66">
        <v>0</v>
      </c>
      <c r="HS18" s="66" t="s">
        <v>20</v>
      </c>
      <c r="HT18" s="66">
        <v>0</v>
      </c>
      <c r="HU18" s="66">
        <v>0</v>
      </c>
      <c r="HV18" s="66">
        <v>0</v>
      </c>
      <c r="HW18" s="66">
        <v>0</v>
      </c>
      <c r="HZ18" s="66" t="s">
        <v>20</v>
      </c>
      <c r="IA18" s="75">
        <v>0</v>
      </c>
      <c r="IB18" s="75">
        <v>0</v>
      </c>
      <c r="IC18" s="75">
        <v>0</v>
      </c>
      <c r="ID18" s="75">
        <v>0</v>
      </c>
      <c r="IG18" s="66" t="s">
        <v>20</v>
      </c>
      <c r="IH18" s="66">
        <v>0</v>
      </c>
      <c r="II18" s="66">
        <v>0</v>
      </c>
      <c r="IJ18" s="66">
        <v>0</v>
      </c>
      <c r="IK18" s="66">
        <v>0</v>
      </c>
      <c r="IN18" s="66" t="s">
        <v>20</v>
      </c>
      <c r="IO18" s="66">
        <v>0</v>
      </c>
      <c r="IP18" s="66">
        <v>0</v>
      </c>
      <c r="IQ18" s="66">
        <v>0</v>
      </c>
      <c r="IR18" s="66">
        <v>0</v>
      </c>
      <c r="IU18" s="66" t="s">
        <v>20</v>
      </c>
      <c r="IV18" s="66">
        <v>0</v>
      </c>
      <c r="IW18" s="66">
        <v>0</v>
      </c>
      <c r="IX18" s="66">
        <v>0</v>
      </c>
      <c r="IY18" s="66">
        <v>0</v>
      </c>
      <c r="JB18" s="66" t="s">
        <v>20</v>
      </c>
      <c r="JC18" s="76">
        <v>0</v>
      </c>
      <c r="JD18" s="76">
        <v>0</v>
      </c>
      <c r="JE18" s="76">
        <v>0</v>
      </c>
      <c r="JF18" s="76">
        <v>0</v>
      </c>
      <c r="JI18" s="66" t="s">
        <v>20</v>
      </c>
      <c r="JJ18" s="66">
        <v>0</v>
      </c>
      <c r="JK18" s="66">
        <v>0</v>
      </c>
      <c r="JL18" s="66">
        <v>0</v>
      </c>
      <c r="JM18" s="66">
        <v>0</v>
      </c>
      <c r="JP18" s="72" t="s">
        <v>20</v>
      </c>
      <c r="JQ18" s="72">
        <v>0</v>
      </c>
      <c r="JR18" s="72">
        <v>0</v>
      </c>
      <c r="JS18" s="72">
        <v>0</v>
      </c>
      <c r="JT18" s="72">
        <v>0</v>
      </c>
      <c r="JW18" s="76" t="s">
        <v>20</v>
      </c>
      <c r="JX18" s="76">
        <v>0</v>
      </c>
      <c r="JY18" s="76">
        <v>0</v>
      </c>
      <c r="JZ18" s="76">
        <v>0</v>
      </c>
      <c r="KA18" s="76">
        <v>0</v>
      </c>
      <c r="KD18" s="76" t="s">
        <v>20</v>
      </c>
      <c r="KE18" s="76">
        <v>0</v>
      </c>
      <c r="KF18" s="76">
        <v>0</v>
      </c>
      <c r="KG18" s="76">
        <v>0</v>
      </c>
      <c r="KH18" s="76">
        <v>0</v>
      </c>
      <c r="KK18" s="6" t="s">
        <v>20</v>
      </c>
      <c r="KL18" s="6">
        <v>0</v>
      </c>
      <c r="KM18" s="6">
        <v>0</v>
      </c>
      <c r="KN18" s="6">
        <v>0</v>
      </c>
      <c r="KO18" s="6">
        <v>0</v>
      </c>
      <c r="KR18" s="76" t="s">
        <v>20</v>
      </c>
      <c r="KS18" s="76">
        <v>0</v>
      </c>
      <c r="KT18" s="76">
        <v>0</v>
      </c>
      <c r="KU18" s="76">
        <v>0</v>
      </c>
      <c r="KV18" s="76">
        <v>0</v>
      </c>
      <c r="KY18" s="76" t="s">
        <v>20</v>
      </c>
      <c r="KZ18" s="76">
        <v>0</v>
      </c>
      <c r="LA18" s="76">
        <v>0</v>
      </c>
      <c r="LB18" s="76">
        <v>0</v>
      </c>
      <c r="LC18" s="76">
        <v>0</v>
      </c>
      <c r="LF18" s="76" t="s">
        <v>20</v>
      </c>
      <c r="LG18" s="76">
        <v>0</v>
      </c>
      <c r="LH18" s="76">
        <v>0</v>
      </c>
      <c r="LI18" s="76">
        <v>0</v>
      </c>
      <c r="LJ18" s="76">
        <v>0</v>
      </c>
      <c r="LM18" s="76" t="s">
        <v>20</v>
      </c>
      <c r="LN18" s="76">
        <v>0</v>
      </c>
      <c r="LO18" s="76">
        <v>0</v>
      </c>
      <c r="LP18" s="76">
        <v>0</v>
      </c>
      <c r="LQ18" s="76">
        <v>0</v>
      </c>
      <c r="LR18" s="76"/>
      <c r="LS18" s="76"/>
      <c r="LT18" s="76" t="s">
        <v>20</v>
      </c>
      <c r="LU18" s="76">
        <v>0</v>
      </c>
      <c r="LV18" s="76">
        <v>0</v>
      </c>
      <c r="LW18" s="76">
        <v>0</v>
      </c>
      <c r="LX18" s="76">
        <v>0</v>
      </c>
      <c r="LY18" s="76"/>
      <c r="LZ18" s="76"/>
      <c r="MA18" s="76" t="s">
        <v>20</v>
      </c>
      <c r="MB18" s="76">
        <v>0</v>
      </c>
      <c r="MC18" s="76">
        <v>0</v>
      </c>
      <c r="MD18" s="76">
        <v>0</v>
      </c>
      <c r="ME18" s="76">
        <v>0</v>
      </c>
    </row>
    <row r="19" spans="1:343"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2" t="s">
        <v>21</v>
      </c>
      <c r="GY19" s="62">
        <v>0</v>
      </c>
      <c r="GZ19" s="62">
        <v>0</v>
      </c>
      <c r="HA19" s="62">
        <v>0</v>
      </c>
      <c r="HB19" s="62">
        <v>0</v>
      </c>
      <c r="HE19" s="66" t="s">
        <v>21</v>
      </c>
      <c r="HF19" s="66">
        <v>0</v>
      </c>
      <c r="HG19" s="66">
        <v>0</v>
      </c>
      <c r="HH19" s="66">
        <v>0</v>
      </c>
      <c r="HI19" s="66">
        <v>0</v>
      </c>
      <c r="HL19" s="66" t="s">
        <v>21</v>
      </c>
      <c r="HM19" s="66">
        <v>0</v>
      </c>
      <c r="HN19" s="66">
        <v>0</v>
      </c>
      <c r="HO19" s="66">
        <v>0</v>
      </c>
      <c r="HP19" s="66">
        <v>0</v>
      </c>
      <c r="HS19" s="66" t="s">
        <v>21</v>
      </c>
      <c r="HT19" s="66">
        <v>0</v>
      </c>
      <c r="HU19" s="66">
        <v>0</v>
      </c>
      <c r="HV19" s="66">
        <v>0</v>
      </c>
      <c r="HW19" s="66">
        <v>0</v>
      </c>
      <c r="HZ19" s="66" t="s">
        <v>21</v>
      </c>
      <c r="IA19" s="75">
        <v>0</v>
      </c>
      <c r="IB19" s="75">
        <v>0</v>
      </c>
      <c r="IC19" s="75">
        <v>0</v>
      </c>
      <c r="ID19" s="75">
        <v>0</v>
      </c>
      <c r="IG19" s="66" t="s">
        <v>21</v>
      </c>
      <c r="IH19" s="66">
        <v>0</v>
      </c>
      <c r="II19" s="66">
        <v>0</v>
      </c>
      <c r="IJ19" s="66">
        <v>0</v>
      </c>
      <c r="IK19" s="66">
        <v>0</v>
      </c>
      <c r="IN19" s="66" t="s">
        <v>21</v>
      </c>
      <c r="IO19" s="66">
        <v>0</v>
      </c>
      <c r="IP19" s="66">
        <v>0</v>
      </c>
      <c r="IQ19" s="66">
        <v>0</v>
      </c>
      <c r="IR19" s="66">
        <v>0</v>
      </c>
      <c r="IU19" s="66" t="s">
        <v>21</v>
      </c>
      <c r="IV19" s="66">
        <v>0</v>
      </c>
      <c r="IW19" s="66">
        <v>0</v>
      </c>
      <c r="IX19" s="66">
        <v>0</v>
      </c>
      <c r="IY19" s="66">
        <v>0</v>
      </c>
      <c r="JB19" s="66" t="s">
        <v>21</v>
      </c>
      <c r="JC19" s="76">
        <v>0</v>
      </c>
      <c r="JD19" s="76">
        <v>0</v>
      </c>
      <c r="JE19" s="76">
        <v>0</v>
      </c>
      <c r="JF19" s="76">
        <v>0</v>
      </c>
      <c r="JI19" s="66" t="s">
        <v>21</v>
      </c>
      <c r="JJ19" s="66">
        <v>0</v>
      </c>
      <c r="JK19" s="66">
        <v>0</v>
      </c>
      <c r="JL19" s="66">
        <v>0</v>
      </c>
      <c r="JM19" s="66">
        <v>0</v>
      </c>
      <c r="JP19" s="72" t="s">
        <v>21</v>
      </c>
      <c r="JQ19" s="72">
        <v>0</v>
      </c>
      <c r="JR19" s="72">
        <v>0</v>
      </c>
      <c r="JS19" s="72">
        <v>0</v>
      </c>
      <c r="JT19" s="72">
        <v>0</v>
      </c>
      <c r="JW19" s="76" t="s">
        <v>21</v>
      </c>
      <c r="JX19" s="76">
        <v>0</v>
      </c>
      <c r="JY19" s="76">
        <v>0</v>
      </c>
      <c r="JZ19" s="76">
        <v>0</v>
      </c>
      <c r="KA19" s="76">
        <v>0</v>
      </c>
      <c r="KD19" s="76" t="s">
        <v>21</v>
      </c>
      <c r="KE19" s="76">
        <v>0</v>
      </c>
      <c r="KF19" s="76">
        <v>0</v>
      </c>
      <c r="KG19" s="76">
        <v>0</v>
      </c>
      <c r="KH19" s="76">
        <v>0</v>
      </c>
      <c r="KK19" s="6" t="s">
        <v>21</v>
      </c>
      <c r="KL19" s="6">
        <v>0</v>
      </c>
      <c r="KM19" s="6">
        <v>0</v>
      </c>
      <c r="KN19" s="6">
        <v>0</v>
      </c>
      <c r="KO19" s="6">
        <v>0</v>
      </c>
      <c r="KR19" s="76" t="s">
        <v>21</v>
      </c>
      <c r="KS19" s="76">
        <v>0</v>
      </c>
      <c r="KT19" s="76">
        <v>0</v>
      </c>
      <c r="KU19" s="76">
        <v>0</v>
      </c>
      <c r="KV19" s="76">
        <v>0</v>
      </c>
      <c r="KY19" s="76" t="s">
        <v>21</v>
      </c>
      <c r="KZ19" s="76">
        <v>0</v>
      </c>
      <c r="LA19" s="76">
        <v>0</v>
      </c>
      <c r="LB19" s="76">
        <v>0</v>
      </c>
      <c r="LC19" s="76">
        <v>0</v>
      </c>
      <c r="LF19" s="76" t="s">
        <v>21</v>
      </c>
      <c r="LG19" s="76">
        <v>0</v>
      </c>
      <c r="LH19" s="76">
        <v>0</v>
      </c>
      <c r="LI19" s="76">
        <v>0</v>
      </c>
      <c r="LJ19" s="76">
        <v>0</v>
      </c>
      <c r="LM19" s="76" t="s">
        <v>21</v>
      </c>
      <c r="LN19" s="76">
        <v>0</v>
      </c>
      <c r="LO19" s="76">
        <v>0</v>
      </c>
      <c r="LP19" s="76">
        <v>0</v>
      </c>
      <c r="LQ19" s="76">
        <v>0</v>
      </c>
      <c r="LR19" s="76"/>
      <c r="LS19" s="76"/>
      <c r="LT19" s="76" t="s">
        <v>21</v>
      </c>
      <c r="LU19" s="76">
        <v>0</v>
      </c>
      <c r="LV19" s="76">
        <v>0</v>
      </c>
      <c r="LW19" s="76">
        <v>0</v>
      </c>
      <c r="LX19" s="76">
        <v>0</v>
      </c>
      <c r="LY19" s="76"/>
      <c r="LZ19" s="76"/>
      <c r="MA19" s="76" t="s">
        <v>21</v>
      </c>
      <c r="MB19" s="76">
        <v>0</v>
      </c>
      <c r="MC19" s="76">
        <v>0</v>
      </c>
      <c r="MD19" s="76">
        <v>0</v>
      </c>
      <c r="ME19" s="76">
        <v>0</v>
      </c>
    </row>
    <row r="20" spans="1:343"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2" t="s">
        <v>22</v>
      </c>
      <c r="GY20" s="62">
        <v>0</v>
      </c>
      <c r="GZ20" s="62">
        <v>0</v>
      </c>
      <c r="HA20" s="62">
        <v>0</v>
      </c>
      <c r="HB20" s="62">
        <v>0</v>
      </c>
      <c r="HE20" s="66" t="s">
        <v>22</v>
      </c>
      <c r="HF20" s="66">
        <v>0</v>
      </c>
      <c r="HG20" s="66">
        <v>0</v>
      </c>
      <c r="HH20" s="66">
        <v>0</v>
      </c>
      <c r="HI20" s="66">
        <v>0</v>
      </c>
      <c r="HL20" s="66" t="s">
        <v>22</v>
      </c>
      <c r="HM20" s="66">
        <v>0</v>
      </c>
      <c r="HN20" s="66">
        <v>0</v>
      </c>
      <c r="HO20" s="66">
        <v>0</v>
      </c>
      <c r="HP20" s="66">
        <v>0</v>
      </c>
      <c r="HS20" s="66" t="s">
        <v>22</v>
      </c>
      <c r="HT20" s="66">
        <v>0</v>
      </c>
      <c r="HU20" s="66">
        <v>0</v>
      </c>
      <c r="HV20" s="66">
        <v>0</v>
      </c>
      <c r="HW20" s="66">
        <v>0</v>
      </c>
      <c r="HZ20" s="66" t="s">
        <v>22</v>
      </c>
      <c r="IA20" s="75">
        <v>0</v>
      </c>
      <c r="IB20" s="75">
        <v>0</v>
      </c>
      <c r="IC20" s="75">
        <v>0</v>
      </c>
      <c r="ID20" s="75">
        <v>0</v>
      </c>
      <c r="IG20" s="66" t="s">
        <v>22</v>
      </c>
      <c r="IH20" s="66">
        <v>0</v>
      </c>
      <c r="II20" s="66">
        <v>0</v>
      </c>
      <c r="IJ20" s="66">
        <v>0</v>
      </c>
      <c r="IK20" s="66">
        <v>0</v>
      </c>
      <c r="IN20" s="66" t="s">
        <v>22</v>
      </c>
      <c r="IO20" s="66">
        <v>0</v>
      </c>
      <c r="IP20" s="66">
        <v>0</v>
      </c>
      <c r="IQ20" s="66">
        <v>0</v>
      </c>
      <c r="IR20" s="66">
        <v>0</v>
      </c>
      <c r="IU20" s="66" t="s">
        <v>22</v>
      </c>
      <c r="IV20" s="66">
        <v>0</v>
      </c>
      <c r="IW20" s="66">
        <v>0</v>
      </c>
      <c r="IX20" s="66">
        <v>0</v>
      </c>
      <c r="IY20" s="66">
        <v>0</v>
      </c>
      <c r="JB20" s="66" t="s">
        <v>22</v>
      </c>
      <c r="JC20" s="76">
        <v>0</v>
      </c>
      <c r="JD20" s="76">
        <v>0</v>
      </c>
      <c r="JE20" s="76">
        <v>0</v>
      </c>
      <c r="JF20" s="76">
        <v>0</v>
      </c>
      <c r="JI20" s="66" t="s">
        <v>22</v>
      </c>
      <c r="JJ20" s="66">
        <v>0</v>
      </c>
      <c r="JK20" s="66">
        <v>0</v>
      </c>
      <c r="JL20" s="66">
        <v>0</v>
      </c>
      <c r="JM20" s="66">
        <v>0</v>
      </c>
      <c r="JP20" s="72" t="s">
        <v>22</v>
      </c>
      <c r="JQ20" s="72">
        <v>0</v>
      </c>
      <c r="JR20" s="72">
        <v>0</v>
      </c>
      <c r="JS20" s="72">
        <v>0</v>
      </c>
      <c r="JT20" s="72">
        <v>0</v>
      </c>
      <c r="JW20" s="76" t="s">
        <v>22</v>
      </c>
      <c r="JX20" s="76">
        <v>0</v>
      </c>
      <c r="JY20" s="76">
        <v>0</v>
      </c>
      <c r="JZ20" s="76">
        <v>0</v>
      </c>
      <c r="KA20" s="76">
        <v>0</v>
      </c>
      <c r="KD20" s="76" t="s">
        <v>22</v>
      </c>
      <c r="KE20" s="76">
        <v>0</v>
      </c>
      <c r="KF20" s="76">
        <v>0</v>
      </c>
      <c r="KG20" s="76">
        <v>0</v>
      </c>
      <c r="KH20" s="76">
        <v>0</v>
      </c>
      <c r="KK20" s="6" t="s">
        <v>22</v>
      </c>
      <c r="KL20" s="6">
        <v>0</v>
      </c>
      <c r="KM20" s="6">
        <v>0</v>
      </c>
      <c r="KN20" s="6">
        <v>0</v>
      </c>
      <c r="KO20" s="6">
        <v>0</v>
      </c>
      <c r="KR20" s="76" t="s">
        <v>22</v>
      </c>
      <c r="KS20" s="76">
        <v>0</v>
      </c>
      <c r="KT20" s="76">
        <v>0</v>
      </c>
      <c r="KU20" s="76">
        <v>0</v>
      </c>
      <c r="KV20" s="76">
        <v>0</v>
      </c>
      <c r="KY20" s="76" t="s">
        <v>22</v>
      </c>
      <c r="KZ20" s="76">
        <v>0</v>
      </c>
      <c r="LA20" s="76">
        <v>0</v>
      </c>
      <c r="LB20" s="76">
        <v>0</v>
      </c>
      <c r="LC20" s="76">
        <v>0</v>
      </c>
      <c r="LF20" s="76" t="s">
        <v>22</v>
      </c>
      <c r="LG20" s="76">
        <v>0</v>
      </c>
      <c r="LH20" s="76">
        <v>0</v>
      </c>
      <c r="LI20" s="76">
        <v>0</v>
      </c>
      <c r="LJ20" s="76">
        <v>0</v>
      </c>
      <c r="LM20" s="76" t="s">
        <v>22</v>
      </c>
      <c r="LN20" s="76">
        <v>0</v>
      </c>
      <c r="LO20" s="76">
        <v>0</v>
      </c>
      <c r="LP20" s="76">
        <v>0</v>
      </c>
      <c r="LQ20" s="76">
        <v>0</v>
      </c>
      <c r="LR20" s="76"/>
      <c r="LS20" s="76"/>
      <c r="LT20" s="76" t="s">
        <v>22</v>
      </c>
      <c r="LU20" s="76">
        <v>0</v>
      </c>
      <c r="LV20" s="76">
        <v>0</v>
      </c>
      <c r="LW20" s="76">
        <v>0</v>
      </c>
      <c r="LX20" s="76">
        <v>0</v>
      </c>
      <c r="LY20" s="76"/>
      <c r="LZ20" s="76"/>
      <c r="MA20" s="76" t="s">
        <v>22</v>
      </c>
      <c r="MB20" s="76">
        <v>0</v>
      </c>
      <c r="MC20" s="76">
        <v>0</v>
      </c>
      <c r="MD20" s="76">
        <v>0</v>
      </c>
      <c r="ME20" s="76">
        <v>0</v>
      </c>
    </row>
    <row r="21" spans="1:343"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2" t="s">
        <v>23</v>
      </c>
      <c r="GY21" s="62">
        <v>0</v>
      </c>
      <c r="GZ21" s="62">
        <v>0</v>
      </c>
      <c r="HA21" s="62">
        <v>0</v>
      </c>
      <c r="HB21" s="62">
        <v>0</v>
      </c>
      <c r="HE21" s="66" t="s">
        <v>23</v>
      </c>
      <c r="HF21" s="66">
        <v>0</v>
      </c>
      <c r="HG21" s="66">
        <v>0</v>
      </c>
      <c r="HH21" s="66">
        <v>0</v>
      </c>
      <c r="HI21" s="66">
        <v>0</v>
      </c>
      <c r="HL21" s="66" t="s">
        <v>23</v>
      </c>
      <c r="HM21" s="66">
        <v>0</v>
      </c>
      <c r="HN21" s="66">
        <v>0</v>
      </c>
      <c r="HO21" s="66">
        <v>0</v>
      </c>
      <c r="HP21" s="66">
        <v>0</v>
      </c>
      <c r="HS21" s="66" t="s">
        <v>23</v>
      </c>
      <c r="HT21" s="66">
        <v>0</v>
      </c>
      <c r="HU21" s="66">
        <v>0</v>
      </c>
      <c r="HV21" s="66">
        <v>0</v>
      </c>
      <c r="HW21" s="66">
        <v>0</v>
      </c>
      <c r="HZ21" s="66" t="s">
        <v>23</v>
      </c>
      <c r="IA21" s="75">
        <v>0</v>
      </c>
      <c r="IB21" s="75">
        <v>0</v>
      </c>
      <c r="IC21" s="75">
        <v>0</v>
      </c>
      <c r="ID21" s="75">
        <v>0</v>
      </c>
      <c r="IG21" s="66" t="s">
        <v>23</v>
      </c>
      <c r="IH21" s="66">
        <v>0</v>
      </c>
      <c r="II21" s="66">
        <v>0</v>
      </c>
      <c r="IJ21" s="66">
        <v>0</v>
      </c>
      <c r="IK21" s="66">
        <v>0</v>
      </c>
      <c r="IN21" s="66" t="s">
        <v>23</v>
      </c>
      <c r="IO21" s="66">
        <v>0</v>
      </c>
      <c r="IP21" s="66">
        <v>0</v>
      </c>
      <c r="IQ21" s="66">
        <v>0</v>
      </c>
      <c r="IR21" s="66">
        <v>0</v>
      </c>
      <c r="IU21" s="66" t="s">
        <v>23</v>
      </c>
      <c r="IV21" s="66">
        <v>0</v>
      </c>
      <c r="IW21" s="66">
        <v>0</v>
      </c>
      <c r="IX21" s="66">
        <v>0</v>
      </c>
      <c r="IY21" s="66">
        <v>0</v>
      </c>
      <c r="JB21" s="66" t="s">
        <v>23</v>
      </c>
      <c r="JC21" s="76">
        <v>0</v>
      </c>
      <c r="JD21" s="76">
        <v>0</v>
      </c>
      <c r="JE21" s="76">
        <v>0</v>
      </c>
      <c r="JF21" s="76">
        <v>0</v>
      </c>
      <c r="JI21" s="66" t="s">
        <v>23</v>
      </c>
      <c r="JJ21" s="66">
        <v>0</v>
      </c>
      <c r="JK21" s="66">
        <v>0</v>
      </c>
      <c r="JL21" s="66">
        <v>0</v>
      </c>
      <c r="JM21" s="66">
        <v>0</v>
      </c>
      <c r="JP21" s="72" t="s">
        <v>23</v>
      </c>
      <c r="JQ21" s="72">
        <v>0</v>
      </c>
      <c r="JR21" s="72">
        <v>0</v>
      </c>
      <c r="JS21" s="72">
        <v>0</v>
      </c>
      <c r="JT21" s="72">
        <v>0</v>
      </c>
      <c r="JW21" s="76" t="s">
        <v>23</v>
      </c>
      <c r="JX21" s="76">
        <v>0</v>
      </c>
      <c r="JY21" s="76">
        <v>0</v>
      </c>
      <c r="JZ21" s="76">
        <v>0</v>
      </c>
      <c r="KA21" s="76">
        <v>0</v>
      </c>
      <c r="KD21" s="76" t="s">
        <v>23</v>
      </c>
      <c r="KE21" s="76">
        <v>0</v>
      </c>
      <c r="KF21" s="76">
        <v>0</v>
      </c>
      <c r="KG21" s="76">
        <v>0</v>
      </c>
      <c r="KH21" s="76">
        <v>0</v>
      </c>
      <c r="KK21" s="6" t="s">
        <v>23</v>
      </c>
      <c r="KL21" s="6">
        <v>0</v>
      </c>
      <c r="KM21" s="6">
        <v>0</v>
      </c>
      <c r="KN21" s="6">
        <v>0</v>
      </c>
      <c r="KO21" s="6">
        <v>0</v>
      </c>
      <c r="KR21" s="76" t="s">
        <v>23</v>
      </c>
      <c r="KS21" s="76">
        <v>0</v>
      </c>
      <c r="KT21" s="76">
        <v>0</v>
      </c>
      <c r="KU21" s="76">
        <v>0</v>
      </c>
      <c r="KV21" s="76">
        <v>0</v>
      </c>
      <c r="KY21" s="76" t="s">
        <v>23</v>
      </c>
      <c r="KZ21" s="76">
        <v>0</v>
      </c>
      <c r="LA21" s="76">
        <v>0</v>
      </c>
      <c r="LB21" s="76">
        <v>0</v>
      </c>
      <c r="LC21" s="76">
        <v>0</v>
      </c>
      <c r="LF21" s="76" t="s">
        <v>23</v>
      </c>
      <c r="LG21" s="76">
        <v>0</v>
      </c>
      <c r="LH21" s="76">
        <v>0</v>
      </c>
      <c r="LI21" s="76">
        <v>0</v>
      </c>
      <c r="LJ21" s="76">
        <v>0</v>
      </c>
      <c r="LM21" s="76" t="s">
        <v>23</v>
      </c>
      <c r="LN21" s="76">
        <v>0</v>
      </c>
      <c r="LO21" s="76">
        <v>0</v>
      </c>
      <c r="LP21" s="76">
        <v>0</v>
      </c>
      <c r="LQ21" s="76">
        <v>0</v>
      </c>
      <c r="LR21" s="76"/>
      <c r="LS21" s="76"/>
      <c r="LT21" s="76" t="s">
        <v>23</v>
      </c>
      <c r="LU21" s="76">
        <v>0</v>
      </c>
      <c r="LV21" s="76">
        <v>0</v>
      </c>
      <c r="LW21" s="76">
        <v>0</v>
      </c>
      <c r="LX21" s="76">
        <v>0</v>
      </c>
      <c r="LY21" s="76"/>
      <c r="LZ21" s="76"/>
      <c r="MA21" s="76" t="s">
        <v>23</v>
      </c>
      <c r="MB21" s="76">
        <v>0</v>
      </c>
      <c r="MC21" s="76">
        <v>0</v>
      </c>
      <c r="MD21" s="76">
        <v>0</v>
      </c>
      <c r="ME21" s="76">
        <v>0</v>
      </c>
    </row>
    <row r="22" spans="1:343"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2" t="s">
        <v>24</v>
      </c>
      <c r="GY22" s="62">
        <v>0</v>
      </c>
      <c r="GZ22" s="62">
        <v>0</v>
      </c>
      <c r="HA22" s="62">
        <v>0</v>
      </c>
      <c r="HB22" s="62">
        <v>0</v>
      </c>
      <c r="HE22" s="66" t="s">
        <v>24</v>
      </c>
      <c r="HF22" s="66">
        <v>0</v>
      </c>
      <c r="HG22" s="66">
        <v>0</v>
      </c>
      <c r="HH22" s="66">
        <v>0</v>
      </c>
      <c r="HI22" s="66">
        <v>0</v>
      </c>
      <c r="HL22" s="66" t="s">
        <v>24</v>
      </c>
      <c r="HM22" s="66">
        <v>0</v>
      </c>
      <c r="HN22" s="66">
        <v>0</v>
      </c>
      <c r="HO22" s="66">
        <v>0</v>
      </c>
      <c r="HP22" s="66">
        <v>0</v>
      </c>
      <c r="HS22" s="66" t="s">
        <v>24</v>
      </c>
      <c r="HT22" s="66">
        <v>0</v>
      </c>
      <c r="HU22" s="66">
        <v>0</v>
      </c>
      <c r="HV22" s="66">
        <v>0</v>
      </c>
      <c r="HW22" s="66">
        <v>0</v>
      </c>
      <c r="HZ22" s="66" t="s">
        <v>24</v>
      </c>
      <c r="IA22" s="75">
        <v>0</v>
      </c>
      <c r="IB22" s="75">
        <v>0</v>
      </c>
      <c r="IC22" s="75">
        <v>0</v>
      </c>
      <c r="ID22" s="75">
        <v>0</v>
      </c>
      <c r="IG22" s="66" t="s">
        <v>24</v>
      </c>
      <c r="IH22" s="66">
        <v>0</v>
      </c>
      <c r="II22" s="66">
        <v>0</v>
      </c>
      <c r="IJ22" s="66">
        <v>0</v>
      </c>
      <c r="IK22" s="66">
        <v>0</v>
      </c>
      <c r="IN22" s="66" t="s">
        <v>24</v>
      </c>
      <c r="IO22" s="66">
        <v>0</v>
      </c>
      <c r="IP22" s="66">
        <v>0</v>
      </c>
      <c r="IQ22" s="66">
        <v>0</v>
      </c>
      <c r="IR22" s="66">
        <v>0</v>
      </c>
      <c r="IU22" s="66" t="s">
        <v>24</v>
      </c>
      <c r="IV22" s="66">
        <v>0</v>
      </c>
      <c r="IW22" s="66">
        <v>0</v>
      </c>
      <c r="IX22" s="66">
        <v>0</v>
      </c>
      <c r="IY22" s="66">
        <v>0</v>
      </c>
      <c r="JB22" s="66" t="s">
        <v>24</v>
      </c>
      <c r="JC22" s="76">
        <v>0</v>
      </c>
      <c r="JD22" s="76">
        <v>0</v>
      </c>
      <c r="JE22" s="76">
        <v>0</v>
      </c>
      <c r="JF22" s="76">
        <v>0</v>
      </c>
      <c r="JI22" s="66" t="s">
        <v>24</v>
      </c>
      <c r="JJ22" s="66">
        <v>0</v>
      </c>
      <c r="JK22" s="66">
        <v>0</v>
      </c>
      <c r="JL22" s="66">
        <v>0</v>
      </c>
      <c r="JM22" s="66">
        <v>0</v>
      </c>
      <c r="JP22" s="72" t="s">
        <v>24</v>
      </c>
      <c r="JQ22" s="72">
        <v>0</v>
      </c>
      <c r="JR22" s="72">
        <v>0</v>
      </c>
      <c r="JS22" s="72">
        <v>0</v>
      </c>
      <c r="JT22" s="72">
        <v>0</v>
      </c>
      <c r="JW22" s="76" t="s">
        <v>24</v>
      </c>
      <c r="JX22" s="76">
        <v>0</v>
      </c>
      <c r="JY22" s="76">
        <v>0</v>
      </c>
      <c r="JZ22" s="76">
        <v>0</v>
      </c>
      <c r="KA22" s="76">
        <v>0</v>
      </c>
      <c r="KD22" s="76" t="s">
        <v>24</v>
      </c>
      <c r="KE22" s="76">
        <v>0</v>
      </c>
      <c r="KF22" s="76">
        <v>0</v>
      </c>
      <c r="KG22" s="76">
        <v>0</v>
      </c>
      <c r="KH22" s="76">
        <v>0</v>
      </c>
      <c r="KK22" s="6" t="s">
        <v>24</v>
      </c>
      <c r="KL22" s="6">
        <v>0</v>
      </c>
      <c r="KM22" s="6">
        <v>0</v>
      </c>
      <c r="KN22" s="6">
        <v>0</v>
      </c>
      <c r="KO22" s="6">
        <v>0</v>
      </c>
      <c r="KR22" s="76" t="s">
        <v>24</v>
      </c>
      <c r="KS22" s="76">
        <v>0</v>
      </c>
      <c r="KT22" s="76">
        <v>0</v>
      </c>
      <c r="KU22" s="76">
        <v>0</v>
      </c>
      <c r="KV22" s="76">
        <v>0</v>
      </c>
      <c r="KY22" s="76" t="s">
        <v>24</v>
      </c>
      <c r="KZ22" s="76">
        <v>0</v>
      </c>
      <c r="LA22" s="76">
        <v>0</v>
      </c>
      <c r="LB22" s="76">
        <v>0</v>
      </c>
      <c r="LC22" s="76">
        <v>0</v>
      </c>
      <c r="LF22" s="76" t="s">
        <v>24</v>
      </c>
      <c r="LG22" s="76">
        <v>0</v>
      </c>
      <c r="LH22" s="76">
        <v>0</v>
      </c>
      <c r="LI22" s="76">
        <v>0</v>
      </c>
      <c r="LJ22" s="76">
        <v>0</v>
      </c>
      <c r="LM22" s="76" t="s">
        <v>24</v>
      </c>
      <c r="LN22" s="76">
        <v>0.03</v>
      </c>
      <c r="LO22" s="76">
        <v>0</v>
      </c>
      <c r="LP22" s="76">
        <v>0</v>
      </c>
      <c r="LQ22" s="76">
        <v>0</v>
      </c>
      <c r="LR22" s="76"/>
      <c r="LS22" s="76"/>
      <c r="LT22" s="76" t="s">
        <v>24</v>
      </c>
      <c r="LU22" s="76">
        <v>0</v>
      </c>
      <c r="LV22" s="76">
        <v>0</v>
      </c>
      <c r="LW22" s="76">
        <v>0</v>
      </c>
      <c r="LX22" s="76">
        <v>0</v>
      </c>
      <c r="LY22" s="76"/>
      <c r="LZ22" s="76"/>
      <c r="MA22" s="76" t="s">
        <v>24</v>
      </c>
      <c r="MB22" s="76">
        <v>0</v>
      </c>
      <c r="MC22" s="76">
        <v>0</v>
      </c>
      <c r="MD22" s="76">
        <v>0</v>
      </c>
      <c r="ME22" s="76">
        <v>0</v>
      </c>
    </row>
    <row r="23" spans="1:343"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2" t="s">
        <v>25</v>
      </c>
      <c r="GY23" s="62">
        <v>0</v>
      </c>
      <c r="GZ23" s="62">
        <v>0</v>
      </c>
      <c r="HA23" s="62">
        <v>0</v>
      </c>
      <c r="HB23" s="62">
        <v>0</v>
      </c>
      <c r="HE23" s="66" t="s">
        <v>25</v>
      </c>
      <c r="HF23" s="66">
        <v>0</v>
      </c>
      <c r="HG23" s="66">
        <v>0</v>
      </c>
      <c r="HH23" s="66">
        <v>0</v>
      </c>
      <c r="HI23" s="66">
        <v>0</v>
      </c>
      <c r="HL23" s="66" t="s">
        <v>25</v>
      </c>
      <c r="HM23" s="66">
        <v>0</v>
      </c>
      <c r="HN23" s="66">
        <v>0</v>
      </c>
      <c r="HO23" s="66">
        <v>0</v>
      </c>
      <c r="HP23" s="66">
        <v>0</v>
      </c>
      <c r="HS23" s="66" t="s">
        <v>25</v>
      </c>
      <c r="HT23" s="66">
        <v>0</v>
      </c>
      <c r="HU23" s="66">
        <v>0</v>
      </c>
      <c r="HV23" s="66">
        <v>0</v>
      </c>
      <c r="HW23" s="66">
        <v>0</v>
      </c>
      <c r="HZ23" s="66" t="s">
        <v>25</v>
      </c>
      <c r="IA23" s="75">
        <v>0</v>
      </c>
      <c r="IB23" s="75">
        <v>0</v>
      </c>
      <c r="IC23" s="75">
        <v>0</v>
      </c>
      <c r="ID23" s="75">
        <v>0</v>
      </c>
      <c r="IG23" s="66" t="s">
        <v>25</v>
      </c>
      <c r="IH23" s="66">
        <v>0</v>
      </c>
      <c r="II23" s="66">
        <v>0</v>
      </c>
      <c r="IJ23" s="66">
        <v>0</v>
      </c>
      <c r="IK23" s="66">
        <v>0</v>
      </c>
      <c r="IN23" s="66" t="s">
        <v>25</v>
      </c>
      <c r="IO23" s="66">
        <v>0</v>
      </c>
      <c r="IP23" s="66">
        <v>0</v>
      </c>
      <c r="IQ23" s="66">
        <v>0</v>
      </c>
      <c r="IR23" s="66">
        <v>0</v>
      </c>
      <c r="IU23" s="66" t="s">
        <v>25</v>
      </c>
      <c r="IV23" s="66">
        <v>0</v>
      </c>
      <c r="IW23" s="66">
        <v>0</v>
      </c>
      <c r="IX23" s="66">
        <v>0</v>
      </c>
      <c r="IY23" s="66">
        <v>0</v>
      </c>
      <c r="JB23" s="66" t="s">
        <v>25</v>
      </c>
      <c r="JC23" s="76">
        <v>0</v>
      </c>
      <c r="JD23" s="76">
        <v>0</v>
      </c>
      <c r="JE23" s="76">
        <v>0</v>
      </c>
      <c r="JF23" s="76">
        <v>0</v>
      </c>
      <c r="JI23" s="66" t="s">
        <v>25</v>
      </c>
      <c r="JJ23" s="66">
        <v>0</v>
      </c>
      <c r="JK23" s="66">
        <v>0</v>
      </c>
      <c r="JL23" s="66">
        <v>0</v>
      </c>
      <c r="JM23" s="66">
        <v>0</v>
      </c>
      <c r="JP23" s="72" t="s">
        <v>25</v>
      </c>
      <c r="JQ23" s="72">
        <v>0</v>
      </c>
      <c r="JR23" s="72">
        <v>0</v>
      </c>
      <c r="JS23" s="72">
        <v>0</v>
      </c>
      <c r="JT23" s="72">
        <v>0</v>
      </c>
      <c r="JW23" s="76" t="s">
        <v>25</v>
      </c>
      <c r="JX23" s="76">
        <v>0</v>
      </c>
      <c r="JY23" s="76">
        <v>0</v>
      </c>
      <c r="JZ23" s="76">
        <v>0</v>
      </c>
      <c r="KA23" s="76">
        <v>0</v>
      </c>
      <c r="KD23" s="76" t="s">
        <v>25</v>
      </c>
      <c r="KE23" s="76">
        <v>0</v>
      </c>
      <c r="KF23" s="76">
        <v>0</v>
      </c>
      <c r="KG23" s="76">
        <v>0</v>
      </c>
      <c r="KH23" s="76">
        <v>0</v>
      </c>
      <c r="KK23" s="6" t="s">
        <v>25</v>
      </c>
      <c r="KL23" s="6">
        <v>0</v>
      </c>
      <c r="KM23" s="6">
        <v>0</v>
      </c>
      <c r="KN23" s="6">
        <v>0</v>
      </c>
      <c r="KO23" s="6">
        <v>0</v>
      </c>
      <c r="KR23" s="76" t="s">
        <v>25</v>
      </c>
      <c r="KS23" s="76">
        <v>0</v>
      </c>
      <c r="KT23" s="76">
        <v>0</v>
      </c>
      <c r="KU23" s="76">
        <v>0</v>
      </c>
      <c r="KV23" s="76">
        <v>0</v>
      </c>
      <c r="KY23" s="76" t="s">
        <v>25</v>
      </c>
      <c r="KZ23" s="76">
        <v>0</v>
      </c>
      <c r="LA23" s="76">
        <v>0</v>
      </c>
      <c r="LB23" s="76">
        <v>0</v>
      </c>
      <c r="LC23" s="76">
        <v>0</v>
      </c>
      <c r="LF23" s="76" t="s">
        <v>25</v>
      </c>
      <c r="LG23" s="76">
        <v>0</v>
      </c>
      <c r="LH23" s="76">
        <v>0</v>
      </c>
      <c r="LI23" s="76">
        <v>0</v>
      </c>
      <c r="LJ23" s="76">
        <v>0</v>
      </c>
      <c r="LM23" s="76" t="s">
        <v>25</v>
      </c>
      <c r="LN23" s="76">
        <v>0</v>
      </c>
      <c r="LO23" s="76">
        <v>0</v>
      </c>
      <c r="LP23" s="76">
        <v>0</v>
      </c>
      <c r="LQ23" s="76">
        <v>0</v>
      </c>
      <c r="LR23" s="76"/>
      <c r="LS23" s="76"/>
      <c r="LT23" s="76" t="s">
        <v>25</v>
      </c>
      <c r="LU23" s="76">
        <v>0</v>
      </c>
      <c r="LV23" s="76">
        <v>0</v>
      </c>
      <c r="LW23" s="76">
        <v>0</v>
      </c>
      <c r="LX23" s="76">
        <v>0</v>
      </c>
      <c r="LY23" s="76"/>
      <c r="LZ23" s="76"/>
      <c r="MA23" s="76" t="s">
        <v>25</v>
      </c>
      <c r="MB23" s="76">
        <v>0</v>
      </c>
      <c r="MC23" s="76">
        <v>0</v>
      </c>
      <c r="MD23" s="76">
        <v>0</v>
      </c>
      <c r="ME23" s="76">
        <v>0</v>
      </c>
    </row>
    <row r="24" spans="1:343"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c r="GX24" s="62" t="s">
        <v>26</v>
      </c>
      <c r="GY24" s="62">
        <v>0</v>
      </c>
      <c r="GZ24" s="62">
        <v>0</v>
      </c>
      <c r="HA24" s="62">
        <v>0</v>
      </c>
      <c r="HB24" s="62">
        <v>0</v>
      </c>
      <c r="HE24" s="66" t="s">
        <v>26</v>
      </c>
      <c r="HF24" s="66">
        <v>0</v>
      </c>
      <c r="HG24" s="66">
        <v>0</v>
      </c>
      <c r="HH24" s="66">
        <v>0</v>
      </c>
      <c r="HI24" s="66">
        <v>0</v>
      </c>
      <c r="HL24" s="66" t="s">
        <v>26</v>
      </c>
      <c r="HM24" s="66">
        <v>0</v>
      </c>
      <c r="HN24" s="66">
        <v>0</v>
      </c>
      <c r="HO24" s="66">
        <v>0</v>
      </c>
      <c r="HP24" s="66">
        <v>0</v>
      </c>
      <c r="HS24" s="66" t="s">
        <v>26</v>
      </c>
      <c r="HT24" s="66">
        <v>0</v>
      </c>
      <c r="HU24" s="66">
        <v>0</v>
      </c>
      <c r="HV24" s="66">
        <v>0</v>
      </c>
      <c r="HW24" s="66">
        <v>0</v>
      </c>
      <c r="HZ24" s="66" t="s">
        <v>26</v>
      </c>
      <c r="IA24" s="75">
        <v>0</v>
      </c>
      <c r="IB24" s="75">
        <v>0</v>
      </c>
      <c r="IC24" s="75">
        <v>0</v>
      </c>
      <c r="ID24" s="75">
        <v>0</v>
      </c>
      <c r="IG24" s="66" t="s">
        <v>26</v>
      </c>
      <c r="IH24" s="66">
        <v>0</v>
      </c>
      <c r="II24" s="66">
        <v>0</v>
      </c>
      <c r="IJ24" s="66">
        <v>0</v>
      </c>
      <c r="IK24" s="66">
        <v>0</v>
      </c>
      <c r="IN24" s="66" t="s">
        <v>26</v>
      </c>
      <c r="IO24" s="66">
        <v>0</v>
      </c>
      <c r="IP24" s="66">
        <v>0</v>
      </c>
      <c r="IQ24" s="66">
        <v>0</v>
      </c>
      <c r="IR24" s="66">
        <v>0</v>
      </c>
      <c r="IU24" s="66" t="s">
        <v>26</v>
      </c>
      <c r="IV24" s="66">
        <v>0</v>
      </c>
      <c r="IW24" s="66">
        <v>0</v>
      </c>
      <c r="IX24" s="66">
        <v>0</v>
      </c>
      <c r="IY24" s="66">
        <v>0</v>
      </c>
      <c r="JB24" s="66" t="s">
        <v>26</v>
      </c>
      <c r="JC24" s="76">
        <v>0</v>
      </c>
      <c r="JD24" s="76">
        <v>0</v>
      </c>
      <c r="JE24" s="76">
        <v>0</v>
      </c>
      <c r="JF24" s="76">
        <v>0</v>
      </c>
      <c r="JI24" s="66" t="s">
        <v>26</v>
      </c>
      <c r="JJ24" s="66">
        <v>0</v>
      </c>
      <c r="JK24" s="66">
        <v>0</v>
      </c>
      <c r="JL24" s="66">
        <v>0</v>
      </c>
      <c r="JM24" s="66">
        <v>0</v>
      </c>
      <c r="JP24" s="72" t="s">
        <v>26</v>
      </c>
      <c r="JQ24" s="72">
        <v>0.04</v>
      </c>
      <c r="JR24" s="72">
        <v>0.13</v>
      </c>
      <c r="JS24" s="72">
        <v>0</v>
      </c>
      <c r="JT24" s="72">
        <v>0</v>
      </c>
      <c r="JW24" s="76" t="s">
        <v>26</v>
      </c>
      <c r="JX24" s="76">
        <v>0</v>
      </c>
      <c r="JY24" s="76">
        <v>0</v>
      </c>
      <c r="JZ24" s="76">
        <v>0</v>
      </c>
      <c r="KA24" s="76">
        <v>0</v>
      </c>
      <c r="KD24" s="76" t="s">
        <v>26</v>
      </c>
      <c r="KE24" s="76">
        <v>0</v>
      </c>
      <c r="KF24" s="76">
        <v>0</v>
      </c>
      <c r="KG24" s="76">
        <v>0</v>
      </c>
      <c r="KH24" s="76">
        <v>0</v>
      </c>
      <c r="KK24" s="6" t="s">
        <v>26</v>
      </c>
      <c r="KL24" s="6">
        <v>0</v>
      </c>
      <c r="KM24" s="6">
        <v>0</v>
      </c>
      <c r="KN24" s="6">
        <v>0</v>
      </c>
      <c r="KO24" s="6">
        <v>0</v>
      </c>
      <c r="KR24" s="76" t="s">
        <v>26</v>
      </c>
      <c r="KS24" s="76">
        <v>0</v>
      </c>
      <c r="KT24" s="76">
        <v>0</v>
      </c>
      <c r="KU24" s="76">
        <v>0</v>
      </c>
      <c r="KV24" s="76">
        <v>0</v>
      </c>
      <c r="KY24" s="76" t="s">
        <v>26</v>
      </c>
      <c r="KZ24" s="76">
        <v>0</v>
      </c>
      <c r="LA24" s="76">
        <v>0</v>
      </c>
      <c r="LB24" s="76">
        <v>0</v>
      </c>
      <c r="LC24" s="76">
        <v>0</v>
      </c>
      <c r="LF24" s="76" t="s">
        <v>26</v>
      </c>
      <c r="LG24" s="76">
        <v>0</v>
      </c>
      <c r="LH24" s="76">
        <v>0</v>
      </c>
      <c r="LI24" s="76">
        <v>0</v>
      </c>
      <c r="LJ24" s="76">
        <v>0</v>
      </c>
      <c r="LM24" s="76" t="s">
        <v>26</v>
      </c>
      <c r="LN24" s="76">
        <v>0</v>
      </c>
      <c r="LO24" s="76">
        <v>0</v>
      </c>
      <c r="LP24" s="76">
        <v>0</v>
      </c>
      <c r="LQ24" s="76">
        <v>0</v>
      </c>
      <c r="LR24" s="76"/>
      <c r="LS24" s="76"/>
      <c r="LT24" s="76" t="s">
        <v>26</v>
      </c>
      <c r="LU24" s="76">
        <v>0</v>
      </c>
      <c r="LV24" s="76">
        <v>0</v>
      </c>
      <c r="LW24" s="76">
        <v>0</v>
      </c>
      <c r="LX24" s="76">
        <v>0</v>
      </c>
      <c r="LY24" s="76"/>
      <c r="LZ24" s="76"/>
      <c r="MA24" s="76" t="s">
        <v>26</v>
      </c>
      <c r="MB24" s="76">
        <v>0</v>
      </c>
      <c r="MC24" s="76">
        <v>0</v>
      </c>
      <c r="MD24" s="76">
        <v>0</v>
      </c>
      <c r="ME24" s="76">
        <v>0</v>
      </c>
    </row>
    <row r="25" spans="1:343"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c r="GX25" s="62" t="s">
        <v>27</v>
      </c>
      <c r="GY25" s="62">
        <v>0</v>
      </c>
      <c r="GZ25" s="62">
        <v>0</v>
      </c>
      <c r="HA25" s="62">
        <v>0</v>
      </c>
      <c r="HB25" s="62">
        <v>0</v>
      </c>
      <c r="HE25" s="66" t="s">
        <v>27</v>
      </c>
      <c r="HF25" s="66">
        <v>0</v>
      </c>
      <c r="HG25" s="66">
        <v>0</v>
      </c>
      <c r="HH25" s="66">
        <v>0</v>
      </c>
      <c r="HI25" s="66">
        <v>0</v>
      </c>
      <c r="HL25" s="66" t="s">
        <v>27</v>
      </c>
      <c r="HM25" s="66">
        <v>0</v>
      </c>
      <c r="HN25" s="66">
        <v>0</v>
      </c>
      <c r="HO25" s="66">
        <v>0</v>
      </c>
      <c r="HP25" s="66">
        <v>0</v>
      </c>
      <c r="HS25" s="66" t="s">
        <v>27</v>
      </c>
      <c r="HT25" s="66">
        <v>0</v>
      </c>
      <c r="HU25" s="66">
        <v>0</v>
      </c>
      <c r="HV25" s="66">
        <v>0</v>
      </c>
      <c r="HW25" s="66">
        <v>0</v>
      </c>
      <c r="HZ25" s="66" t="s">
        <v>27</v>
      </c>
      <c r="IA25" s="75">
        <v>0</v>
      </c>
      <c r="IB25" s="75">
        <v>0</v>
      </c>
      <c r="IC25" s="75">
        <v>0</v>
      </c>
      <c r="ID25" s="75">
        <v>0</v>
      </c>
      <c r="IG25" s="66" t="s">
        <v>27</v>
      </c>
      <c r="IH25" s="66">
        <v>0</v>
      </c>
      <c r="II25" s="66">
        <v>0</v>
      </c>
      <c r="IJ25" s="66">
        <v>0</v>
      </c>
      <c r="IK25" s="66">
        <v>0</v>
      </c>
      <c r="IN25" s="66" t="s">
        <v>27</v>
      </c>
      <c r="IO25" s="66">
        <v>0</v>
      </c>
      <c r="IP25" s="66">
        <v>0</v>
      </c>
      <c r="IQ25" s="66">
        <v>0</v>
      </c>
      <c r="IR25" s="66">
        <v>0</v>
      </c>
      <c r="IU25" s="66" t="s">
        <v>27</v>
      </c>
      <c r="IV25" s="66">
        <v>0</v>
      </c>
      <c r="IW25" s="66">
        <v>0</v>
      </c>
      <c r="IX25" s="66">
        <v>0</v>
      </c>
      <c r="IY25" s="66">
        <v>0</v>
      </c>
      <c r="JB25" s="66" t="s">
        <v>27</v>
      </c>
      <c r="JC25" s="76">
        <v>0</v>
      </c>
      <c r="JD25" s="76">
        <v>0</v>
      </c>
      <c r="JE25" s="76">
        <v>0</v>
      </c>
      <c r="JF25" s="76">
        <v>0</v>
      </c>
      <c r="JI25" s="66" t="s">
        <v>27</v>
      </c>
      <c r="JJ25" s="66">
        <v>0</v>
      </c>
      <c r="JK25" s="66">
        <v>0</v>
      </c>
      <c r="JL25" s="66">
        <v>0</v>
      </c>
      <c r="JM25" s="66">
        <v>0</v>
      </c>
      <c r="JP25" s="72" t="s">
        <v>27</v>
      </c>
      <c r="JQ25" s="72">
        <v>0</v>
      </c>
      <c r="JR25" s="72">
        <v>0</v>
      </c>
      <c r="JS25" s="72">
        <v>0</v>
      </c>
      <c r="JT25" s="72">
        <v>0</v>
      </c>
      <c r="JW25" s="76" t="s">
        <v>27</v>
      </c>
      <c r="JX25" s="76">
        <v>0</v>
      </c>
      <c r="JY25" s="76">
        <v>0</v>
      </c>
      <c r="JZ25" s="76">
        <v>0</v>
      </c>
      <c r="KA25" s="76">
        <v>0</v>
      </c>
      <c r="KD25" s="76" t="s">
        <v>27</v>
      </c>
      <c r="KE25" s="76">
        <v>0</v>
      </c>
      <c r="KF25" s="76">
        <v>0</v>
      </c>
      <c r="KG25" s="76">
        <v>0</v>
      </c>
      <c r="KH25" s="76">
        <v>0</v>
      </c>
      <c r="KK25" s="6" t="s">
        <v>27</v>
      </c>
      <c r="KL25" s="6">
        <v>0</v>
      </c>
      <c r="KM25" s="6">
        <v>0</v>
      </c>
      <c r="KN25" s="6">
        <v>0</v>
      </c>
      <c r="KO25" s="6">
        <v>0</v>
      </c>
      <c r="KR25" s="76" t="s">
        <v>27</v>
      </c>
      <c r="KS25" s="76">
        <v>0</v>
      </c>
      <c r="KT25" s="76">
        <v>0</v>
      </c>
      <c r="KU25" s="76">
        <v>0</v>
      </c>
      <c r="KV25" s="76">
        <v>0</v>
      </c>
      <c r="KY25" s="76" t="s">
        <v>27</v>
      </c>
      <c r="KZ25" s="76">
        <v>0</v>
      </c>
      <c r="LA25" s="76">
        <v>0</v>
      </c>
      <c r="LB25" s="76">
        <v>0</v>
      </c>
      <c r="LC25" s="76">
        <v>0</v>
      </c>
      <c r="LF25" s="76" t="s">
        <v>27</v>
      </c>
      <c r="LG25" s="76">
        <v>0</v>
      </c>
      <c r="LH25" s="76">
        <v>0</v>
      </c>
      <c r="LI25" s="76">
        <v>0</v>
      </c>
      <c r="LJ25" s="76">
        <v>0</v>
      </c>
      <c r="LM25" s="76" t="s">
        <v>27</v>
      </c>
      <c r="LN25" s="76">
        <v>0</v>
      </c>
      <c r="LO25" s="76">
        <v>0</v>
      </c>
      <c r="LP25" s="76">
        <v>0</v>
      </c>
      <c r="LQ25" s="76">
        <v>0</v>
      </c>
      <c r="LR25" s="76"/>
      <c r="LS25" s="76"/>
      <c r="LT25" s="76" t="s">
        <v>27</v>
      </c>
      <c r="LU25" s="76">
        <v>0</v>
      </c>
      <c r="LV25" s="76">
        <v>0</v>
      </c>
      <c r="LW25" s="76">
        <v>0</v>
      </c>
      <c r="LX25" s="76">
        <v>0</v>
      </c>
      <c r="LY25" s="76"/>
      <c r="LZ25" s="76"/>
      <c r="MA25" s="76" t="s">
        <v>27</v>
      </c>
      <c r="MB25" s="76">
        <v>0</v>
      </c>
      <c r="MC25" s="76">
        <v>0</v>
      </c>
      <c r="MD25" s="76">
        <v>0</v>
      </c>
      <c r="ME25" s="76">
        <v>0</v>
      </c>
    </row>
    <row r="26" spans="1:343"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c r="GX26" s="62" t="s">
        <v>28</v>
      </c>
      <c r="GY26" s="62">
        <v>0</v>
      </c>
      <c r="GZ26" s="62">
        <v>0</v>
      </c>
      <c r="HA26" s="62">
        <v>0</v>
      </c>
      <c r="HB26" s="62">
        <v>0</v>
      </c>
      <c r="HE26" s="66" t="s">
        <v>28</v>
      </c>
      <c r="HF26" s="66">
        <v>0</v>
      </c>
      <c r="HG26" s="66">
        <v>0</v>
      </c>
      <c r="HH26" s="66">
        <v>0</v>
      </c>
      <c r="HI26" s="66">
        <v>0</v>
      </c>
      <c r="HL26" s="66" t="s">
        <v>28</v>
      </c>
      <c r="HM26" s="66">
        <v>0</v>
      </c>
      <c r="HN26" s="66">
        <v>0</v>
      </c>
      <c r="HO26" s="66">
        <v>0</v>
      </c>
      <c r="HP26" s="66">
        <v>0</v>
      </c>
      <c r="HS26" s="66" t="s">
        <v>28</v>
      </c>
      <c r="HT26" s="66">
        <v>0</v>
      </c>
      <c r="HU26" s="66">
        <v>0</v>
      </c>
      <c r="HV26" s="66">
        <v>0</v>
      </c>
      <c r="HW26" s="66">
        <v>0</v>
      </c>
      <c r="HZ26" s="66" t="s">
        <v>28</v>
      </c>
      <c r="IA26" s="75">
        <v>0</v>
      </c>
      <c r="IB26" s="75">
        <v>0</v>
      </c>
      <c r="IC26" s="75">
        <v>0</v>
      </c>
      <c r="ID26" s="75">
        <v>0</v>
      </c>
      <c r="IG26" s="66" t="s">
        <v>28</v>
      </c>
      <c r="IH26" s="66">
        <v>0</v>
      </c>
      <c r="II26" s="66">
        <v>0</v>
      </c>
      <c r="IJ26" s="66">
        <v>0</v>
      </c>
      <c r="IK26" s="66">
        <v>0</v>
      </c>
      <c r="IN26" s="66" t="s">
        <v>28</v>
      </c>
      <c r="IO26" s="66">
        <v>0</v>
      </c>
      <c r="IP26" s="66">
        <v>0</v>
      </c>
      <c r="IQ26" s="66">
        <v>0</v>
      </c>
      <c r="IR26" s="66">
        <v>0</v>
      </c>
      <c r="IU26" s="66" t="s">
        <v>28</v>
      </c>
      <c r="IV26" s="66">
        <v>0</v>
      </c>
      <c r="IW26" s="66">
        <v>0</v>
      </c>
      <c r="IX26" s="66">
        <v>0</v>
      </c>
      <c r="IY26" s="66">
        <v>0</v>
      </c>
      <c r="JB26" s="66" t="s">
        <v>28</v>
      </c>
      <c r="JC26" s="76">
        <v>0</v>
      </c>
      <c r="JD26" s="76">
        <v>0</v>
      </c>
      <c r="JE26" s="76">
        <v>0</v>
      </c>
      <c r="JF26" s="76">
        <v>0</v>
      </c>
      <c r="JI26" s="66" t="s">
        <v>28</v>
      </c>
      <c r="JJ26" s="66">
        <v>0</v>
      </c>
      <c r="JK26" s="66">
        <v>0</v>
      </c>
      <c r="JL26" s="66">
        <v>0</v>
      </c>
      <c r="JM26" s="66">
        <v>0</v>
      </c>
      <c r="JP26" s="72" t="s">
        <v>28</v>
      </c>
      <c r="JQ26" s="72">
        <v>0</v>
      </c>
      <c r="JR26" s="72">
        <v>0</v>
      </c>
      <c r="JS26" s="72">
        <v>0</v>
      </c>
      <c r="JT26" s="72">
        <v>0</v>
      </c>
      <c r="JW26" s="76" t="s">
        <v>28</v>
      </c>
      <c r="JX26" s="76">
        <v>0</v>
      </c>
      <c r="JY26" s="76">
        <v>0</v>
      </c>
      <c r="JZ26" s="76">
        <v>0</v>
      </c>
      <c r="KA26" s="76">
        <v>0</v>
      </c>
      <c r="KD26" s="76" t="s">
        <v>28</v>
      </c>
      <c r="KE26" s="76">
        <v>0</v>
      </c>
      <c r="KF26" s="76">
        <v>0</v>
      </c>
      <c r="KG26" s="76">
        <v>0</v>
      </c>
      <c r="KH26" s="76">
        <v>0</v>
      </c>
      <c r="KK26" s="6" t="s">
        <v>28</v>
      </c>
      <c r="KL26" s="6">
        <v>0</v>
      </c>
      <c r="KM26" s="6">
        <v>0</v>
      </c>
      <c r="KN26" s="6">
        <v>0</v>
      </c>
      <c r="KO26" s="6">
        <v>0</v>
      </c>
      <c r="KR26" s="76" t="s">
        <v>28</v>
      </c>
      <c r="KS26" s="76">
        <v>0</v>
      </c>
      <c r="KT26" s="76">
        <v>0</v>
      </c>
      <c r="KU26" s="76">
        <v>0</v>
      </c>
      <c r="KV26" s="76">
        <v>0</v>
      </c>
      <c r="KY26" s="76" t="s">
        <v>28</v>
      </c>
      <c r="KZ26" s="76">
        <v>0</v>
      </c>
      <c r="LA26" s="76">
        <v>0</v>
      </c>
      <c r="LB26" s="76">
        <v>0</v>
      </c>
      <c r="LC26" s="76">
        <v>0</v>
      </c>
      <c r="LF26" s="76" t="s">
        <v>28</v>
      </c>
      <c r="LG26" s="76">
        <v>0</v>
      </c>
      <c r="LH26" s="76">
        <v>0</v>
      </c>
      <c r="LI26" s="76">
        <v>0</v>
      </c>
      <c r="LJ26" s="76">
        <v>0</v>
      </c>
      <c r="LM26" s="76" t="s">
        <v>28</v>
      </c>
      <c r="LN26" s="76">
        <v>0</v>
      </c>
      <c r="LO26" s="76">
        <v>0</v>
      </c>
      <c r="LP26" s="76">
        <v>0</v>
      </c>
      <c r="LQ26" s="76">
        <v>0</v>
      </c>
      <c r="LR26" s="76"/>
      <c r="LS26" s="76"/>
      <c r="LT26" s="76" t="s">
        <v>28</v>
      </c>
      <c r="LU26" s="76">
        <v>0</v>
      </c>
      <c r="LV26" s="76">
        <v>0</v>
      </c>
      <c r="LW26" s="76">
        <v>0</v>
      </c>
      <c r="LX26" s="76">
        <v>0</v>
      </c>
      <c r="LY26" s="76"/>
      <c r="LZ26" s="76"/>
      <c r="MA26" s="76" t="s">
        <v>28</v>
      </c>
      <c r="MB26" s="76">
        <v>0</v>
      </c>
      <c r="MC26" s="76">
        <v>0</v>
      </c>
      <c r="MD26" s="76">
        <v>0</v>
      </c>
      <c r="ME26" s="76">
        <v>0</v>
      </c>
    </row>
    <row r="27" spans="1:343"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2" t="s">
        <v>29</v>
      </c>
      <c r="GY27" s="62">
        <v>0</v>
      </c>
      <c r="GZ27" s="62">
        <v>0</v>
      </c>
      <c r="HA27" s="62">
        <v>0</v>
      </c>
      <c r="HB27" s="62">
        <v>0</v>
      </c>
      <c r="HE27" s="66" t="s">
        <v>29</v>
      </c>
      <c r="HF27" s="66">
        <v>0</v>
      </c>
      <c r="HG27" s="66">
        <v>0</v>
      </c>
      <c r="HH27" s="66">
        <v>0</v>
      </c>
      <c r="HI27" s="66">
        <v>0</v>
      </c>
      <c r="HL27" s="66" t="s">
        <v>29</v>
      </c>
      <c r="HM27" s="66">
        <v>0</v>
      </c>
      <c r="HN27" s="66">
        <v>0</v>
      </c>
      <c r="HO27" s="66">
        <v>0</v>
      </c>
      <c r="HP27" s="66">
        <v>0</v>
      </c>
      <c r="HS27" s="66" t="s">
        <v>29</v>
      </c>
      <c r="HT27" s="66">
        <v>0</v>
      </c>
      <c r="HU27" s="66">
        <v>0</v>
      </c>
      <c r="HV27" s="66">
        <v>0</v>
      </c>
      <c r="HW27" s="66">
        <v>0</v>
      </c>
      <c r="HZ27" s="66" t="s">
        <v>29</v>
      </c>
      <c r="IA27" s="75">
        <v>0</v>
      </c>
      <c r="IB27" s="75">
        <v>0</v>
      </c>
      <c r="IC27" s="75">
        <v>0</v>
      </c>
      <c r="ID27" s="75">
        <v>0</v>
      </c>
      <c r="IG27" s="66" t="s">
        <v>29</v>
      </c>
      <c r="IH27" s="66">
        <v>0</v>
      </c>
      <c r="II27" s="66">
        <v>0</v>
      </c>
      <c r="IJ27" s="66">
        <v>0</v>
      </c>
      <c r="IK27" s="66">
        <v>0</v>
      </c>
      <c r="IN27" s="66" t="s">
        <v>29</v>
      </c>
      <c r="IO27" s="66">
        <v>0</v>
      </c>
      <c r="IP27" s="66">
        <v>0</v>
      </c>
      <c r="IQ27" s="66">
        <v>0</v>
      </c>
      <c r="IR27" s="66">
        <v>0</v>
      </c>
      <c r="IU27" s="66" t="s">
        <v>29</v>
      </c>
      <c r="IV27" s="66">
        <v>0</v>
      </c>
      <c r="IW27" s="66">
        <v>0</v>
      </c>
      <c r="IX27" s="66">
        <v>0</v>
      </c>
      <c r="IY27" s="66">
        <v>0</v>
      </c>
      <c r="JB27" s="66" t="s">
        <v>29</v>
      </c>
      <c r="JC27" s="76">
        <v>0</v>
      </c>
      <c r="JD27" s="76">
        <v>0</v>
      </c>
      <c r="JE27" s="76">
        <v>0</v>
      </c>
      <c r="JF27" s="76">
        <v>0</v>
      </c>
      <c r="JI27" s="66" t="s">
        <v>29</v>
      </c>
      <c r="JJ27" s="66">
        <v>0</v>
      </c>
      <c r="JK27" s="66">
        <v>0</v>
      </c>
      <c r="JL27" s="66">
        <v>0</v>
      </c>
      <c r="JM27" s="66">
        <v>0</v>
      </c>
      <c r="JP27" s="72" t="s">
        <v>29</v>
      </c>
      <c r="JQ27" s="72">
        <v>0</v>
      </c>
      <c r="JR27" s="72">
        <v>0</v>
      </c>
      <c r="JS27" s="72">
        <v>0</v>
      </c>
      <c r="JT27" s="72">
        <v>0</v>
      </c>
      <c r="JW27" s="76" t="s">
        <v>29</v>
      </c>
      <c r="JX27" s="76">
        <v>0</v>
      </c>
      <c r="JY27" s="76">
        <v>0</v>
      </c>
      <c r="JZ27" s="76">
        <v>0</v>
      </c>
      <c r="KA27" s="76">
        <v>0</v>
      </c>
      <c r="KD27" s="76" t="s">
        <v>29</v>
      </c>
      <c r="KE27" s="76">
        <v>0</v>
      </c>
      <c r="KF27" s="76">
        <v>0</v>
      </c>
      <c r="KG27" s="76">
        <v>0</v>
      </c>
      <c r="KH27" s="76">
        <v>0</v>
      </c>
      <c r="KK27" s="6" t="s">
        <v>29</v>
      </c>
      <c r="KL27" s="6">
        <v>0</v>
      </c>
      <c r="KM27" s="6">
        <v>0</v>
      </c>
      <c r="KN27" s="6">
        <v>0</v>
      </c>
      <c r="KO27" s="6">
        <v>0</v>
      </c>
      <c r="KR27" s="76" t="s">
        <v>29</v>
      </c>
      <c r="KS27" s="76">
        <v>0</v>
      </c>
      <c r="KT27" s="76">
        <v>0</v>
      </c>
      <c r="KU27" s="76">
        <v>0</v>
      </c>
      <c r="KV27" s="76">
        <v>0</v>
      </c>
      <c r="KY27" s="76" t="s">
        <v>29</v>
      </c>
      <c r="KZ27" s="76">
        <v>0</v>
      </c>
      <c r="LA27" s="76">
        <v>0</v>
      </c>
      <c r="LB27" s="76">
        <v>0</v>
      </c>
      <c r="LC27" s="76">
        <v>0</v>
      </c>
      <c r="LF27" s="76" t="s">
        <v>29</v>
      </c>
      <c r="LG27" s="76">
        <v>0</v>
      </c>
      <c r="LH27" s="76">
        <v>0</v>
      </c>
      <c r="LI27" s="76">
        <v>0</v>
      </c>
      <c r="LJ27" s="76">
        <v>0</v>
      </c>
      <c r="LM27" s="76" t="s">
        <v>29</v>
      </c>
      <c r="LN27" s="76">
        <v>0.03</v>
      </c>
      <c r="LO27" s="76">
        <v>0</v>
      </c>
      <c r="LP27" s="76">
        <v>0</v>
      </c>
      <c r="LQ27" s="76">
        <v>0.31</v>
      </c>
      <c r="LR27" s="76"/>
      <c r="LS27" s="76"/>
      <c r="LT27" s="76" t="s">
        <v>29</v>
      </c>
      <c r="LU27" s="76">
        <v>0</v>
      </c>
      <c r="LV27" s="76">
        <v>0</v>
      </c>
      <c r="LW27" s="76">
        <v>0</v>
      </c>
      <c r="LX27" s="76">
        <v>0</v>
      </c>
      <c r="LY27" s="76"/>
      <c r="LZ27" s="76"/>
      <c r="MA27" s="76" t="s">
        <v>29</v>
      </c>
      <c r="MB27" s="76">
        <v>0</v>
      </c>
      <c r="MC27" s="76">
        <v>0</v>
      </c>
      <c r="MD27" s="76">
        <v>0</v>
      </c>
      <c r="ME27" s="76">
        <v>0</v>
      </c>
    </row>
    <row r="28" spans="1:343"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2" t="s">
        <v>30</v>
      </c>
      <c r="GY28" s="62">
        <v>0</v>
      </c>
      <c r="GZ28" s="62">
        <v>0</v>
      </c>
      <c r="HA28" s="62">
        <v>0</v>
      </c>
      <c r="HB28" s="62">
        <v>0</v>
      </c>
      <c r="HE28" s="66" t="s">
        <v>30</v>
      </c>
      <c r="HF28" s="66">
        <v>0</v>
      </c>
      <c r="HG28" s="66">
        <v>0</v>
      </c>
      <c r="HH28" s="66">
        <v>0</v>
      </c>
      <c r="HI28" s="66">
        <v>0</v>
      </c>
      <c r="HL28" s="66" t="s">
        <v>30</v>
      </c>
      <c r="HM28" s="66">
        <v>0</v>
      </c>
      <c r="HN28" s="66">
        <v>0</v>
      </c>
      <c r="HO28" s="66">
        <v>0</v>
      </c>
      <c r="HP28" s="66">
        <v>0</v>
      </c>
      <c r="HS28" s="66" t="s">
        <v>30</v>
      </c>
      <c r="HT28" s="66">
        <v>0</v>
      </c>
      <c r="HU28" s="66">
        <v>0</v>
      </c>
      <c r="HV28" s="66">
        <v>0</v>
      </c>
      <c r="HW28" s="66">
        <v>0</v>
      </c>
      <c r="HZ28" s="66" t="s">
        <v>30</v>
      </c>
      <c r="IA28" s="75">
        <v>0</v>
      </c>
      <c r="IB28" s="75">
        <v>0</v>
      </c>
      <c r="IC28" s="75">
        <v>0</v>
      </c>
      <c r="ID28" s="75">
        <v>0</v>
      </c>
      <c r="IG28" s="66" t="s">
        <v>30</v>
      </c>
      <c r="IH28" s="66">
        <v>0</v>
      </c>
      <c r="II28" s="66">
        <v>0</v>
      </c>
      <c r="IJ28" s="66">
        <v>0</v>
      </c>
      <c r="IK28" s="66">
        <v>0</v>
      </c>
      <c r="IN28" s="66" t="s">
        <v>30</v>
      </c>
      <c r="IO28" s="66">
        <v>0</v>
      </c>
      <c r="IP28" s="66">
        <v>0</v>
      </c>
      <c r="IQ28" s="66">
        <v>0</v>
      </c>
      <c r="IR28" s="66">
        <v>0</v>
      </c>
      <c r="IU28" s="66" t="s">
        <v>30</v>
      </c>
      <c r="IV28" s="66">
        <v>0</v>
      </c>
      <c r="IW28" s="66">
        <v>0</v>
      </c>
      <c r="IX28" s="66">
        <v>0</v>
      </c>
      <c r="IY28" s="66">
        <v>0</v>
      </c>
      <c r="JB28" s="66" t="s">
        <v>30</v>
      </c>
      <c r="JC28" s="76">
        <v>0</v>
      </c>
      <c r="JD28" s="76">
        <v>0</v>
      </c>
      <c r="JE28" s="76">
        <v>0</v>
      </c>
      <c r="JF28" s="76">
        <v>0</v>
      </c>
      <c r="JI28" s="66" t="s">
        <v>30</v>
      </c>
      <c r="JJ28" s="66">
        <v>0</v>
      </c>
      <c r="JK28" s="66">
        <v>0</v>
      </c>
      <c r="JL28" s="66">
        <v>0</v>
      </c>
      <c r="JM28" s="66">
        <v>0</v>
      </c>
      <c r="JP28" s="72" t="s">
        <v>30</v>
      </c>
      <c r="JQ28" s="72">
        <v>0</v>
      </c>
      <c r="JR28" s="72">
        <v>0</v>
      </c>
      <c r="JS28" s="72">
        <v>0</v>
      </c>
      <c r="JT28" s="72">
        <v>0</v>
      </c>
      <c r="JW28" s="76" t="s">
        <v>30</v>
      </c>
      <c r="JX28" s="76">
        <v>0</v>
      </c>
      <c r="JY28" s="76">
        <v>0</v>
      </c>
      <c r="JZ28" s="76">
        <v>0</v>
      </c>
      <c r="KA28" s="76">
        <v>0</v>
      </c>
      <c r="KD28" s="76" t="s">
        <v>30</v>
      </c>
      <c r="KE28" s="76">
        <v>0</v>
      </c>
      <c r="KF28" s="76">
        <v>0</v>
      </c>
      <c r="KG28" s="76">
        <v>0</v>
      </c>
      <c r="KH28" s="76">
        <v>0</v>
      </c>
      <c r="KK28" s="6" t="s">
        <v>30</v>
      </c>
      <c r="KL28" s="6">
        <v>0</v>
      </c>
      <c r="KM28" s="6">
        <v>0</v>
      </c>
      <c r="KN28" s="6">
        <v>0</v>
      </c>
      <c r="KO28" s="6">
        <v>0</v>
      </c>
      <c r="KR28" s="76" t="s">
        <v>30</v>
      </c>
      <c r="KS28" s="76">
        <v>0</v>
      </c>
      <c r="KT28" s="76">
        <v>0</v>
      </c>
      <c r="KU28" s="76">
        <v>0</v>
      </c>
      <c r="KV28" s="76">
        <v>0</v>
      </c>
      <c r="KY28" s="76" t="s">
        <v>30</v>
      </c>
      <c r="KZ28" s="76">
        <v>0</v>
      </c>
      <c r="LA28" s="76">
        <v>0</v>
      </c>
      <c r="LB28" s="76">
        <v>0</v>
      </c>
      <c r="LC28" s="76">
        <v>0</v>
      </c>
      <c r="LF28" s="76" t="s">
        <v>30</v>
      </c>
      <c r="LG28" s="76">
        <v>0</v>
      </c>
      <c r="LH28" s="76">
        <v>0</v>
      </c>
      <c r="LI28" s="76">
        <v>0</v>
      </c>
      <c r="LJ28" s="76">
        <v>0</v>
      </c>
      <c r="LM28" s="76" t="s">
        <v>30</v>
      </c>
      <c r="LN28" s="76">
        <v>0</v>
      </c>
      <c r="LO28" s="76">
        <v>0</v>
      </c>
      <c r="LP28" s="76">
        <v>0</v>
      </c>
      <c r="LQ28" s="76">
        <v>0</v>
      </c>
      <c r="LR28" s="76"/>
      <c r="LS28" s="76"/>
      <c r="LT28" s="76" t="s">
        <v>30</v>
      </c>
      <c r="LU28" s="76">
        <v>0</v>
      </c>
      <c r="LV28" s="76">
        <v>0</v>
      </c>
      <c r="LW28" s="76">
        <v>0</v>
      </c>
      <c r="LX28" s="76">
        <v>0</v>
      </c>
      <c r="LY28" s="76"/>
      <c r="LZ28" s="76"/>
      <c r="MA28" s="76" t="s">
        <v>30</v>
      </c>
      <c r="MB28" s="76">
        <v>0</v>
      </c>
      <c r="MC28" s="76">
        <v>0</v>
      </c>
      <c r="MD28" s="76">
        <v>0</v>
      </c>
      <c r="ME28" s="76">
        <v>0</v>
      </c>
    </row>
    <row r="29" spans="1:343"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2" t="s">
        <v>31</v>
      </c>
      <c r="GY29" s="62">
        <v>0</v>
      </c>
      <c r="GZ29" s="62">
        <v>0</v>
      </c>
      <c r="HA29" s="62">
        <v>0</v>
      </c>
      <c r="HB29" s="62">
        <v>0</v>
      </c>
      <c r="HE29" s="66" t="s">
        <v>31</v>
      </c>
      <c r="HF29" s="66">
        <v>0</v>
      </c>
      <c r="HG29" s="66">
        <v>0</v>
      </c>
      <c r="HH29" s="66">
        <v>0</v>
      </c>
      <c r="HI29" s="66">
        <v>0</v>
      </c>
      <c r="HL29" s="66" t="s">
        <v>31</v>
      </c>
      <c r="HM29" s="66">
        <v>0</v>
      </c>
      <c r="HN29" s="66">
        <v>0</v>
      </c>
      <c r="HO29" s="66">
        <v>0</v>
      </c>
      <c r="HP29" s="66">
        <v>0</v>
      </c>
      <c r="HS29" s="66" t="s">
        <v>31</v>
      </c>
      <c r="HT29" s="66">
        <v>0</v>
      </c>
      <c r="HU29" s="66">
        <v>0</v>
      </c>
      <c r="HV29" s="66">
        <v>0</v>
      </c>
      <c r="HW29" s="66">
        <v>0</v>
      </c>
      <c r="HZ29" s="66" t="s">
        <v>31</v>
      </c>
      <c r="IA29" s="75">
        <v>0</v>
      </c>
      <c r="IB29" s="75">
        <v>0</v>
      </c>
      <c r="IC29" s="75">
        <v>0</v>
      </c>
      <c r="ID29" s="75">
        <v>0</v>
      </c>
      <c r="IG29" s="66" t="s">
        <v>31</v>
      </c>
      <c r="IH29" s="66">
        <v>0</v>
      </c>
      <c r="II29" s="66">
        <v>0</v>
      </c>
      <c r="IJ29" s="66">
        <v>0</v>
      </c>
      <c r="IK29" s="66">
        <v>0</v>
      </c>
      <c r="IN29" s="66" t="s">
        <v>31</v>
      </c>
      <c r="IO29" s="66">
        <v>0</v>
      </c>
      <c r="IP29" s="66">
        <v>0</v>
      </c>
      <c r="IQ29" s="66">
        <v>0</v>
      </c>
      <c r="IR29" s="66">
        <v>0</v>
      </c>
      <c r="IU29" s="66" t="s">
        <v>31</v>
      </c>
      <c r="IV29" s="66">
        <v>0</v>
      </c>
      <c r="IW29" s="66">
        <v>0</v>
      </c>
      <c r="IX29" s="66">
        <v>0</v>
      </c>
      <c r="IY29" s="66">
        <v>0</v>
      </c>
      <c r="JB29" s="66" t="s">
        <v>31</v>
      </c>
      <c r="JC29" s="76">
        <v>0</v>
      </c>
      <c r="JD29" s="76">
        <v>0</v>
      </c>
      <c r="JE29" s="76">
        <v>0</v>
      </c>
      <c r="JF29" s="76">
        <v>0</v>
      </c>
      <c r="JI29" s="66" t="s">
        <v>31</v>
      </c>
      <c r="JJ29" s="66">
        <v>0</v>
      </c>
      <c r="JK29" s="66">
        <v>0</v>
      </c>
      <c r="JL29" s="66">
        <v>0</v>
      </c>
      <c r="JM29" s="66">
        <v>0</v>
      </c>
      <c r="JP29" s="72" t="s">
        <v>31</v>
      </c>
      <c r="JQ29" s="72">
        <v>0</v>
      </c>
      <c r="JR29" s="72">
        <v>0</v>
      </c>
      <c r="JS29" s="72">
        <v>0</v>
      </c>
      <c r="JT29" s="72">
        <v>0</v>
      </c>
      <c r="JW29" s="76" t="s">
        <v>31</v>
      </c>
      <c r="JX29" s="76">
        <v>0</v>
      </c>
      <c r="JY29" s="76">
        <v>0</v>
      </c>
      <c r="JZ29" s="76">
        <v>0</v>
      </c>
      <c r="KA29" s="76">
        <v>0</v>
      </c>
      <c r="KD29" s="76" t="s">
        <v>31</v>
      </c>
      <c r="KE29" s="76">
        <v>0</v>
      </c>
      <c r="KF29" s="76">
        <v>0</v>
      </c>
      <c r="KG29" s="76">
        <v>0</v>
      </c>
      <c r="KH29" s="76">
        <v>0</v>
      </c>
      <c r="KK29" s="6" t="s">
        <v>31</v>
      </c>
      <c r="KL29" s="6">
        <v>0</v>
      </c>
      <c r="KM29" s="6">
        <v>0</v>
      </c>
      <c r="KN29" s="6">
        <v>0</v>
      </c>
      <c r="KO29" s="6">
        <v>0</v>
      </c>
      <c r="KR29" s="76" t="s">
        <v>31</v>
      </c>
      <c r="KS29" s="76">
        <v>0</v>
      </c>
      <c r="KT29" s="76">
        <v>0</v>
      </c>
      <c r="KU29" s="76">
        <v>0</v>
      </c>
      <c r="KV29" s="76">
        <v>0</v>
      </c>
      <c r="KY29" s="76" t="s">
        <v>31</v>
      </c>
      <c r="KZ29" s="76">
        <v>0</v>
      </c>
      <c r="LA29" s="76">
        <v>0</v>
      </c>
      <c r="LB29" s="76">
        <v>0</v>
      </c>
      <c r="LC29" s="76">
        <v>0</v>
      </c>
      <c r="LF29" s="76" t="s">
        <v>31</v>
      </c>
      <c r="LG29" s="76">
        <v>0</v>
      </c>
      <c r="LH29" s="76">
        <v>0</v>
      </c>
      <c r="LI29" s="76">
        <v>0</v>
      </c>
      <c r="LJ29" s="76">
        <v>0</v>
      </c>
      <c r="LM29" s="76" t="s">
        <v>31</v>
      </c>
      <c r="LN29" s="76">
        <v>0</v>
      </c>
      <c r="LO29" s="76">
        <v>0</v>
      </c>
      <c r="LP29" s="76">
        <v>0</v>
      </c>
      <c r="LQ29" s="76">
        <v>0</v>
      </c>
      <c r="LR29" s="76"/>
      <c r="LS29" s="76"/>
      <c r="LT29" s="76" t="s">
        <v>31</v>
      </c>
      <c r="LU29" s="76">
        <v>0</v>
      </c>
      <c r="LV29" s="76">
        <v>0</v>
      </c>
      <c r="LW29" s="76">
        <v>0</v>
      </c>
      <c r="LX29" s="76">
        <v>0</v>
      </c>
      <c r="LY29" s="76"/>
      <c r="LZ29" s="76"/>
      <c r="MA29" s="76" t="s">
        <v>31</v>
      </c>
      <c r="MB29" s="76">
        <v>0</v>
      </c>
      <c r="MC29" s="76">
        <v>0</v>
      </c>
      <c r="MD29" s="76">
        <v>0</v>
      </c>
      <c r="ME29" s="76">
        <v>0</v>
      </c>
    </row>
    <row r="30" spans="1:343"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2" t="s">
        <v>32</v>
      </c>
      <c r="GY30" s="62">
        <v>0</v>
      </c>
      <c r="GZ30" s="62">
        <v>0</v>
      </c>
      <c r="HA30" s="62">
        <v>0</v>
      </c>
      <c r="HB30" s="62">
        <v>0</v>
      </c>
      <c r="HE30" s="66" t="s">
        <v>32</v>
      </c>
      <c r="HF30" s="66">
        <v>0</v>
      </c>
      <c r="HG30" s="66">
        <v>0</v>
      </c>
      <c r="HH30" s="66">
        <v>0</v>
      </c>
      <c r="HI30" s="66">
        <v>0</v>
      </c>
      <c r="HL30" s="66" t="s">
        <v>32</v>
      </c>
      <c r="HM30" s="66">
        <v>0</v>
      </c>
      <c r="HN30" s="66">
        <v>0</v>
      </c>
      <c r="HO30" s="66">
        <v>0</v>
      </c>
      <c r="HP30" s="66">
        <v>0</v>
      </c>
      <c r="HS30" s="66" t="s">
        <v>32</v>
      </c>
      <c r="HT30" s="66">
        <v>0</v>
      </c>
      <c r="HU30" s="66">
        <v>0</v>
      </c>
      <c r="HV30" s="66">
        <v>0</v>
      </c>
      <c r="HW30" s="66">
        <v>0</v>
      </c>
      <c r="HZ30" s="66" t="s">
        <v>32</v>
      </c>
      <c r="IA30" s="75">
        <v>0</v>
      </c>
      <c r="IB30" s="75">
        <v>0</v>
      </c>
      <c r="IC30" s="75">
        <v>0</v>
      </c>
      <c r="ID30" s="75">
        <v>0</v>
      </c>
      <c r="IG30" s="66" t="s">
        <v>32</v>
      </c>
      <c r="IH30" s="66">
        <v>0</v>
      </c>
      <c r="II30" s="66">
        <v>0</v>
      </c>
      <c r="IJ30" s="66">
        <v>0</v>
      </c>
      <c r="IK30" s="66">
        <v>0</v>
      </c>
      <c r="IN30" s="66" t="s">
        <v>32</v>
      </c>
      <c r="IO30" s="66">
        <v>0.03</v>
      </c>
      <c r="IP30" s="66">
        <v>0.14000000000000001</v>
      </c>
      <c r="IQ30" s="66">
        <v>0</v>
      </c>
      <c r="IR30" s="66">
        <v>0</v>
      </c>
      <c r="IU30" s="66" t="s">
        <v>32</v>
      </c>
      <c r="IV30" s="66">
        <v>0</v>
      </c>
      <c r="IW30" s="66">
        <v>0</v>
      </c>
      <c r="IX30" s="66">
        <v>0</v>
      </c>
      <c r="IY30" s="66">
        <v>0</v>
      </c>
      <c r="JB30" s="66" t="s">
        <v>32</v>
      </c>
      <c r="JC30" s="76">
        <v>0</v>
      </c>
      <c r="JD30" s="76">
        <v>0</v>
      </c>
      <c r="JE30" s="76">
        <v>0</v>
      </c>
      <c r="JF30" s="76">
        <v>0</v>
      </c>
      <c r="JI30" s="66" t="s">
        <v>32</v>
      </c>
      <c r="JJ30" s="66">
        <v>0</v>
      </c>
      <c r="JK30" s="66">
        <v>0</v>
      </c>
      <c r="JL30" s="66">
        <v>0</v>
      </c>
      <c r="JM30" s="66">
        <v>0</v>
      </c>
      <c r="JP30" s="72" t="s">
        <v>32</v>
      </c>
      <c r="JQ30" s="72">
        <v>0</v>
      </c>
      <c r="JR30" s="72">
        <v>0</v>
      </c>
      <c r="JS30" s="72">
        <v>0</v>
      </c>
      <c r="JT30" s="72">
        <v>0</v>
      </c>
      <c r="JW30" s="76" t="s">
        <v>32</v>
      </c>
      <c r="JX30" s="76">
        <v>0</v>
      </c>
      <c r="JY30" s="76">
        <v>0</v>
      </c>
      <c r="JZ30" s="76">
        <v>0</v>
      </c>
      <c r="KA30" s="76">
        <v>0</v>
      </c>
      <c r="KD30" s="76" t="s">
        <v>32</v>
      </c>
      <c r="KE30" s="76">
        <v>0.04</v>
      </c>
      <c r="KF30" s="76">
        <v>0</v>
      </c>
      <c r="KG30" s="76">
        <v>0.08</v>
      </c>
      <c r="KH30" s="76">
        <v>0</v>
      </c>
      <c r="KK30" s="6" t="s">
        <v>32</v>
      </c>
      <c r="KL30" s="6">
        <v>0</v>
      </c>
      <c r="KM30" s="6">
        <v>0</v>
      </c>
      <c r="KN30" s="6">
        <v>0</v>
      </c>
      <c r="KO30" s="6">
        <v>0</v>
      </c>
      <c r="KR30" s="76" t="s">
        <v>32</v>
      </c>
      <c r="KS30" s="76">
        <v>0</v>
      </c>
      <c r="KT30" s="76">
        <v>0</v>
      </c>
      <c r="KU30" s="76">
        <v>0</v>
      </c>
      <c r="KV30" s="76">
        <v>0</v>
      </c>
      <c r="KY30" s="76" t="s">
        <v>32</v>
      </c>
      <c r="KZ30" s="76">
        <v>0</v>
      </c>
      <c r="LA30" s="76">
        <v>0</v>
      </c>
      <c r="LB30" s="76">
        <v>0</v>
      </c>
      <c r="LC30" s="76">
        <v>0</v>
      </c>
      <c r="LF30" s="76" t="s">
        <v>32</v>
      </c>
      <c r="LG30" s="76">
        <v>0</v>
      </c>
      <c r="LH30" s="76">
        <v>0</v>
      </c>
      <c r="LI30" s="76">
        <v>0</v>
      </c>
      <c r="LJ30" s="76">
        <v>0</v>
      </c>
      <c r="LM30" s="76" t="s">
        <v>32</v>
      </c>
      <c r="LN30" s="76">
        <v>0</v>
      </c>
      <c r="LO30" s="76">
        <v>0</v>
      </c>
      <c r="LP30" s="76">
        <v>0</v>
      </c>
      <c r="LQ30" s="76">
        <v>0</v>
      </c>
      <c r="LR30" s="76"/>
      <c r="LS30" s="76"/>
      <c r="LT30" s="76" t="s">
        <v>32</v>
      </c>
      <c r="LU30" s="76">
        <v>0</v>
      </c>
      <c r="LV30" s="76">
        <v>0</v>
      </c>
      <c r="LW30" s="76">
        <v>0</v>
      </c>
      <c r="LX30" s="76">
        <v>0</v>
      </c>
      <c r="LY30" s="76"/>
      <c r="LZ30" s="76"/>
      <c r="MA30" s="76" t="s">
        <v>32</v>
      </c>
      <c r="MB30" s="76">
        <v>0.26</v>
      </c>
      <c r="MC30" s="76">
        <v>0</v>
      </c>
      <c r="MD30" s="76">
        <v>0.52</v>
      </c>
      <c r="ME30" s="76">
        <v>0</v>
      </c>
    </row>
    <row r="31" spans="1:343"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2" t="s">
        <v>33</v>
      </c>
      <c r="GY31" s="62">
        <v>0</v>
      </c>
      <c r="GZ31" s="62">
        <v>0</v>
      </c>
      <c r="HA31" s="62">
        <v>0</v>
      </c>
      <c r="HB31" s="62">
        <v>0</v>
      </c>
      <c r="HE31" s="66" t="s">
        <v>33</v>
      </c>
      <c r="HF31" s="66">
        <v>0</v>
      </c>
      <c r="HG31" s="66">
        <v>0</v>
      </c>
      <c r="HH31" s="66">
        <v>0</v>
      </c>
      <c r="HI31" s="66">
        <v>0</v>
      </c>
      <c r="HL31" s="66" t="s">
        <v>33</v>
      </c>
      <c r="HM31" s="66">
        <v>0</v>
      </c>
      <c r="HN31" s="66">
        <v>0</v>
      </c>
      <c r="HO31" s="66">
        <v>0</v>
      </c>
      <c r="HP31" s="66">
        <v>0</v>
      </c>
      <c r="HS31" s="66" t="s">
        <v>33</v>
      </c>
      <c r="HT31" s="66">
        <v>0</v>
      </c>
      <c r="HU31" s="66">
        <v>0</v>
      </c>
      <c r="HV31" s="66">
        <v>0</v>
      </c>
      <c r="HW31" s="66">
        <v>0</v>
      </c>
      <c r="HZ31" s="66" t="s">
        <v>33</v>
      </c>
      <c r="IA31" s="75">
        <v>0</v>
      </c>
      <c r="IB31" s="75">
        <v>0</v>
      </c>
      <c r="IC31" s="75">
        <v>0</v>
      </c>
      <c r="ID31" s="75">
        <v>0</v>
      </c>
      <c r="IG31" s="66" t="s">
        <v>33</v>
      </c>
      <c r="IH31" s="66">
        <v>0</v>
      </c>
      <c r="II31" s="66">
        <v>0</v>
      </c>
      <c r="IJ31" s="66">
        <v>0</v>
      </c>
      <c r="IK31" s="66">
        <v>0</v>
      </c>
      <c r="IN31" s="66" t="s">
        <v>33</v>
      </c>
      <c r="IO31" s="66">
        <v>0</v>
      </c>
      <c r="IP31" s="66">
        <v>0</v>
      </c>
      <c r="IQ31" s="66">
        <v>0</v>
      </c>
      <c r="IR31" s="66">
        <v>0</v>
      </c>
      <c r="IU31" s="66" t="s">
        <v>33</v>
      </c>
      <c r="IV31" s="66">
        <v>0</v>
      </c>
      <c r="IW31" s="66">
        <v>0</v>
      </c>
      <c r="IX31" s="66">
        <v>0</v>
      </c>
      <c r="IY31" s="66">
        <v>0</v>
      </c>
      <c r="JB31" s="66" t="s">
        <v>33</v>
      </c>
      <c r="JC31" s="76">
        <v>0</v>
      </c>
      <c r="JD31" s="76">
        <v>0</v>
      </c>
      <c r="JE31" s="76">
        <v>0</v>
      </c>
      <c r="JF31" s="76">
        <v>0</v>
      </c>
      <c r="JI31" s="66" t="s">
        <v>33</v>
      </c>
      <c r="JJ31" s="66">
        <v>0</v>
      </c>
      <c r="JK31" s="66">
        <v>0</v>
      </c>
      <c r="JL31" s="66">
        <v>0</v>
      </c>
      <c r="JM31" s="66">
        <v>0</v>
      </c>
      <c r="JP31" s="72" t="s">
        <v>33</v>
      </c>
      <c r="JQ31" s="72">
        <v>0</v>
      </c>
      <c r="JR31" s="72">
        <v>0</v>
      </c>
      <c r="JS31" s="72">
        <v>0</v>
      </c>
      <c r="JT31" s="72">
        <v>0</v>
      </c>
      <c r="JW31" s="76" t="s">
        <v>33</v>
      </c>
      <c r="JX31" s="76">
        <v>0</v>
      </c>
      <c r="JY31" s="76">
        <v>0</v>
      </c>
      <c r="JZ31" s="76">
        <v>0</v>
      </c>
      <c r="KA31" s="76">
        <v>0</v>
      </c>
      <c r="KD31" s="76" t="s">
        <v>33</v>
      </c>
      <c r="KE31" s="76">
        <v>0</v>
      </c>
      <c r="KF31" s="76">
        <v>0</v>
      </c>
      <c r="KG31" s="76">
        <v>0</v>
      </c>
      <c r="KH31" s="76">
        <v>0</v>
      </c>
      <c r="KK31" s="6" t="s">
        <v>33</v>
      </c>
      <c r="KL31" s="6">
        <v>0</v>
      </c>
      <c r="KM31" s="6">
        <v>0</v>
      </c>
      <c r="KN31" s="6">
        <v>0</v>
      </c>
      <c r="KO31" s="6">
        <v>0</v>
      </c>
      <c r="KR31" s="76" t="s">
        <v>33</v>
      </c>
      <c r="KS31" s="76">
        <v>0</v>
      </c>
      <c r="KT31" s="76">
        <v>0</v>
      </c>
      <c r="KU31" s="76">
        <v>0</v>
      </c>
      <c r="KV31" s="76">
        <v>0</v>
      </c>
      <c r="KY31" s="76" t="s">
        <v>33</v>
      </c>
      <c r="KZ31" s="76">
        <v>0</v>
      </c>
      <c r="LA31" s="76">
        <v>0</v>
      </c>
      <c r="LB31" s="76">
        <v>0</v>
      </c>
      <c r="LC31" s="76">
        <v>0</v>
      </c>
      <c r="LF31" s="76" t="s">
        <v>33</v>
      </c>
      <c r="LG31" s="76">
        <v>0</v>
      </c>
      <c r="LH31" s="76">
        <v>0</v>
      </c>
      <c r="LI31" s="76">
        <v>0</v>
      </c>
      <c r="LJ31" s="76">
        <v>0</v>
      </c>
      <c r="LM31" s="76" t="s">
        <v>33</v>
      </c>
      <c r="LN31" s="76">
        <v>0</v>
      </c>
      <c r="LO31" s="76">
        <v>0</v>
      </c>
      <c r="LP31" s="76">
        <v>0</v>
      </c>
      <c r="LQ31" s="76">
        <v>0</v>
      </c>
      <c r="LR31" s="76"/>
      <c r="LS31" s="76"/>
      <c r="LT31" s="76" t="s">
        <v>33</v>
      </c>
      <c r="LU31" s="76">
        <v>0</v>
      </c>
      <c r="LV31" s="76">
        <v>0</v>
      </c>
      <c r="LW31" s="76">
        <v>0</v>
      </c>
      <c r="LX31" s="76">
        <v>0</v>
      </c>
      <c r="LY31" s="76"/>
      <c r="LZ31" s="76"/>
      <c r="MA31" s="76" t="s">
        <v>33</v>
      </c>
      <c r="MB31" s="76">
        <v>0</v>
      </c>
      <c r="MC31" s="76">
        <v>0</v>
      </c>
      <c r="MD31" s="76">
        <v>0</v>
      </c>
      <c r="ME31" s="76">
        <v>0</v>
      </c>
    </row>
    <row r="32" spans="1:343"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2" t="s">
        <v>34</v>
      </c>
      <c r="GY32" s="62">
        <v>0</v>
      </c>
      <c r="GZ32" s="62">
        <v>0</v>
      </c>
      <c r="HA32" s="62">
        <v>0</v>
      </c>
      <c r="HB32" s="62">
        <v>0</v>
      </c>
      <c r="HE32" s="66" t="s">
        <v>34</v>
      </c>
      <c r="HF32" s="66">
        <v>0</v>
      </c>
      <c r="HG32" s="66">
        <v>0</v>
      </c>
      <c r="HH32" s="66">
        <v>0</v>
      </c>
      <c r="HI32" s="66">
        <v>0</v>
      </c>
      <c r="HL32" s="66" t="s">
        <v>34</v>
      </c>
      <c r="HM32" s="66">
        <v>0</v>
      </c>
      <c r="HN32" s="66">
        <v>0</v>
      </c>
      <c r="HO32" s="66">
        <v>0</v>
      </c>
      <c r="HP32" s="66">
        <v>0</v>
      </c>
      <c r="HS32" s="66" t="s">
        <v>34</v>
      </c>
      <c r="HT32" s="66">
        <v>0</v>
      </c>
      <c r="HU32" s="66">
        <v>0</v>
      </c>
      <c r="HV32" s="66">
        <v>0</v>
      </c>
      <c r="HW32" s="66">
        <v>0</v>
      </c>
      <c r="HZ32" s="66" t="s">
        <v>34</v>
      </c>
      <c r="IA32" s="75">
        <v>0</v>
      </c>
      <c r="IB32" s="75">
        <v>0</v>
      </c>
      <c r="IC32" s="75">
        <v>0</v>
      </c>
      <c r="ID32" s="75">
        <v>0</v>
      </c>
      <c r="IG32" s="66" t="s">
        <v>34</v>
      </c>
      <c r="IH32" s="66">
        <v>0</v>
      </c>
      <c r="II32" s="66">
        <v>0</v>
      </c>
      <c r="IJ32" s="66">
        <v>0</v>
      </c>
      <c r="IK32" s="66">
        <v>0</v>
      </c>
      <c r="IN32" s="66" t="s">
        <v>34</v>
      </c>
      <c r="IO32" s="66">
        <v>0</v>
      </c>
      <c r="IP32" s="66">
        <v>0</v>
      </c>
      <c r="IQ32" s="66">
        <v>0</v>
      </c>
      <c r="IR32" s="66">
        <v>0</v>
      </c>
      <c r="IU32" s="66" t="s">
        <v>34</v>
      </c>
      <c r="IV32" s="66">
        <v>0</v>
      </c>
      <c r="IW32" s="66">
        <v>0</v>
      </c>
      <c r="IX32" s="66">
        <v>0</v>
      </c>
      <c r="IY32" s="66">
        <v>0</v>
      </c>
      <c r="JB32" s="66" t="s">
        <v>34</v>
      </c>
      <c r="JC32" s="76">
        <v>0</v>
      </c>
      <c r="JD32" s="76">
        <v>0</v>
      </c>
      <c r="JE32" s="76">
        <v>0</v>
      </c>
      <c r="JF32" s="76">
        <v>0</v>
      </c>
      <c r="JI32" s="66" t="s">
        <v>34</v>
      </c>
      <c r="JJ32" s="66">
        <v>0</v>
      </c>
      <c r="JK32" s="66">
        <v>0</v>
      </c>
      <c r="JL32" s="66">
        <v>0</v>
      </c>
      <c r="JM32" s="66">
        <v>0</v>
      </c>
      <c r="JP32" s="72" t="s">
        <v>34</v>
      </c>
      <c r="JQ32" s="72">
        <v>0</v>
      </c>
      <c r="JR32" s="72">
        <v>0</v>
      </c>
      <c r="JS32" s="72">
        <v>0</v>
      </c>
      <c r="JT32" s="72">
        <v>0</v>
      </c>
      <c r="JW32" s="76" t="s">
        <v>34</v>
      </c>
      <c r="JX32" s="76">
        <v>0</v>
      </c>
      <c r="JY32" s="76">
        <v>0</v>
      </c>
      <c r="JZ32" s="76">
        <v>0</v>
      </c>
      <c r="KA32" s="76">
        <v>0</v>
      </c>
      <c r="KD32" s="76" t="s">
        <v>34</v>
      </c>
      <c r="KE32" s="76">
        <v>0</v>
      </c>
      <c r="KF32" s="76">
        <v>0</v>
      </c>
      <c r="KG32" s="76">
        <v>0</v>
      </c>
      <c r="KH32" s="76">
        <v>0</v>
      </c>
      <c r="KK32" s="6" t="s">
        <v>34</v>
      </c>
      <c r="KL32" s="6">
        <v>0</v>
      </c>
      <c r="KM32" s="6">
        <v>0</v>
      </c>
      <c r="KN32" s="6">
        <v>0</v>
      </c>
      <c r="KO32" s="6">
        <v>0</v>
      </c>
      <c r="KR32" s="76" t="s">
        <v>34</v>
      </c>
      <c r="KS32" s="76">
        <v>0</v>
      </c>
      <c r="KT32" s="76">
        <v>0</v>
      </c>
      <c r="KU32" s="76">
        <v>0</v>
      </c>
      <c r="KV32" s="76">
        <v>0</v>
      </c>
      <c r="KY32" s="76" t="s">
        <v>34</v>
      </c>
      <c r="KZ32" s="76">
        <v>0</v>
      </c>
      <c r="LA32" s="76">
        <v>0</v>
      </c>
      <c r="LB32" s="76">
        <v>0</v>
      </c>
      <c r="LC32" s="76">
        <v>0</v>
      </c>
      <c r="LF32" s="76" t="s">
        <v>34</v>
      </c>
      <c r="LG32" s="76">
        <v>0</v>
      </c>
      <c r="LH32" s="76">
        <v>0</v>
      </c>
      <c r="LI32" s="76">
        <v>0</v>
      </c>
      <c r="LJ32" s="76">
        <v>0</v>
      </c>
      <c r="LM32" s="76" t="s">
        <v>34</v>
      </c>
      <c r="LN32" s="76">
        <v>0</v>
      </c>
      <c r="LO32" s="76">
        <v>0</v>
      </c>
      <c r="LP32" s="76">
        <v>0</v>
      </c>
      <c r="LQ32" s="76">
        <v>0</v>
      </c>
      <c r="LR32" s="76"/>
      <c r="LS32" s="76"/>
      <c r="LT32" s="76" t="s">
        <v>34</v>
      </c>
      <c r="LU32" s="76">
        <v>0</v>
      </c>
      <c r="LV32" s="76">
        <v>0</v>
      </c>
      <c r="LW32" s="76">
        <v>0</v>
      </c>
      <c r="LX32" s="76">
        <v>0</v>
      </c>
      <c r="LY32" s="76"/>
      <c r="LZ32" s="76"/>
      <c r="MA32" s="76" t="s">
        <v>34</v>
      </c>
      <c r="MB32" s="76">
        <v>0</v>
      </c>
      <c r="MC32" s="76">
        <v>0</v>
      </c>
      <c r="MD32" s="76">
        <v>0</v>
      </c>
      <c r="ME32" s="76">
        <v>0</v>
      </c>
    </row>
    <row r="33" spans="1:343"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c r="GX33" s="62" t="s">
        <v>35</v>
      </c>
      <c r="GY33" s="62">
        <v>0</v>
      </c>
      <c r="GZ33" s="62">
        <v>0</v>
      </c>
      <c r="HA33" s="62">
        <v>0</v>
      </c>
      <c r="HB33" s="62">
        <v>0</v>
      </c>
      <c r="HE33" s="66" t="s">
        <v>35</v>
      </c>
      <c r="HF33" s="66">
        <v>0</v>
      </c>
      <c r="HG33" s="66">
        <v>0</v>
      </c>
      <c r="HH33" s="66">
        <v>0</v>
      </c>
      <c r="HI33" s="66">
        <v>0</v>
      </c>
      <c r="HL33" s="66" t="s">
        <v>35</v>
      </c>
      <c r="HM33" s="66">
        <v>0.05</v>
      </c>
      <c r="HN33" s="66">
        <v>0</v>
      </c>
      <c r="HO33" s="66">
        <v>0</v>
      </c>
      <c r="HP33" s="66">
        <v>0</v>
      </c>
      <c r="HS33" s="66" t="s">
        <v>35</v>
      </c>
      <c r="HT33" s="66">
        <v>0</v>
      </c>
      <c r="HU33" s="66">
        <v>0</v>
      </c>
      <c r="HV33" s="66">
        <v>0</v>
      </c>
      <c r="HW33" s="66">
        <v>0</v>
      </c>
      <c r="HZ33" s="66" t="s">
        <v>35</v>
      </c>
      <c r="IA33" s="75">
        <v>0</v>
      </c>
      <c r="IB33" s="75">
        <v>0</v>
      </c>
      <c r="IC33" s="75">
        <v>0</v>
      </c>
      <c r="ID33" s="75">
        <v>0</v>
      </c>
      <c r="IG33" s="66" t="s">
        <v>35</v>
      </c>
      <c r="IH33" s="66">
        <v>0</v>
      </c>
      <c r="II33" s="66">
        <v>0</v>
      </c>
      <c r="IJ33" s="66">
        <v>0</v>
      </c>
      <c r="IK33" s="66">
        <v>0</v>
      </c>
      <c r="IN33" s="66" t="s">
        <v>35</v>
      </c>
      <c r="IO33" s="66">
        <v>0</v>
      </c>
      <c r="IP33" s="66">
        <v>0</v>
      </c>
      <c r="IQ33" s="66">
        <v>0</v>
      </c>
      <c r="IR33" s="66">
        <v>0</v>
      </c>
      <c r="IU33" s="66" t="s">
        <v>35</v>
      </c>
      <c r="IV33" s="66">
        <v>0</v>
      </c>
      <c r="IW33" s="66">
        <v>0</v>
      </c>
      <c r="IX33" s="66">
        <v>0</v>
      </c>
      <c r="IY33" s="66">
        <v>0</v>
      </c>
      <c r="JB33" s="66" t="s">
        <v>35</v>
      </c>
      <c r="JC33" s="76">
        <v>0</v>
      </c>
      <c r="JD33" s="76">
        <v>0</v>
      </c>
      <c r="JE33" s="76">
        <v>0</v>
      </c>
      <c r="JF33" s="76">
        <v>0</v>
      </c>
      <c r="JI33" s="66" t="s">
        <v>35</v>
      </c>
      <c r="JJ33" s="66">
        <v>0</v>
      </c>
      <c r="JK33" s="66">
        <v>0</v>
      </c>
      <c r="JL33" s="66">
        <v>0</v>
      </c>
      <c r="JM33" s="66">
        <v>0</v>
      </c>
      <c r="JP33" s="72" t="s">
        <v>35</v>
      </c>
      <c r="JQ33" s="72">
        <v>0</v>
      </c>
      <c r="JR33" s="72">
        <v>0</v>
      </c>
      <c r="JS33" s="72">
        <v>0</v>
      </c>
      <c r="JT33" s="72">
        <v>0</v>
      </c>
      <c r="JW33" s="76" t="s">
        <v>35</v>
      </c>
      <c r="JX33" s="76">
        <v>0</v>
      </c>
      <c r="JY33" s="76">
        <v>0</v>
      </c>
      <c r="JZ33" s="76">
        <v>0</v>
      </c>
      <c r="KA33" s="76">
        <v>0</v>
      </c>
      <c r="KD33" s="76" t="s">
        <v>35</v>
      </c>
      <c r="KE33" s="76">
        <v>0</v>
      </c>
      <c r="KF33" s="76">
        <v>0</v>
      </c>
      <c r="KG33" s="76">
        <v>0</v>
      </c>
      <c r="KH33" s="76">
        <v>0</v>
      </c>
      <c r="KK33" s="6" t="s">
        <v>35</v>
      </c>
      <c r="KL33" s="6">
        <v>0</v>
      </c>
      <c r="KM33" s="6">
        <v>0</v>
      </c>
      <c r="KN33" s="6">
        <v>0</v>
      </c>
      <c r="KO33" s="6">
        <v>0</v>
      </c>
      <c r="KR33" s="76" t="s">
        <v>35</v>
      </c>
      <c r="KS33" s="76">
        <v>0</v>
      </c>
      <c r="KT33" s="76">
        <v>0</v>
      </c>
      <c r="KU33" s="76">
        <v>0</v>
      </c>
      <c r="KV33" s="76">
        <v>0</v>
      </c>
      <c r="KY33" s="76" t="s">
        <v>35</v>
      </c>
      <c r="KZ33" s="76">
        <v>0</v>
      </c>
      <c r="LA33" s="76">
        <v>0</v>
      </c>
      <c r="LB33" s="76">
        <v>0</v>
      </c>
      <c r="LC33" s="76">
        <v>0</v>
      </c>
      <c r="LF33" s="76" t="s">
        <v>35</v>
      </c>
      <c r="LG33" s="76">
        <v>0</v>
      </c>
      <c r="LH33" s="76">
        <v>0</v>
      </c>
      <c r="LI33" s="76">
        <v>0</v>
      </c>
      <c r="LJ33" s="76">
        <v>0</v>
      </c>
      <c r="LM33" s="76" t="s">
        <v>35</v>
      </c>
      <c r="LN33" s="76">
        <v>0</v>
      </c>
      <c r="LO33" s="76">
        <v>0</v>
      </c>
      <c r="LP33" s="76">
        <v>0</v>
      </c>
      <c r="LQ33" s="76">
        <v>0</v>
      </c>
      <c r="LR33" s="76"/>
      <c r="LS33" s="76"/>
      <c r="LT33" s="76" t="s">
        <v>35</v>
      </c>
      <c r="LU33" s="76">
        <v>0</v>
      </c>
      <c r="LV33" s="76">
        <v>0</v>
      </c>
      <c r="LW33" s="76">
        <v>0</v>
      </c>
      <c r="LX33" s="76">
        <v>0</v>
      </c>
      <c r="LY33" s="76"/>
      <c r="LZ33" s="76"/>
      <c r="MA33" s="76" t="s">
        <v>35</v>
      </c>
      <c r="MB33" s="76">
        <v>0</v>
      </c>
      <c r="MC33" s="76">
        <v>0</v>
      </c>
      <c r="MD33" s="76">
        <v>0</v>
      </c>
      <c r="ME33" s="76">
        <v>0</v>
      </c>
    </row>
    <row r="34" spans="1:343"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2" t="s">
        <v>36</v>
      </c>
      <c r="GY34" s="62">
        <v>0</v>
      </c>
      <c r="GZ34" s="62">
        <v>0</v>
      </c>
      <c r="HA34" s="62">
        <v>0</v>
      </c>
      <c r="HB34" s="62">
        <v>0</v>
      </c>
      <c r="HE34" s="66" t="s">
        <v>36</v>
      </c>
      <c r="HF34" s="66">
        <v>0</v>
      </c>
      <c r="HG34" s="66">
        <v>0</v>
      </c>
      <c r="HH34" s="66">
        <v>0</v>
      </c>
      <c r="HI34" s="66">
        <v>0</v>
      </c>
      <c r="HL34" s="66" t="s">
        <v>36</v>
      </c>
      <c r="HM34" s="66">
        <v>0</v>
      </c>
      <c r="HN34" s="66">
        <v>0</v>
      </c>
      <c r="HO34" s="66">
        <v>0</v>
      </c>
      <c r="HP34" s="66">
        <v>0</v>
      </c>
      <c r="HS34" s="66" t="s">
        <v>36</v>
      </c>
      <c r="HT34" s="66">
        <v>0</v>
      </c>
      <c r="HU34" s="66">
        <v>0</v>
      </c>
      <c r="HV34" s="66">
        <v>0</v>
      </c>
      <c r="HW34" s="66">
        <v>0</v>
      </c>
      <c r="HZ34" s="66" t="s">
        <v>36</v>
      </c>
      <c r="IA34" s="75">
        <v>0</v>
      </c>
      <c r="IB34" s="75">
        <v>0</v>
      </c>
      <c r="IC34" s="75">
        <v>0</v>
      </c>
      <c r="ID34" s="75">
        <v>0</v>
      </c>
      <c r="IG34" s="66" t="s">
        <v>36</v>
      </c>
      <c r="IH34" s="66">
        <v>0</v>
      </c>
      <c r="II34" s="66">
        <v>0</v>
      </c>
      <c r="IJ34" s="66">
        <v>0</v>
      </c>
      <c r="IK34" s="66">
        <v>0</v>
      </c>
      <c r="IN34" s="66" t="s">
        <v>36</v>
      </c>
      <c r="IO34" s="66">
        <v>0</v>
      </c>
      <c r="IP34" s="66">
        <v>0</v>
      </c>
      <c r="IQ34" s="66">
        <v>0</v>
      </c>
      <c r="IR34" s="66">
        <v>0</v>
      </c>
      <c r="IU34" s="66" t="s">
        <v>36</v>
      </c>
      <c r="IV34" s="66">
        <v>0</v>
      </c>
      <c r="IW34" s="66">
        <v>0</v>
      </c>
      <c r="IX34" s="66">
        <v>0</v>
      </c>
      <c r="IY34" s="66">
        <v>0</v>
      </c>
      <c r="JB34" s="66" t="s">
        <v>36</v>
      </c>
      <c r="JC34" s="76">
        <v>0</v>
      </c>
      <c r="JD34" s="76">
        <v>0</v>
      </c>
      <c r="JE34" s="76">
        <v>0</v>
      </c>
      <c r="JF34" s="76">
        <v>0</v>
      </c>
      <c r="JI34" s="66" t="s">
        <v>36</v>
      </c>
      <c r="JJ34" s="66">
        <v>0</v>
      </c>
      <c r="JK34" s="66">
        <v>0</v>
      </c>
      <c r="JL34" s="66">
        <v>0</v>
      </c>
      <c r="JM34" s="66">
        <v>0</v>
      </c>
      <c r="JP34" s="72" t="s">
        <v>36</v>
      </c>
      <c r="JQ34" s="72">
        <v>0</v>
      </c>
      <c r="JR34" s="72">
        <v>0</v>
      </c>
      <c r="JS34" s="72">
        <v>0</v>
      </c>
      <c r="JT34" s="72">
        <v>0</v>
      </c>
      <c r="JW34" s="76" t="s">
        <v>36</v>
      </c>
      <c r="JX34" s="76">
        <v>0</v>
      </c>
      <c r="JY34" s="76">
        <v>0</v>
      </c>
      <c r="JZ34" s="76">
        <v>0</v>
      </c>
      <c r="KA34" s="76">
        <v>0</v>
      </c>
      <c r="KD34" s="76" t="s">
        <v>36</v>
      </c>
      <c r="KE34" s="76">
        <v>0</v>
      </c>
      <c r="KF34" s="76">
        <v>0</v>
      </c>
      <c r="KG34" s="76">
        <v>0</v>
      </c>
      <c r="KH34" s="76">
        <v>0</v>
      </c>
      <c r="KK34" s="6" t="s">
        <v>36</v>
      </c>
      <c r="KL34" s="6">
        <v>0</v>
      </c>
      <c r="KM34" s="6">
        <v>0</v>
      </c>
      <c r="KN34" s="6">
        <v>0</v>
      </c>
      <c r="KO34" s="6">
        <v>0</v>
      </c>
      <c r="KR34" s="76" t="s">
        <v>36</v>
      </c>
      <c r="KS34" s="76">
        <v>0.04</v>
      </c>
      <c r="KT34" s="76">
        <v>0</v>
      </c>
      <c r="KU34" s="76">
        <v>0</v>
      </c>
      <c r="KV34" s="76">
        <v>0</v>
      </c>
      <c r="KY34" s="76" t="s">
        <v>36</v>
      </c>
      <c r="KZ34" s="76">
        <v>0</v>
      </c>
      <c r="LA34" s="76">
        <v>0</v>
      </c>
      <c r="LB34" s="76">
        <v>0</v>
      </c>
      <c r="LC34" s="76">
        <v>0</v>
      </c>
      <c r="LF34" s="76" t="s">
        <v>36</v>
      </c>
      <c r="LG34" s="76">
        <v>0.04</v>
      </c>
      <c r="LH34" s="76">
        <v>0</v>
      </c>
      <c r="LI34" s="76">
        <v>7.0000000000000007E-2</v>
      </c>
      <c r="LJ34" s="76">
        <v>0</v>
      </c>
      <c r="LM34" s="76" t="s">
        <v>36</v>
      </c>
      <c r="LN34" s="76">
        <v>0</v>
      </c>
      <c r="LO34" s="76">
        <v>0</v>
      </c>
      <c r="LP34" s="76">
        <v>0</v>
      </c>
      <c r="LQ34" s="76">
        <v>0</v>
      </c>
      <c r="LR34" s="76"/>
      <c r="LS34" s="76"/>
      <c r="LT34" s="76" t="s">
        <v>36</v>
      </c>
      <c r="LU34" s="76">
        <v>0</v>
      </c>
      <c r="LV34" s="76">
        <v>0</v>
      </c>
      <c r="LW34" s="76">
        <v>0</v>
      </c>
      <c r="LX34" s="76">
        <v>0</v>
      </c>
      <c r="LY34" s="76"/>
      <c r="LZ34" s="76"/>
      <c r="MA34" s="76" t="s">
        <v>36</v>
      </c>
      <c r="MB34" s="76">
        <v>0</v>
      </c>
      <c r="MC34" s="76">
        <v>0</v>
      </c>
      <c r="MD34" s="76">
        <v>0</v>
      </c>
      <c r="ME34" s="76">
        <v>0</v>
      </c>
    </row>
    <row r="35" spans="1:343"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2" t="s">
        <v>37</v>
      </c>
      <c r="GY35" s="62">
        <v>0</v>
      </c>
      <c r="GZ35" s="62">
        <v>0</v>
      </c>
      <c r="HA35" s="62">
        <v>0</v>
      </c>
      <c r="HB35" s="62">
        <v>0</v>
      </c>
      <c r="HE35" s="66" t="s">
        <v>37</v>
      </c>
      <c r="HF35" s="66">
        <v>0</v>
      </c>
      <c r="HG35" s="66">
        <v>0</v>
      </c>
      <c r="HH35" s="66">
        <v>0</v>
      </c>
      <c r="HI35" s="66">
        <v>0</v>
      </c>
      <c r="HL35" s="66" t="s">
        <v>37</v>
      </c>
      <c r="HM35" s="66">
        <v>0</v>
      </c>
      <c r="HN35" s="66">
        <v>0</v>
      </c>
      <c r="HO35" s="66">
        <v>0</v>
      </c>
      <c r="HP35" s="66">
        <v>0</v>
      </c>
      <c r="HS35" s="66" t="s">
        <v>37</v>
      </c>
      <c r="HT35" s="66">
        <v>0</v>
      </c>
      <c r="HU35" s="66">
        <v>0</v>
      </c>
      <c r="HV35" s="66">
        <v>0</v>
      </c>
      <c r="HW35" s="66">
        <v>0</v>
      </c>
      <c r="HZ35" s="66" t="s">
        <v>37</v>
      </c>
      <c r="IA35" s="75">
        <v>0</v>
      </c>
      <c r="IB35" s="75">
        <v>0</v>
      </c>
      <c r="IC35" s="75">
        <v>0</v>
      </c>
      <c r="ID35" s="75">
        <v>0</v>
      </c>
      <c r="IG35" s="66" t="s">
        <v>37</v>
      </c>
      <c r="IH35" s="66">
        <v>0</v>
      </c>
      <c r="II35" s="66">
        <v>0</v>
      </c>
      <c r="IJ35" s="66">
        <v>0</v>
      </c>
      <c r="IK35" s="66">
        <v>0</v>
      </c>
      <c r="IN35" s="66" t="s">
        <v>37</v>
      </c>
      <c r="IO35" s="66">
        <v>0.03</v>
      </c>
      <c r="IP35" s="66">
        <v>0</v>
      </c>
      <c r="IQ35" s="66">
        <v>0</v>
      </c>
      <c r="IR35" s="66">
        <v>0</v>
      </c>
      <c r="IU35" s="66" t="s">
        <v>37</v>
      </c>
      <c r="IV35" s="66">
        <v>0</v>
      </c>
      <c r="IW35" s="66">
        <v>0</v>
      </c>
      <c r="IX35" s="66">
        <v>0</v>
      </c>
      <c r="IY35" s="66">
        <v>0</v>
      </c>
      <c r="JB35" s="66" t="s">
        <v>37</v>
      </c>
      <c r="JC35" s="76">
        <v>0</v>
      </c>
      <c r="JD35" s="76">
        <v>0</v>
      </c>
      <c r="JE35" s="76">
        <v>0</v>
      </c>
      <c r="JF35" s="76">
        <v>0</v>
      </c>
      <c r="JI35" s="66" t="s">
        <v>37</v>
      </c>
      <c r="JJ35" s="66">
        <v>0</v>
      </c>
      <c r="JK35" s="66">
        <v>0</v>
      </c>
      <c r="JL35" s="66">
        <v>0</v>
      </c>
      <c r="JM35" s="66">
        <v>0</v>
      </c>
      <c r="JP35" s="72" t="s">
        <v>37</v>
      </c>
      <c r="JQ35" s="72">
        <v>0</v>
      </c>
      <c r="JR35" s="72">
        <v>0</v>
      </c>
      <c r="JS35" s="72">
        <v>0</v>
      </c>
      <c r="JT35" s="72">
        <v>0</v>
      </c>
      <c r="JW35" s="76" t="s">
        <v>37</v>
      </c>
      <c r="JX35" s="76">
        <v>0</v>
      </c>
      <c r="JY35" s="76">
        <v>0</v>
      </c>
      <c r="JZ35" s="76">
        <v>0</v>
      </c>
      <c r="KA35" s="76">
        <v>0</v>
      </c>
      <c r="KD35" s="76" t="s">
        <v>37</v>
      </c>
      <c r="KE35" s="76">
        <v>0</v>
      </c>
      <c r="KF35" s="76">
        <v>0</v>
      </c>
      <c r="KG35" s="76">
        <v>0</v>
      </c>
      <c r="KH35" s="76">
        <v>0</v>
      </c>
      <c r="KK35" s="6" t="s">
        <v>37</v>
      </c>
      <c r="KL35" s="6">
        <v>0</v>
      </c>
      <c r="KM35" s="6">
        <v>0</v>
      </c>
      <c r="KN35" s="6">
        <v>0</v>
      </c>
      <c r="KO35" s="6">
        <v>0</v>
      </c>
      <c r="KR35" s="76" t="s">
        <v>37</v>
      </c>
      <c r="KS35" s="76">
        <v>0</v>
      </c>
      <c r="KT35" s="76">
        <v>0</v>
      </c>
      <c r="KU35" s="76">
        <v>0</v>
      </c>
      <c r="KV35" s="76">
        <v>0</v>
      </c>
      <c r="KY35" s="76" t="s">
        <v>37</v>
      </c>
      <c r="KZ35" s="76">
        <v>0</v>
      </c>
      <c r="LA35" s="76">
        <v>0</v>
      </c>
      <c r="LB35" s="76">
        <v>0</v>
      </c>
      <c r="LC35" s="76">
        <v>0</v>
      </c>
      <c r="LF35" s="76" t="s">
        <v>37</v>
      </c>
      <c r="LG35" s="76">
        <v>0</v>
      </c>
      <c r="LH35" s="76">
        <v>0</v>
      </c>
      <c r="LI35" s="76">
        <v>0</v>
      </c>
      <c r="LJ35" s="76">
        <v>0</v>
      </c>
      <c r="LM35" s="76" t="s">
        <v>37</v>
      </c>
      <c r="LN35" s="76">
        <v>0</v>
      </c>
      <c r="LO35" s="76">
        <v>0</v>
      </c>
      <c r="LP35" s="76">
        <v>0</v>
      </c>
      <c r="LQ35" s="76">
        <v>0</v>
      </c>
      <c r="LR35" s="76"/>
      <c r="LS35" s="76"/>
      <c r="LT35" s="76" t="s">
        <v>37</v>
      </c>
      <c r="LU35" s="76">
        <v>0</v>
      </c>
      <c r="LV35" s="76">
        <v>0</v>
      </c>
      <c r="LW35" s="76">
        <v>0</v>
      </c>
      <c r="LX35" s="76">
        <v>0</v>
      </c>
      <c r="LY35" s="76"/>
      <c r="LZ35" s="76"/>
      <c r="MA35" s="76" t="s">
        <v>37</v>
      </c>
      <c r="MB35" s="76">
        <v>0</v>
      </c>
      <c r="MC35" s="76">
        <v>0</v>
      </c>
      <c r="MD35" s="76">
        <v>0</v>
      </c>
      <c r="ME35" s="76">
        <v>0</v>
      </c>
    </row>
    <row r="36" spans="1:343"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2" t="s">
        <v>38</v>
      </c>
      <c r="GY36" s="62">
        <v>0</v>
      </c>
      <c r="GZ36" s="62">
        <v>0</v>
      </c>
      <c r="HA36" s="62">
        <v>0</v>
      </c>
      <c r="HB36" s="62">
        <v>0</v>
      </c>
      <c r="HE36" s="66" t="s">
        <v>38</v>
      </c>
      <c r="HF36" s="66">
        <v>0</v>
      </c>
      <c r="HG36" s="66">
        <v>0</v>
      </c>
      <c r="HH36" s="66">
        <v>0</v>
      </c>
      <c r="HI36" s="66">
        <v>0</v>
      </c>
      <c r="HL36" s="66" t="s">
        <v>38</v>
      </c>
      <c r="HM36" s="66">
        <v>0</v>
      </c>
      <c r="HN36" s="66">
        <v>0</v>
      </c>
      <c r="HO36" s="66">
        <v>0</v>
      </c>
      <c r="HP36" s="66">
        <v>0</v>
      </c>
      <c r="HS36" s="66" t="s">
        <v>38</v>
      </c>
      <c r="HT36" s="66">
        <v>0</v>
      </c>
      <c r="HU36" s="66">
        <v>0</v>
      </c>
      <c r="HV36" s="66">
        <v>0</v>
      </c>
      <c r="HW36" s="66">
        <v>0</v>
      </c>
      <c r="HZ36" s="66" t="s">
        <v>38</v>
      </c>
      <c r="IA36" s="75">
        <v>0</v>
      </c>
      <c r="IB36" s="75">
        <v>0</v>
      </c>
      <c r="IC36" s="75">
        <v>0</v>
      </c>
      <c r="ID36" s="75">
        <v>0</v>
      </c>
      <c r="IG36" s="66" t="s">
        <v>38</v>
      </c>
      <c r="IH36" s="66">
        <v>0</v>
      </c>
      <c r="II36" s="66">
        <v>0</v>
      </c>
      <c r="IJ36" s="66">
        <v>0</v>
      </c>
      <c r="IK36" s="66">
        <v>0</v>
      </c>
      <c r="IN36" s="66" t="s">
        <v>38</v>
      </c>
      <c r="IO36" s="66">
        <v>0</v>
      </c>
      <c r="IP36" s="66">
        <v>0</v>
      </c>
      <c r="IQ36" s="66">
        <v>0</v>
      </c>
      <c r="IR36" s="66">
        <v>0</v>
      </c>
      <c r="IU36" s="66" t="s">
        <v>38</v>
      </c>
      <c r="IV36" s="66">
        <v>0.03</v>
      </c>
      <c r="IW36" s="66">
        <v>0</v>
      </c>
      <c r="IX36" s="66">
        <v>0.06</v>
      </c>
      <c r="IY36" s="66">
        <v>0</v>
      </c>
      <c r="JB36" s="66" t="s">
        <v>38</v>
      </c>
      <c r="JC36" s="76">
        <v>0</v>
      </c>
      <c r="JD36" s="76">
        <v>0</v>
      </c>
      <c r="JE36" s="76">
        <v>0</v>
      </c>
      <c r="JF36" s="76">
        <v>0</v>
      </c>
      <c r="JI36" s="66" t="s">
        <v>38</v>
      </c>
      <c r="JJ36" s="66">
        <v>0.05</v>
      </c>
      <c r="JK36" s="66">
        <v>0</v>
      </c>
      <c r="JL36" s="66">
        <v>0.09</v>
      </c>
      <c r="JM36" s="66">
        <v>0</v>
      </c>
      <c r="JP36" s="72" t="s">
        <v>38</v>
      </c>
      <c r="JQ36" s="72">
        <v>0</v>
      </c>
      <c r="JR36" s="72">
        <v>0</v>
      </c>
      <c r="JS36" s="72">
        <v>0</v>
      </c>
      <c r="JT36" s="72">
        <v>0</v>
      </c>
      <c r="JW36" s="76" t="s">
        <v>38</v>
      </c>
      <c r="JX36" s="76">
        <v>0</v>
      </c>
      <c r="JY36" s="76">
        <v>0</v>
      </c>
      <c r="JZ36" s="76">
        <v>0</v>
      </c>
      <c r="KA36" s="76">
        <v>0</v>
      </c>
      <c r="KD36" s="76" t="s">
        <v>38</v>
      </c>
      <c r="KE36" s="76">
        <v>0</v>
      </c>
      <c r="KF36" s="76">
        <v>0</v>
      </c>
      <c r="KG36" s="76">
        <v>0</v>
      </c>
      <c r="KH36" s="76">
        <v>0</v>
      </c>
      <c r="KK36" s="6" t="s">
        <v>38</v>
      </c>
      <c r="KL36" s="6">
        <v>0</v>
      </c>
      <c r="KM36" s="6">
        <v>0</v>
      </c>
      <c r="KN36" s="6">
        <v>0</v>
      </c>
      <c r="KO36" s="6">
        <v>0</v>
      </c>
      <c r="KR36" s="76" t="s">
        <v>38</v>
      </c>
      <c r="KS36" s="76">
        <v>0</v>
      </c>
      <c r="KT36" s="76">
        <v>0</v>
      </c>
      <c r="KU36" s="76">
        <v>0</v>
      </c>
      <c r="KV36" s="76">
        <v>0</v>
      </c>
      <c r="KY36" s="76" t="s">
        <v>38</v>
      </c>
      <c r="KZ36" s="76">
        <v>0</v>
      </c>
      <c r="LA36" s="76">
        <v>0</v>
      </c>
      <c r="LB36" s="76">
        <v>0</v>
      </c>
      <c r="LC36" s="76">
        <v>0</v>
      </c>
      <c r="LF36" s="76" t="s">
        <v>38</v>
      </c>
      <c r="LG36" s="76">
        <v>0</v>
      </c>
      <c r="LH36" s="76">
        <v>0</v>
      </c>
      <c r="LI36" s="76">
        <v>0</v>
      </c>
      <c r="LJ36" s="76">
        <v>0</v>
      </c>
      <c r="LM36" s="76" t="s">
        <v>38</v>
      </c>
      <c r="LN36" s="76">
        <v>0</v>
      </c>
      <c r="LO36" s="76">
        <v>0</v>
      </c>
      <c r="LP36" s="76">
        <v>0</v>
      </c>
      <c r="LQ36" s="76">
        <v>0</v>
      </c>
      <c r="LR36" s="76"/>
      <c r="LS36" s="76"/>
      <c r="LT36" s="76" t="s">
        <v>38</v>
      </c>
      <c r="LU36" s="76">
        <v>0</v>
      </c>
      <c r="LV36" s="76">
        <v>0</v>
      </c>
      <c r="LW36" s="76">
        <v>0</v>
      </c>
      <c r="LX36" s="76">
        <v>0</v>
      </c>
      <c r="LY36" s="76"/>
      <c r="LZ36" s="76"/>
      <c r="MA36" s="76" t="s">
        <v>38</v>
      </c>
      <c r="MB36" s="76">
        <v>0</v>
      </c>
      <c r="MC36" s="76">
        <v>0</v>
      </c>
      <c r="MD36" s="76">
        <v>0</v>
      </c>
      <c r="ME36" s="76">
        <v>0</v>
      </c>
    </row>
    <row r="37" spans="1:343"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2" t="s">
        <v>39</v>
      </c>
      <c r="GY37" s="62">
        <v>0</v>
      </c>
      <c r="GZ37" s="62">
        <v>0</v>
      </c>
      <c r="HA37" s="62">
        <v>0</v>
      </c>
      <c r="HB37" s="62">
        <v>0</v>
      </c>
      <c r="HE37" s="66" t="s">
        <v>39</v>
      </c>
      <c r="HF37" s="66">
        <v>0</v>
      </c>
      <c r="HG37" s="66">
        <v>0</v>
      </c>
      <c r="HH37" s="66">
        <v>0</v>
      </c>
      <c r="HI37" s="66">
        <v>0</v>
      </c>
      <c r="HL37" s="66" t="s">
        <v>39</v>
      </c>
      <c r="HM37" s="66">
        <v>0</v>
      </c>
      <c r="HN37" s="66">
        <v>0</v>
      </c>
      <c r="HO37" s="66">
        <v>0</v>
      </c>
      <c r="HP37" s="66">
        <v>0</v>
      </c>
      <c r="HS37" s="66" t="s">
        <v>39</v>
      </c>
      <c r="HT37" s="66">
        <v>0</v>
      </c>
      <c r="HU37" s="66">
        <v>0</v>
      </c>
      <c r="HV37" s="66">
        <v>0</v>
      </c>
      <c r="HW37" s="66">
        <v>0</v>
      </c>
      <c r="HZ37" s="66" t="s">
        <v>39</v>
      </c>
      <c r="IA37" s="75">
        <v>0.05</v>
      </c>
      <c r="IB37" s="75">
        <v>0.19</v>
      </c>
      <c r="IC37" s="75">
        <v>0</v>
      </c>
      <c r="ID37" s="75">
        <v>0</v>
      </c>
      <c r="IG37" s="66" t="s">
        <v>39</v>
      </c>
      <c r="IH37" s="66">
        <v>0</v>
      </c>
      <c r="II37" s="66">
        <v>0</v>
      </c>
      <c r="IJ37" s="66">
        <v>0</v>
      </c>
      <c r="IK37" s="66">
        <v>0</v>
      </c>
      <c r="IN37" s="66" t="s">
        <v>39</v>
      </c>
      <c r="IO37" s="66">
        <v>0</v>
      </c>
      <c r="IP37" s="66">
        <v>0</v>
      </c>
      <c r="IQ37" s="66">
        <v>0</v>
      </c>
      <c r="IR37" s="66">
        <v>0</v>
      </c>
      <c r="IU37" s="66" t="s">
        <v>39</v>
      </c>
      <c r="IV37" s="66">
        <v>0</v>
      </c>
      <c r="IW37" s="66">
        <v>0</v>
      </c>
      <c r="IX37" s="66">
        <v>0</v>
      </c>
      <c r="IY37" s="66">
        <v>0</v>
      </c>
      <c r="JB37" s="66" t="s">
        <v>39</v>
      </c>
      <c r="JC37" s="76">
        <v>0</v>
      </c>
      <c r="JD37" s="76">
        <v>0</v>
      </c>
      <c r="JE37" s="76">
        <v>0</v>
      </c>
      <c r="JF37" s="76">
        <v>0</v>
      </c>
      <c r="JI37" s="66" t="s">
        <v>39</v>
      </c>
      <c r="JJ37" s="66">
        <v>0</v>
      </c>
      <c r="JK37" s="66">
        <v>0</v>
      </c>
      <c r="JL37" s="66">
        <v>0</v>
      </c>
      <c r="JM37" s="66">
        <v>0</v>
      </c>
      <c r="JP37" s="72" t="s">
        <v>39</v>
      </c>
      <c r="JQ37" s="72">
        <v>0</v>
      </c>
      <c r="JR37" s="72">
        <v>0</v>
      </c>
      <c r="JS37" s="72">
        <v>0</v>
      </c>
      <c r="JT37" s="72">
        <v>0</v>
      </c>
      <c r="JW37" s="76" t="s">
        <v>39</v>
      </c>
      <c r="JX37" s="76">
        <v>0</v>
      </c>
      <c r="JY37" s="76">
        <v>0</v>
      </c>
      <c r="JZ37" s="76">
        <v>0</v>
      </c>
      <c r="KA37" s="76">
        <v>0</v>
      </c>
      <c r="KD37" s="76" t="s">
        <v>39</v>
      </c>
      <c r="KE37" s="76">
        <v>0</v>
      </c>
      <c r="KF37" s="76">
        <v>0</v>
      </c>
      <c r="KG37" s="76">
        <v>0</v>
      </c>
      <c r="KH37" s="76">
        <v>0</v>
      </c>
      <c r="KK37" s="6" t="s">
        <v>39</v>
      </c>
      <c r="KL37" s="6">
        <v>0</v>
      </c>
      <c r="KM37" s="6">
        <v>0</v>
      </c>
      <c r="KN37" s="6">
        <v>0</v>
      </c>
      <c r="KO37" s="6">
        <v>0</v>
      </c>
      <c r="KR37" s="76" t="s">
        <v>39</v>
      </c>
      <c r="KS37" s="76">
        <v>0</v>
      </c>
      <c r="KT37" s="76">
        <v>0</v>
      </c>
      <c r="KU37" s="76">
        <v>0</v>
      </c>
      <c r="KV37" s="76">
        <v>0</v>
      </c>
      <c r="KY37" s="76" t="s">
        <v>39</v>
      </c>
      <c r="KZ37" s="76">
        <v>0</v>
      </c>
      <c r="LA37" s="76">
        <v>0</v>
      </c>
      <c r="LB37" s="76">
        <v>0</v>
      </c>
      <c r="LC37" s="76">
        <v>0</v>
      </c>
      <c r="LF37" s="76" t="s">
        <v>39</v>
      </c>
      <c r="LG37" s="76">
        <v>0</v>
      </c>
      <c r="LH37" s="76">
        <v>0</v>
      </c>
      <c r="LI37" s="76">
        <v>0</v>
      </c>
      <c r="LJ37" s="76">
        <v>0</v>
      </c>
      <c r="LM37" s="76" t="s">
        <v>39</v>
      </c>
      <c r="LN37" s="76">
        <v>0</v>
      </c>
      <c r="LO37" s="76">
        <v>0</v>
      </c>
      <c r="LP37" s="76">
        <v>0</v>
      </c>
      <c r="LQ37" s="76">
        <v>0</v>
      </c>
      <c r="LR37" s="76"/>
      <c r="LS37" s="76"/>
      <c r="LT37" s="76" t="s">
        <v>39</v>
      </c>
      <c r="LU37" s="76">
        <v>0</v>
      </c>
      <c r="LV37" s="76">
        <v>0</v>
      </c>
      <c r="LW37" s="76">
        <v>0</v>
      </c>
      <c r="LX37" s="76">
        <v>0</v>
      </c>
      <c r="LY37" s="76"/>
      <c r="LZ37" s="76"/>
      <c r="MA37" s="76" t="s">
        <v>39</v>
      </c>
      <c r="MB37" s="76">
        <v>0</v>
      </c>
      <c r="MC37" s="76">
        <v>0</v>
      </c>
      <c r="MD37" s="76">
        <v>0</v>
      </c>
      <c r="ME37" s="76">
        <v>0</v>
      </c>
    </row>
    <row r="38" spans="1:343"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c r="GX38" s="62" t="s">
        <v>40</v>
      </c>
      <c r="GY38" s="62">
        <v>0</v>
      </c>
      <c r="GZ38" s="62">
        <v>0</v>
      </c>
      <c r="HA38" s="62">
        <v>0</v>
      </c>
      <c r="HB38" s="62">
        <v>0</v>
      </c>
      <c r="HE38" s="66" t="s">
        <v>40</v>
      </c>
      <c r="HF38" s="66">
        <v>0</v>
      </c>
      <c r="HG38" s="66">
        <v>0</v>
      </c>
      <c r="HH38" s="66">
        <v>0</v>
      </c>
      <c r="HI38" s="66">
        <v>0</v>
      </c>
      <c r="HL38" s="66" t="s">
        <v>40</v>
      </c>
      <c r="HM38" s="66">
        <v>0</v>
      </c>
      <c r="HN38" s="66">
        <v>0</v>
      </c>
      <c r="HO38" s="66">
        <v>0</v>
      </c>
      <c r="HP38" s="66">
        <v>0</v>
      </c>
      <c r="HS38" s="66" t="s">
        <v>40</v>
      </c>
      <c r="HT38" s="66">
        <v>0</v>
      </c>
      <c r="HU38" s="66">
        <v>0</v>
      </c>
      <c r="HV38" s="66">
        <v>0</v>
      </c>
      <c r="HW38" s="66">
        <v>0</v>
      </c>
      <c r="HZ38" s="66" t="s">
        <v>40</v>
      </c>
      <c r="IA38" s="75">
        <v>0</v>
      </c>
      <c r="IB38" s="75">
        <v>0</v>
      </c>
      <c r="IC38" s="75">
        <v>0</v>
      </c>
      <c r="ID38" s="75">
        <v>0</v>
      </c>
      <c r="IG38" s="66" t="s">
        <v>40</v>
      </c>
      <c r="IH38" s="66">
        <v>0</v>
      </c>
      <c r="II38" s="66">
        <v>0</v>
      </c>
      <c r="IJ38" s="66">
        <v>0</v>
      </c>
      <c r="IK38" s="66">
        <v>0</v>
      </c>
      <c r="IN38" s="66" t="s">
        <v>40</v>
      </c>
      <c r="IO38" s="66">
        <v>0</v>
      </c>
      <c r="IP38" s="66">
        <v>0</v>
      </c>
      <c r="IQ38" s="66">
        <v>0</v>
      </c>
      <c r="IR38" s="66">
        <v>0</v>
      </c>
      <c r="IU38" s="66" t="s">
        <v>40</v>
      </c>
      <c r="IV38" s="66">
        <v>0</v>
      </c>
      <c r="IW38" s="66">
        <v>0</v>
      </c>
      <c r="IX38" s="66">
        <v>0</v>
      </c>
      <c r="IY38" s="66">
        <v>0</v>
      </c>
      <c r="JB38" s="66" t="s">
        <v>40</v>
      </c>
      <c r="JC38" s="76">
        <v>0</v>
      </c>
      <c r="JD38" s="76">
        <v>0</v>
      </c>
      <c r="JE38" s="76">
        <v>0</v>
      </c>
      <c r="JF38" s="76">
        <v>0</v>
      </c>
      <c r="JI38" s="66" t="s">
        <v>40</v>
      </c>
      <c r="JJ38" s="66">
        <v>0</v>
      </c>
      <c r="JK38" s="66">
        <v>0</v>
      </c>
      <c r="JL38" s="66">
        <v>0</v>
      </c>
      <c r="JM38" s="66">
        <v>0</v>
      </c>
      <c r="JP38" s="72" t="s">
        <v>40</v>
      </c>
      <c r="JQ38" s="72">
        <v>0</v>
      </c>
      <c r="JR38" s="72">
        <v>0</v>
      </c>
      <c r="JS38" s="72">
        <v>0</v>
      </c>
      <c r="JT38" s="72">
        <v>0</v>
      </c>
      <c r="JW38" s="76" t="s">
        <v>40</v>
      </c>
      <c r="JX38" s="76">
        <v>0</v>
      </c>
      <c r="JY38" s="76">
        <v>0</v>
      </c>
      <c r="JZ38" s="76">
        <v>0</v>
      </c>
      <c r="KA38" s="76">
        <v>0</v>
      </c>
      <c r="KD38" s="76" t="s">
        <v>40</v>
      </c>
      <c r="KE38" s="76">
        <v>0</v>
      </c>
      <c r="KF38" s="76">
        <v>0</v>
      </c>
      <c r="KG38" s="76">
        <v>0</v>
      </c>
      <c r="KH38" s="76">
        <v>0</v>
      </c>
      <c r="KK38" s="6" t="s">
        <v>40</v>
      </c>
      <c r="KL38" s="6">
        <v>0</v>
      </c>
      <c r="KM38" s="6">
        <v>0</v>
      </c>
      <c r="KN38" s="6">
        <v>0</v>
      </c>
      <c r="KO38" s="6">
        <v>0</v>
      </c>
      <c r="KR38" s="76" t="s">
        <v>40</v>
      </c>
      <c r="KS38" s="76">
        <v>0</v>
      </c>
      <c r="KT38" s="76">
        <v>0</v>
      </c>
      <c r="KU38" s="76">
        <v>0</v>
      </c>
      <c r="KV38" s="76">
        <v>0</v>
      </c>
      <c r="KY38" s="76" t="s">
        <v>40</v>
      </c>
      <c r="KZ38" s="76">
        <v>0</v>
      </c>
      <c r="LA38" s="76">
        <v>0</v>
      </c>
      <c r="LB38" s="76">
        <v>0</v>
      </c>
      <c r="LC38" s="76">
        <v>0</v>
      </c>
      <c r="LF38" s="76" t="s">
        <v>40</v>
      </c>
      <c r="LG38" s="76">
        <v>0</v>
      </c>
      <c r="LH38" s="76">
        <v>0</v>
      </c>
      <c r="LI38" s="76">
        <v>0</v>
      </c>
      <c r="LJ38" s="76">
        <v>0</v>
      </c>
      <c r="LM38" s="76" t="s">
        <v>40</v>
      </c>
      <c r="LN38" s="76">
        <v>0</v>
      </c>
      <c r="LO38" s="76">
        <v>0</v>
      </c>
      <c r="LP38" s="76">
        <v>0</v>
      </c>
      <c r="LQ38" s="76">
        <v>0</v>
      </c>
      <c r="LR38" s="76"/>
      <c r="LS38" s="76"/>
      <c r="LT38" s="76" t="s">
        <v>40</v>
      </c>
      <c r="LU38" s="76">
        <v>0</v>
      </c>
      <c r="LV38" s="76">
        <v>0</v>
      </c>
      <c r="LW38" s="76">
        <v>0</v>
      </c>
      <c r="LX38" s="76">
        <v>0</v>
      </c>
      <c r="LY38" s="76"/>
      <c r="LZ38" s="76"/>
      <c r="MA38" s="76" t="s">
        <v>40</v>
      </c>
      <c r="MB38" s="76">
        <v>0</v>
      </c>
      <c r="MC38" s="76">
        <v>0</v>
      </c>
      <c r="MD38" s="76">
        <v>0</v>
      </c>
      <c r="ME38" s="76">
        <v>0</v>
      </c>
    </row>
    <row r="39" spans="1:343"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2" t="s">
        <v>41</v>
      </c>
      <c r="GY39" s="62">
        <v>0</v>
      </c>
      <c r="GZ39" s="62">
        <v>0</v>
      </c>
      <c r="HA39" s="62">
        <v>0</v>
      </c>
      <c r="HB39" s="62">
        <v>0</v>
      </c>
      <c r="HE39" s="66" t="s">
        <v>41</v>
      </c>
      <c r="HF39" s="66">
        <v>0</v>
      </c>
      <c r="HG39" s="66">
        <v>0</v>
      </c>
      <c r="HH39" s="66">
        <v>0</v>
      </c>
      <c r="HI39" s="66">
        <v>0</v>
      </c>
      <c r="HL39" s="66" t="s">
        <v>41</v>
      </c>
      <c r="HM39" s="66">
        <v>0</v>
      </c>
      <c r="HN39" s="66">
        <v>0</v>
      </c>
      <c r="HO39" s="66">
        <v>0</v>
      </c>
      <c r="HP39" s="66">
        <v>0</v>
      </c>
      <c r="HS39" s="66" t="s">
        <v>41</v>
      </c>
      <c r="HT39" s="66">
        <v>0</v>
      </c>
      <c r="HU39" s="66">
        <v>0</v>
      </c>
      <c r="HV39" s="66">
        <v>0</v>
      </c>
      <c r="HW39" s="66">
        <v>0</v>
      </c>
      <c r="HZ39" s="66" t="s">
        <v>41</v>
      </c>
      <c r="IA39" s="75">
        <v>0</v>
      </c>
      <c r="IB39" s="75">
        <v>0</v>
      </c>
      <c r="IC39" s="75">
        <v>0</v>
      </c>
      <c r="ID39" s="75">
        <v>0</v>
      </c>
      <c r="IG39" s="66" t="s">
        <v>41</v>
      </c>
      <c r="IH39" s="66">
        <v>0</v>
      </c>
      <c r="II39" s="66">
        <v>0</v>
      </c>
      <c r="IJ39" s="66">
        <v>0</v>
      </c>
      <c r="IK39" s="66">
        <v>0</v>
      </c>
      <c r="IN39" s="66" t="s">
        <v>41</v>
      </c>
      <c r="IO39" s="66">
        <v>0</v>
      </c>
      <c r="IP39" s="66">
        <v>0</v>
      </c>
      <c r="IQ39" s="66">
        <v>0</v>
      </c>
      <c r="IR39" s="66">
        <v>0</v>
      </c>
      <c r="IU39" s="66" t="s">
        <v>41</v>
      </c>
      <c r="IV39" s="66">
        <v>0</v>
      </c>
      <c r="IW39" s="66">
        <v>0</v>
      </c>
      <c r="IX39" s="66">
        <v>0</v>
      </c>
      <c r="IY39" s="66">
        <v>0</v>
      </c>
      <c r="JB39" s="66" t="s">
        <v>41</v>
      </c>
      <c r="JC39" s="76">
        <v>0</v>
      </c>
      <c r="JD39" s="76">
        <v>0</v>
      </c>
      <c r="JE39" s="76">
        <v>0</v>
      </c>
      <c r="JF39" s="76">
        <v>0</v>
      </c>
      <c r="JI39" s="66" t="s">
        <v>41</v>
      </c>
      <c r="JJ39" s="66">
        <v>0</v>
      </c>
      <c r="JK39" s="66">
        <v>0</v>
      </c>
      <c r="JL39" s="66">
        <v>0</v>
      </c>
      <c r="JM39" s="66">
        <v>0</v>
      </c>
      <c r="JP39" s="72" t="s">
        <v>41</v>
      </c>
      <c r="JQ39" s="72">
        <v>0</v>
      </c>
      <c r="JR39" s="72">
        <v>0</v>
      </c>
      <c r="JS39" s="72">
        <v>0</v>
      </c>
      <c r="JT39" s="72">
        <v>0</v>
      </c>
      <c r="JW39" s="76" t="s">
        <v>41</v>
      </c>
      <c r="JX39" s="76">
        <v>0</v>
      </c>
      <c r="JY39" s="76">
        <v>0</v>
      </c>
      <c r="JZ39" s="76">
        <v>0</v>
      </c>
      <c r="KA39" s="76">
        <v>0</v>
      </c>
      <c r="KD39" s="76" t="s">
        <v>41</v>
      </c>
      <c r="KE39" s="76">
        <v>0</v>
      </c>
      <c r="KF39" s="76">
        <v>0</v>
      </c>
      <c r="KG39" s="76">
        <v>0</v>
      </c>
      <c r="KH39" s="76">
        <v>0</v>
      </c>
      <c r="KK39" s="6" t="s">
        <v>41</v>
      </c>
      <c r="KL39" s="6">
        <v>0</v>
      </c>
      <c r="KM39" s="6">
        <v>0</v>
      </c>
      <c r="KN39" s="6">
        <v>0</v>
      </c>
      <c r="KO39" s="6">
        <v>0</v>
      </c>
      <c r="KR39" s="76" t="s">
        <v>41</v>
      </c>
      <c r="KS39" s="76">
        <v>0</v>
      </c>
      <c r="KT39" s="76">
        <v>0</v>
      </c>
      <c r="KU39" s="76">
        <v>0</v>
      </c>
      <c r="KV39" s="76">
        <v>0</v>
      </c>
      <c r="KY39" s="76" t="s">
        <v>41</v>
      </c>
      <c r="KZ39" s="76">
        <v>0</v>
      </c>
      <c r="LA39" s="76">
        <v>0</v>
      </c>
      <c r="LB39" s="76">
        <v>0</v>
      </c>
      <c r="LC39" s="76">
        <v>0</v>
      </c>
      <c r="LF39" s="76" t="s">
        <v>41</v>
      </c>
      <c r="LG39" s="76">
        <v>0</v>
      </c>
      <c r="LH39" s="76">
        <v>0</v>
      </c>
      <c r="LI39" s="76">
        <v>0</v>
      </c>
      <c r="LJ39" s="76">
        <v>0</v>
      </c>
      <c r="LM39" s="76" t="s">
        <v>41</v>
      </c>
      <c r="LN39" s="76">
        <v>0</v>
      </c>
      <c r="LO39" s="76">
        <v>0</v>
      </c>
      <c r="LP39" s="76">
        <v>0</v>
      </c>
      <c r="LQ39" s="76">
        <v>0</v>
      </c>
      <c r="LR39" s="76"/>
      <c r="LS39" s="76"/>
      <c r="LT39" s="76" t="s">
        <v>41</v>
      </c>
      <c r="LU39" s="76">
        <v>0</v>
      </c>
      <c r="LV39" s="76">
        <v>0</v>
      </c>
      <c r="LW39" s="76">
        <v>0</v>
      </c>
      <c r="LX39" s="76">
        <v>0</v>
      </c>
      <c r="LY39" s="76"/>
      <c r="LZ39" s="76"/>
      <c r="MA39" s="76" t="s">
        <v>41</v>
      </c>
      <c r="MB39" s="76">
        <v>0</v>
      </c>
      <c r="MC39" s="76">
        <v>0</v>
      </c>
      <c r="MD39" s="76">
        <v>0</v>
      </c>
      <c r="ME39" s="76">
        <v>0</v>
      </c>
    </row>
    <row r="40" spans="1:343"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2" t="s">
        <v>42</v>
      </c>
      <c r="GY40" s="62">
        <v>0.16</v>
      </c>
      <c r="GZ40" s="62">
        <v>0</v>
      </c>
      <c r="HA40" s="62">
        <v>0</v>
      </c>
      <c r="HB40" s="62">
        <v>0</v>
      </c>
      <c r="HE40" s="66" t="s">
        <v>42</v>
      </c>
      <c r="HF40" s="66">
        <v>0</v>
      </c>
      <c r="HG40" s="66">
        <v>0</v>
      </c>
      <c r="HH40" s="66">
        <v>0</v>
      </c>
      <c r="HI40" s="66">
        <v>0</v>
      </c>
      <c r="HL40" s="66" t="s">
        <v>42</v>
      </c>
      <c r="HM40" s="66">
        <v>0.03</v>
      </c>
      <c r="HN40" s="66">
        <v>0</v>
      </c>
      <c r="HO40" s="66">
        <v>0</v>
      </c>
      <c r="HP40" s="66">
        <v>0</v>
      </c>
      <c r="HS40" s="66" t="s">
        <v>42</v>
      </c>
      <c r="HT40" s="66">
        <v>0</v>
      </c>
      <c r="HU40" s="66">
        <v>0</v>
      </c>
      <c r="HV40" s="66">
        <v>0</v>
      </c>
      <c r="HW40" s="66">
        <v>0</v>
      </c>
      <c r="HZ40" s="66" t="s">
        <v>42</v>
      </c>
      <c r="IA40" s="75">
        <v>0</v>
      </c>
      <c r="IB40" s="75">
        <v>0</v>
      </c>
      <c r="IC40" s="75">
        <v>0</v>
      </c>
      <c r="ID40" s="75">
        <v>0</v>
      </c>
      <c r="IG40" s="66" t="s">
        <v>42</v>
      </c>
      <c r="IH40" s="66">
        <v>0</v>
      </c>
      <c r="II40" s="66">
        <v>0</v>
      </c>
      <c r="IJ40" s="66">
        <v>0</v>
      </c>
      <c r="IK40" s="66">
        <v>0</v>
      </c>
      <c r="IN40" s="66" t="s">
        <v>42</v>
      </c>
      <c r="IO40" s="66">
        <v>0</v>
      </c>
      <c r="IP40" s="66">
        <v>0</v>
      </c>
      <c r="IQ40" s="66">
        <v>0</v>
      </c>
      <c r="IR40" s="66">
        <v>0</v>
      </c>
      <c r="IU40" s="66" t="s">
        <v>42</v>
      </c>
      <c r="IV40" s="66">
        <v>0.13</v>
      </c>
      <c r="IW40" s="66">
        <v>0</v>
      </c>
      <c r="IX40" s="66">
        <v>0</v>
      </c>
      <c r="IY40" s="66">
        <v>0</v>
      </c>
      <c r="JB40" s="66" t="s">
        <v>42</v>
      </c>
      <c r="JC40" s="76">
        <v>7.0000000000000007E-2</v>
      </c>
      <c r="JD40" s="76">
        <v>0</v>
      </c>
      <c r="JE40" s="76">
        <v>0.06</v>
      </c>
      <c r="JF40" s="76">
        <v>0</v>
      </c>
      <c r="JI40" s="66" t="s">
        <v>42</v>
      </c>
      <c r="JJ40" s="66">
        <v>0</v>
      </c>
      <c r="JK40" s="66">
        <v>0</v>
      </c>
      <c r="JL40" s="66">
        <v>0</v>
      </c>
      <c r="JM40" s="66">
        <v>0</v>
      </c>
      <c r="JP40" s="72" t="s">
        <v>42</v>
      </c>
      <c r="JQ40" s="72">
        <v>0.04</v>
      </c>
      <c r="JR40" s="72">
        <v>0</v>
      </c>
      <c r="JS40" s="72">
        <v>0</v>
      </c>
      <c r="JT40" s="72">
        <v>0</v>
      </c>
      <c r="JW40" s="76" t="s">
        <v>42</v>
      </c>
      <c r="JX40" s="76">
        <v>0</v>
      </c>
      <c r="JY40" s="76">
        <v>0</v>
      </c>
      <c r="JZ40" s="76">
        <v>0</v>
      </c>
      <c r="KA40" s="76">
        <v>0</v>
      </c>
      <c r="KD40" s="76" t="s">
        <v>42</v>
      </c>
      <c r="KE40" s="76">
        <v>0</v>
      </c>
      <c r="KF40" s="76">
        <v>0</v>
      </c>
      <c r="KG40" s="76">
        <v>0</v>
      </c>
      <c r="KH40" s="76">
        <v>0</v>
      </c>
      <c r="KK40" s="6" t="s">
        <v>42</v>
      </c>
      <c r="KL40" s="6">
        <v>0</v>
      </c>
      <c r="KM40" s="6">
        <v>0</v>
      </c>
      <c r="KN40" s="6">
        <v>0</v>
      </c>
      <c r="KO40" s="6">
        <v>0</v>
      </c>
      <c r="KR40" s="76" t="s">
        <v>42</v>
      </c>
      <c r="KS40" s="76">
        <v>0</v>
      </c>
      <c r="KT40" s="76">
        <v>0</v>
      </c>
      <c r="KU40" s="76">
        <v>0</v>
      </c>
      <c r="KV40" s="76">
        <v>0</v>
      </c>
      <c r="KY40" s="76" t="s">
        <v>42</v>
      </c>
      <c r="KZ40" s="76">
        <v>0.04</v>
      </c>
      <c r="LA40" s="76">
        <v>0</v>
      </c>
      <c r="LB40" s="76">
        <v>0</v>
      </c>
      <c r="LC40" s="76">
        <v>0</v>
      </c>
      <c r="LF40" s="76" t="s">
        <v>42</v>
      </c>
      <c r="LG40" s="76">
        <v>0.04</v>
      </c>
      <c r="LH40" s="76">
        <v>0</v>
      </c>
      <c r="LI40" s="76">
        <v>0</v>
      </c>
      <c r="LJ40" s="76">
        <v>0</v>
      </c>
      <c r="LM40" s="76" t="s">
        <v>42</v>
      </c>
      <c r="LN40" s="76">
        <v>0</v>
      </c>
      <c r="LO40" s="76">
        <v>0</v>
      </c>
      <c r="LP40" s="76">
        <v>0</v>
      </c>
      <c r="LQ40" s="76">
        <v>0</v>
      </c>
      <c r="LR40" s="76"/>
      <c r="LS40" s="76"/>
      <c r="LT40" s="76" t="s">
        <v>42</v>
      </c>
      <c r="LU40" s="76">
        <v>0</v>
      </c>
      <c r="LV40" s="76">
        <v>0</v>
      </c>
      <c r="LW40" s="76">
        <v>0</v>
      </c>
      <c r="LX40" s="76">
        <v>0</v>
      </c>
      <c r="LY40" s="76"/>
      <c r="LZ40" s="76"/>
      <c r="MA40" s="76" t="s">
        <v>42</v>
      </c>
      <c r="MB40" s="76">
        <v>0</v>
      </c>
      <c r="MC40" s="76">
        <v>0</v>
      </c>
      <c r="MD40" s="76">
        <v>0</v>
      </c>
      <c r="ME40" s="76">
        <v>0</v>
      </c>
    </row>
    <row r="41" spans="1:343"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c r="GX41" s="62" t="s">
        <v>43</v>
      </c>
      <c r="GY41" s="62">
        <v>0.04</v>
      </c>
      <c r="GZ41" s="62">
        <v>0.12</v>
      </c>
      <c r="HA41" s="62">
        <v>0</v>
      </c>
      <c r="HB41" s="62">
        <v>0</v>
      </c>
      <c r="HE41" s="66" t="s">
        <v>43</v>
      </c>
      <c r="HF41" s="66">
        <v>0</v>
      </c>
      <c r="HG41" s="66">
        <v>0</v>
      </c>
      <c r="HH41" s="66">
        <v>0</v>
      </c>
      <c r="HI41" s="66">
        <v>0</v>
      </c>
      <c r="HL41" s="66" t="s">
        <v>43</v>
      </c>
      <c r="HM41" s="66">
        <v>0.1</v>
      </c>
      <c r="HN41" s="66">
        <v>0.15</v>
      </c>
      <c r="HO41" s="66">
        <v>0</v>
      </c>
      <c r="HP41" s="66">
        <v>0</v>
      </c>
      <c r="HS41" s="66" t="s">
        <v>43</v>
      </c>
      <c r="HT41" s="66">
        <v>7.0000000000000007E-2</v>
      </c>
      <c r="HU41" s="66">
        <v>0.14000000000000001</v>
      </c>
      <c r="HV41" s="66">
        <v>0</v>
      </c>
      <c r="HW41" s="66">
        <v>0</v>
      </c>
      <c r="HZ41" s="66" t="s">
        <v>43</v>
      </c>
      <c r="IA41" s="75">
        <v>0.04</v>
      </c>
      <c r="IB41" s="75">
        <v>0</v>
      </c>
      <c r="IC41" s="75">
        <v>7.0000000000000007E-2</v>
      </c>
      <c r="ID41" s="75">
        <v>0</v>
      </c>
      <c r="IG41" s="66" t="s">
        <v>43</v>
      </c>
      <c r="IH41" s="66">
        <v>7.0000000000000007E-2</v>
      </c>
      <c r="II41" s="66">
        <v>0.14000000000000001</v>
      </c>
      <c r="IJ41" s="66">
        <v>0</v>
      </c>
      <c r="IK41" s="66">
        <v>0.32</v>
      </c>
      <c r="IN41" s="66" t="s">
        <v>43</v>
      </c>
      <c r="IO41" s="66">
        <v>0.04</v>
      </c>
      <c r="IP41" s="66">
        <v>0.15</v>
      </c>
      <c r="IQ41" s="66">
        <v>0</v>
      </c>
      <c r="IR41" s="66">
        <v>0</v>
      </c>
      <c r="IU41" s="66" t="s">
        <v>43</v>
      </c>
      <c r="IV41" s="66">
        <v>0</v>
      </c>
      <c r="IW41" s="66">
        <v>0</v>
      </c>
      <c r="IX41" s="66">
        <v>0</v>
      </c>
      <c r="IY41" s="66">
        <v>0</v>
      </c>
      <c r="JB41" s="66" t="s">
        <v>43</v>
      </c>
      <c r="JC41" s="76">
        <v>0</v>
      </c>
      <c r="JD41" s="76">
        <v>0</v>
      </c>
      <c r="JE41" s="76">
        <v>0</v>
      </c>
      <c r="JF41" s="76">
        <v>0</v>
      </c>
      <c r="JI41" s="66" t="s">
        <v>43</v>
      </c>
      <c r="JJ41" s="66">
        <v>0</v>
      </c>
      <c r="JK41" s="66">
        <v>0</v>
      </c>
      <c r="JL41" s="66">
        <v>0</v>
      </c>
      <c r="JM41" s="66">
        <v>0</v>
      </c>
      <c r="JP41" s="72" t="s">
        <v>43</v>
      </c>
      <c r="JQ41" s="72">
        <v>0</v>
      </c>
      <c r="JR41" s="72">
        <v>0</v>
      </c>
      <c r="JS41" s="72">
        <v>0</v>
      </c>
      <c r="JT41" s="72">
        <v>0</v>
      </c>
      <c r="JW41" s="76" t="s">
        <v>43</v>
      </c>
      <c r="JX41" s="76">
        <v>0.04</v>
      </c>
      <c r="JY41" s="76">
        <v>0</v>
      </c>
      <c r="JZ41" s="76">
        <v>0</v>
      </c>
      <c r="KA41" s="76">
        <v>0</v>
      </c>
      <c r="KD41" s="76" t="s">
        <v>43</v>
      </c>
      <c r="KE41" s="76">
        <v>0</v>
      </c>
      <c r="KF41" s="76">
        <v>0</v>
      </c>
      <c r="KG41" s="76">
        <v>0</v>
      </c>
      <c r="KH41" s="76">
        <v>0</v>
      </c>
      <c r="KK41" s="6" t="s">
        <v>43</v>
      </c>
      <c r="KL41" s="6">
        <v>0</v>
      </c>
      <c r="KM41" s="6">
        <v>0</v>
      </c>
      <c r="KN41" s="6">
        <v>0</v>
      </c>
      <c r="KO41" s="6">
        <v>0</v>
      </c>
      <c r="KR41" s="76" t="s">
        <v>43</v>
      </c>
      <c r="KS41" s="76">
        <v>0</v>
      </c>
      <c r="KT41" s="76">
        <v>0</v>
      </c>
      <c r="KU41" s="76">
        <v>0</v>
      </c>
      <c r="KV41" s="76">
        <v>0</v>
      </c>
      <c r="KY41" s="76" t="s">
        <v>43</v>
      </c>
      <c r="KZ41" s="76">
        <v>0.09</v>
      </c>
      <c r="LA41" s="76">
        <v>0.31</v>
      </c>
      <c r="LB41" s="76">
        <v>0</v>
      </c>
      <c r="LC41" s="76">
        <v>0</v>
      </c>
      <c r="LF41" s="76" t="s">
        <v>43</v>
      </c>
      <c r="LG41" s="76">
        <v>0</v>
      </c>
      <c r="LH41" s="76">
        <v>0</v>
      </c>
      <c r="LI41" s="76">
        <v>0</v>
      </c>
      <c r="LJ41" s="76">
        <v>0</v>
      </c>
      <c r="LM41" s="76" t="s">
        <v>43</v>
      </c>
      <c r="LN41" s="76">
        <v>0</v>
      </c>
      <c r="LO41" s="76">
        <v>0</v>
      </c>
      <c r="LP41" s="76">
        <v>0</v>
      </c>
      <c r="LQ41" s="76">
        <v>0</v>
      </c>
      <c r="LR41" s="76"/>
      <c r="LS41" s="76"/>
      <c r="LT41" s="76" t="s">
        <v>43</v>
      </c>
      <c r="LU41" s="76">
        <v>0.04</v>
      </c>
      <c r="LV41" s="76">
        <v>0</v>
      </c>
      <c r="LW41" s="76">
        <v>0</v>
      </c>
      <c r="LX41" s="76">
        <v>0</v>
      </c>
      <c r="LY41" s="76"/>
      <c r="LZ41" s="76"/>
      <c r="MA41" s="76" t="s">
        <v>43</v>
      </c>
      <c r="MB41" s="76">
        <v>0</v>
      </c>
      <c r="MC41" s="76">
        <v>0</v>
      </c>
      <c r="MD41" s="76">
        <v>0</v>
      </c>
      <c r="ME41" s="76">
        <v>0</v>
      </c>
    </row>
    <row r="42" spans="1:343"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2" t="s">
        <v>44</v>
      </c>
      <c r="GY42" s="62">
        <v>0.11</v>
      </c>
      <c r="GZ42" s="62">
        <v>0.17</v>
      </c>
      <c r="HA42" s="62">
        <v>0</v>
      </c>
      <c r="HB42" s="62">
        <v>0</v>
      </c>
      <c r="HE42" s="66" t="s">
        <v>44</v>
      </c>
      <c r="HF42" s="66">
        <v>0</v>
      </c>
      <c r="HG42" s="66">
        <v>0</v>
      </c>
      <c r="HH42" s="66">
        <v>0</v>
      </c>
      <c r="HI42" s="66">
        <v>0</v>
      </c>
      <c r="HL42" s="66" t="s">
        <v>44</v>
      </c>
      <c r="HM42" s="66">
        <v>0.04</v>
      </c>
      <c r="HN42" s="66">
        <v>0.13</v>
      </c>
      <c r="HO42" s="66">
        <v>0</v>
      </c>
      <c r="HP42" s="66">
        <v>0</v>
      </c>
      <c r="HS42" s="66" t="s">
        <v>44</v>
      </c>
      <c r="HT42" s="66">
        <v>0</v>
      </c>
      <c r="HU42" s="66">
        <v>0</v>
      </c>
      <c r="HV42" s="66">
        <v>0</v>
      </c>
      <c r="HW42" s="66">
        <v>0</v>
      </c>
      <c r="HZ42" s="66" t="s">
        <v>44</v>
      </c>
      <c r="IA42" s="75">
        <v>0</v>
      </c>
      <c r="IB42" s="75">
        <v>0</v>
      </c>
      <c r="IC42" s="75">
        <v>0</v>
      </c>
      <c r="ID42" s="75">
        <v>0</v>
      </c>
      <c r="IG42" s="66" t="s">
        <v>44</v>
      </c>
      <c r="IH42" s="66">
        <v>0</v>
      </c>
      <c r="II42" s="66">
        <v>0</v>
      </c>
      <c r="IJ42" s="66">
        <v>0</v>
      </c>
      <c r="IK42" s="66">
        <v>0</v>
      </c>
      <c r="IN42" s="66" t="s">
        <v>44</v>
      </c>
      <c r="IO42" s="66">
        <v>0</v>
      </c>
      <c r="IP42" s="66">
        <v>0</v>
      </c>
      <c r="IQ42" s="66">
        <v>0</v>
      </c>
      <c r="IR42" s="66">
        <v>0</v>
      </c>
      <c r="IU42" s="66" t="s">
        <v>44</v>
      </c>
      <c r="IV42" s="66">
        <v>0</v>
      </c>
      <c r="IW42" s="66">
        <v>0</v>
      </c>
      <c r="IX42" s="66">
        <v>0</v>
      </c>
      <c r="IY42" s="66">
        <v>0</v>
      </c>
      <c r="JB42" s="66" t="s">
        <v>44</v>
      </c>
      <c r="JC42" s="76">
        <v>0.11</v>
      </c>
      <c r="JD42" s="76">
        <v>0</v>
      </c>
      <c r="JE42" s="76">
        <v>0</v>
      </c>
      <c r="JF42" s="76">
        <v>0.9</v>
      </c>
      <c r="JI42" s="66" t="s">
        <v>44</v>
      </c>
      <c r="JJ42" s="66">
        <v>0</v>
      </c>
      <c r="JK42" s="66">
        <v>0</v>
      </c>
      <c r="JL42" s="66">
        <v>0</v>
      </c>
      <c r="JM42" s="66">
        <v>0</v>
      </c>
      <c r="JP42" s="72" t="s">
        <v>44</v>
      </c>
      <c r="JQ42" s="72">
        <v>0</v>
      </c>
      <c r="JR42" s="72">
        <v>0</v>
      </c>
      <c r="JS42" s="72">
        <v>0</v>
      </c>
      <c r="JT42" s="72">
        <v>0</v>
      </c>
      <c r="JW42" s="76" t="s">
        <v>44</v>
      </c>
      <c r="JX42" s="76">
        <v>0</v>
      </c>
      <c r="JY42" s="76">
        <v>0</v>
      </c>
      <c r="JZ42" s="76">
        <v>0</v>
      </c>
      <c r="KA42" s="76">
        <v>0</v>
      </c>
      <c r="KD42" s="76" t="s">
        <v>44</v>
      </c>
      <c r="KE42" s="76">
        <v>0</v>
      </c>
      <c r="KF42" s="76">
        <v>0</v>
      </c>
      <c r="KG42" s="76">
        <v>0</v>
      </c>
      <c r="KH42" s="76">
        <v>0</v>
      </c>
      <c r="KK42" s="6" t="s">
        <v>44</v>
      </c>
      <c r="KL42" s="6">
        <v>0</v>
      </c>
      <c r="KM42" s="6">
        <v>0</v>
      </c>
      <c r="KN42" s="6">
        <v>0</v>
      </c>
      <c r="KO42" s="6">
        <v>0</v>
      </c>
      <c r="KR42" s="76" t="s">
        <v>44</v>
      </c>
      <c r="KS42" s="76">
        <v>0</v>
      </c>
      <c r="KT42" s="76">
        <v>0</v>
      </c>
      <c r="KU42" s="76">
        <v>0</v>
      </c>
      <c r="KV42" s="76">
        <v>0</v>
      </c>
      <c r="KY42" s="76" t="s">
        <v>44</v>
      </c>
      <c r="KZ42" s="76">
        <v>0</v>
      </c>
      <c r="LA42" s="76">
        <v>0</v>
      </c>
      <c r="LB42" s="76">
        <v>0</v>
      </c>
      <c r="LC42" s="76">
        <v>0</v>
      </c>
      <c r="LF42" s="76" t="s">
        <v>44</v>
      </c>
      <c r="LG42" s="76">
        <v>0</v>
      </c>
      <c r="LH42" s="76">
        <v>0</v>
      </c>
      <c r="LI42" s="76">
        <v>0</v>
      </c>
      <c r="LJ42" s="76">
        <v>0</v>
      </c>
      <c r="LM42" s="76" t="s">
        <v>44</v>
      </c>
      <c r="LN42" s="76">
        <v>0</v>
      </c>
      <c r="LO42" s="76">
        <v>0</v>
      </c>
      <c r="LP42" s="76">
        <v>0</v>
      </c>
      <c r="LQ42" s="76">
        <v>0</v>
      </c>
      <c r="LR42" s="76"/>
      <c r="LS42" s="76"/>
      <c r="LT42" s="76" t="s">
        <v>44</v>
      </c>
      <c r="LU42" s="76">
        <v>0</v>
      </c>
      <c r="LV42" s="76">
        <v>0</v>
      </c>
      <c r="LW42" s="76">
        <v>0</v>
      </c>
      <c r="LX42" s="76">
        <v>0</v>
      </c>
      <c r="LY42" s="76"/>
      <c r="LZ42" s="76"/>
      <c r="MA42" s="76" t="s">
        <v>44</v>
      </c>
      <c r="MB42" s="76">
        <v>0</v>
      </c>
      <c r="MC42" s="76">
        <v>0</v>
      </c>
      <c r="MD42" s="76">
        <v>0</v>
      </c>
      <c r="ME42" s="76">
        <v>0</v>
      </c>
    </row>
    <row r="43" spans="1:343"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c r="GX43" s="62" t="s">
        <v>45</v>
      </c>
      <c r="GY43" s="62">
        <v>0</v>
      </c>
      <c r="GZ43" s="62">
        <v>0</v>
      </c>
      <c r="HA43" s="62">
        <v>0</v>
      </c>
      <c r="HB43" s="62">
        <v>0</v>
      </c>
      <c r="HE43" s="66" t="s">
        <v>45</v>
      </c>
      <c r="HF43" s="66">
        <v>0</v>
      </c>
      <c r="HG43" s="66">
        <v>0</v>
      </c>
      <c r="HH43" s="66">
        <v>0</v>
      </c>
      <c r="HI43" s="66">
        <v>0</v>
      </c>
      <c r="HL43" s="66" t="s">
        <v>45</v>
      </c>
      <c r="HM43" s="66">
        <v>0</v>
      </c>
      <c r="HN43" s="66">
        <v>0</v>
      </c>
      <c r="HO43" s="66">
        <v>0</v>
      </c>
      <c r="HP43" s="66">
        <v>0</v>
      </c>
      <c r="HS43" s="66" t="s">
        <v>45</v>
      </c>
      <c r="HT43" s="66">
        <v>0</v>
      </c>
      <c r="HU43" s="66">
        <v>0</v>
      </c>
      <c r="HV43" s="66">
        <v>0</v>
      </c>
      <c r="HW43" s="66">
        <v>0</v>
      </c>
      <c r="HZ43" s="66" t="s">
        <v>45</v>
      </c>
      <c r="IA43" s="75">
        <v>0</v>
      </c>
      <c r="IB43" s="75">
        <v>0</v>
      </c>
      <c r="IC43" s="75">
        <v>0</v>
      </c>
      <c r="ID43" s="75">
        <v>0</v>
      </c>
      <c r="IG43" s="66" t="s">
        <v>45</v>
      </c>
      <c r="IH43" s="66">
        <v>0.05</v>
      </c>
      <c r="II43" s="66">
        <v>0</v>
      </c>
      <c r="IJ43" s="66">
        <v>0.08</v>
      </c>
      <c r="IK43" s="66">
        <v>0</v>
      </c>
      <c r="IN43" s="66" t="s">
        <v>45</v>
      </c>
      <c r="IO43" s="66">
        <v>0</v>
      </c>
      <c r="IP43" s="66">
        <v>0</v>
      </c>
      <c r="IQ43" s="66">
        <v>0</v>
      </c>
      <c r="IR43" s="66">
        <v>0</v>
      </c>
      <c r="IU43" s="66" t="s">
        <v>45</v>
      </c>
      <c r="IV43" s="66">
        <v>0</v>
      </c>
      <c r="IW43" s="66">
        <v>0</v>
      </c>
      <c r="IX43" s="66">
        <v>0</v>
      </c>
      <c r="IY43" s="66">
        <v>0</v>
      </c>
      <c r="JB43" s="66" t="s">
        <v>45</v>
      </c>
      <c r="JC43" s="76">
        <v>0</v>
      </c>
      <c r="JD43" s="76">
        <v>0</v>
      </c>
      <c r="JE43" s="76">
        <v>0</v>
      </c>
      <c r="JF43" s="76">
        <v>0</v>
      </c>
      <c r="JI43" s="66" t="s">
        <v>45</v>
      </c>
      <c r="JJ43" s="66">
        <v>0</v>
      </c>
      <c r="JK43" s="66">
        <v>0</v>
      </c>
      <c r="JL43" s="66">
        <v>0</v>
      </c>
      <c r="JM43" s="66">
        <v>0</v>
      </c>
      <c r="JP43" s="72" t="s">
        <v>45</v>
      </c>
      <c r="JQ43" s="72">
        <v>0</v>
      </c>
      <c r="JR43" s="72">
        <v>0</v>
      </c>
      <c r="JS43" s="72">
        <v>0</v>
      </c>
      <c r="JT43" s="72">
        <v>0</v>
      </c>
      <c r="JW43" s="76" t="s">
        <v>45</v>
      </c>
      <c r="JX43" s="76">
        <v>0</v>
      </c>
      <c r="JY43" s="76">
        <v>0</v>
      </c>
      <c r="JZ43" s="76">
        <v>0</v>
      </c>
      <c r="KA43" s="76">
        <v>0</v>
      </c>
      <c r="KD43" s="76" t="s">
        <v>45</v>
      </c>
      <c r="KE43" s="76">
        <v>0</v>
      </c>
      <c r="KF43" s="76">
        <v>0</v>
      </c>
      <c r="KG43" s="76">
        <v>0</v>
      </c>
      <c r="KH43" s="76">
        <v>0</v>
      </c>
      <c r="KK43" s="6" t="s">
        <v>45</v>
      </c>
      <c r="KL43" s="6">
        <v>0</v>
      </c>
      <c r="KM43" s="6">
        <v>0</v>
      </c>
      <c r="KN43" s="6">
        <v>0</v>
      </c>
      <c r="KO43" s="6">
        <v>0</v>
      </c>
      <c r="KR43" s="76" t="s">
        <v>45</v>
      </c>
      <c r="KS43" s="76">
        <v>0</v>
      </c>
      <c r="KT43" s="76">
        <v>0</v>
      </c>
      <c r="KU43" s="76">
        <v>0</v>
      </c>
      <c r="KV43" s="76">
        <v>0</v>
      </c>
      <c r="KY43" s="76" t="s">
        <v>45</v>
      </c>
      <c r="KZ43" s="76">
        <v>0</v>
      </c>
      <c r="LA43" s="76">
        <v>0</v>
      </c>
      <c r="LB43" s="76">
        <v>0</v>
      </c>
      <c r="LC43" s="76">
        <v>0</v>
      </c>
      <c r="LF43" s="76" t="s">
        <v>45</v>
      </c>
      <c r="LG43" s="76">
        <v>0</v>
      </c>
      <c r="LH43" s="76">
        <v>0</v>
      </c>
      <c r="LI43" s="76">
        <v>0</v>
      </c>
      <c r="LJ43" s="76">
        <v>0</v>
      </c>
      <c r="LM43" s="76" t="s">
        <v>45</v>
      </c>
      <c r="LN43" s="76">
        <v>0</v>
      </c>
      <c r="LO43" s="76">
        <v>0</v>
      </c>
      <c r="LP43" s="76">
        <v>0</v>
      </c>
      <c r="LQ43" s="76">
        <v>0</v>
      </c>
      <c r="LR43" s="76"/>
      <c r="LS43" s="76"/>
      <c r="LT43" s="76" t="s">
        <v>45</v>
      </c>
      <c r="LU43" s="76">
        <v>0</v>
      </c>
      <c r="LV43" s="76">
        <v>0</v>
      </c>
      <c r="LW43" s="76">
        <v>0</v>
      </c>
      <c r="LX43" s="76">
        <v>0</v>
      </c>
      <c r="LY43" s="76"/>
      <c r="LZ43" s="76"/>
      <c r="MA43" s="76" t="s">
        <v>45</v>
      </c>
      <c r="MB43" s="76">
        <v>0.09</v>
      </c>
      <c r="MC43" s="76">
        <v>0</v>
      </c>
      <c r="MD43" s="76">
        <v>0.17</v>
      </c>
      <c r="ME43" s="76">
        <v>0</v>
      </c>
    </row>
    <row r="44" spans="1:343"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c r="GX44" s="62" t="s">
        <v>46</v>
      </c>
      <c r="GY44" s="62">
        <v>7.0000000000000007E-2</v>
      </c>
      <c r="GZ44" s="62">
        <v>0.22</v>
      </c>
      <c r="HA44" s="62">
        <v>0</v>
      </c>
      <c r="HB44" s="62">
        <v>0</v>
      </c>
      <c r="HE44" s="66" t="s">
        <v>46</v>
      </c>
      <c r="HF44" s="66">
        <v>0.03</v>
      </c>
      <c r="HG44" s="66">
        <v>0.14000000000000001</v>
      </c>
      <c r="HH44" s="66">
        <v>0</v>
      </c>
      <c r="HI44" s="66">
        <v>0</v>
      </c>
      <c r="HL44" s="66" t="s">
        <v>46</v>
      </c>
      <c r="HM44" s="66">
        <v>0.04</v>
      </c>
      <c r="HN44" s="66">
        <v>0.11</v>
      </c>
      <c r="HO44" s="66">
        <v>0</v>
      </c>
      <c r="HP44" s="66">
        <v>0</v>
      </c>
      <c r="HS44" s="66" t="s">
        <v>46</v>
      </c>
      <c r="HT44" s="66">
        <v>0.03</v>
      </c>
      <c r="HU44" s="66">
        <v>0</v>
      </c>
      <c r="HV44" s="66">
        <v>0</v>
      </c>
      <c r="HW44" s="66">
        <v>0</v>
      </c>
      <c r="HZ44" s="66" t="s">
        <v>46</v>
      </c>
      <c r="IA44" s="75">
        <v>0</v>
      </c>
      <c r="IB44" s="75">
        <v>0</v>
      </c>
      <c r="IC44" s="75">
        <v>0</v>
      </c>
      <c r="ID44" s="75">
        <v>0</v>
      </c>
      <c r="IG44" s="66" t="s">
        <v>46</v>
      </c>
      <c r="IH44" s="66">
        <v>0</v>
      </c>
      <c r="II44" s="66">
        <v>0</v>
      </c>
      <c r="IJ44" s="66">
        <v>0</v>
      </c>
      <c r="IK44" s="66">
        <v>0</v>
      </c>
      <c r="IN44" s="66" t="s">
        <v>46</v>
      </c>
      <c r="IO44" s="66">
        <v>0.12</v>
      </c>
      <c r="IP44" s="66">
        <v>0.4</v>
      </c>
      <c r="IQ44" s="66">
        <v>0</v>
      </c>
      <c r="IR44" s="66">
        <v>0</v>
      </c>
      <c r="IU44" s="66" t="s">
        <v>46</v>
      </c>
      <c r="IV44" s="66">
        <v>0</v>
      </c>
      <c r="IW44" s="66">
        <v>0</v>
      </c>
      <c r="IX44" s="66">
        <v>0</v>
      </c>
      <c r="IY44" s="66">
        <v>0</v>
      </c>
      <c r="JB44" s="66" t="s">
        <v>46</v>
      </c>
      <c r="JC44" s="76">
        <v>0.04</v>
      </c>
      <c r="JD44" s="76">
        <v>0.15</v>
      </c>
      <c r="JE44" s="76">
        <v>0</v>
      </c>
      <c r="JF44" s="76">
        <v>0</v>
      </c>
      <c r="JI44" s="66" t="s">
        <v>46</v>
      </c>
      <c r="JJ44" s="66">
        <v>0.04</v>
      </c>
      <c r="JK44" s="66">
        <v>0</v>
      </c>
      <c r="JL44" s="66">
        <v>0.08</v>
      </c>
      <c r="JM44" s="66">
        <v>0</v>
      </c>
      <c r="JP44" s="72" t="s">
        <v>46</v>
      </c>
      <c r="JQ44" s="72">
        <v>0.04</v>
      </c>
      <c r="JR44" s="72">
        <v>0.15</v>
      </c>
      <c r="JS44" s="72">
        <v>0</v>
      </c>
      <c r="JT44" s="72">
        <v>0</v>
      </c>
      <c r="JW44" s="76" t="s">
        <v>46</v>
      </c>
      <c r="JX44" s="76">
        <v>7.0000000000000007E-2</v>
      </c>
      <c r="JY44" s="76">
        <v>0.12</v>
      </c>
      <c r="JZ44" s="76">
        <v>7.0000000000000007E-2</v>
      </c>
      <c r="KA44" s="76">
        <v>0</v>
      </c>
      <c r="KD44" s="76" t="s">
        <v>46</v>
      </c>
      <c r="KE44" s="76">
        <v>0.03</v>
      </c>
      <c r="KF44" s="76">
        <v>0.11</v>
      </c>
      <c r="KG44" s="76">
        <v>0</v>
      </c>
      <c r="KH44" s="76">
        <v>0</v>
      </c>
      <c r="KK44" s="6" t="s">
        <v>46</v>
      </c>
      <c r="KL44" s="6">
        <v>0.08</v>
      </c>
      <c r="KM44" s="6">
        <v>0</v>
      </c>
      <c r="KN44" s="6">
        <v>0.16</v>
      </c>
      <c r="KO44" s="6">
        <v>0</v>
      </c>
      <c r="KR44" s="76" t="s">
        <v>46</v>
      </c>
      <c r="KS44" s="76">
        <v>0.03</v>
      </c>
      <c r="KT44" s="76">
        <v>0</v>
      </c>
      <c r="KU44" s="76">
        <v>0.06</v>
      </c>
      <c r="KV44" s="76">
        <v>0</v>
      </c>
      <c r="KY44" s="76" t="s">
        <v>46</v>
      </c>
      <c r="KZ44" s="76">
        <v>0</v>
      </c>
      <c r="LA44" s="76">
        <v>0</v>
      </c>
      <c r="LB44" s="76">
        <v>0</v>
      </c>
      <c r="LC44" s="76">
        <v>0</v>
      </c>
      <c r="LF44" s="76" t="s">
        <v>46</v>
      </c>
      <c r="LG44" s="76">
        <v>0</v>
      </c>
      <c r="LH44" s="76">
        <v>0</v>
      </c>
      <c r="LI44" s="76">
        <v>0</v>
      </c>
      <c r="LJ44" s="76">
        <v>0</v>
      </c>
      <c r="LM44" s="76" t="s">
        <v>46</v>
      </c>
      <c r="LN44" s="76">
        <v>0.04</v>
      </c>
      <c r="LO44" s="76">
        <v>0</v>
      </c>
      <c r="LP44" s="76">
        <v>0</v>
      </c>
      <c r="LQ44" s="76">
        <v>0</v>
      </c>
      <c r="LR44" s="76"/>
      <c r="LS44" s="76"/>
      <c r="LT44" s="76" t="s">
        <v>46</v>
      </c>
      <c r="LU44" s="76">
        <v>0</v>
      </c>
      <c r="LV44" s="76">
        <v>0</v>
      </c>
      <c r="LW44" s="76">
        <v>0</v>
      </c>
      <c r="LX44" s="76">
        <v>0</v>
      </c>
      <c r="LY44" s="76"/>
      <c r="LZ44" s="76"/>
      <c r="MA44" s="76" t="s">
        <v>46</v>
      </c>
      <c r="MB44" s="76">
        <v>0.5</v>
      </c>
      <c r="MC44" s="76">
        <v>0</v>
      </c>
      <c r="MD44" s="76">
        <v>0</v>
      </c>
      <c r="ME44" s="76">
        <v>0</v>
      </c>
    </row>
    <row r="45" spans="1:343"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c r="GX45" s="62" t="s">
        <v>47</v>
      </c>
      <c r="GY45" s="62">
        <v>0.19</v>
      </c>
      <c r="GZ45" s="62">
        <v>0.15</v>
      </c>
      <c r="HA45" s="62">
        <v>0.28000000000000003</v>
      </c>
      <c r="HB45" s="62">
        <v>0</v>
      </c>
      <c r="HE45" s="66" t="s">
        <v>47</v>
      </c>
      <c r="HF45" s="66">
        <v>0.15</v>
      </c>
      <c r="HG45" s="66">
        <v>0</v>
      </c>
      <c r="HH45" s="66">
        <v>0.09</v>
      </c>
      <c r="HI45" s="66">
        <v>0</v>
      </c>
      <c r="HL45" s="66" t="s">
        <v>47</v>
      </c>
      <c r="HM45" s="66">
        <v>0.04</v>
      </c>
      <c r="HN45" s="66">
        <v>0.13</v>
      </c>
      <c r="HO45" s="66">
        <v>0</v>
      </c>
      <c r="HP45" s="66">
        <v>0</v>
      </c>
      <c r="HS45" s="66" t="s">
        <v>47</v>
      </c>
      <c r="HT45" s="66">
        <v>0.04</v>
      </c>
      <c r="HU45" s="66">
        <v>0.13</v>
      </c>
      <c r="HV45" s="66">
        <v>0</v>
      </c>
      <c r="HW45" s="66">
        <v>0</v>
      </c>
      <c r="HZ45" s="66" t="s">
        <v>47</v>
      </c>
      <c r="IA45" s="75">
        <v>0.14000000000000001</v>
      </c>
      <c r="IB45" s="75">
        <v>0</v>
      </c>
      <c r="IC45" s="75">
        <v>0.2</v>
      </c>
      <c r="ID45" s="75">
        <v>0</v>
      </c>
      <c r="IG45" s="66" t="s">
        <v>47</v>
      </c>
      <c r="IH45" s="66">
        <v>0.11</v>
      </c>
      <c r="II45" s="66">
        <v>0.16</v>
      </c>
      <c r="IJ45" s="66">
        <v>0</v>
      </c>
      <c r="IK45" s="66">
        <v>0</v>
      </c>
      <c r="IN45" s="66" t="s">
        <v>47</v>
      </c>
      <c r="IO45" s="66">
        <v>0.17</v>
      </c>
      <c r="IP45" s="66">
        <v>0.13</v>
      </c>
      <c r="IQ45" s="66">
        <v>0.06</v>
      </c>
      <c r="IR45" s="66">
        <v>0</v>
      </c>
      <c r="IU45" s="66" t="s">
        <v>47</v>
      </c>
      <c r="IV45" s="66">
        <v>7.0000000000000007E-2</v>
      </c>
      <c r="IW45" s="66">
        <v>0</v>
      </c>
      <c r="IX45" s="66">
        <v>7.0000000000000007E-2</v>
      </c>
      <c r="IY45" s="66">
        <v>0</v>
      </c>
      <c r="JB45" s="66" t="s">
        <v>47</v>
      </c>
      <c r="JC45" s="76">
        <v>0.17</v>
      </c>
      <c r="JD45" s="76">
        <v>0.44</v>
      </c>
      <c r="JE45" s="76">
        <v>0.11</v>
      </c>
      <c r="JF45" s="76">
        <v>0</v>
      </c>
      <c r="JI45" s="66" t="s">
        <v>47</v>
      </c>
      <c r="JJ45" s="66">
        <v>0.53</v>
      </c>
      <c r="JK45" s="66">
        <v>0.16</v>
      </c>
      <c r="JL45" s="66">
        <v>0</v>
      </c>
      <c r="JM45" s="66">
        <v>0</v>
      </c>
      <c r="JP45" s="72" t="s">
        <v>47</v>
      </c>
      <c r="JQ45" s="72">
        <v>0</v>
      </c>
      <c r="JR45" s="72">
        <v>0</v>
      </c>
      <c r="JS45" s="72">
        <v>0</v>
      </c>
      <c r="JT45" s="72">
        <v>0</v>
      </c>
      <c r="JW45" s="76" t="s">
        <v>47</v>
      </c>
      <c r="JX45" s="76">
        <v>0.46</v>
      </c>
      <c r="JY45" s="76">
        <v>0</v>
      </c>
      <c r="JZ45" s="76">
        <v>0.56999999999999995</v>
      </c>
      <c r="KA45" s="76">
        <v>0</v>
      </c>
      <c r="KD45" s="76" t="s">
        <v>47</v>
      </c>
      <c r="KE45" s="76">
        <v>0</v>
      </c>
      <c r="KF45" s="76">
        <v>0</v>
      </c>
      <c r="KG45" s="76">
        <v>0</v>
      </c>
      <c r="KH45" s="76">
        <v>0</v>
      </c>
      <c r="KK45" s="6" t="s">
        <v>47</v>
      </c>
      <c r="KL45" s="6">
        <v>0.15</v>
      </c>
      <c r="KM45" s="6">
        <v>0</v>
      </c>
      <c r="KN45" s="6">
        <v>0.32</v>
      </c>
      <c r="KO45" s="6">
        <v>0</v>
      </c>
      <c r="KR45" s="76" t="s">
        <v>47</v>
      </c>
      <c r="KS45" s="76">
        <v>0</v>
      </c>
      <c r="KT45" s="76">
        <v>0</v>
      </c>
      <c r="KU45" s="76">
        <v>0</v>
      </c>
      <c r="KV45" s="76">
        <v>0</v>
      </c>
      <c r="KY45" s="76" t="s">
        <v>47</v>
      </c>
      <c r="KZ45" s="76">
        <v>0.09</v>
      </c>
      <c r="LA45" s="76">
        <v>0</v>
      </c>
      <c r="LB45" s="76">
        <v>0</v>
      </c>
      <c r="LC45" s="76">
        <v>0.65</v>
      </c>
      <c r="LF45" s="76" t="s">
        <v>47</v>
      </c>
      <c r="LG45" s="76">
        <v>0.05</v>
      </c>
      <c r="LH45" s="76">
        <v>0</v>
      </c>
      <c r="LI45" s="76">
        <v>0.1</v>
      </c>
      <c r="LJ45" s="76">
        <v>0</v>
      </c>
      <c r="LM45" s="76" t="s">
        <v>47</v>
      </c>
      <c r="LN45" s="76">
        <v>0</v>
      </c>
      <c r="LO45" s="76">
        <v>0</v>
      </c>
      <c r="LP45" s="76">
        <v>0</v>
      </c>
      <c r="LQ45" s="76">
        <v>0</v>
      </c>
      <c r="LR45" s="76"/>
      <c r="LS45" s="76"/>
      <c r="LT45" s="76" t="s">
        <v>47</v>
      </c>
      <c r="LU45" s="76">
        <v>0.06</v>
      </c>
      <c r="LV45" s="76">
        <v>0</v>
      </c>
      <c r="LW45" s="76">
        <v>0.12</v>
      </c>
      <c r="LX45" s="76">
        <v>0</v>
      </c>
      <c r="LY45" s="76"/>
      <c r="LZ45" s="76"/>
      <c r="MA45" s="76" t="s">
        <v>47</v>
      </c>
      <c r="MB45" s="76">
        <v>0.09</v>
      </c>
      <c r="MC45" s="76">
        <v>0.2</v>
      </c>
      <c r="MD45" s="76">
        <v>0</v>
      </c>
      <c r="ME45" s="76">
        <v>0</v>
      </c>
    </row>
    <row r="46" spans="1:343"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c r="GX46" s="62" t="s">
        <v>48</v>
      </c>
      <c r="GY46" s="62">
        <v>7.0000000000000007E-2</v>
      </c>
      <c r="GZ46" s="62">
        <v>0</v>
      </c>
      <c r="HA46" s="62">
        <v>0.14000000000000001</v>
      </c>
      <c r="HB46" s="62">
        <v>0</v>
      </c>
      <c r="HE46" s="66" t="s">
        <v>48</v>
      </c>
      <c r="HF46" s="66">
        <v>0</v>
      </c>
      <c r="HG46" s="66">
        <v>0</v>
      </c>
      <c r="HH46" s="66">
        <v>0</v>
      </c>
      <c r="HI46" s="66">
        <v>0</v>
      </c>
      <c r="HL46" s="66" t="s">
        <v>48</v>
      </c>
      <c r="HM46" s="66">
        <v>0</v>
      </c>
      <c r="HN46" s="66">
        <v>0</v>
      </c>
      <c r="HO46" s="66">
        <v>0</v>
      </c>
      <c r="HP46" s="66">
        <v>0</v>
      </c>
      <c r="HS46" s="66" t="s">
        <v>48</v>
      </c>
      <c r="HT46" s="66">
        <v>0</v>
      </c>
      <c r="HU46" s="66">
        <v>0</v>
      </c>
      <c r="HV46" s="66">
        <v>0</v>
      </c>
      <c r="HW46" s="66">
        <v>0</v>
      </c>
      <c r="HZ46" s="66" t="s">
        <v>48</v>
      </c>
      <c r="IA46" s="75">
        <v>0</v>
      </c>
      <c r="IB46" s="75">
        <v>0</v>
      </c>
      <c r="IC46" s="75">
        <v>0</v>
      </c>
      <c r="ID46" s="75">
        <v>0</v>
      </c>
      <c r="IG46" s="66" t="s">
        <v>48</v>
      </c>
      <c r="IH46" s="66">
        <v>0</v>
      </c>
      <c r="II46" s="66">
        <v>0</v>
      </c>
      <c r="IJ46" s="66">
        <v>0</v>
      </c>
      <c r="IK46" s="66">
        <v>0</v>
      </c>
      <c r="IN46" s="66" t="s">
        <v>48</v>
      </c>
      <c r="IO46" s="66">
        <v>0.04</v>
      </c>
      <c r="IP46" s="66">
        <v>0</v>
      </c>
      <c r="IQ46" s="66">
        <v>0</v>
      </c>
      <c r="IR46" s="66">
        <v>0</v>
      </c>
      <c r="IU46" s="66" t="s">
        <v>48</v>
      </c>
      <c r="IV46" s="66">
        <v>0</v>
      </c>
      <c r="IW46" s="66">
        <v>0</v>
      </c>
      <c r="IX46" s="66">
        <v>0</v>
      </c>
      <c r="IY46" s="66">
        <v>0</v>
      </c>
      <c r="JB46" s="66" t="s">
        <v>48</v>
      </c>
      <c r="JC46" s="76">
        <v>0</v>
      </c>
      <c r="JD46" s="76">
        <v>0</v>
      </c>
      <c r="JE46" s="76">
        <v>0</v>
      </c>
      <c r="JF46" s="76">
        <v>0</v>
      </c>
      <c r="JI46" s="66" t="s">
        <v>48</v>
      </c>
      <c r="JJ46" s="66">
        <v>0</v>
      </c>
      <c r="JK46" s="66">
        <v>0</v>
      </c>
      <c r="JL46" s="66">
        <v>0</v>
      </c>
      <c r="JM46" s="66">
        <v>0</v>
      </c>
      <c r="JP46" s="72" t="s">
        <v>48</v>
      </c>
      <c r="JQ46" s="72">
        <v>0.06</v>
      </c>
      <c r="JR46" s="72">
        <v>0.22</v>
      </c>
      <c r="JS46" s="72">
        <v>0</v>
      </c>
      <c r="JT46" s="72">
        <v>0</v>
      </c>
      <c r="JW46" s="76" t="s">
        <v>48</v>
      </c>
      <c r="JX46" s="76">
        <v>0</v>
      </c>
      <c r="JY46" s="76">
        <v>0</v>
      </c>
      <c r="JZ46" s="76">
        <v>0</v>
      </c>
      <c r="KA46" s="76">
        <v>0</v>
      </c>
      <c r="KD46" s="76" t="s">
        <v>48</v>
      </c>
      <c r="KE46" s="76">
        <v>0.03</v>
      </c>
      <c r="KF46" s="76">
        <v>0.1</v>
      </c>
      <c r="KG46" s="76">
        <v>0</v>
      </c>
      <c r="KH46" s="76">
        <v>0</v>
      </c>
      <c r="KK46" s="6" t="s">
        <v>48</v>
      </c>
      <c r="KL46" s="6">
        <v>0.03</v>
      </c>
      <c r="KM46" s="6">
        <v>0</v>
      </c>
      <c r="KN46" s="6">
        <v>7.0000000000000007E-2</v>
      </c>
      <c r="KO46" s="6">
        <v>0</v>
      </c>
      <c r="KR46" s="76" t="s">
        <v>48</v>
      </c>
      <c r="KS46" s="76">
        <v>0</v>
      </c>
      <c r="KT46" s="76">
        <v>0</v>
      </c>
      <c r="KU46" s="76">
        <v>0</v>
      </c>
      <c r="KV46" s="76">
        <v>0</v>
      </c>
      <c r="KY46" s="76" t="s">
        <v>48</v>
      </c>
      <c r="KZ46" s="76">
        <v>0.02</v>
      </c>
      <c r="LA46" s="76">
        <v>0</v>
      </c>
      <c r="LB46" s="76">
        <v>0</v>
      </c>
      <c r="LC46" s="76">
        <v>0.17</v>
      </c>
      <c r="LF46" s="76" t="s">
        <v>48</v>
      </c>
      <c r="LG46" s="76">
        <v>0</v>
      </c>
      <c r="LH46" s="76">
        <v>0</v>
      </c>
      <c r="LI46" s="76">
        <v>0</v>
      </c>
      <c r="LJ46" s="76">
        <v>0</v>
      </c>
      <c r="LM46" s="76" t="s">
        <v>48</v>
      </c>
      <c r="LN46" s="76">
        <v>0</v>
      </c>
      <c r="LO46" s="76">
        <v>0</v>
      </c>
      <c r="LP46" s="76">
        <v>0</v>
      </c>
      <c r="LQ46" s="76">
        <v>0</v>
      </c>
      <c r="LR46" s="76"/>
      <c r="LS46" s="76"/>
      <c r="LT46" s="76" t="s">
        <v>48</v>
      </c>
      <c r="LU46" s="76">
        <v>0</v>
      </c>
      <c r="LV46" s="76">
        <v>0</v>
      </c>
      <c r="LW46" s="76">
        <v>0</v>
      </c>
      <c r="LX46" s="76">
        <v>0</v>
      </c>
      <c r="LY46" s="76"/>
      <c r="LZ46" s="76"/>
      <c r="MA46" s="76" t="s">
        <v>48</v>
      </c>
      <c r="MB46" s="76">
        <v>0</v>
      </c>
      <c r="MC46" s="76">
        <v>0</v>
      </c>
      <c r="MD46" s="76">
        <v>0</v>
      </c>
      <c r="ME46" s="76">
        <v>0</v>
      </c>
    </row>
    <row r="47" spans="1:343"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c r="GX47" s="62" t="s">
        <v>49</v>
      </c>
      <c r="GY47" s="62">
        <v>0.06</v>
      </c>
      <c r="GZ47" s="62">
        <v>0</v>
      </c>
      <c r="HA47" s="62">
        <v>0</v>
      </c>
      <c r="HB47" s="62">
        <v>0</v>
      </c>
      <c r="HE47" s="66" t="s">
        <v>49</v>
      </c>
      <c r="HF47" s="66">
        <v>0</v>
      </c>
      <c r="HG47" s="66">
        <v>0</v>
      </c>
      <c r="HH47" s="66">
        <v>0</v>
      </c>
      <c r="HI47" s="66">
        <v>0</v>
      </c>
      <c r="HL47" s="66" t="s">
        <v>49</v>
      </c>
      <c r="HM47" s="66">
        <v>0.05</v>
      </c>
      <c r="HN47" s="66">
        <v>0</v>
      </c>
      <c r="HO47" s="66">
        <v>0</v>
      </c>
      <c r="HP47" s="66">
        <v>0</v>
      </c>
      <c r="HS47" s="66" t="s">
        <v>49</v>
      </c>
      <c r="HT47" s="66">
        <v>0.14000000000000001</v>
      </c>
      <c r="HU47" s="66">
        <v>0</v>
      </c>
      <c r="HV47" s="66">
        <v>0</v>
      </c>
      <c r="HW47" s="66">
        <v>0</v>
      </c>
      <c r="HZ47" s="66" t="s">
        <v>49</v>
      </c>
      <c r="IA47" s="75">
        <v>0</v>
      </c>
      <c r="IB47" s="75">
        <v>0</v>
      </c>
      <c r="IC47" s="75">
        <v>0</v>
      </c>
      <c r="ID47" s="75">
        <v>0</v>
      </c>
      <c r="IG47" s="66" t="s">
        <v>49</v>
      </c>
      <c r="IH47" s="66">
        <v>0</v>
      </c>
      <c r="II47" s="66">
        <v>0</v>
      </c>
      <c r="IJ47" s="66">
        <v>0</v>
      </c>
      <c r="IK47" s="66">
        <v>0</v>
      </c>
      <c r="IN47" s="66" t="s">
        <v>49</v>
      </c>
      <c r="IO47" s="66">
        <v>0</v>
      </c>
      <c r="IP47" s="66">
        <v>0</v>
      </c>
      <c r="IQ47" s="66">
        <v>0</v>
      </c>
      <c r="IR47" s="66">
        <v>0</v>
      </c>
      <c r="IU47" s="66" t="s">
        <v>49</v>
      </c>
      <c r="IV47" s="66">
        <v>0</v>
      </c>
      <c r="IW47" s="66">
        <v>0</v>
      </c>
      <c r="IX47" s="66">
        <v>0</v>
      </c>
      <c r="IY47" s="66">
        <v>0</v>
      </c>
      <c r="JB47" s="66" t="s">
        <v>49</v>
      </c>
      <c r="JC47" s="76">
        <v>0</v>
      </c>
      <c r="JD47" s="76">
        <v>0</v>
      </c>
      <c r="JE47" s="76">
        <v>0</v>
      </c>
      <c r="JF47" s="76">
        <v>0</v>
      </c>
      <c r="JI47" s="66" t="s">
        <v>49</v>
      </c>
      <c r="JJ47" s="66">
        <v>0</v>
      </c>
      <c r="JK47" s="66">
        <v>0</v>
      </c>
      <c r="JL47" s="66">
        <v>0</v>
      </c>
      <c r="JM47" s="66">
        <v>0</v>
      </c>
      <c r="JP47" s="72" t="s">
        <v>49</v>
      </c>
      <c r="JQ47" s="72">
        <v>0</v>
      </c>
      <c r="JR47" s="72">
        <v>0</v>
      </c>
      <c r="JS47" s="72">
        <v>0</v>
      </c>
      <c r="JT47" s="72">
        <v>0</v>
      </c>
      <c r="JW47" s="76" t="s">
        <v>49</v>
      </c>
      <c r="JX47" s="76">
        <v>0.15</v>
      </c>
      <c r="JY47" s="76">
        <v>0.18</v>
      </c>
      <c r="JZ47" s="76">
        <v>0</v>
      </c>
      <c r="KA47" s="76">
        <v>0</v>
      </c>
      <c r="KD47" s="76" t="s">
        <v>49</v>
      </c>
      <c r="KE47" s="76">
        <v>0.06</v>
      </c>
      <c r="KF47" s="76">
        <v>0.17</v>
      </c>
      <c r="KG47" s="76">
        <v>0</v>
      </c>
      <c r="KH47" s="76">
        <v>0</v>
      </c>
      <c r="KK47" s="6" t="s">
        <v>49</v>
      </c>
      <c r="KL47" s="6">
        <v>0</v>
      </c>
      <c r="KM47" s="6">
        <v>0</v>
      </c>
      <c r="KN47" s="6">
        <v>0</v>
      </c>
      <c r="KO47" s="6">
        <v>0</v>
      </c>
      <c r="KR47" s="76" t="s">
        <v>49</v>
      </c>
      <c r="KS47" s="76">
        <v>0</v>
      </c>
      <c r="KT47" s="76">
        <v>0</v>
      </c>
      <c r="KU47" s="76">
        <v>0</v>
      </c>
      <c r="KV47" s="76">
        <v>0</v>
      </c>
      <c r="KY47" s="76" t="s">
        <v>49</v>
      </c>
      <c r="KZ47" s="76">
        <v>0</v>
      </c>
      <c r="LA47" s="76">
        <v>0</v>
      </c>
      <c r="LB47" s="76">
        <v>0</v>
      </c>
      <c r="LC47" s="76">
        <v>0</v>
      </c>
      <c r="LF47" s="76" t="s">
        <v>49</v>
      </c>
      <c r="LG47" s="76">
        <v>0</v>
      </c>
      <c r="LH47" s="76">
        <v>0</v>
      </c>
      <c r="LI47" s="76">
        <v>0</v>
      </c>
      <c r="LJ47" s="76">
        <v>0</v>
      </c>
      <c r="LM47" s="76" t="s">
        <v>49</v>
      </c>
      <c r="LN47" s="76">
        <v>0</v>
      </c>
      <c r="LO47" s="76">
        <v>0</v>
      </c>
      <c r="LP47" s="76">
        <v>0</v>
      </c>
      <c r="LQ47" s="76">
        <v>0</v>
      </c>
      <c r="LR47" s="76"/>
      <c r="LS47" s="76"/>
      <c r="LT47" s="76" t="s">
        <v>49</v>
      </c>
      <c r="LU47" s="76">
        <v>0</v>
      </c>
      <c r="LV47" s="76">
        <v>0</v>
      </c>
      <c r="LW47" s="76">
        <v>0</v>
      </c>
      <c r="LX47" s="76">
        <v>0</v>
      </c>
      <c r="LY47" s="76"/>
      <c r="LZ47" s="76"/>
      <c r="MA47" s="76" t="s">
        <v>49</v>
      </c>
      <c r="MB47" s="76">
        <v>0</v>
      </c>
      <c r="MC47" s="76">
        <v>0</v>
      </c>
      <c r="MD47" s="76">
        <v>0</v>
      </c>
      <c r="ME47" s="76">
        <v>0</v>
      </c>
    </row>
    <row r="48" spans="1:343"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c r="GX48" s="62" t="s">
        <v>50</v>
      </c>
      <c r="GY48" s="62">
        <v>0</v>
      </c>
      <c r="GZ48" s="62">
        <v>0</v>
      </c>
      <c r="HA48" s="62">
        <v>0</v>
      </c>
      <c r="HB48" s="62">
        <v>0</v>
      </c>
      <c r="HE48" s="66" t="s">
        <v>50</v>
      </c>
      <c r="HF48" s="66">
        <v>0.05</v>
      </c>
      <c r="HG48" s="66">
        <v>0.19</v>
      </c>
      <c r="HH48" s="66">
        <v>0</v>
      </c>
      <c r="HI48" s="66">
        <v>0</v>
      </c>
      <c r="HL48" s="66" t="s">
        <v>50</v>
      </c>
      <c r="HM48" s="66">
        <v>0</v>
      </c>
      <c r="HN48" s="66">
        <v>0</v>
      </c>
      <c r="HO48" s="66">
        <v>0</v>
      </c>
      <c r="HP48" s="66">
        <v>0</v>
      </c>
      <c r="HS48" s="66" t="s">
        <v>50</v>
      </c>
      <c r="HT48" s="66">
        <v>0</v>
      </c>
      <c r="HU48" s="66">
        <v>0</v>
      </c>
      <c r="HV48" s="66">
        <v>0</v>
      </c>
      <c r="HW48" s="66">
        <v>0</v>
      </c>
      <c r="HZ48" s="66" t="s">
        <v>50</v>
      </c>
      <c r="IA48" s="75">
        <v>0</v>
      </c>
      <c r="IB48" s="75">
        <v>0</v>
      </c>
      <c r="IC48" s="75">
        <v>0</v>
      </c>
      <c r="ID48" s="75">
        <v>0</v>
      </c>
      <c r="IG48" s="66" t="s">
        <v>50</v>
      </c>
      <c r="IH48" s="66">
        <v>0</v>
      </c>
      <c r="II48" s="66">
        <v>0</v>
      </c>
      <c r="IJ48" s="66">
        <v>0</v>
      </c>
      <c r="IK48" s="66">
        <v>0</v>
      </c>
      <c r="IN48" s="66" t="s">
        <v>50</v>
      </c>
      <c r="IO48" s="66">
        <v>0.04</v>
      </c>
      <c r="IP48" s="66">
        <v>0</v>
      </c>
      <c r="IQ48" s="66">
        <v>0</v>
      </c>
      <c r="IR48" s="66">
        <v>0</v>
      </c>
      <c r="IU48" s="66" t="s">
        <v>50</v>
      </c>
      <c r="IV48" s="66">
        <v>0.53</v>
      </c>
      <c r="IW48" s="66">
        <v>0</v>
      </c>
      <c r="IX48" s="66">
        <v>0.46</v>
      </c>
      <c r="IY48" s="66">
        <v>0</v>
      </c>
      <c r="JB48" s="66" t="s">
        <v>50</v>
      </c>
      <c r="JC48" s="76">
        <v>0.03</v>
      </c>
      <c r="JD48" s="76">
        <v>0</v>
      </c>
      <c r="JE48" s="76">
        <v>0.06</v>
      </c>
      <c r="JF48" s="76">
        <v>0</v>
      </c>
      <c r="JI48" s="66" t="s">
        <v>50</v>
      </c>
      <c r="JJ48" s="66">
        <v>0.13</v>
      </c>
      <c r="JK48" s="66">
        <v>0</v>
      </c>
      <c r="JL48" s="66">
        <v>0.25</v>
      </c>
      <c r="JM48" s="66">
        <v>0</v>
      </c>
      <c r="JP48" s="72" t="s">
        <v>50</v>
      </c>
      <c r="JQ48" s="72">
        <v>0.24</v>
      </c>
      <c r="JR48" s="72">
        <v>0.47</v>
      </c>
      <c r="JS48" s="72">
        <v>0.22</v>
      </c>
      <c r="JT48" s="72">
        <v>0</v>
      </c>
      <c r="JW48" s="76" t="s">
        <v>50</v>
      </c>
      <c r="JX48" s="76">
        <v>0.15</v>
      </c>
      <c r="JY48" s="76">
        <v>0.36</v>
      </c>
      <c r="JZ48" s="76">
        <v>0</v>
      </c>
      <c r="KA48" s="76">
        <v>0</v>
      </c>
      <c r="KD48" s="76" t="s">
        <v>50</v>
      </c>
      <c r="KE48" s="76">
        <v>0.16</v>
      </c>
      <c r="KF48" s="76">
        <v>0</v>
      </c>
      <c r="KG48" s="76">
        <v>0</v>
      </c>
      <c r="KH48" s="76">
        <v>0</v>
      </c>
      <c r="KK48" s="6" t="s">
        <v>50</v>
      </c>
      <c r="KL48" s="6">
        <v>0.03</v>
      </c>
      <c r="KM48" s="6">
        <v>0</v>
      </c>
      <c r="KN48" s="6">
        <v>0</v>
      </c>
      <c r="KO48" s="6">
        <v>0</v>
      </c>
      <c r="KR48" s="76" t="s">
        <v>50</v>
      </c>
      <c r="KS48" s="76">
        <v>0</v>
      </c>
      <c r="KT48" s="76">
        <v>0</v>
      </c>
      <c r="KU48" s="76">
        <v>0</v>
      </c>
      <c r="KV48" s="76">
        <v>0</v>
      </c>
      <c r="KY48" s="76" t="s">
        <v>50</v>
      </c>
      <c r="KZ48" s="76">
        <v>0.17</v>
      </c>
      <c r="LA48" s="76">
        <v>0.19</v>
      </c>
      <c r="LB48" s="76">
        <v>0</v>
      </c>
      <c r="LC48" s="76">
        <v>0</v>
      </c>
      <c r="LF48" s="76" t="s">
        <v>50</v>
      </c>
      <c r="LG48" s="76">
        <v>0</v>
      </c>
      <c r="LH48" s="76">
        <v>0</v>
      </c>
      <c r="LI48" s="76">
        <v>0</v>
      </c>
      <c r="LJ48" s="76">
        <v>0</v>
      </c>
      <c r="LM48" s="76" t="s">
        <v>50</v>
      </c>
      <c r="LN48" s="76">
        <v>0.06</v>
      </c>
      <c r="LO48" s="76">
        <v>0.22</v>
      </c>
      <c r="LP48" s="76">
        <v>0</v>
      </c>
      <c r="LQ48" s="76">
        <v>0</v>
      </c>
      <c r="LR48" s="76"/>
      <c r="LS48" s="76"/>
      <c r="LT48" s="76" t="s">
        <v>50</v>
      </c>
      <c r="LU48" s="76">
        <v>0.04</v>
      </c>
      <c r="LV48" s="76">
        <v>0.16</v>
      </c>
      <c r="LW48" s="76">
        <v>0</v>
      </c>
      <c r="LX48" s="76">
        <v>0</v>
      </c>
      <c r="LY48" s="76"/>
      <c r="LZ48" s="76"/>
      <c r="MA48" s="76" t="s">
        <v>50</v>
      </c>
      <c r="MB48" s="76">
        <v>0.12</v>
      </c>
      <c r="MC48" s="76">
        <v>0.28000000000000003</v>
      </c>
      <c r="MD48" s="76">
        <v>0</v>
      </c>
      <c r="ME48" s="76">
        <v>0</v>
      </c>
    </row>
    <row r="49" spans="1:343"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c r="GX49" s="62" t="s">
        <v>51</v>
      </c>
      <c r="GY49" s="62">
        <v>0.14000000000000001</v>
      </c>
      <c r="GZ49" s="62">
        <v>0.15</v>
      </c>
      <c r="HA49" s="62">
        <v>0.18</v>
      </c>
      <c r="HB49" s="62">
        <v>0</v>
      </c>
      <c r="HE49" s="66" t="s">
        <v>51</v>
      </c>
      <c r="HF49" s="66">
        <v>0.36</v>
      </c>
      <c r="HG49" s="66">
        <v>0.73</v>
      </c>
      <c r="HH49" s="66">
        <v>0.26</v>
      </c>
      <c r="HI49" s="66">
        <v>0</v>
      </c>
      <c r="HL49" s="66" t="s">
        <v>51</v>
      </c>
      <c r="HM49" s="66">
        <v>0.16</v>
      </c>
      <c r="HN49" s="66">
        <v>0.21</v>
      </c>
      <c r="HO49" s="66">
        <v>0.18</v>
      </c>
      <c r="HP49" s="66">
        <v>0</v>
      </c>
      <c r="HS49" s="66" t="s">
        <v>51</v>
      </c>
      <c r="HT49" s="66">
        <v>0.33</v>
      </c>
      <c r="HU49" s="66">
        <v>0</v>
      </c>
      <c r="HV49" s="66">
        <v>0.16</v>
      </c>
      <c r="HW49" s="66">
        <v>2.5499999999999998</v>
      </c>
      <c r="HZ49" s="66" t="s">
        <v>51</v>
      </c>
      <c r="IA49" s="75">
        <v>7.0000000000000007E-2</v>
      </c>
      <c r="IB49" s="75">
        <v>0</v>
      </c>
      <c r="IC49" s="75">
        <v>7.0000000000000007E-2</v>
      </c>
      <c r="ID49" s="75">
        <v>0.34</v>
      </c>
      <c r="IG49" s="66" t="s">
        <v>51</v>
      </c>
      <c r="IH49" s="66">
        <v>0</v>
      </c>
      <c r="II49" s="66">
        <v>0</v>
      </c>
      <c r="IJ49" s="66">
        <v>0</v>
      </c>
      <c r="IK49" s="66">
        <v>0</v>
      </c>
      <c r="IN49" s="66" t="s">
        <v>51</v>
      </c>
      <c r="IO49" s="66">
        <v>0.19</v>
      </c>
      <c r="IP49" s="66">
        <v>0.3</v>
      </c>
      <c r="IQ49" s="66">
        <v>0.21</v>
      </c>
      <c r="IR49" s="66">
        <v>0</v>
      </c>
      <c r="IU49" s="66" t="s">
        <v>51</v>
      </c>
      <c r="IV49" s="66">
        <v>0.25</v>
      </c>
      <c r="IW49" s="66">
        <v>0.31</v>
      </c>
      <c r="IX49" s="66">
        <v>0.32</v>
      </c>
      <c r="IY49" s="66">
        <v>0</v>
      </c>
      <c r="JB49" s="66" t="s">
        <v>51</v>
      </c>
      <c r="JC49" s="76">
        <v>0.17</v>
      </c>
      <c r="JD49" s="76">
        <v>0</v>
      </c>
      <c r="JE49" s="76">
        <v>0.33</v>
      </c>
      <c r="JF49" s="76">
        <v>0</v>
      </c>
      <c r="JI49" s="66" t="s">
        <v>51</v>
      </c>
      <c r="JJ49" s="66">
        <v>0</v>
      </c>
      <c r="JK49" s="66">
        <v>0</v>
      </c>
      <c r="JL49" s="66">
        <v>0</v>
      </c>
      <c r="JM49" s="66">
        <v>0</v>
      </c>
      <c r="JP49" s="72" t="s">
        <v>51</v>
      </c>
      <c r="JQ49" s="72">
        <v>0.2</v>
      </c>
      <c r="JR49" s="72">
        <v>0</v>
      </c>
      <c r="JS49" s="72">
        <v>0.3</v>
      </c>
      <c r="JT49" s="72">
        <v>0</v>
      </c>
      <c r="JW49" s="76" t="s">
        <v>51</v>
      </c>
      <c r="JX49" s="76">
        <v>0.06</v>
      </c>
      <c r="JY49" s="76">
        <v>0</v>
      </c>
      <c r="JZ49" s="76">
        <v>0.12</v>
      </c>
      <c r="KA49" s="76">
        <v>0</v>
      </c>
      <c r="KD49" s="76" t="s">
        <v>51</v>
      </c>
      <c r="KE49" s="76">
        <v>0.19</v>
      </c>
      <c r="KF49" s="76">
        <v>0</v>
      </c>
      <c r="KG49" s="76">
        <v>0.3</v>
      </c>
      <c r="KH49" s="76">
        <v>0</v>
      </c>
      <c r="KK49" s="6" t="s">
        <v>51</v>
      </c>
      <c r="KL49" s="6">
        <v>0</v>
      </c>
      <c r="KM49" s="6">
        <v>0</v>
      </c>
      <c r="KN49" s="6">
        <v>0</v>
      </c>
      <c r="KO49" s="6">
        <v>0</v>
      </c>
      <c r="KR49" s="76" t="s">
        <v>51</v>
      </c>
      <c r="KS49" s="76">
        <v>0.06</v>
      </c>
      <c r="KT49" s="76">
        <v>0</v>
      </c>
      <c r="KU49" s="76">
        <v>0.11</v>
      </c>
      <c r="KV49" s="76">
        <v>0</v>
      </c>
      <c r="KY49" s="76" t="s">
        <v>51</v>
      </c>
      <c r="KZ49" s="76">
        <v>0.16</v>
      </c>
      <c r="LA49" s="76">
        <v>0.23</v>
      </c>
      <c r="LB49" s="76">
        <v>0.19</v>
      </c>
      <c r="LC49" s="76">
        <v>0</v>
      </c>
      <c r="LF49" s="76" t="s">
        <v>51</v>
      </c>
      <c r="LG49" s="76">
        <v>0.16</v>
      </c>
      <c r="LH49" s="76">
        <v>0.42</v>
      </c>
      <c r="LI49" s="76">
        <v>0.09</v>
      </c>
      <c r="LJ49" s="76">
        <v>0</v>
      </c>
      <c r="LM49" s="76" t="s">
        <v>51</v>
      </c>
      <c r="LN49" s="76">
        <v>0.05</v>
      </c>
      <c r="LO49" s="76">
        <v>0</v>
      </c>
      <c r="LP49" s="76">
        <v>0.09</v>
      </c>
      <c r="LQ49" s="76">
        <v>0</v>
      </c>
      <c r="LR49" s="76"/>
      <c r="LS49" s="76"/>
      <c r="LT49" s="76" t="s">
        <v>51</v>
      </c>
      <c r="LU49" s="76">
        <v>0.56999999999999995</v>
      </c>
      <c r="LV49" s="76">
        <v>0</v>
      </c>
      <c r="LW49" s="76">
        <v>0.48</v>
      </c>
      <c r="LX49" s="76">
        <v>0.28999999999999998</v>
      </c>
      <c r="LY49" s="76"/>
      <c r="LZ49" s="76"/>
      <c r="MA49" s="76" t="s">
        <v>51</v>
      </c>
      <c r="MB49" s="76">
        <v>0.05</v>
      </c>
      <c r="MC49" s="76">
        <v>0</v>
      </c>
      <c r="MD49" s="76">
        <v>0.11</v>
      </c>
      <c r="ME49" s="76">
        <v>0</v>
      </c>
    </row>
    <row r="50" spans="1:343"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c r="GX50" s="62" t="s">
        <v>52</v>
      </c>
      <c r="GY50" s="62">
        <v>0.16</v>
      </c>
      <c r="GZ50" s="62">
        <v>0.36</v>
      </c>
      <c r="HA50" s="62">
        <v>0.03</v>
      </c>
      <c r="HB50" s="62">
        <v>0</v>
      </c>
      <c r="HE50" s="66" t="s">
        <v>52</v>
      </c>
      <c r="HF50" s="66">
        <v>7.0000000000000007E-2</v>
      </c>
      <c r="HG50" s="66">
        <v>0</v>
      </c>
      <c r="HH50" s="66">
        <v>0.13</v>
      </c>
      <c r="HI50" s="66">
        <v>0</v>
      </c>
      <c r="HL50" s="66" t="s">
        <v>52</v>
      </c>
      <c r="HM50" s="66">
        <v>0.16</v>
      </c>
      <c r="HN50" s="66">
        <v>0</v>
      </c>
      <c r="HO50" s="66">
        <v>0</v>
      </c>
      <c r="HP50" s="66">
        <v>1.55</v>
      </c>
      <c r="HS50" s="66" t="s">
        <v>52</v>
      </c>
      <c r="HT50" s="66">
        <v>0.04</v>
      </c>
      <c r="HU50" s="66">
        <v>0.12</v>
      </c>
      <c r="HV50" s="66">
        <v>0</v>
      </c>
      <c r="HW50" s="66">
        <v>0</v>
      </c>
      <c r="HZ50" s="66" t="s">
        <v>52</v>
      </c>
      <c r="IA50" s="75">
        <v>0.02</v>
      </c>
      <c r="IB50" s="75">
        <v>0</v>
      </c>
      <c r="IC50" s="75">
        <v>0.03</v>
      </c>
      <c r="ID50" s="75">
        <v>0</v>
      </c>
      <c r="IG50" s="66" t="s">
        <v>52</v>
      </c>
      <c r="IH50" s="66">
        <v>0</v>
      </c>
      <c r="II50" s="66">
        <v>0</v>
      </c>
      <c r="IJ50" s="66">
        <v>0</v>
      </c>
      <c r="IK50" s="66">
        <v>0</v>
      </c>
      <c r="IN50" s="66" t="s">
        <v>52</v>
      </c>
      <c r="IO50" s="66">
        <v>0.23</v>
      </c>
      <c r="IP50" s="66">
        <v>0</v>
      </c>
      <c r="IQ50" s="66">
        <v>0.3</v>
      </c>
      <c r="IR50" s="66">
        <v>0.56999999999999995</v>
      </c>
      <c r="IU50" s="66" t="s">
        <v>52</v>
      </c>
      <c r="IV50" s="66">
        <v>0.09</v>
      </c>
      <c r="IW50" s="66">
        <v>0</v>
      </c>
      <c r="IX50" s="66">
        <v>0</v>
      </c>
      <c r="IY50" s="66">
        <v>0</v>
      </c>
      <c r="JB50" s="66" t="s">
        <v>52</v>
      </c>
      <c r="JC50" s="76">
        <v>0</v>
      </c>
      <c r="JD50" s="76">
        <v>0</v>
      </c>
      <c r="JE50" s="76">
        <v>0</v>
      </c>
      <c r="JF50" s="76">
        <v>0</v>
      </c>
      <c r="JI50" s="66" t="s">
        <v>52</v>
      </c>
      <c r="JJ50" s="66">
        <v>0.1</v>
      </c>
      <c r="JK50" s="66">
        <v>0.23</v>
      </c>
      <c r="JL50" s="66">
        <v>0</v>
      </c>
      <c r="JM50" s="66">
        <v>0</v>
      </c>
      <c r="JP50" s="72" t="s">
        <v>52</v>
      </c>
      <c r="JQ50" s="72">
        <v>0</v>
      </c>
      <c r="JR50" s="72">
        <v>0</v>
      </c>
      <c r="JS50" s="72">
        <v>0</v>
      </c>
      <c r="JT50" s="72">
        <v>0</v>
      </c>
      <c r="JW50" s="76" t="s">
        <v>52</v>
      </c>
      <c r="JX50" s="76">
        <v>0.31</v>
      </c>
      <c r="JY50" s="76">
        <v>0.09</v>
      </c>
      <c r="JZ50" s="76">
        <v>0.12</v>
      </c>
      <c r="KA50" s="76">
        <v>0.2</v>
      </c>
      <c r="KD50" s="76" t="s">
        <v>52</v>
      </c>
      <c r="KE50" s="76">
        <v>0.1</v>
      </c>
      <c r="KF50" s="76">
        <v>0</v>
      </c>
      <c r="KG50" s="76">
        <v>0.2</v>
      </c>
      <c r="KH50" s="76">
        <v>0</v>
      </c>
      <c r="KK50" s="6" t="s">
        <v>52</v>
      </c>
      <c r="KL50" s="6">
        <v>0.12</v>
      </c>
      <c r="KM50" s="6">
        <v>0</v>
      </c>
      <c r="KN50" s="6">
        <v>0</v>
      </c>
      <c r="KO50" s="6">
        <v>0</v>
      </c>
      <c r="KR50" s="76" t="s">
        <v>52</v>
      </c>
      <c r="KS50" s="76">
        <v>0</v>
      </c>
      <c r="KT50" s="76">
        <v>0</v>
      </c>
      <c r="KU50" s="76">
        <v>0</v>
      </c>
      <c r="KV50" s="76">
        <v>0</v>
      </c>
      <c r="KY50" s="76" t="s">
        <v>52</v>
      </c>
      <c r="KZ50" s="76">
        <v>0</v>
      </c>
      <c r="LA50" s="76">
        <v>0</v>
      </c>
      <c r="LB50" s="76">
        <v>0</v>
      </c>
      <c r="LC50" s="76">
        <v>0</v>
      </c>
      <c r="LF50" s="76" t="s">
        <v>52</v>
      </c>
      <c r="LG50" s="76">
        <v>0</v>
      </c>
      <c r="LH50" s="76">
        <v>0</v>
      </c>
      <c r="LI50" s="76">
        <v>0</v>
      </c>
      <c r="LJ50" s="76">
        <v>0</v>
      </c>
      <c r="LM50" s="76" t="s">
        <v>52</v>
      </c>
      <c r="LN50" s="76">
        <v>0</v>
      </c>
      <c r="LO50" s="76">
        <v>0</v>
      </c>
      <c r="LP50" s="76">
        <v>0</v>
      </c>
      <c r="LQ50" s="76">
        <v>0</v>
      </c>
      <c r="LR50" s="76"/>
      <c r="LS50" s="76"/>
      <c r="LT50" s="76" t="s">
        <v>52</v>
      </c>
      <c r="LU50" s="76">
        <v>0</v>
      </c>
      <c r="LV50" s="76">
        <v>0</v>
      </c>
      <c r="LW50" s="76">
        <v>0</v>
      </c>
      <c r="LX50" s="76">
        <v>0</v>
      </c>
      <c r="LY50" s="76"/>
      <c r="LZ50" s="76"/>
      <c r="MA50" s="76" t="s">
        <v>52</v>
      </c>
      <c r="MB50" s="76">
        <v>0</v>
      </c>
      <c r="MC50" s="76">
        <v>0</v>
      </c>
      <c r="MD50" s="76">
        <v>0</v>
      </c>
      <c r="ME50" s="76">
        <v>0</v>
      </c>
    </row>
    <row r="51" spans="1:343"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c r="GX51" s="62" t="s">
        <v>53</v>
      </c>
      <c r="GY51" s="62">
        <v>0.22</v>
      </c>
      <c r="GZ51" s="62">
        <v>0</v>
      </c>
      <c r="HA51" s="62">
        <v>0.41</v>
      </c>
      <c r="HB51" s="62">
        <v>0</v>
      </c>
      <c r="HE51" s="66" t="s">
        <v>53</v>
      </c>
      <c r="HF51" s="66">
        <v>0</v>
      </c>
      <c r="HG51" s="66">
        <v>0</v>
      </c>
      <c r="HH51" s="66">
        <v>0</v>
      </c>
      <c r="HI51" s="66">
        <v>0</v>
      </c>
      <c r="HL51" s="66" t="s">
        <v>53</v>
      </c>
      <c r="HM51" s="66">
        <v>0</v>
      </c>
      <c r="HN51" s="66">
        <v>0</v>
      </c>
      <c r="HO51" s="66">
        <v>0</v>
      </c>
      <c r="HP51" s="66">
        <v>0</v>
      </c>
      <c r="HS51" s="66" t="s">
        <v>53</v>
      </c>
      <c r="HT51" s="66">
        <v>0.06</v>
      </c>
      <c r="HU51" s="66">
        <v>0</v>
      </c>
      <c r="HV51" s="66">
        <v>0.1</v>
      </c>
      <c r="HW51" s="66">
        <v>0</v>
      </c>
      <c r="HZ51" s="66" t="s">
        <v>53</v>
      </c>
      <c r="IA51" s="75">
        <v>0.04</v>
      </c>
      <c r="IB51" s="75">
        <v>0.17</v>
      </c>
      <c r="IC51" s="75">
        <v>0</v>
      </c>
      <c r="ID51" s="75">
        <v>0</v>
      </c>
      <c r="IG51" s="66" t="s">
        <v>53</v>
      </c>
      <c r="IH51" s="66">
        <v>0.05</v>
      </c>
      <c r="II51" s="66">
        <v>0</v>
      </c>
      <c r="IJ51" s="66">
        <v>0.08</v>
      </c>
      <c r="IK51" s="66">
        <v>0</v>
      </c>
      <c r="IN51" s="66" t="s">
        <v>53</v>
      </c>
      <c r="IO51" s="66">
        <v>0</v>
      </c>
      <c r="IP51" s="66">
        <v>0</v>
      </c>
      <c r="IQ51" s="66">
        <v>0</v>
      </c>
      <c r="IR51" s="66">
        <v>0</v>
      </c>
      <c r="IU51" s="66" t="s">
        <v>53</v>
      </c>
      <c r="IV51" s="66">
        <v>0.17</v>
      </c>
      <c r="IW51" s="66">
        <v>0</v>
      </c>
      <c r="IX51" s="66">
        <v>0</v>
      </c>
      <c r="IY51" s="66">
        <v>0</v>
      </c>
      <c r="JB51" s="66" t="s">
        <v>53</v>
      </c>
      <c r="JC51" s="76">
        <v>0</v>
      </c>
      <c r="JD51" s="76">
        <v>0</v>
      </c>
      <c r="JE51" s="76">
        <v>0</v>
      </c>
      <c r="JF51" s="76">
        <v>0</v>
      </c>
      <c r="JI51" s="66" t="s">
        <v>53</v>
      </c>
      <c r="JJ51" s="66">
        <v>0</v>
      </c>
      <c r="JK51" s="66">
        <v>0</v>
      </c>
      <c r="JL51" s="66">
        <v>0</v>
      </c>
      <c r="JM51" s="66">
        <v>0</v>
      </c>
      <c r="JP51" s="72" t="s">
        <v>53</v>
      </c>
      <c r="JQ51" s="72">
        <v>0</v>
      </c>
      <c r="JR51" s="72">
        <v>0</v>
      </c>
      <c r="JS51" s="72">
        <v>0</v>
      </c>
      <c r="JT51" s="72">
        <v>0</v>
      </c>
      <c r="JW51" s="76" t="s">
        <v>53</v>
      </c>
      <c r="JX51" s="76">
        <v>0</v>
      </c>
      <c r="JY51" s="76">
        <v>0</v>
      </c>
      <c r="JZ51" s="76">
        <v>0</v>
      </c>
      <c r="KA51" s="76">
        <v>0</v>
      </c>
      <c r="KD51" s="76" t="s">
        <v>53</v>
      </c>
      <c r="KE51" s="76">
        <v>0</v>
      </c>
      <c r="KF51" s="76">
        <v>0</v>
      </c>
      <c r="KG51" s="76">
        <v>0</v>
      </c>
      <c r="KH51" s="76">
        <v>0</v>
      </c>
      <c r="KK51" s="6" t="s">
        <v>53</v>
      </c>
      <c r="KL51" s="6">
        <v>0</v>
      </c>
      <c r="KM51" s="6">
        <v>0</v>
      </c>
      <c r="KN51" s="6">
        <v>0</v>
      </c>
      <c r="KO51" s="6">
        <v>0</v>
      </c>
      <c r="KR51" s="76" t="s">
        <v>53</v>
      </c>
      <c r="KS51" s="76">
        <v>0.04</v>
      </c>
      <c r="KT51" s="76">
        <v>0</v>
      </c>
      <c r="KU51" s="76">
        <v>0</v>
      </c>
      <c r="KV51" s="76">
        <v>0.27</v>
      </c>
      <c r="KY51" s="76" t="s">
        <v>53</v>
      </c>
      <c r="KZ51" s="76">
        <v>0.05</v>
      </c>
      <c r="LA51" s="76">
        <v>0</v>
      </c>
      <c r="LB51" s="76">
        <v>0.1</v>
      </c>
      <c r="LC51" s="76">
        <v>0</v>
      </c>
      <c r="LF51" s="76" t="s">
        <v>53</v>
      </c>
      <c r="LG51" s="76">
        <v>0.09</v>
      </c>
      <c r="LH51" s="76">
        <v>0</v>
      </c>
      <c r="LI51" s="76">
        <v>0</v>
      </c>
      <c r="LJ51" s="76">
        <v>0</v>
      </c>
      <c r="LM51" s="76" t="s">
        <v>53</v>
      </c>
      <c r="LN51" s="76">
        <v>0.09</v>
      </c>
      <c r="LO51" s="76">
        <v>0</v>
      </c>
      <c r="LP51" s="76">
        <v>0</v>
      </c>
      <c r="LQ51" s="76">
        <v>0</v>
      </c>
      <c r="LR51" s="76"/>
      <c r="LS51" s="76"/>
      <c r="LT51" s="76" t="s">
        <v>53</v>
      </c>
      <c r="LU51" s="76">
        <v>0</v>
      </c>
      <c r="LV51" s="76">
        <v>0</v>
      </c>
      <c r="LW51" s="76">
        <v>0</v>
      </c>
      <c r="LX51" s="76">
        <v>0</v>
      </c>
      <c r="LY51" s="76"/>
      <c r="LZ51" s="76"/>
      <c r="MA51" s="76" t="s">
        <v>53</v>
      </c>
      <c r="MB51" s="76">
        <v>0</v>
      </c>
      <c r="MC51" s="76">
        <v>0</v>
      </c>
      <c r="MD51" s="76">
        <v>0</v>
      </c>
      <c r="ME51" s="76">
        <v>0</v>
      </c>
    </row>
    <row r="52" spans="1:343"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c r="GX52" s="62" t="s">
        <v>54</v>
      </c>
      <c r="GY52" s="62">
        <v>0.05</v>
      </c>
      <c r="GZ52" s="62">
        <v>0</v>
      </c>
      <c r="HA52" s="62">
        <v>0</v>
      </c>
      <c r="HB52" s="62">
        <v>0.69</v>
      </c>
      <c r="HE52" s="66" t="s">
        <v>54</v>
      </c>
      <c r="HF52" s="66">
        <v>7.0000000000000007E-2</v>
      </c>
      <c r="HG52" s="66">
        <v>0</v>
      </c>
      <c r="HH52" s="66">
        <v>0</v>
      </c>
      <c r="HI52" s="66">
        <v>0</v>
      </c>
      <c r="HL52" s="66" t="s">
        <v>54</v>
      </c>
      <c r="HM52" s="66">
        <v>0.06</v>
      </c>
      <c r="HN52" s="66">
        <v>0</v>
      </c>
      <c r="HO52" s="66">
        <v>0</v>
      </c>
      <c r="HP52" s="66">
        <v>0</v>
      </c>
      <c r="HS52" s="66" t="s">
        <v>54</v>
      </c>
      <c r="HT52" s="66">
        <v>0.09</v>
      </c>
      <c r="HU52" s="66">
        <v>0</v>
      </c>
      <c r="HV52" s="66">
        <v>0.17</v>
      </c>
      <c r="HW52" s="66">
        <v>0</v>
      </c>
      <c r="HZ52" s="66" t="s">
        <v>54</v>
      </c>
      <c r="IA52" s="75">
        <v>0.87</v>
      </c>
      <c r="IB52" s="75">
        <v>0.34</v>
      </c>
      <c r="IC52" s="75">
        <v>0.87</v>
      </c>
      <c r="ID52" s="75">
        <v>2.35</v>
      </c>
      <c r="IG52" s="66" t="s">
        <v>54</v>
      </c>
      <c r="IH52" s="66">
        <v>1.0900000000000001</v>
      </c>
      <c r="II52" s="66">
        <v>0</v>
      </c>
      <c r="IJ52" s="66">
        <v>1.64</v>
      </c>
      <c r="IK52" s="66">
        <v>0</v>
      </c>
      <c r="IN52" s="66" t="s">
        <v>54</v>
      </c>
      <c r="IO52" s="66">
        <v>1.2</v>
      </c>
      <c r="IP52" s="66">
        <v>0</v>
      </c>
      <c r="IQ52" s="66">
        <v>1.85</v>
      </c>
      <c r="IR52" s="66">
        <v>0</v>
      </c>
      <c r="IU52" s="66" t="s">
        <v>54</v>
      </c>
      <c r="IV52" s="66">
        <v>1.8</v>
      </c>
      <c r="IW52" s="66">
        <v>2.34</v>
      </c>
      <c r="IX52" s="66">
        <v>1.65</v>
      </c>
      <c r="IY52" s="66">
        <v>0</v>
      </c>
      <c r="JB52" s="66" t="s">
        <v>54</v>
      </c>
      <c r="JC52" s="76">
        <v>0.86</v>
      </c>
      <c r="JD52" s="76">
        <v>1.03</v>
      </c>
      <c r="JE52" s="76">
        <v>0</v>
      </c>
      <c r="JF52" s="76">
        <v>0</v>
      </c>
      <c r="JI52" s="66" t="s">
        <v>54</v>
      </c>
      <c r="JJ52" s="66">
        <v>0.99</v>
      </c>
      <c r="JK52" s="66">
        <v>0</v>
      </c>
      <c r="JL52" s="66">
        <v>1.17</v>
      </c>
      <c r="JM52" s="66">
        <v>0</v>
      </c>
      <c r="JP52" s="72" t="s">
        <v>54</v>
      </c>
      <c r="JQ52" s="72">
        <v>0.69</v>
      </c>
      <c r="JR52" s="72">
        <v>0.36</v>
      </c>
      <c r="JS52" s="72">
        <v>0.55000000000000004</v>
      </c>
      <c r="JT52" s="72">
        <v>0</v>
      </c>
      <c r="JW52" s="76" t="s">
        <v>54</v>
      </c>
      <c r="JX52" s="76">
        <v>1.1599999999999999</v>
      </c>
      <c r="JY52" s="76">
        <v>0.13</v>
      </c>
      <c r="JZ52" s="76">
        <v>0.24</v>
      </c>
      <c r="KA52" s="76">
        <v>5.05</v>
      </c>
      <c r="KD52" s="76" t="s">
        <v>54</v>
      </c>
      <c r="KE52" s="76">
        <v>0.45</v>
      </c>
      <c r="KF52" s="76">
        <v>0.49</v>
      </c>
      <c r="KG52" s="76">
        <v>0.28000000000000003</v>
      </c>
      <c r="KH52" s="76">
        <v>0</v>
      </c>
      <c r="KK52" s="6" t="s">
        <v>54</v>
      </c>
      <c r="KL52" s="6">
        <v>0.14000000000000001</v>
      </c>
      <c r="KM52" s="6">
        <v>0</v>
      </c>
      <c r="KN52" s="6">
        <v>0.16</v>
      </c>
      <c r="KO52" s="6">
        <v>0.36</v>
      </c>
      <c r="KR52" s="76" t="s">
        <v>54</v>
      </c>
      <c r="KS52" s="76">
        <v>0.21</v>
      </c>
      <c r="KT52" s="76">
        <v>0.39</v>
      </c>
      <c r="KU52" s="76">
        <v>0.09</v>
      </c>
      <c r="KV52" s="76">
        <v>0.38</v>
      </c>
      <c r="KY52" s="76" t="s">
        <v>54</v>
      </c>
      <c r="KZ52" s="76">
        <v>0.3</v>
      </c>
      <c r="LA52" s="76">
        <v>0.67</v>
      </c>
      <c r="LB52" s="76">
        <v>0.06</v>
      </c>
      <c r="LC52" s="76">
        <v>0</v>
      </c>
      <c r="LF52" s="76" t="s">
        <v>54</v>
      </c>
      <c r="LG52" s="76">
        <v>0.09</v>
      </c>
      <c r="LH52" s="76">
        <v>0.17</v>
      </c>
      <c r="LI52" s="76">
        <v>0.1</v>
      </c>
      <c r="LJ52" s="76">
        <v>0</v>
      </c>
      <c r="LM52" s="76" t="s">
        <v>54</v>
      </c>
      <c r="LN52" s="76">
        <v>0</v>
      </c>
      <c r="LO52" s="76">
        <v>0</v>
      </c>
      <c r="LP52" s="76">
        <v>0</v>
      </c>
      <c r="LQ52" s="76">
        <v>0</v>
      </c>
      <c r="LR52" s="76"/>
      <c r="LS52" s="76"/>
      <c r="LT52" s="76" t="s">
        <v>54</v>
      </c>
      <c r="LU52" s="76">
        <v>0</v>
      </c>
      <c r="LV52" s="76">
        <v>0</v>
      </c>
      <c r="LW52" s="76">
        <v>0</v>
      </c>
      <c r="LX52" s="76">
        <v>0</v>
      </c>
      <c r="LY52" s="76"/>
      <c r="LZ52" s="76"/>
      <c r="MA52" s="76" t="s">
        <v>54</v>
      </c>
      <c r="MB52" s="76">
        <v>0</v>
      </c>
      <c r="MC52" s="76">
        <v>0</v>
      </c>
      <c r="MD52" s="76">
        <v>0</v>
      </c>
      <c r="ME52" s="76">
        <v>0</v>
      </c>
    </row>
    <row r="53" spans="1:343"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c r="GX53" s="62" t="s">
        <v>55</v>
      </c>
      <c r="GY53" s="62">
        <v>0.76</v>
      </c>
      <c r="GZ53" s="62">
        <v>0.6</v>
      </c>
      <c r="HA53" s="62">
        <v>0.7</v>
      </c>
      <c r="HB53" s="62">
        <v>0</v>
      </c>
      <c r="HE53" s="66" t="s">
        <v>55</v>
      </c>
      <c r="HF53" s="66">
        <v>0.44</v>
      </c>
      <c r="HG53" s="66">
        <v>0.52</v>
      </c>
      <c r="HH53" s="66">
        <v>0.46</v>
      </c>
      <c r="HI53" s="66">
        <v>0</v>
      </c>
      <c r="HL53" s="66" t="s">
        <v>55</v>
      </c>
      <c r="HM53" s="66">
        <v>0.48</v>
      </c>
      <c r="HN53" s="66">
        <v>0.14000000000000001</v>
      </c>
      <c r="HO53" s="66">
        <v>0.24</v>
      </c>
      <c r="HP53" s="66">
        <v>0</v>
      </c>
      <c r="HS53" s="66" t="s">
        <v>55</v>
      </c>
      <c r="HT53" s="66">
        <v>0.33</v>
      </c>
      <c r="HU53" s="66">
        <v>0.25</v>
      </c>
      <c r="HV53" s="66">
        <v>0.35</v>
      </c>
      <c r="HW53" s="66">
        <v>0</v>
      </c>
      <c r="HZ53" s="66" t="s">
        <v>55</v>
      </c>
      <c r="IA53" s="75">
        <v>0.52</v>
      </c>
      <c r="IB53" s="75">
        <v>0.82</v>
      </c>
      <c r="IC53" s="75">
        <v>0.56999999999999995</v>
      </c>
      <c r="ID53" s="75">
        <v>0</v>
      </c>
      <c r="IG53" s="66" t="s">
        <v>55</v>
      </c>
      <c r="IH53" s="66">
        <v>0.44</v>
      </c>
      <c r="II53" s="66">
        <v>0.64</v>
      </c>
      <c r="IJ53" s="66">
        <v>0.17</v>
      </c>
      <c r="IK53" s="66">
        <v>0</v>
      </c>
      <c r="IN53" s="66" t="s">
        <v>55</v>
      </c>
      <c r="IO53" s="66">
        <v>0.72</v>
      </c>
      <c r="IP53" s="66">
        <v>1.23</v>
      </c>
      <c r="IQ53" s="66">
        <v>0.46</v>
      </c>
      <c r="IR53" s="66">
        <v>0</v>
      </c>
      <c r="IU53" s="66" t="s">
        <v>55</v>
      </c>
      <c r="IV53" s="66">
        <v>0.18</v>
      </c>
      <c r="IW53" s="66">
        <v>0.48</v>
      </c>
      <c r="IX53" s="66">
        <v>0</v>
      </c>
      <c r="IY53" s="66">
        <v>0</v>
      </c>
      <c r="JB53" s="66" t="s">
        <v>55</v>
      </c>
      <c r="JC53" s="76">
        <v>0.33</v>
      </c>
      <c r="JD53" s="76">
        <v>0.23</v>
      </c>
      <c r="JE53" s="76">
        <v>0.1</v>
      </c>
      <c r="JF53" s="76">
        <v>0</v>
      </c>
      <c r="JI53" s="66" t="s">
        <v>55</v>
      </c>
      <c r="JJ53" s="66">
        <v>0.53</v>
      </c>
      <c r="JK53" s="66">
        <v>0.44</v>
      </c>
      <c r="JL53" s="66">
        <v>0.51</v>
      </c>
      <c r="JM53" s="66">
        <v>0</v>
      </c>
      <c r="JP53" s="72" t="s">
        <v>55</v>
      </c>
      <c r="JQ53" s="72">
        <v>0.46</v>
      </c>
      <c r="JR53" s="72">
        <v>0.59</v>
      </c>
      <c r="JS53" s="72">
        <v>0.22</v>
      </c>
      <c r="JT53" s="72">
        <v>0</v>
      </c>
      <c r="JW53" s="76" t="s">
        <v>55</v>
      </c>
      <c r="JX53" s="76">
        <v>0.36</v>
      </c>
      <c r="JY53" s="76">
        <v>0.11</v>
      </c>
      <c r="JZ53" s="76">
        <v>0.55000000000000004</v>
      </c>
      <c r="KA53" s="76">
        <v>0</v>
      </c>
      <c r="KD53" s="76" t="s">
        <v>55</v>
      </c>
      <c r="KE53" s="76">
        <v>0.5</v>
      </c>
      <c r="KF53" s="76">
        <v>0.9</v>
      </c>
      <c r="KG53" s="76">
        <v>0.2</v>
      </c>
      <c r="KH53" s="76">
        <v>0</v>
      </c>
      <c r="KK53" s="6" t="s">
        <v>55</v>
      </c>
      <c r="KL53" s="6">
        <v>0.42</v>
      </c>
      <c r="KM53" s="6">
        <v>0.18</v>
      </c>
      <c r="KN53" s="6">
        <v>0.48</v>
      </c>
      <c r="KO53" s="6">
        <v>0</v>
      </c>
      <c r="KR53" s="76" t="s">
        <v>55</v>
      </c>
      <c r="KS53" s="76">
        <v>0.56999999999999995</v>
      </c>
      <c r="KT53" s="76">
        <v>0.79</v>
      </c>
      <c r="KU53" s="76">
        <v>0.4</v>
      </c>
      <c r="KV53" s="76">
        <v>0</v>
      </c>
      <c r="KY53" s="76" t="s">
        <v>55</v>
      </c>
      <c r="KZ53" s="76">
        <v>0.32</v>
      </c>
      <c r="LA53" s="76">
        <v>0</v>
      </c>
      <c r="LB53" s="76">
        <v>0.22</v>
      </c>
      <c r="LC53" s="76">
        <v>0</v>
      </c>
      <c r="LF53" s="76" t="s">
        <v>55</v>
      </c>
      <c r="LG53" s="76">
        <v>0.33</v>
      </c>
      <c r="LH53" s="76">
        <v>0.51</v>
      </c>
      <c r="LI53" s="76">
        <v>0.33</v>
      </c>
      <c r="LJ53" s="76">
        <v>0</v>
      </c>
      <c r="LM53" s="76" t="s">
        <v>55</v>
      </c>
      <c r="LN53" s="76">
        <v>0.23</v>
      </c>
      <c r="LO53" s="76">
        <v>0</v>
      </c>
      <c r="LP53" s="76">
        <v>0.27</v>
      </c>
      <c r="LQ53" s="76">
        <v>0</v>
      </c>
      <c r="LR53" s="76"/>
      <c r="LS53" s="76"/>
      <c r="LT53" s="76" t="s">
        <v>55</v>
      </c>
      <c r="LU53" s="76">
        <v>0.63</v>
      </c>
      <c r="LV53" s="76">
        <v>0.69</v>
      </c>
      <c r="LW53" s="76">
        <v>0.75</v>
      </c>
      <c r="LX53" s="76">
        <v>0</v>
      </c>
      <c r="LY53" s="76"/>
      <c r="LZ53" s="76"/>
      <c r="MA53" s="76" t="s">
        <v>55</v>
      </c>
      <c r="MB53" s="76">
        <v>0.64</v>
      </c>
      <c r="MC53" s="76">
        <v>0.17</v>
      </c>
      <c r="MD53" s="76">
        <v>0.98</v>
      </c>
      <c r="ME53" s="76">
        <v>0</v>
      </c>
    </row>
    <row r="54" spans="1:343"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c r="GX54" s="62" t="s">
        <v>56</v>
      </c>
      <c r="GY54" s="62">
        <v>0</v>
      </c>
      <c r="GZ54" s="62">
        <v>0</v>
      </c>
      <c r="HA54" s="62">
        <v>0</v>
      </c>
      <c r="HB54" s="62">
        <v>0</v>
      </c>
      <c r="HE54" s="66" t="s">
        <v>56</v>
      </c>
      <c r="HF54" s="66">
        <v>0.1</v>
      </c>
      <c r="HG54" s="66">
        <v>0</v>
      </c>
      <c r="HH54" s="66">
        <v>0.09</v>
      </c>
      <c r="HI54" s="66">
        <v>0</v>
      </c>
      <c r="HL54" s="66" t="s">
        <v>56</v>
      </c>
      <c r="HM54" s="66">
        <v>0</v>
      </c>
      <c r="HN54" s="66">
        <v>0</v>
      </c>
      <c r="HO54" s="66">
        <v>0</v>
      </c>
      <c r="HP54" s="66">
        <v>0</v>
      </c>
      <c r="HS54" s="66" t="s">
        <v>56</v>
      </c>
      <c r="HT54" s="66">
        <v>0.13</v>
      </c>
      <c r="HU54" s="66">
        <v>0.11</v>
      </c>
      <c r="HV54" s="66">
        <v>0</v>
      </c>
      <c r="HW54" s="66">
        <v>0</v>
      </c>
      <c r="HZ54" s="66" t="s">
        <v>56</v>
      </c>
      <c r="IA54" s="75">
        <v>0.06</v>
      </c>
      <c r="IB54" s="75">
        <v>0</v>
      </c>
      <c r="IC54" s="75">
        <v>0.1</v>
      </c>
      <c r="ID54" s="75">
        <v>0</v>
      </c>
      <c r="IG54" s="66" t="s">
        <v>56</v>
      </c>
      <c r="IH54" s="66">
        <v>0</v>
      </c>
      <c r="II54" s="66">
        <v>0</v>
      </c>
      <c r="IJ54" s="66">
        <v>0</v>
      </c>
      <c r="IK54" s="66">
        <v>0</v>
      </c>
      <c r="IN54" s="66" t="s">
        <v>56</v>
      </c>
      <c r="IO54" s="66">
        <v>7.0000000000000007E-2</v>
      </c>
      <c r="IP54" s="66">
        <v>0.11</v>
      </c>
      <c r="IQ54" s="66">
        <v>7.0000000000000007E-2</v>
      </c>
      <c r="IR54" s="66">
        <v>0</v>
      </c>
      <c r="IU54" s="66" t="s">
        <v>56</v>
      </c>
      <c r="IV54" s="66">
        <v>0.12</v>
      </c>
      <c r="IW54" s="66">
        <v>0.25</v>
      </c>
      <c r="IX54" s="66">
        <v>0.1</v>
      </c>
      <c r="IY54" s="66">
        <v>0</v>
      </c>
      <c r="JB54" s="66" t="s">
        <v>56</v>
      </c>
      <c r="JC54" s="76">
        <v>0.35</v>
      </c>
      <c r="JD54" s="76">
        <v>0.43</v>
      </c>
      <c r="JE54" s="76">
        <v>0.14000000000000001</v>
      </c>
      <c r="JF54" s="76">
        <v>0</v>
      </c>
      <c r="JI54" s="66" t="s">
        <v>56</v>
      </c>
      <c r="JJ54" s="66">
        <v>0.14000000000000001</v>
      </c>
      <c r="JK54" s="66">
        <v>0.36</v>
      </c>
      <c r="JL54" s="66">
        <v>0</v>
      </c>
      <c r="JM54" s="66">
        <v>0</v>
      </c>
      <c r="JP54" s="72" t="s">
        <v>56</v>
      </c>
      <c r="JQ54" s="72">
        <v>0.2</v>
      </c>
      <c r="JR54" s="72">
        <v>0.48</v>
      </c>
      <c r="JS54" s="72">
        <v>0</v>
      </c>
      <c r="JT54" s="72">
        <v>0</v>
      </c>
      <c r="JW54" s="76" t="s">
        <v>56</v>
      </c>
      <c r="JX54" s="76">
        <v>0.2</v>
      </c>
      <c r="JY54" s="76">
        <v>0.46</v>
      </c>
      <c r="JZ54" s="76">
        <v>0</v>
      </c>
      <c r="KA54" s="76">
        <v>0</v>
      </c>
      <c r="KD54" s="76" t="s">
        <v>56</v>
      </c>
      <c r="KE54" s="76">
        <v>1.25</v>
      </c>
      <c r="KF54" s="76">
        <v>1.53</v>
      </c>
      <c r="KG54" s="76">
        <v>0.94</v>
      </c>
      <c r="KH54" s="76">
        <v>0</v>
      </c>
      <c r="KK54" s="6" t="s">
        <v>56</v>
      </c>
      <c r="KL54" s="6">
        <v>0.93</v>
      </c>
      <c r="KM54" s="6">
        <v>2.27</v>
      </c>
      <c r="KN54" s="6">
        <v>0.65</v>
      </c>
      <c r="KO54" s="6">
        <v>0.5</v>
      </c>
      <c r="KR54" s="76" t="s">
        <v>56</v>
      </c>
      <c r="KS54" s="76">
        <v>0.2</v>
      </c>
      <c r="KT54" s="76">
        <v>0.15</v>
      </c>
      <c r="KU54" s="76">
        <v>0.1</v>
      </c>
      <c r="KV54" s="76">
        <v>0.17</v>
      </c>
      <c r="KY54" s="76" t="s">
        <v>56</v>
      </c>
      <c r="KZ54" s="76">
        <v>0.04</v>
      </c>
      <c r="LA54" s="76">
        <v>0</v>
      </c>
      <c r="LB54" s="76">
        <v>0</v>
      </c>
      <c r="LC54" s="76">
        <v>0</v>
      </c>
      <c r="LF54" s="76" t="s">
        <v>56</v>
      </c>
      <c r="LG54" s="76">
        <v>7.0000000000000007E-2</v>
      </c>
      <c r="LH54" s="76">
        <v>0</v>
      </c>
      <c r="LI54" s="76">
        <v>0</v>
      </c>
      <c r="LJ54" s="76">
        <v>0.52</v>
      </c>
      <c r="LM54" s="76" t="s">
        <v>56</v>
      </c>
      <c r="LN54" s="76">
        <v>0.09</v>
      </c>
      <c r="LO54" s="76">
        <v>0.14000000000000001</v>
      </c>
      <c r="LP54" s="76">
        <v>0</v>
      </c>
      <c r="LQ54" s="76">
        <v>0</v>
      </c>
      <c r="LR54" s="76"/>
      <c r="LS54" s="76"/>
      <c r="LT54" s="76" t="s">
        <v>56</v>
      </c>
      <c r="LU54" s="76">
        <v>0.36</v>
      </c>
      <c r="LV54" s="76">
        <v>0.96</v>
      </c>
      <c r="LW54" s="76">
        <v>0</v>
      </c>
      <c r="LX54" s="76">
        <v>0</v>
      </c>
      <c r="LY54" s="76"/>
      <c r="LZ54" s="76"/>
      <c r="MA54" s="76" t="s">
        <v>56</v>
      </c>
      <c r="MB54" s="76">
        <v>0.05</v>
      </c>
      <c r="MC54" s="76">
        <v>0.2</v>
      </c>
      <c r="MD54" s="76">
        <v>0</v>
      </c>
      <c r="ME54" s="76">
        <v>0</v>
      </c>
    </row>
    <row r="55" spans="1:343"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c r="GX55" s="62" t="s">
        <v>57</v>
      </c>
      <c r="GY55" s="62">
        <v>0.28000000000000003</v>
      </c>
      <c r="GZ55" s="62">
        <v>0</v>
      </c>
      <c r="HA55" s="62">
        <v>0.31</v>
      </c>
      <c r="HB55" s="62">
        <v>0</v>
      </c>
      <c r="HE55" s="66" t="s">
        <v>57</v>
      </c>
      <c r="HF55" s="66">
        <v>0.2</v>
      </c>
      <c r="HG55" s="66">
        <v>0.72</v>
      </c>
      <c r="HH55" s="66">
        <v>0.06</v>
      </c>
      <c r="HI55" s="66">
        <v>0</v>
      </c>
      <c r="HL55" s="66" t="s">
        <v>57</v>
      </c>
      <c r="HM55" s="66">
        <v>0.21</v>
      </c>
      <c r="HN55" s="66">
        <v>0.25</v>
      </c>
      <c r="HO55" s="66">
        <v>0.12</v>
      </c>
      <c r="HP55" s="66">
        <v>0</v>
      </c>
      <c r="HS55" s="66" t="s">
        <v>57</v>
      </c>
      <c r="HT55" s="66">
        <v>1.23</v>
      </c>
      <c r="HU55" s="66">
        <v>2.2799999999999998</v>
      </c>
      <c r="HV55" s="66">
        <v>0.76</v>
      </c>
      <c r="HW55" s="66">
        <v>0</v>
      </c>
      <c r="HZ55" s="66" t="s">
        <v>57</v>
      </c>
      <c r="IA55" s="75">
        <v>0.3</v>
      </c>
      <c r="IB55" s="75">
        <v>0.56000000000000005</v>
      </c>
      <c r="IC55" s="75">
        <v>0.15</v>
      </c>
      <c r="ID55" s="75">
        <v>0</v>
      </c>
      <c r="IG55" s="66" t="s">
        <v>57</v>
      </c>
      <c r="IH55" s="66">
        <v>0.84</v>
      </c>
      <c r="II55" s="66">
        <v>0.86</v>
      </c>
      <c r="IJ55" s="66">
        <v>0.71</v>
      </c>
      <c r="IK55" s="66">
        <v>0</v>
      </c>
      <c r="IN55" s="66" t="s">
        <v>57</v>
      </c>
      <c r="IO55" s="66">
        <v>0.84</v>
      </c>
      <c r="IP55" s="66">
        <v>0.77</v>
      </c>
      <c r="IQ55" s="66">
        <v>1.1000000000000001</v>
      </c>
      <c r="IR55" s="66">
        <v>0</v>
      </c>
      <c r="IU55" s="66" t="s">
        <v>57</v>
      </c>
      <c r="IV55" s="66">
        <v>0.34</v>
      </c>
      <c r="IW55" s="66">
        <v>0</v>
      </c>
      <c r="IX55" s="66">
        <v>0.34</v>
      </c>
      <c r="IY55" s="66">
        <v>0</v>
      </c>
      <c r="JB55" s="66" t="s">
        <v>57</v>
      </c>
      <c r="JC55" s="76">
        <v>0.3</v>
      </c>
      <c r="JD55" s="76">
        <v>0.13</v>
      </c>
      <c r="JE55" s="76">
        <v>0.33</v>
      </c>
      <c r="JF55" s="76">
        <v>0</v>
      </c>
      <c r="JI55" s="66" t="s">
        <v>57</v>
      </c>
      <c r="JJ55" s="66">
        <v>0.31</v>
      </c>
      <c r="JK55" s="66">
        <v>0.22</v>
      </c>
      <c r="JL55" s="66">
        <v>0.26</v>
      </c>
      <c r="JM55" s="66">
        <v>0</v>
      </c>
      <c r="JP55" s="72" t="s">
        <v>57</v>
      </c>
      <c r="JQ55" s="72">
        <v>0.43</v>
      </c>
      <c r="JR55" s="72">
        <v>0.55000000000000004</v>
      </c>
      <c r="JS55" s="72">
        <v>0.33</v>
      </c>
      <c r="JT55" s="72">
        <v>0.86</v>
      </c>
      <c r="JW55" s="76" t="s">
        <v>57</v>
      </c>
      <c r="JX55" s="76">
        <v>0.1</v>
      </c>
      <c r="JY55" s="76">
        <v>0.08</v>
      </c>
      <c r="JZ55" s="76">
        <v>0</v>
      </c>
      <c r="KA55" s="76">
        <v>0</v>
      </c>
      <c r="KD55" s="76" t="s">
        <v>57</v>
      </c>
      <c r="KE55" s="76">
        <v>0.45</v>
      </c>
      <c r="KF55" s="76">
        <v>0</v>
      </c>
      <c r="KG55" s="76">
        <v>0.88</v>
      </c>
      <c r="KH55" s="76">
        <v>0</v>
      </c>
      <c r="KK55" s="6" t="s">
        <v>57</v>
      </c>
      <c r="KL55" s="6">
        <v>0.55000000000000004</v>
      </c>
      <c r="KM55" s="6">
        <v>0</v>
      </c>
      <c r="KN55" s="6">
        <v>0.63</v>
      </c>
      <c r="KO55" s="6">
        <v>0.56999999999999995</v>
      </c>
      <c r="KR55" s="76" t="s">
        <v>57</v>
      </c>
      <c r="KS55" s="76">
        <v>1.23</v>
      </c>
      <c r="KT55" s="76">
        <v>1.57</v>
      </c>
      <c r="KU55" s="76">
        <v>0.32</v>
      </c>
      <c r="KV55" s="76">
        <v>0.99</v>
      </c>
      <c r="KY55" s="76" t="s">
        <v>57</v>
      </c>
      <c r="KZ55" s="76">
        <v>0.34</v>
      </c>
      <c r="LA55" s="76">
        <v>0.25</v>
      </c>
      <c r="LB55" s="76">
        <v>0</v>
      </c>
      <c r="LC55" s="76">
        <v>1.32</v>
      </c>
      <c r="LF55" s="76" t="s">
        <v>57</v>
      </c>
      <c r="LG55" s="76">
        <v>0.2</v>
      </c>
      <c r="LH55" s="76">
        <v>0.28000000000000003</v>
      </c>
      <c r="LI55" s="76">
        <v>0</v>
      </c>
      <c r="LJ55" s="76">
        <v>0</v>
      </c>
      <c r="LM55" s="76" t="s">
        <v>57</v>
      </c>
      <c r="LN55" s="76">
        <v>0.43</v>
      </c>
      <c r="LO55" s="76">
        <v>0.42</v>
      </c>
      <c r="LP55" s="76">
        <v>0</v>
      </c>
      <c r="LQ55" s="76">
        <v>0</v>
      </c>
      <c r="LR55" s="76"/>
      <c r="LS55" s="76"/>
      <c r="LT55" s="76" t="s">
        <v>57</v>
      </c>
      <c r="LU55" s="76">
        <v>0.43</v>
      </c>
      <c r="LV55" s="76">
        <v>0.35</v>
      </c>
      <c r="LW55" s="76">
        <v>0</v>
      </c>
      <c r="LX55" s="76">
        <v>0</v>
      </c>
      <c r="LY55" s="76"/>
      <c r="LZ55" s="76"/>
      <c r="MA55" s="76" t="s">
        <v>57</v>
      </c>
      <c r="MB55" s="76">
        <v>0.84</v>
      </c>
      <c r="MC55" s="76">
        <v>0.28000000000000003</v>
      </c>
      <c r="MD55" s="76">
        <v>0.2</v>
      </c>
      <c r="ME55" s="76">
        <v>0</v>
      </c>
    </row>
    <row r="56" spans="1:343"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c r="GX56" s="62" t="s">
        <v>58</v>
      </c>
      <c r="GY56" s="62">
        <v>1.45</v>
      </c>
      <c r="GZ56" s="62">
        <v>1.38</v>
      </c>
      <c r="HA56" s="62">
        <v>1.95</v>
      </c>
      <c r="HB56" s="62">
        <v>0</v>
      </c>
      <c r="HE56" s="66" t="s">
        <v>58</v>
      </c>
      <c r="HF56" s="66">
        <v>3.14</v>
      </c>
      <c r="HG56" s="66">
        <v>6.34</v>
      </c>
      <c r="HH56" s="66">
        <v>2.83</v>
      </c>
      <c r="HI56" s="66">
        <v>0</v>
      </c>
      <c r="HL56" s="66" t="s">
        <v>58</v>
      </c>
      <c r="HM56" s="66">
        <v>1.2</v>
      </c>
      <c r="HN56" s="66">
        <v>1.18</v>
      </c>
      <c r="HO56" s="66">
        <v>1.27</v>
      </c>
      <c r="HP56" s="66">
        <v>1.06</v>
      </c>
      <c r="HS56" s="66" t="s">
        <v>58</v>
      </c>
      <c r="HT56" s="66">
        <v>1.97</v>
      </c>
      <c r="HU56" s="66">
        <v>5</v>
      </c>
      <c r="HV56" s="66">
        <v>0.81</v>
      </c>
      <c r="HW56" s="66">
        <v>0</v>
      </c>
      <c r="HZ56" s="66" t="s">
        <v>58</v>
      </c>
      <c r="IA56" s="75">
        <v>2.16</v>
      </c>
      <c r="IB56" s="75">
        <v>4.72</v>
      </c>
      <c r="IC56" s="75">
        <v>1.35</v>
      </c>
      <c r="ID56" s="75">
        <v>0</v>
      </c>
      <c r="IG56" s="66" t="s">
        <v>58</v>
      </c>
      <c r="IH56" s="66">
        <v>0.78</v>
      </c>
      <c r="II56" s="66">
        <v>1.84</v>
      </c>
      <c r="IJ56" s="66">
        <v>0.45</v>
      </c>
      <c r="IK56" s="66">
        <v>0</v>
      </c>
      <c r="IN56" s="66" t="s">
        <v>58</v>
      </c>
      <c r="IO56" s="66">
        <v>1.53</v>
      </c>
      <c r="IP56" s="66">
        <v>5.68</v>
      </c>
      <c r="IQ56" s="66">
        <v>0.17</v>
      </c>
      <c r="IR56" s="66">
        <v>0</v>
      </c>
      <c r="IU56" s="66" t="s">
        <v>58</v>
      </c>
      <c r="IV56" s="66">
        <v>1.54</v>
      </c>
      <c r="IW56" s="66">
        <v>2.82</v>
      </c>
      <c r="IX56" s="66">
        <v>0.7</v>
      </c>
      <c r="IY56" s="66">
        <v>0</v>
      </c>
      <c r="JB56" s="66" t="s">
        <v>58</v>
      </c>
      <c r="JC56" s="76">
        <v>2.5299999999999998</v>
      </c>
      <c r="JD56" s="76">
        <v>5.33</v>
      </c>
      <c r="JE56" s="76">
        <v>1.3</v>
      </c>
      <c r="JF56" s="76">
        <v>0</v>
      </c>
      <c r="JI56" s="66" t="s">
        <v>58</v>
      </c>
      <c r="JJ56" s="66">
        <v>1.95</v>
      </c>
      <c r="JK56" s="66">
        <v>4.47</v>
      </c>
      <c r="JL56" s="66">
        <v>0.95</v>
      </c>
      <c r="JM56" s="66">
        <v>0</v>
      </c>
      <c r="JP56" s="72" t="s">
        <v>58</v>
      </c>
      <c r="JQ56" s="72">
        <v>1.37</v>
      </c>
      <c r="JR56" s="72">
        <v>2.09</v>
      </c>
      <c r="JS56" s="72">
        <v>1.07</v>
      </c>
      <c r="JT56" s="72">
        <v>0</v>
      </c>
      <c r="JW56" s="76" t="s">
        <v>58</v>
      </c>
      <c r="JX56" s="76">
        <v>2.0699999999999998</v>
      </c>
      <c r="JY56" s="76">
        <v>5.2</v>
      </c>
      <c r="JZ56" s="76">
        <v>0.63</v>
      </c>
      <c r="KA56" s="76">
        <v>1.03</v>
      </c>
      <c r="KD56" s="76" t="s">
        <v>58</v>
      </c>
      <c r="KE56" s="76">
        <v>1.66</v>
      </c>
      <c r="KF56" s="76">
        <v>3.51</v>
      </c>
      <c r="KG56" s="76">
        <v>0.57999999999999996</v>
      </c>
      <c r="KH56" s="76">
        <v>0</v>
      </c>
      <c r="KK56" s="6" t="s">
        <v>58</v>
      </c>
      <c r="KL56" s="6">
        <v>2.16</v>
      </c>
      <c r="KM56" s="6">
        <v>5.46</v>
      </c>
      <c r="KN56" s="6">
        <v>1.35</v>
      </c>
      <c r="KO56" s="6">
        <v>0</v>
      </c>
      <c r="KR56" s="76" t="s">
        <v>58</v>
      </c>
      <c r="KS56" s="76">
        <v>6.09</v>
      </c>
      <c r="KT56" s="76">
        <v>1.92</v>
      </c>
      <c r="KU56" s="76">
        <v>0.42</v>
      </c>
      <c r="KV56" s="76">
        <v>34.630000000000003</v>
      </c>
      <c r="KY56" s="76" t="s">
        <v>58</v>
      </c>
      <c r="KZ56" s="76">
        <v>3.19</v>
      </c>
      <c r="LA56" s="76">
        <v>4.75</v>
      </c>
      <c r="LB56" s="76">
        <v>1.28</v>
      </c>
      <c r="LC56" s="76">
        <v>6.42</v>
      </c>
      <c r="LF56" s="76" t="s">
        <v>58</v>
      </c>
      <c r="LG56" s="76">
        <v>2.98</v>
      </c>
      <c r="LH56" s="76">
        <v>7.56</v>
      </c>
      <c r="LI56" s="76">
        <v>0.63</v>
      </c>
      <c r="LJ56" s="76">
        <v>3.55</v>
      </c>
      <c r="LM56" s="76" t="s">
        <v>58</v>
      </c>
      <c r="LN56" s="76">
        <v>1.2</v>
      </c>
      <c r="LO56" s="76">
        <v>2.4</v>
      </c>
      <c r="LP56" s="76">
        <v>0.1</v>
      </c>
      <c r="LQ56" s="76">
        <v>4.2300000000000004</v>
      </c>
      <c r="LR56" s="76"/>
      <c r="LS56" s="76"/>
      <c r="LT56" s="76" t="s">
        <v>58</v>
      </c>
      <c r="LU56" s="76">
        <v>3.02</v>
      </c>
      <c r="LV56" s="76">
        <v>4.55</v>
      </c>
      <c r="LW56" s="76">
        <v>0.79</v>
      </c>
      <c r="LX56" s="76">
        <v>8.5500000000000007</v>
      </c>
      <c r="LY56" s="76"/>
      <c r="LZ56" s="76"/>
      <c r="MA56" s="76" t="s">
        <v>58</v>
      </c>
      <c r="MB56" s="76">
        <v>0.67</v>
      </c>
      <c r="MC56" s="76">
        <v>1.1200000000000001</v>
      </c>
      <c r="MD56" s="76">
        <v>0.26</v>
      </c>
      <c r="ME56" s="76">
        <v>1.27</v>
      </c>
    </row>
    <row r="57" spans="1:343"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c r="GX57" s="62" t="s">
        <v>59</v>
      </c>
      <c r="GY57" s="62">
        <v>0.22</v>
      </c>
      <c r="GZ57" s="62">
        <v>0.12</v>
      </c>
      <c r="HA57" s="62">
        <v>0</v>
      </c>
      <c r="HB57" s="62">
        <v>0</v>
      </c>
      <c r="HE57" s="66" t="s">
        <v>59</v>
      </c>
      <c r="HF57" s="66">
        <v>0.27</v>
      </c>
      <c r="HG57" s="66">
        <v>0</v>
      </c>
      <c r="HH57" s="66">
        <v>0</v>
      </c>
      <c r="HI57" s="66">
        <v>0</v>
      </c>
      <c r="HL57" s="66" t="s">
        <v>59</v>
      </c>
      <c r="HM57" s="66">
        <v>0.05</v>
      </c>
      <c r="HN57" s="66">
        <v>0.13</v>
      </c>
      <c r="HO57" s="66">
        <v>0</v>
      </c>
      <c r="HP57" s="66">
        <v>0</v>
      </c>
      <c r="HS57" s="66" t="s">
        <v>59</v>
      </c>
      <c r="HT57" s="66">
        <v>0.1</v>
      </c>
      <c r="HU57" s="66">
        <v>0</v>
      </c>
      <c r="HV57" s="66">
        <v>0.18</v>
      </c>
      <c r="HW57" s="66">
        <v>0</v>
      </c>
      <c r="HZ57" s="66" t="s">
        <v>59</v>
      </c>
      <c r="IA57" s="75">
        <v>0.71</v>
      </c>
      <c r="IB57" s="75">
        <v>0.46</v>
      </c>
      <c r="IC57" s="75">
        <v>0.26</v>
      </c>
      <c r="ID57" s="75">
        <v>0</v>
      </c>
      <c r="IG57" s="66" t="s">
        <v>59</v>
      </c>
      <c r="IH57" s="66">
        <v>0.44</v>
      </c>
      <c r="II57" s="66">
        <v>0</v>
      </c>
      <c r="IJ57" s="66">
        <v>0.38</v>
      </c>
      <c r="IK57" s="66">
        <v>0</v>
      </c>
      <c r="IN57" s="66" t="s">
        <v>59</v>
      </c>
      <c r="IO57" s="66">
        <v>0.18</v>
      </c>
      <c r="IP57" s="66">
        <v>0.15</v>
      </c>
      <c r="IQ57" s="66">
        <v>0.26</v>
      </c>
      <c r="IR57" s="66">
        <v>0</v>
      </c>
      <c r="IU57" s="66" t="s">
        <v>59</v>
      </c>
      <c r="IV57" s="66">
        <v>0.13</v>
      </c>
      <c r="IW57" s="66">
        <v>0.47</v>
      </c>
      <c r="IX57" s="66">
        <v>0</v>
      </c>
      <c r="IY57" s="66">
        <v>0</v>
      </c>
      <c r="JB57" s="66" t="s">
        <v>59</v>
      </c>
      <c r="JC57" s="76">
        <v>0.27</v>
      </c>
      <c r="JD57" s="76">
        <v>0.22</v>
      </c>
      <c r="JE57" s="76">
        <v>0.4</v>
      </c>
      <c r="JF57" s="76">
        <v>0</v>
      </c>
      <c r="JI57" s="66" t="s">
        <v>59</v>
      </c>
      <c r="JJ57" s="66">
        <v>0.28999999999999998</v>
      </c>
      <c r="JK57" s="66">
        <v>0.57999999999999996</v>
      </c>
      <c r="JL57" s="66">
        <v>0</v>
      </c>
      <c r="JM57" s="66">
        <v>0</v>
      </c>
      <c r="JP57" s="72" t="s">
        <v>59</v>
      </c>
      <c r="JQ57" s="72">
        <v>0.17</v>
      </c>
      <c r="JR57" s="72">
        <v>0</v>
      </c>
      <c r="JS57" s="72">
        <v>0.13</v>
      </c>
      <c r="JT57" s="72">
        <v>0</v>
      </c>
      <c r="JW57" s="76" t="s">
        <v>59</v>
      </c>
      <c r="JX57" s="76">
        <v>1.25</v>
      </c>
      <c r="JY57" s="76">
        <v>0.25</v>
      </c>
      <c r="JZ57" s="76">
        <v>2.4900000000000002</v>
      </c>
      <c r="KA57" s="76">
        <v>0</v>
      </c>
      <c r="KD57" s="76" t="s">
        <v>59</v>
      </c>
      <c r="KE57" s="76">
        <v>4.62</v>
      </c>
      <c r="KF57" s="76">
        <v>0.66</v>
      </c>
      <c r="KG57" s="76">
        <v>8.9499999999999993</v>
      </c>
      <c r="KH57" s="76">
        <v>0</v>
      </c>
      <c r="KK57" s="6" t="s">
        <v>59</v>
      </c>
      <c r="KL57" s="6">
        <v>5.07</v>
      </c>
      <c r="KM57" s="6">
        <v>0.46</v>
      </c>
      <c r="KN57" s="6">
        <v>9.75</v>
      </c>
      <c r="KO57" s="6">
        <v>0.61</v>
      </c>
      <c r="KR57" s="76" t="s">
        <v>59</v>
      </c>
      <c r="KS57" s="76">
        <v>5.03</v>
      </c>
      <c r="KT57" s="76">
        <v>0</v>
      </c>
      <c r="KU57" s="76">
        <v>9.8699999999999992</v>
      </c>
      <c r="KV57" s="76">
        <v>0</v>
      </c>
      <c r="KY57" s="76" t="s">
        <v>59</v>
      </c>
      <c r="KZ57" s="76">
        <v>6.33</v>
      </c>
      <c r="LA57" s="76">
        <v>0</v>
      </c>
      <c r="LB57" s="76">
        <v>12.09</v>
      </c>
      <c r="LC57" s="76">
        <v>0</v>
      </c>
      <c r="LF57" s="76" t="s">
        <v>59</v>
      </c>
      <c r="LG57" s="76">
        <v>5.03</v>
      </c>
      <c r="LH57" s="76">
        <v>0</v>
      </c>
      <c r="LI57" s="76">
        <v>9.4</v>
      </c>
      <c r="LJ57" s="76">
        <v>0.6</v>
      </c>
      <c r="LM57" s="76" t="s">
        <v>59</v>
      </c>
      <c r="LN57" s="76">
        <v>4.18</v>
      </c>
      <c r="LO57" s="76">
        <v>0</v>
      </c>
      <c r="LP57" s="76">
        <v>7.09</v>
      </c>
      <c r="LQ57" s="76">
        <v>1.77</v>
      </c>
      <c r="LR57" s="76"/>
      <c r="LS57" s="76"/>
      <c r="LT57" s="76" t="s">
        <v>59</v>
      </c>
      <c r="LU57" s="76">
        <v>0.68</v>
      </c>
      <c r="LV57" s="76">
        <v>0.5</v>
      </c>
      <c r="LW57" s="76">
        <v>1</v>
      </c>
      <c r="LX57" s="76">
        <v>0</v>
      </c>
      <c r="LY57" s="76"/>
      <c r="LZ57" s="76"/>
      <c r="MA57" s="76" t="s">
        <v>59</v>
      </c>
      <c r="MB57" s="76">
        <v>0.13</v>
      </c>
      <c r="MC57" s="76">
        <v>0.24</v>
      </c>
      <c r="MD57" s="76">
        <v>0.13</v>
      </c>
      <c r="ME57" s="76">
        <v>0</v>
      </c>
    </row>
    <row r="58" spans="1:343"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c r="GX58" s="62" t="s">
        <v>60</v>
      </c>
      <c r="GY58" s="62">
        <v>0.64</v>
      </c>
      <c r="GZ58" s="62">
        <v>1.19</v>
      </c>
      <c r="HA58" s="62">
        <v>0.42</v>
      </c>
      <c r="HB58" s="62">
        <v>0</v>
      </c>
      <c r="HE58" s="66" t="s">
        <v>60</v>
      </c>
      <c r="HF58" s="66">
        <v>0.3</v>
      </c>
      <c r="HG58" s="66">
        <v>0.4</v>
      </c>
      <c r="HH58" s="66">
        <v>0</v>
      </c>
      <c r="HI58" s="66">
        <v>0.55000000000000004</v>
      </c>
      <c r="HL58" s="66" t="s">
        <v>60</v>
      </c>
      <c r="HM58" s="66">
        <v>7.0000000000000007E-2</v>
      </c>
      <c r="HN58" s="66">
        <v>0</v>
      </c>
      <c r="HO58" s="66">
        <v>0.14000000000000001</v>
      </c>
      <c r="HP58" s="66">
        <v>0</v>
      </c>
      <c r="HS58" s="66" t="s">
        <v>60</v>
      </c>
      <c r="HT58" s="66">
        <v>0.92</v>
      </c>
      <c r="HU58" s="66">
        <v>0.82</v>
      </c>
      <c r="HV58" s="66">
        <v>0.86</v>
      </c>
      <c r="HW58" s="66">
        <v>0</v>
      </c>
      <c r="HZ58" s="66" t="s">
        <v>60</v>
      </c>
      <c r="IA58" s="75">
        <v>0.99</v>
      </c>
      <c r="IB58" s="75">
        <v>1.95</v>
      </c>
      <c r="IC58" s="75">
        <v>0.37</v>
      </c>
      <c r="ID58" s="75">
        <v>1.73</v>
      </c>
      <c r="IG58" s="66" t="s">
        <v>60</v>
      </c>
      <c r="IH58" s="66">
        <v>0.57999999999999996</v>
      </c>
      <c r="II58" s="66">
        <v>1.94</v>
      </c>
      <c r="IJ58" s="66">
        <v>0.12</v>
      </c>
      <c r="IK58" s="66">
        <v>0</v>
      </c>
      <c r="IN58" s="66" t="s">
        <v>60</v>
      </c>
      <c r="IO58" s="66">
        <v>1.73</v>
      </c>
      <c r="IP58" s="66">
        <v>3.27</v>
      </c>
      <c r="IQ58" s="66">
        <v>1.39</v>
      </c>
      <c r="IR58" s="66">
        <v>0.24</v>
      </c>
      <c r="IU58" s="66" t="s">
        <v>60</v>
      </c>
      <c r="IV58" s="66">
        <v>2.4300000000000002</v>
      </c>
      <c r="IW58" s="66">
        <v>5.68</v>
      </c>
      <c r="IX58" s="66">
        <v>0.91</v>
      </c>
      <c r="IY58" s="66">
        <v>0</v>
      </c>
      <c r="JB58" s="66" t="s">
        <v>60</v>
      </c>
      <c r="JC58" s="76">
        <v>2.52</v>
      </c>
      <c r="JD58" s="76">
        <v>4.8099999999999996</v>
      </c>
      <c r="JE58" s="76">
        <v>1.94</v>
      </c>
      <c r="JF58" s="76">
        <v>0.82</v>
      </c>
      <c r="JI58" s="66" t="s">
        <v>60</v>
      </c>
      <c r="JJ58" s="66">
        <v>2.81</v>
      </c>
      <c r="JK58" s="66">
        <v>3.21</v>
      </c>
      <c r="JL58" s="66">
        <v>2.87</v>
      </c>
      <c r="JM58" s="66">
        <v>0</v>
      </c>
      <c r="JP58" s="72" t="s">
        <v>60</v>
      </c>
      <c r="JQ58" s="72">
        <v>1.39</v>
      </c>
      <c r="JR58" s="72">
        <v>2.4500000000000002</v>
      </c>
      <c r="JS58" s="72">
        <v>0.75</v>
      </c>
      <c r="JT58" s="72">
        <v>0</v>
      </c>
      <c r="JW58" s="76" t="s">
        <v>60</v>
      </c>
      <c r="JX58" s="76">
        <v>2.0299999999999998</v>
      </c>
      <c r="JY58" s="76">
        <v>3.14</v>
      </c>
      <c r="JZ58" s="76">
        <v>1.6</v>
      </c>
      <c r="KA58" s="76">
        <v>0</v>
      </c>
      <c r="KD58" s="76" t="s">
        <v>60</v>
      </c>
      <c r="KE58" s="76">
        <v>2.09</v>
      </c>
      <c r="KF58" s="76">
        <v>3.6</v>
      </c>
      <c r="KG58" s="76">
        <v>0.99</v>
      </c>
      <c r="KH58" s="76">
        <v>2.12</v>
      </c>
      <c r="KK58" s="6" t="s">
        <v>60</v>
      </c>
      <c r="KL58" s="6">
        <v>1.42</v>
      </c>
      <c r="KM58" s="6">
        <v>3.13</v>
      </c>
      <c r="KN58" s="6">
        <v>0.86</v>
      </c>
      <c r="KO58" s="6">
        <v>0</v>
      </c>
      <c r="KR58" s="76" t="s">
        <v>60</v>
      </c>
      <c r="KS58" s="76">
        <v>0.83</v>
      </c>
      <c r="KT58" s="76">
        <v>1.29</v>
      </c>
      <c r="KU58" s="76">
        <v>0.78</v>
      </c>
      <c r="KV58" s="76">
        <v>0.33</v>
      </c>
      <c r="KY58" s="76" t="s">
        <v>60</v>
      </c>
      <c r="KZ58" s="76">
        <v>0.8</v>
      </c>
      <c r="LA58" s="76">
        <v>1.56</v>
      </c>
      <c r="LB58" s="76">
        <v>0.43</v>
      </c>
      <c r="LC58" s="76">
        <v>0.42</v>
      </c>
      <c r="LF58" s="76" t="s">
        <v>60</v>
      </c>
      <c r="LG58" s="76">
        <v>0.05</v>
      </c>
      <c r="LH58" s="76">
        <v>0</v>
      </c>
      <c r="LI58" s="76">
        <v>0</v>
      </c>
      <c r="LJ58" s="76">
        <v>0.32</v>
      </c>
      <c r="LM58" s="76" t="s">
        <v>60</v>
      </c>
      <c r="LN58" s="76">
        <v>0.46</v>
      </c>
      <c r="LO58" s="76">
        <v>0</v>
      </c>
      <c r="LP58" s="76">
        <v>0.28000000000000003</v>
      </c>
      <c r="LQ58" s="76">
        <v>0.43</v>
      </c>
      <c r="LR58" s="76"/>
      <c r="LS58" s="76"/>
      <c r="LT58" s="76" t="s">
        <v>60</v>
      </c>
      <c r="LU58" s="76">
        <v>0.32</v>
      </c>
      <c r="LV58" s="76">
        <v>0.33</v>
      </c>
      <c r="LW58" s="76">
        <v>0.34</v>
      </c>
      <c r="LX58" s="76">
        <v>0.4</v>
      </c>
      <c r="LY58" s="76"/>
      <c r="LZ58" s="76"/>
      <c r="MA58" s="76" t="s">
        <v>60</v>
      </c>
      <c r="MB58" s="76">
        <v>0</v>
      </c>
      <c r="MC58" s="76">
        <v>0</v>
      </c>
      <c r="MD58" s="76">
        <v>0</v>
      </c>
      <c r="ME58" s="76">
        <v>0</v>
      </c>
    </row>
    <row r="59" spans="1:343"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c r="GX59" s="62" t="s">
        <v>61</v>
      </c>
      <c r="GY59" s="62">
        <v>0.41</v>
      </c>
      <c r="GZ59" s="62">
        <v>0.3</v>
      </c>
      <c r="HA59" s="62">
        <v>0.27</v>
      </c>
      <c r="HB59" s="62">
        <v>0</v>
      </c>
      <c r="HE59" s="66" t="s">
        <v>61</v>
      </c>
      <c r="HF59" s="66">
        <v>0.36</v>
      </c>
      <c r="HG59" s="66">
        <v>1.07</v>
      </c>
      <c r="HH59" s="66">
        <v>0</v>
      </c>
      <c r="HI59" s="66">
        <v>1.35</v>
      </c>
      <c r="HL59" s="66" t="s">
        <v>61</v>
      </c>
      <c r="HM59" s="66">
        <v>2.71</v>
      </c>
      <c r="HN59" s="66">
        <v>1.93</v>
      </c>
      <c r="HO59" s="66">
        <v>0.31</v>
      </c>
      <c r="HP59" s="66">
        <v>15.17</v>
      </c>
      <c r="HS59" s="66" t="s">
        <v>61</v>
      </c>
      <c r="HT59" s="66">
        <v>1.33</v>
      </c>
      <c r="HU59" s="66">
        <v>0.56000000000000005</v>
      </c>
      <c r="HV59" s="66">
        <v>1.01</v>
      </c>
      <c r="HW59" s="66">
        <v>5.49</v>
      </c>
      <c r="HZ59" s="66" t="s">
        <v>61</v>
      </c>
      <c r="IA59" s="75">
        <v>1.44</v>
      </c>
      <c r="IB59" s="75">
        <v>0.22</v>
      </c>
      <c r="IC59" s="75">
        <v>1.7</v>
      </c>
      <c r="ID59" s="75">
        <v>3.68</v>
      </c>
      <c r="IG59" s="66" t="s">
        <v>61</v>
      </c>
      <c r="IH59" s="66">
        <v>1.52</v>
      </c>
      <c r="II59" s="66">
        <v>0.67</v>
      </c>
      <c r="IJ59" s="66">
        <v>0.77</v>
      </c>
      <c r="IK59" s="66">
        <v>8.24</v>
      </c>
      <c r="IN59" s="66" t="s">
        <v>61</v>
      </c>
      <c r="IO59" s="66">
        <v>0.78</v>
      </c>
      <c r="IP59" s="66">
        <v>0.37</v>
      </c>
      <c r="IQ59" s="66">
        <v>0.49</v>
      </c>
      <c r="IR59" s="66">
        <v>3.33</v>
      </c>
      <c r="IU59" s="66" t="s">
        <v>61</v>
      </c>
      <c r="IV59" s="66">
        <v>4.17</v>
      </c>
      <c r="IW59" s="66">
        <v>0.32</v>
      </c>
      <c r="IX59" s="66">
        <v>6.75</v>
      </c>
      <c r="IY59" s="66">
        <v>1.85</v>
      </c>
      <c r="JB59" s="66" t="s">
        <v>61</v>
      </c>
      <c r="JC59" s="76">
        <v>4.55</v>
      </c>
      <c r="JD59" s="76">
        <v>0</v>
      </c>
      <c r="JE59" s="76">
        <v>8</v>
      </c>
      <c r="JF59" s="76">
        <v>0.67</v>
      </c>
      <c r="JI59" s="66" t="s">
        <v>61</v>
      </c>
      <c r="JJ59" s="66">
        <v>6.11</v>
      </c>
      <c r="JK59" s="66">
        <v>2.04</v>
      </c>
      <c r="JL59" s="66">
        <v>9.99</v>
      </c>
      <c r="JM59" s="66">
        <v>0</v>
      </c>
      <c r="JP59" s="72" t="s">
        <v>61</v>
      </c>
      <c r="JQ59" s="72">
        <v>4.84</v>
      </c>
      <c r="JR59" s="72">
        <v>1.19</v>
      </c>
      <c r="JS59" s="72">
        <v>8.34</v>
      </c>
      <c r="JT59" s="72">
        <v>1.64</v>
      </c>
      <c r="JW59" s="76" t="s">
        <v>61</v>
      </c>
      <c r="JX59" s="76">
        <v>7.9</v>
      </c>
      <c r="JY59" s="76">
        <v>0.28000000000000003</v>
      </c>
      <c r="JZ59" s="76">
        <v>10.210000000000001</v>
      </c>
      <c r="KA59" s="76">
        <v>18.48</v>
      </c>
      <c r="KD59" s="76" t="s">
        <v>61</v>
      </c>
      <c r="KE59" s="76">
        <v>1.29</v>
      </c>
      <c r="KF59" s="76">
        <v>1.04</v>
      </c>
      <c r="KG59" s="76">
        <v>0.36</v>
      </c>
      <c r="KH59" s="76">
        <v>7.18</v>
      </c>
      <c r="KK59" s="6" t="s">
        <v>61</v>
      </c>
      <c r="KL59" s="6">
        <v>0.3</v>
      </c>
      <c r="KM59" s="6">
        <v>0</v>
      </c>
      <c r="KN59" s="6">
        <v>0.24</v>
      </c>
      <c r="KO59" s="6">
        <v>0.92</v>
      </c>
      <c r="KR59" s="76" t="s">
        <v>61</v>
      </c>
      <c r="KS59" s="76">
        <v>1.01</v>
      </c>
      <c r="KT59" s="76">
        <v>0.61</v>
      </c>
      <c r="KU59" s="76">
        <v>1.33</v>
      </c>
      <c r="KV59" s="76">
        <v>0</v>
      </c>
      <c r="KY59" s="76" t="s">
        <v>61</v>
      </c>
      <c r="KZ59" s="76">
        <v>1.56</v>
      </c>
      <c r="LA59" s="76">
        <v>0</v>
      </c>
      <c r="LB59" s="76">
        <v>2.54</v>
      </c>
      <c r="LC59" s="76">
        <v>2.0499999999999998</v>
      </c>
      <c r="LF59" s="76" t="s">
        <v>61</v>
      </c>
      <c r="LG59" s="76">
        <v>2.69</v>
      </c>
      <c r="LH59" s="76">
        <v>0</v>
      </c>
      <c r="LI59" s="76">
        <v>0.56000000000000005</v>
      </c>
      <c r="LJ59" s="76">
        <v>16.16</v>
      </c>
      <c r="LM59" s="76" t="s">
        <v>61</v>
      </c>
      <c r="LN59" s="76">
        <v>0.41</v>
      </c>
      <c r="LO59" s="76">
        <v>0</v>
      </c>
      <c r="LP59" s="76">
        <v>0.48</v>
      </c>
      <c r="LQ59" s="76">
        <v>1.41</v>
      </c>
      <c r="LR59" s="76"/>
      <c r="LS59" s="76"/>
      <c r="LT59" s="76" t="s">
        <v>61</v>
      </c>
      <c r="LU59" s="76">
        <v>0</v>
      </c>
      <c r="LV59" s="76">
        <v>0</v>
      </c>
      <c r="LW59" s="76">
        <v>0</v>
      </c>
      <c r="LX59" s="76">
        <v>0</v>
      </c>
      <c r="LY59" s="76"/>
      <c r="LZ59" s="76"/>
      <c r="MA59" s="76" t="s">
        <v>61</v>
      </c>
      <c r="MB59" s="76">
        <v>0.17</v>
      </c>
      <c r="MC59" s="76">
        <v>0</v>
      </c>
      <c r="MD59" s="76">
        <v>0</v>
      </c>
      <c r="ME59" s="76">
        <v>0</v>
      </c>
    </row>
    <row r="60" spans="1:343"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c r="GX60" s="62" t="s">
        <v>62</v>
      </c>
      <c r="GY60" s="62">
        <v>3.91</v>
      </c>
      <c r="GZ60" s="62">
        <v>8.5299999999999994</v>
      </c>
      <c r="HA60" s="62">
        <v>1.9</v>
      </c>
      <c r="HB60" s="62">
        <v>0</v>
      </c>
      <c r="HE60" s="66" t="s">
        <v>62</v>
      </c>
      <c r="HF60" s="66">
        <v>2.4900000000000002</v>
      </c>
      <c r="HG60" s="66">
        <v>4.6900000000000004</v>
      </c>
      <c r="HH60" s="66">
        <v>2.4300000000000002</v>
      </c>
      <c r="HI60" s="66">
        <v>0</v>
      </c>
      <c r="HL60" s="66" t="s">
        <v>62</v>
      </c>
      <c r="HM60" s="66">
        <v>10.54</v>
      </c>
      <c r="HN60" s="66">
        <v>10.72</v>
      </c>
      <c r="HO60" s="66">
        <v>12.96</v>
      </c>
      <c r="HP60" s="66">
        <v>1.17</v>
      </c>
      <c r="HS60" s="66" t="s">
        <v>62</v>
      </c>
      <c r="HT60" s="66">
        <v>5.86</v>
      </c>
      <c r="HU60" s="66">
        <v>4.1100000000000003</v>
      </c>
      <c r="HV60" s="66">
        <v>8.1</v>
      </c>
      <c r="HW60" s="66">
        <v>0</v>
      </c>
      <c r="HZ60" s="66" t="s">
        <v>62</v>
      </c>
      <c r="IA60" s="75">
        <v>8.15</v>
      </c>
      <c r="IB60" s="75">
        <v>5.91</v>
      </c>
      <c r="IC60" s="75">
        <v>10.36</v>
      </c>
      <c r="ID60" s="75">
        <v>0</v>
      </c>
      <c r="IG60" s="66" t="s">
        <v>62</v>
      </c>
      <c r="IH60" s="66">
        <v>3.92</v>
      </c>
      <c r="II60" s="66">
        <v>2.5099999999999998</v>
      </c>
      <c r="IJ60" s="66">
        <v>5.26</v>
      </c>
      <c r="IK60" s="66">
        <v>0.77</v>
      </c>
      <c r="IN60" s="66" t="s">
        <v>62</v>
      </c>
      <c r="IO60" s="66">
        <v>3.6</v>
      </c>
      <c r="IP60" s="66">
        <v>2.5</v>
      </c>
      <c r="IQ60" s="66">
        <v>4.74</v>
      </c>
      <c r="IR60" s="66">
        <v>0</v>
      </c>
      <c r="IU60" s="66" t="s">
        <v>62</v>
      </c>
      <c r="IV60" s="66">
        <v>2.82</v>
      </c>
      <c r="IW60" s="66">
        <v>5.31</v>
      </c>
      <c r="IX60" s="66">
        <v>1.93</v>
      </c>
      <c r="IY60" s="66">
        <v>0.48</v>
      </c>
      <c r="JB60" s="66" t="s">
        <v>62</v>
      </c>
      <c r="JC60" s="76">
        <v>2.75</v>
      </c>
      <c r="JD60" s="76">
        <v>5.31</v>
      </c>
      <c r="JE60" s="76">
        <v>1.38</v>
      </c>
      <c r="JF60" s="76">
        <v>0.69</v>
      </c>
      <c r="JI60" s="66" t="s">
        <v>62</v>
      </c>
      <c r="JJ60" s="66">
        <v>3.51</v>
      </c>
      <c r="JK60" s="66">
        <v>8.18</v>
      </c>
      <c r="JL60" s="66">
        <v>2</v>
      </c>
      <c r="JM60" s="66">
        <v>0</v>
      </c>
      <c r="JP60" s="72" t="s">
        <v>62</v>
      </c>
      <c r="JQ60" s="72">
        <v>5.8</v>
      </c>
      <c r="JR60" s="72">
        <v>11.95</v>
      </c>
      <c r="JS60" s="72">
        <v>4.2</v>
      </c>
      <c r="JT60" s="72">
        <v>0.39</v>
      </c>
      <c r="JW60" s="76" t="s">
        <v>62</v>
      </c>
      <c r="JX60" s="76">
        <v>4.78</v>
      </c>
      <c r="JY60" s="76">
        <v>10.26</v>
      </c>
      <c r="JZ60" s="76">
        <v>2.58</v>
      </c>
      <c r="KA60" s="76">
        <v>2.0299999999999998</v>
      </c>
      <c r="KD60" s="76" t="s">
        <v>62</v>
      </c>
      <c r="KE60" s="76">
        <v>2.27</v>
      </c>
      <c r="KF60" s="76">
        <v>2.76</v>
      </c>
      <c r="KG60" s="76">
        <v>1.97</v>
      </c>
      <c r="KH60" s="76">
        <v>0</v>
      </c>
      <c r="KK60" s="6" t="s">
        <v>62</v>
      </c>
      <c r="KL60" s="6">
        <v>2.65</v>
      </c>
      <c r="KM60" s="6">
        <v>6.74</v>
      </c>
      <c r="KN60" s="6">
        <v>0.91</v>
      </c>
      <c r="KO60" s="6">
        <v>1.66</v>
      </c>
      <c r="KR60" s="76" t="s">
        <v>62</v>
      </c>
      <c r="KS60" s="76">
        <v>1.83</v>
      </c>
      <c r="KT60" s="76">
        <v>3.98</v>
      </c>
      <c r="KU60" s="76">
        <v>0.87</v>
      </c>
      <c r="KV60" s="76">
        <v>0.31</v>
      </c>
      <c r="KY60" s="76" t="s">
        <v>62</v>
      </c>
      <c r="KZ60" s="76">
        <v>1.1499999999999999</v>
      </c>
      <c r="LA60" s="76">
        <v>1.07</v>
      </c>
      <c r="LB60" s="76">
        <v>1.67</v>
      </c>
      <c r="LC60" s="76">
        <v>0</v>
      </c>
      <c r="LF60" s="76" t="s">
        <v>62</v>
      </c>
      <c r="LG60" s="76">
        <v>2</v>
      </c>
      <c r="LH60" s="76">
        <v>0.87</v>
      </c>
      <c r="LI60" s="76">
        <v>2.5</v>
      </c>
      <c r="LJ60" s="76">
        <v>0</v>
      </c>
      <c r="LM60" s="76" t="s">
        <v>62</v>
      </c>
      <c r="LN60" s="76">
        <v>0.8</v>
      </c>
      <c r="LO60" s="76">
        <v>0.31</v>
      </c>
      <c r="LP60" s="76">
        <v>1.1200000000000001</v>
      </c>
      <c r="LQ60" s="76">
        <v>0.66</v>
      </c>
      <c r="LR60" s="76"/>
      <c r="LS60" s="76"/>
      <c r="LT60" s="76" t="s">
        <v>62</v>
      </c>
      <c r="LU60" s="76">
        <v>0.38</v>
      </c>
      <c r="LV60" s="76">
        <v>0.69</v>
      </c>
      <c r="LW60" s="76">
        <v>0.22</v>
      </c>
      <c r="LX60" s="76">
        <v>0</v>
      </c>
      <c r="LY60" s="76"/>
      <c r="LZ60" s="76"/>
      <c r="MA60" s="76" t="s">
        <v>62</v>
      </c>
      <c r="MB60" s="76">
        <v>1.53</v>
      </c>
      <c r="MC60" s="76">
        <v>4.22</v>
      </c>
      <c r="MD60" s="76">
        <v>0.71</v>
      </c>
      <c r="ME60" s="76">
        <v>0</v>
      </c>
    </row>
    <row r="61" spans="1:343"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c r="GX61" s="62" t="s">
        <v>63</v>
      </c>
      <c r="GY61" s="62">
        <v>0.16</v>
      </c>
      <c r="GZ61" s="62">
        <v>0</v>
      </c>
      <c r="HA61" s="62">
        <v>0.06</v>
      </c>
      <c r="HB61" s="62">
        <v>0</v>
      </c>
      <c r="HE61" s="66" t="s">
        <v>63</v>
      </c>
      <c r="HF61" s="66">
        <v>0.27</v>
      </c>
      <c r="HG61" s="66">
        <v>0</v>
      </c>
      <c r="HH61" s="66">
        <v>0.41</v>
      </c>
      <c r="HI61" s="66">
        <v>0</v>
      </c>
      <c r="HL61" s="66" t="s">
        <v>63</v>
      </c>
      <c r="HM61" s="66">
        <v>0.33</v>
      </c>
      <c r="HN61" s="66">
        <v>0</v>
      </c>
      <c r="HO61" s="66">
        <v>0.32</v>
      </c>
      <c r="HP61" s="66">
        <v>1.68</v>
      </c>
      <c r="HS61" s="66" t="s">
        <v>63</v>
      </c>
      <c r="HT61" s="66">
        <v>0.23</v>
      </c>
      <c r="HU61" s="66">
        <v>0.16</v>
      </c>
      <c r="HV61" s="66">
        <v>0</v>
      </c>
      <c r="HW61" s="66">
        <v>0</v>
      </c>
      <c r="HZ61" s="66" t="s">
        <v>63</v>
      </c>
      <c r="IA61" s="75">
        <v>0.13</v>
      </c>
      <c r="IB61" s="75">
        <v>0.31</v>
      </c>
      <c r="IC61" s="75">
        <v>0.1</v>
      </c>
      <c r="ID61" s="75">
        <v>0</v>
      </c>
      <c r="IG61" s="66" t="s">
        <v>63</v>
      </c>
      <c r="IH61" s="66">
        <v>0.1</v>
      </c>
      <c r="II61" s="66">
        <v>0</v>
      </c>
      <c r="IJ61" s="66">
        <v>0.05</v>
      </c>
      <c r="IK61" s="66">
        <v>0</v>
      </c>
      <c r="IN61" s="66" t="s">
        <v>63</v>
      </c>
      <c r="IO61" s="66">
        <v>0.16</v>
      </c>
      <c r="IP61" s="66">
        <v>0.26</v>
      </c>
      <c r="IQ61" s="66">
        <v>0</v>
      </c>
      <c r="IR61" s="66">
        <v>0</v>
      </c>
      <c r="IU61" s="66" t="s">
        <v>63</v>
      </c>
      <c r="IV61" s="66">
        <v>0.17</v>
      </c>
      <c r="IW61" s="66">
        <v>0.45</v>
      </c>
      <c r="IX61" s="66">
        <v>0.08</v>
      </c>
      <c r="IY61" s="66">
        <v>0</v>
      </c>
      <c r="JB61" s="66" t="s">
        <v>63</v>
      </c>
      <c r="JC61" s="76">
        <v>0.12</v>
      </c>
      <c r="JD61" s="76">
        <v>0.31</v>
      </c>
      <c r="JE61" s="76">
        <v>0</v>
      </c>
      <c r="JF61" s="76">
        <v>0</v>
      </c>
      <c r="JI61" s="66" t="s">
        <v>63</v>
      </c>
      <c r="JJ61" s="66">
        <v>0.23</v>
      </c>
      <c r="JK61" s="66">
        <v>0.2</v>
      </c>
      <c r="JL61" s="66">
        <v>0.33</v>
      </c>
      <c r="JM61" s="66">
        <v>0</v>
      </c>
      <c r="JP61" s="72" t="s">
        <v>63</v>
      </c>
      <c r="JQ61" s="72">
        <v>0.09</v>
      </c>
      <c r="JR61" s="72">
        <v>0</v>
      </c>
      <c r="JS61" s="72">
        <v>0.17</v>
      </c>
      <c r="JT61" s="72">
        <v>0</v>
      </c>
      <c r="JW61" s="76" t="s">
        <v>63</v>
      </c>
      <c r="JX61" s="76">
        <v>0.28999999999999998</v>
      </c>
      <c r="JY61" s="76">
        <v>0.84</v>
      </c>
      <c r="JZ61" s="76">
        <v>0.11</v>
      </c>
      <c r="KA61" s="76">
        <v>0</v>
      </c>
      <c r="KD61" s="76" t="s">
        <v>63</v>
      </c>
      <c r="KE61" s="76">
        <v>0.25</v>
      </c>
      <c r="KF61" s="76">
        <v>0.4</v>
      </c>
      <c r="KG61" s="76">
        <v>0.15</v>
      </c>
      <c r="KH61" s="76">
        <v>0</v>
      </c>
      <c r="KK61" s="6" t="s">
        <v>63</v>
      </c>
      <c r="KL61" s="6">
        <v>0.21</v>
      </c>
      <c r="KM61" s="6">
        <v>0.22</v>
      </c>
      <c r="KN61" s="6">
        <v>0.26</v>
      </c>
      <c r="KO61" s="6">
        <v>0</v>
      </c>
      <c r="KR61" s="76" t="s">
        <v>63</v>
      </c>
      <c r="KS61" s="76">
        <v>0.24</v>
      </c>
      <c r="KT61" s="76">
        <v>0</v>
      </c>
      <c r="KU61" s="76">
        <v>0</v>
      </c>
      <c r="KV61" s="76">
        <v>0</v>
      </c>
      <c r="KY61" s="76" t="s">
        <v>63</v>
      </c>
      <c r="KZ61" s="76">
        <v>0.13</v>
      </c>
      <c r="LA61" s="76">
        <v>0.33</v>
      </c>
      <c r="LB61" s="76">
        <v>0</v>
      </c>
      <c r="LC61" s="76">
        <v>0</v>
      </c>
      <c r="LF61" s="76" t="s">
        <v>63</v>
      </c>
      <c r="LG61" s="76">
        <v>0.23</v>
      </c>
      <c r="LH61" s="76">
        <v>0.19</v>
      </c>
      <c r="LI61" s="76">
        <v>0.25</v>
      </c>
      <c r="LJ61" s="76">
        <v>0</v>
      </c>
      <c r="LM61" s="76" t="s">
        <v>63</v>
      </c>
      <c r="LN61" s="76">
        <v>0.03</v>
      </c>
      <c r="LO61" s="76">
        <v>0</v>
      </c>
      <c r="LP61" s="76">
        <v>0</v>
      </c>
      <c r="LQ61" s="76">
        <v>0</v>
      </c>
      <c r="LR61" s="76"/>
      <c r="LS61" s="76"/>
      <c r="LT61" s="76" t="s">
        <v>63</v>
      </c>
      <c r="LU61" s="76">
        <v>0.14000000000000001</v>
      </c>
      <c r="LV61" s="76">
        <v>0.28000000000000003</v>
      </c>
      <c r="LW61" s="76">
        <v>0</v>
      </c>
      <c r="LX61" s="76">
        <v>0.42</v>
      </c>
      <c r="LY61" s="76"/>
      <c r="LZ61" s="76"/>
      <c r="MA61" s="76" t="s">
        <v>63</v>
      </c>
      <c r="MB61" s="76">
        <v>0.08</v>
      </c>
      <c r="MC61" s="76">
        <v>0</v>
      </c>
      <c r="MD61" s="76">
        <v>0</v>
      </c>
      <c r="ME61" s="76">
        <v>0</v>
      </c>
    </row>
    <row r="62" spans="1:343"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c r="GX62" s="62" t="s">
        <v>64</v>
      </c>
      <c r="GY62" s="62">
        <v>1.4</v>
      </c>
      <c r="GZ62" s="62">
        <v>0.4</v>
      </c>
      <c r="HA62" s="62">
        <v>2.09</v>
      </c>
      <c r="HB62" s="62">
        <v>0</v>
      </c>
      <c r="HE62" s="66" t="s">
        <v>64</v>
      </c>
      <c r="HF62" s="66">
        <v>3.12</v>
      </c>
      <c r="HG62" s="66">
        <v>8.76</v>
      </c>
      <c r="HH62" s="66">
        <v>1.2</v>
      </c>
      <c r="HI62" s="66">
        <v>0</v>
      </c>
      <c r="HL62" s="66" t="s">
        <v>64</v>
      </c>
      <c r="HM62" s="66">
        <v>2.2599999999999998</v>
      </c>
      <c r="HN62" s="66">
        <v>2.78</v>
      </c>
      <c r="HO62" s="66">
        <v>2.39</v>
      </c>
      <c r="HP62" s="66">
        <v>0</v>
      </c>
      <c r="HS62" s="66" t="s">
        <v>64</v>
      </c>
      <c r="HT62" s="66">
        <v>1.51</v>
      </c>
      <c r="HU62" s="66">
        <v>3.9</v>
      </c>
      <c r="HV62" s="66">
        <v>0.64</v>
      </c>
      <c r="HW62" s="66">
        <v>0</v>
      </c>
      <c r="HZ62" s="66" t="s">
        <v>64</v>
      </c>
      <c r="IA62" s="75">
        <v>1.29</v>
      </c>
      <c r="IB62" s="75">
        <v>2.41</v>
      </c>
      <c r="IC62" s="75">
        <v>0.83</v>
      </c>
      <c r="ID62" s="75">
        <v>0</v>
      </c>
      <c r="IG62" s="66" t="s">
        <v>64</v>
      </c>
      <c r="IH62" s="66">
        <v>1.86</v>
      </c>
      <c r="II62" s="66">
        <v>3.18</v>
      </c>
      <c r="IJ62" s="66">
        <v>1.68</v>
      </c>
      <c r="IK62" s="66">
        <v>0.37</v>
      </c>
      <c r="IN62" s="66" t="s">
        <v>64</v>
      </c>
      <c r="IO62" s="66">
        <v>1.96</v>
      </c>
      <c r="IP62" s="66">
        <v>2.79</v>
      </c>
      <c r="IQ62" s="66">
        <v>1.9</v>
      </c>
      <c r="IR62" s="66">
        <v>0</v>
      </c>
      <c r="IU62" s="66" t="s">
        <v>64</v>
      </c>
      <c r="IV62" s="66">
        <v>2.12</v>
      </c>
      <c r="IW62" s="66">
        <v>3.01</v>
      </c>
      <c r="IX62" s="66">
        <v>2.3199999999999998</v>
      </c>
      <c r="IY62" s="66">
        <v>0.49</v>
      </c>
      <c r="JB62" s="66" t="s">
        <v>64</v>
      </c>
      <c r="JC62" s="76">
        <v>2.09</v>
      </c>
      <c r="JD62" s="76">
        <v>2.33</v>
      </c>
      <c r="JE62" s="76">
        <v>2.35</v>
      </c>
      <c r="JF62" s="76">
        <v>0</v>
      </c>
      <c r="JI62" s="66" t="s">
        <v>64</v>
      </c>
      <c r="JJ62" s="66">
        <v>1.74</v>
      </c>
      <c r="JK62" s="66">
        <v>1.51</v>
      </c>
      <c r="JL62" s="66">
        <v>2.19</v>
      </c>
      <c r="JM62" s="66">
        <v>0.63</v>
      </c>
      <c r="JP62" s="72" t="s">
        <v>64</v>
      </c>
      <c r="JQ62" s="72">
        <v>0.82</v>
      </c>
      <c r="JR62" s="72">
        <v>0.56000000000000005</v>
      </c>
      <c r="JS62" s="72">
        <v>1</v>
      </c>
      <c r="JT62" s="72">
        <v>0</v>
      </c>
      <c r="JW62" s="76" t="s">
        <v>64</v>
      </c>
      <c r="JX62" s="76">
        <v>1.1299999999999999</v>
      </c>
      <c r="JY62" s="76">
        <v>0.23</v>
      </c>
      <c r="JZ62" s="76">
        <v>1.1499999999999999</v>
      </c>
      <c r="KA62" s="76">
        <v>2.7</v>
      </c>
      <c r="KD62" s="76" t="s">
        <v>64</v>
      </c>
      <c r="KE62" s="76">
        <v>1.75</v>
      </c>
      <c r="KF62" s="76">
        <v>0.81</v>
      </c>
      <c r="KG62" s="76">
        <v>1.8</v>
      </c>
      <c r="KH62" s="76">
        <v>1.7</v>
      </c>
      <c r="KK62" s="6" t="s">
        <v>64</v>
      </c>
      <c r="KL62" s="6">
        <v>1.78</v>
      </c>
      <c r="KM62" s="6">
        <v>0.36</v>
      </c>
      <c r="KN62" s="6">
        <v>1.37</v>
      </c>
      <c r="KO62" s="6">
        <v>6.13</v>
      </c>
      <c r="KR62" s="76" t="s">
        <v>64</v>
      </c>
      <c r="KS62" s="76">
        <v>1.21</v>
      </c>
      <c r="KT62" s="76">
        <v>1.19</v>
      </c>
      <c r="KU62" s="76">
        <v>1.31</v>
      </c>
      <c r="KV62" s="76">
        <v>0.75</v>
      </c>
      <c r="KY62" s="76" t="s">
        <v>64</v>
      </c>
      <c r="KZ62" s="76">
        <v>0.54</v>
      </c>
      <c r="LA62" s="76">
        <v>0</v>
      </c>
      <c r="LB62" s="76">
        <v>0.61</v>
      </c>
      <c r="LC62" s="76">
        <v>1.34</v>
      </c>
      <c r="LF62" s="76" t="s">
        <v>64</v>
      </c>
      <c r="LG62" s="76">
        <v>1.78</v>
      </c>
      <c r="LH62" s="76">
        <v>1.62</v>
      </c>
      <c r="LI62" s="76">
        <v>1.0900000000000001</v>
      </c>
      <c r="LJ62" s="76">
        <v>5</v>
      </c>
      <c r="LM62" s="76" t="s">
        <v>64</v>
      </c>
      <c r="LN62" s="76">
        <v>1.18</v>
      </c>
      <c r="LO62" s="76">
        <v>0.36</v>
      </c>
      <c r="LP62" s="76">
        <v>1.41</v>
      </c>
      <c r="LQ62" s="76">
        <v>2.69</v>
      </c>
      <c r="LR62" s="76"/>
      <c r="LS62" s="76"/>
      <c r="LT62" s="76" t="s">
        <v>64</v>
      </c>
      <c r="LU62" s="76">
        <v>1.64</v>
      </c>
      <c r="LV62" s="76">
        <v>0</v>
      </c>
      <c r="LW62" s="76">
        <v>1.67</v>
      </c>
      <c r="LX62" s="76">
        <v>5.45</v>
      </c>
      <c r="LY62" s="76"/>
      <c r="LZ62" s="76"/>
      <c r="MA62" s="76" t="s">
        <v>64</v>
      </c>
      <c r="MB62" s="76">
        <v>0.11</v>
      </c>
      <c r="MC62" s="76">
        <v>0</v>
      </c>
      <c r="MD62" s="76">
        <v>0.22</v>
      </c>
      <c r="ME62" s="76">
        <v>0</v>
      </c>
    </row>
    <row r="63" spans="1:343"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c r="GX63" s="62" t="s">
        <v>65</v>
      </c>
      <c r="GY63" s="62">
        <v>1.0900000000000001</v>
      </c>
      <c r="GZ63" s="62">
        <v>2.59</v>
      </c>
      <c r="HA63" s="62">
        <v>0.1</v>
      </c>
      <c r="HB63" s="62">
        <v>0</v>
      </c>
      <c r="HE63" s="66" t="s">
        <v>65</v>
      </c>
      <c r="HF63" s="66">
        <v>0.72</v>
      </c>
      <c r="HG63" s="66">
        <v>2.25</v>
      </c>
      <c r="HH63" s="66">
        <v>0.05</v>
      </c>
      <c r="HI63" s="66">
        <v>0</v>
      </c>
      <c r="HL63" s="66" t="s">
        <v>65</v>
      </c>
      <c r="HM63" s="66">
        <v>1.26</v>
      </c>
      <c r="HN63" s="66">
        <v>2.68</v>
      </c>
      <c r="HO63" s="66">
        <v>0.1</v>
      </c>
      <c r="HP63" s="66">
        <v>1.67</v>
      </c>
      <c r="HS63" s="66" t="s">
        <v>65</v>
      </c>
      <c r="HT63" s="66">
        <v>2.0299999999999998</v>
      </c>
      <c r="HU63" s="66">
        <v>4.18</v>
      </c>
      <c r="HV63" s="66">
        <v>1.03</v>
      </c>
      <c r="HW63" s="66">
        <v>1.64</v>
      </c>
      <c r="HZ63" s="66" t="s">
        <v>65</v>
      </c>
      <c r="IA63" s="75">
        <v>1.02</v>
      </c>
      <c r="IB63" s="75">
        <v>2.42</v>
      </c>
      <c r="IC63" s="75">
        <v>0.64</v>
      </c>
      <c r="ID63" s="75">
        <v>0</v>
      </c>
      <c r="IG63" s="66" t="s">
        <v>65</v>
      </c>
      <c r="IH63" s="66">
        <v>0.53</v>
      </c>
      <c r="II63" s="66">
        <v>1.68</v>
      </c>
      <c r="IJ63" s="66">
        <v>0.24</v>
      </c>
      <c r="IK63" s="66">
        <v>0</v>
      </c>
      <c r="IN63" s="66" t="s">
        <v>65</v>
      </c>
      <c r="IO63" s="66">
        <v>0.76</v>
      </c>
      <c r="IP63" s="66">
        <v>1.37</v>
      </c>
      <c r="IQ63" s="66">
        <v>0.69</v>
      </c>
      <c r="IR63" s="66">
        <v>0</v>
      </c>
      <c r="IU63" s="66" t="s">
        <v>65</v>
      </c>
      <c r="IV63" s="66">
        <v>0.72</v>
      </c>
      <c r="IW63" s="66">
        <v>1.05</v>
      </c>
      <c r="IX63" s="66">
        <v>0.66</v>
      </c>
      <c r="IY63" s="66">
        <v>0</v>
      </c>
      <c r="JB63" s="66" t="s">
        <v>65</v>
      </c>
      <c r="JC63" s="76">
        <v>0.63</v>
      </c>
      <c r="JD63" s="76">
        <v>1.06</v>
      </c>
      <c r="JE63" s="76">
        <v>0.69</v>
      </c>
      <c r="JF63" s="76">
        <v>0</v>
      </c>
      <c r="JI63" s="66" t="s">
        <v>65</v>
      </c>
      <c r="JJ63" s="66">
        <v>0.91</v>
      </c>
      <c r="JK63" s="66">
        <v>1.65</v>
      </c>
      <c r="JL63" s="66">
        <v>0.38</v>
      </c>
      <c r="JM63" s="66">
        <v>0</v>
      </c>
      <c r="JP63" s="72" t="s">
        <v>65</v>
      </c>
      <c r="JQ63" s="72">
        <v>1.1000000000000001</v>
      </c>
      <c r="JR63" s="72">
        <v>3.17</v>
      </c>
      <c r="JS63" s="72">
        <v>0.28000000000000003</v>
      </c>
      <c r="JT63" s="72">
        <v>0</v>
      </c>
      <c r="JW63" s="76" t="s">
        <v>65</v>
      </c>
      <c r="JX63" s="76">
        <v>1.1000000000000001</v>
      </c>
      <c r="JY63" s="76">
        <v>2.23</v>
      </c>
      <c r="JZ63" s="76">
        <v>0.43</v>
      </c>
      <c r="KA63" s="76">
        <v>0.74</v>
      </c>
      <c r="KD63" s="76" t="s">
        <v>65</v>
      </c>
      <c r="KE63" s="76">
        <v>1.62</v>
      </c>
      <c r="KF63" s="76">
        <v>3.43</v>
      </c>
      <c r="KG63" s="76">
        <v>0.85</v>
      </c>
      <c r="KH63" s="76">
        <v>0</v>
      </c>
      <c r="KK63" s="6" t="s">
        <v>65</v>
      </c>
      <c r="KL63" s="6">
        <v>0.55000000000000004</v>
      </c>
      <c r="KM63" s="6">
        <v>0.95</v>
      </c>
      <c r="KN63" s="6">
        <v>0.33</v>
      </c>
      <c r="KO63" s="6">
        <v>0.82</v>
      </c>
      <c r="KR63" s="76" t="s">
        <v>65</v>
      </c>
      <c r="KS63" s="76">
        <v>0.76</v>
      </c>
      <c r="KT63" s="76">
        <v>2.2200000000000002</v>
      </c>
      <c r="KU63" s="76">
        <v>0.15</v>
      </c>
      <c r="KV63" s="76">
        <v>0</v>
      </c>
      <c r="KY63" s="76" t="s">
        <v>65</v>
      </c>
      <c r="KZ63" s="76">
        <v>0.78</v>
      </c>
      <c r="LA63" s="76">
        <v>1.43</v>
      </c>
      <c r="LB63" s="76">
        <v>0.72</v>
      </c>
      <c r="LC63" s="76">
        <v>0</v>
      </c>
      <c r="LF63" s="76" t="s">
        <v>65</v>
      </c>
      <c r="LG63" s="76">
        <v>0.3</v>
      </c>
      <c r="LH63" s="76">
        <v>0.71</v>
      </c>
      <c r="LI63" s="76">
        <v>0.13</v>
      </c>
      <c r="LJ63" s="76">
        <v>0</v>
      </c>
      <c r="LM63" s="76" t="s">
        <v>65</v>
      </c>
      <c r="LN63" s="76">
        <v>0.5</v>
      </c>
      <c r="LO63" s="76">
        <v>1.59</v>
      </c>
      <c r="LP63" s="76">
        <v>0.19</v>
      </c>
      <c r="LQ63" s="76">
        <v>0</v>
      </c>
      <c r="LR63" s="76"/>
      <c r="LS63" s="76"/>
      <c r="LT63" s="76" t="s">
        <v>65</v>
      </c>
      <c r="LU63" s="76">
        <v>0.49</v>
      </c>
      <c r="LV63" s="76">
        <v>1.1599999999999999</v>
      </c>
      <c r="LW63" s="76">
        <v>0.36</v>
      </c>
      <c r="LX63" s="76">
        <v>0</v>
      </c>
      <c r="LY63" s="76"/>
      <c r="LZ63" s="76"/>
      <c r="MA63" s="76" t="s">
        <v>65</v>
      </c>
      <c r="MB63" s="76">
        <v>0.77</v>
      </c>
      <c r="MC63" s="76">
        <v>0.23</v>
      </c>
      <c r="MD63" s="76">
        <v>0.24</v>
      </c>
      <c r="ME63" s="76">
        <v>3.59</v>
      </c>
    </row>
    <row r="64" spans="1:343"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c r="GX64" s="62" t="s">
        <v>66</v>
      </c>
      <c r="GY64" s="62">
        <v>5.83</v>
      </c>
      <c r="GZ64" s="62">
        <v>4.17</v>
      </c>
      <c r="HA64" s="62">
        <v>6.64</v>
      </c>
      <c r="HB64" s="62">
        <v>9.4700000000000006</v>
      </c>
      <c r="HE64" s="66" t="s">
        <v>66</v>
      </c>
      <c r="HF64" s="66">
        <v>5.81</v>
      </c>
      <c r="HG64" s="66">
        <v>1.88</v>
      </c>
      <c r="HH64" s="66">
        <v>8.9</v>
      </c>
      <c r="HI64" s="66">
        <v>5.99</v>
      </c>
      <c r="HL64" s="66" t="s">
        <v>66</v>
      </c>
      <c r="HM64" s="66">
        <v>2.0699999999999998</v>
      </c>
      <c r="HN64" s="66">
        <v>1.35</v>
      </c>
      <c r="HO64" s="66">
        <v>2.4900000000000002</v>
      </c>
      <c r="HP64" s="66">
        <v>3.04</v>
      </c>
      <c r="HS64" s="66" t="s">
        <v>66</v>
      </c>
      <c r="HT64" s="66">
        <v>5.64</v>
      </c>
      <c r="HU64" s="66">
        <v>4.7</v>
      </c>
      <c r="HV64" s="66">
        <v>6.78</v>
      </c>
      <c r="HW64" s="66">
        <v>4.96</v>
      </c>
      <c r="HZ64" s="66" t="s">
        <v>66</v>
      </c>
      <c r="IA64" s="75">
        <v>4.18</v>
      </c>
      <c r="IB64" s="75">
        <v>3.66</v>
      </c>
      <c r="IC64" s="75">
        <v>4.5199999999999996</v>
      </c>
      <c r="ID64" s="75">
        <v>5.58</v>
      </c>
      <c r="IG64" s="66" t="s">
        <v>66</v>
      </c>
      <c r="IH64" s="66">
        <v>5.74</v>
      </c>
      <c r="II64" s="66">
        <v>7.92</v>
      </c>
      <c r="IJ64" s="66">
        <v>5</v>
      </c>
      <c r="IK64" s="66">
        <v>2.5</v>
      </c>
      <c r="IN64" s="66" t="s">
        <v>66</v>
      </c>
      <c r="IO64" s="66">
        <v>7.12</v>
      </c>
      <c r="IP64" s="66">
        <v>6.72</v>
      </c>
      <c r="IQ64" s="66">
        <v>5.14</v>
      </c>
      <c r="IR64" s="66">
        <v>19.350000000000001</v>
      </c>
      <c r="IU64" s="66" t="s">
        <v>66</v>
      </c>
      <c r="IV64" s="66">
        <v>4.05</v>
      </c>
      <c r="IW64" s="66">
        <v>3.55</v>
      </c>
      <c r="IX64" s="66">
        <v>3.24</v>
      </c>
      <c r="IY64" s="66">
        <v>10.199999999999999</v>
      </c>
      <c r="JB64" s="66" t="s">
        <v>66</v>
      </c>
      <c r="JC64" s="76">
        <v>6.55</v>
      </c>
      <c r="JD64" s="76">
        <v>6.5</v>
      </c>
      <c r="JE64" s="76">
        <v>7.36</v>
      </c>
      <c r="JF64" s="76">
        <v>4.2699999999999996</v>
      </c>
      <c r="JI64" s="66" t="s">
        <v>66</v>
      </c>
      <c r="JJ64" s="66">
        <v>6.54</v>
      </c>
      <c r="JK64" s="66">
        <v>3.31</v>
      </c>
      <c r="JL64" s="66">
        <v>5.66</v>
      </c>
      <c r="JM64" s="66">
        <v>17.12</v>
      </c>
      <c r="JP64" s="72" t="s">
        <v>66</v>
      </c>
      <c r="JQ64" s="72">
        <v>11</v>
      </c>
      <c r="JR64" s="72">
        <v>3.46</v>
      </c>
      <c r="JS64" s="72">
        <v>9.8000000000000007</v>
      </c>
      <c r="JT64" s="72">
        <v>31.67</v>
      </c>
      <c r="JW64" s="76" t="s">
        <v>66</v>
      </c>
      <c r="JX64" s="76">
        <v>6.52</v>
      </c>
      <c r="JY64" s="76">
        <v>2.44</v>
      </c>
      <c r="JZ64" s="76">
        <v>7.84</v>
      </c>
      <c r="KA64" s="76">
        <v>13.8</v>
      </c>
      <c r="KD64" s="76" t="s">
        <v>66</v>
      </c>
      <c r="KE64" s="76">
        <v>5.07</v>
      </c>
      <c r="KF64" s="76">
        <v>5.13</v>
      </c>
      <c r="KG64" s="76">
        <v>4.33</v>
      </c>
      <c r="KH64" s="76">
        <v>7.81</v>
      </c>
      <c r="KK64" s="6" t="s">
        <v>66</v>
      </c>
      <c r="KL64" s="6">
        <v>6.23</v>
      </c>
      <c r="KM64" s="6">
        <v>9.2200000000000006</v>
      </c>
      <c r="KN64" s="6">
        <v>6.9</v>
      </c>
      <c r="KO64" s="6">
        <v>3.89</v>
      </c>
      <c r="KR64" s="76" t="s">
        <v>66</v>
      </c>
      <c r="KS64" s="76">
        <v>4.3</v>
      </c>
      <c r="KT64" s="76">
        <v>2.75</v>
      </c>
      <c r="KU64" s="76">
        <v>5.21</v>
      </c>
      <c r="KV64" s="76">
        <v>5.41</v>
      </c>
      <c r="KY64" s="76" t="s">
        <v>66</v>
      </c>
      <c r="KZ64" s="76">
        <v>4.88</v>
      </c>
      <c r="LA64" s="76">
        <v>9.07</v>
      </c>
      <c r="LB64" s="76">
        <v>3.72</v>
      </c>
      <c r="LC64" s="76">
        <v>0.85</v>
      </c>
      <c r="LF64" s="76" t="s">
        <v>66</v>
      </c>
      <c r="LG64" s="76">
        <v>5.21</v>
      </c>
      <c r="LH64" s="76">
        <v>9.18</v>
      </c>
      <c r="LI64" s="76">
        <v>3.36</v>
      </c>
      <c r="LJ64" s="76">
        <v>4.72</v>
      </c>
      <c r="LM64" s="76" t="s">
        <v>66</v>
      </c>
      <c r="LN64" s="76">
        <v>4.2300000000000004</v>
      </c>
      <c r="LO64" s="76">
        <v>4.58</v>
      </c>
      <c r="LP64" s="76">
        <v>5.04</v>
      </c>
      <c r="LQ64" s="76">
        <v>2.39</v>
      </c>
      <c r="LR64" s="76"/>
      <c r="LS64" s="76"/>
      <c r="LT64" s="76" t="s">
        <v>66</v>
      </c>
      <c r="LU64" s="76">
        <v>2.88</v>
      </c>
      <c r="LV64" s="76">
        <v>3.16</v>
      </c>
      <c r="LW64" s="76">
        <v>3.85</v>
      </c>
      <c r="LX64" s="76">
        <v>0.88</v>
      </c>
      <c r="LY64" s="76"/>
      <c r="LZ64" s="76"/>
      <c r="MA64" s="76" t="s">
        <v>66</v>
      </c>
      <c r="MB64" s="76">
        <v>1.83</v>
      </c>
      <c r="MC64" s="76">
        <v>3.81</v>
      </c>
      <c r="MD64" s="76">
        <v>0.5</v>
      </c>
      <c r="ME64" s="76">
        <v>3.89</v>
      </c>
    </row>
    <row r="65" spans="1:343"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c r="GX65" s="62" t="s">
        <v>67</v>
      </c>
      <c r="GY65" s="62">
        <v>1.1299999999999999</v>
      </c>
      <c r="GZ65" s="62">
        <v>0.35</v>
      </c>
      <c r="HA65" s="62">
        <v>1.18</v>
      </c>
      <c r="HB65" s="62">
        <v>0.63</v>
      </c>
      <c r="HE65" s="66" t="s">
        <v>67</v>
      </c>
      <c r="HF65" s="66">
        <v>0.89</v>
      </c>
      <c r="HG65" s="66">
        <v>0.82</v>
      </c>
      <c r="HH65" s="66">
        <v>0.79</v>
      </c>
      <c r="HI65" s="66">
        <v>0</v>
      </c>
      <c r="HL65" s="66" t="s">
        <v>67</v>
      </c>
      <c r="HM65" s="66">
        <v>0.96</v>
      </c>
      <c r="HN65" s="66">
        <v>0.48</v>
      </c>
      <c r="HO65" s="66">
        <v>1.1200000000000001</v>
      </c>
      <c r="HP65" s="66">
        <v>0</v>
      </c>
      <c r="HS65" s="66" t="s">
        <v>67</v>
      </c>
      <c r="HT65" s="66">
        <v>1.61</v>
      </c>
      <c r="HU65" s="66">
        <v>2.4700000000000002</v>
      </c>
      <c r="HV65" s="66">
        <v>0.52</v>
      </c>
      <c r="HW65" s="66">
        <v>0</v>
      </c>
      <c r="HZ65" s="66" t="s">
        <v>67</v>
      </c>
      <c r="IA65" s="75">
        <v>1.07</v>
      </c>
      <c r="IB65" s="75">
        <v>1.33</v>
      </c>
      <c r="IC65" s="75">
        <v>0.56999999999999995</v>
      </c>
      <c r="ID65" s="75">
        <v>1.05</v>
      </c>
      <c r="IG65" s="66" t="s">
        <v>67</v>
      </c>
      <c r="IH65" s="66">
        <v>1.66</v>
      </c>
      <c r="II65" s="66">
        <v>2.15</v>
      </c>
      <c r="IJ65" s="66">
        <v>1.73</v>
      </c>
      <c r="IK65" s="66">
        <v>0</v>
      </c>
      <c r="IN65" s="66" t="s">
        <v>67</v>
      </c>
      <c r="IO65" s="66">
        <v>0.99</v>
      </c>
      <c r="IP65" s="66">
        <v>2.21</v>
      </c>
      <c r="IQ65" s="66">
        <v>0.5</v>
      </c>
      <c r="IR65" s="66">
        <v>0.76</v>
      </c>
      <c r="IU65" s="66" t="s">
        <v>67</v>
      </c>
      <c r="IV65" s="66">
        <v>1.17</v>
      </c>
      <c r="IW65" s="66">
        <v>0.48</v>
      </c>
      <c r="IX65" s="66">
        <v>1.34</v>
      </c>
      <c r="IY65" s="66">
        <v>0.42</v>
      </c>
      <c r="JB65" s="66" t="s">
        <v>67</v>
      </c>
      <c r="JC65" s="76">
        <v>1.17</v>
      </c>
      <c r="JD65" s="76">
        <v>1.38</v>
      </c>
      <c r="JE65" s="76">
        <v>0.78</v>
      </c>
      <c r="JF65" s="76">
        <v>0</v>
      </c>
      <c r="JI65" s="66" t="s">
        <v>67</v>
      </c>
      <c r="JJ65" s="66">
        <v>1.17</v>
      </c>
      <c r="JK65" s="66">
        <v>1.58</v>
      </c>
      <c r="JL65" s="66">
        <v>0.63</v>
      </c>
      <c r="JM65" s="66">
        <v>0</v>
      </c>
      <c r="JP65" s="72" t="s">
        <v>67</v>
      </c>
      <c r="JQ65" s="72">
        <v>1.73</v>
      </c>
      <c r="JR65" s="72">
        <v>2.12</v>
      </c>
      <c r="JS65" s="72">
        <v>1.45</v>
      </c>
      <c r="JT65" s="72">
        <v>0</v>
      </c>
      <c r="JW65" s="76" t="s">
        <v>67</v>
      </c>
      <c r="JX65" s="76">
        <v>1.21</v>
      </c>
      <c r="JY65" s="76">
        <v>0.35</v>
      </c>
      <c r="JZ65" s="76">
        <v>0.8</v>
      </c>
      <c r="KA65" s="76">
        <v>0.31</v>
      </c>
      <c r="KD65" s="76" t="s">
        <v>67</v>
      </c>
      <c r="KE65" s="76">
        <v>0.79</v>
      </c>
      <c r="KF65" s="76">
        <v>1.68</v>
      </c>
      <c r="KG65" s="76">
        <v>0.39</v>
      </c>
      <c r="KH65" s="76">
        <v>0</v>
      </c>
      <c r="KK65" s="6" t="s">
        <v>67</v>
      </c>
      <c r="KL65" s="6">
        <v>0.89</v>
      </c>
      <c r="KM65" s="6">
        <v>0.98</v>
      </c>
      <c r="KN65" s="6">
        <v>0.66</v>
      </c>
      <c r="KO65" s="6">
        <v>0.32</v>
      </c>
      <c r="KR65" s="76" t="s">
        <v>67</v>
      </c>
      <c r="KS65" s="76">
        <v>1.1299999999999999</v>
      </c>
      <c r="KT65" s="76">
        <v>1.29</v>
      </c>
      <c r="KU65" s="76">
        <v>1.08</v>
      </c>
      <c r="KV65" s="76">
        <v>0.24</v>
      </c>
      <c r="KY65" s="76" t="s">
        <v>67</v>
      </c>
      <c r="KZ65" s="76">
        <v>1</v>
      </c>
      <c r="LA65" s="76">
        <v>0.18</v>
      </c>
      <c r="LB65" s="76">
        <v>1.76</v>
      </c>
      <c r="LC65" s="76">
        <v>0</v>
      </c>
      <c r="LF65" s="76" t="s">
        <v>67</v>
      </c>
      <c r="LG65" s="76">
        <v>0.73</v>
      </c>
      <c r="LH65" s="76">
        <v>0.63</v>
      </c>
      <c r="LI65" s="76">
        <v>0.33</v>
      </c>
      <c r="LJ65" s="76">
        <v>0</v>
      </c>
      <c r="LM65" s="76" t="s">
        <v>67</v>
      </c>
      <c r="LN65" s="76">
        <v>0.4</v>
      </c>
      <c r="LO65" s="76">
        <v>0.65</v>
      </c>
      <c r="LP65" s="76">
        <v>0</v>
      </c>
      <c r="LQ65" s="76">
        <v>0</v>
      </c>
      <c r="LR65" s="76"/>
      <c r="LS65" s="76"/>
      <c r="LT65" s="76" t="s">
        <v>67</v>
      </c>
      <c r="LU65" s="76">
        <v>0.3</v>
      </c>
      <c r="LV65" s="76">
        <v>0.18</v>
      </c>
      <c r="LW65" s="76">
        <v>0</v>
      </c>
      <c r="LX65" s="76">
        <v>0</v>
      </c>
      <c r="LY65" s="76"/>
      <c r="LZ65" s="76"/>
      <c r="MA65" s="76" t="s">
        <v>67</v>
      </c>
      <c r="MB65" s="76">
        <v>0.95</v>
      </c>
      <c r="MC65" s="76">
        <v>0</v>
      </c>
      <c r="MD65" s="76">
        <v>1.48</v>
      </c>
      <c r="ME65" s="76">
        <v>0.31</v>
      </c>
    </row>
    <row r="66" spans="1:343"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c r="GX66" s="62" t="s">
        <v>68</v>
      </c>
      <c r="GY66" s="62">
        <v>1.22</v>
      </c>
      <c r="GZ66" s="62">
        <v>0</v>
      </c>
      <c r="HA66" s="62">
        <v>1.87</v>
      </c>
      <c r="HB66" s="62">
        <v>1.02</v>
      </c>
      <c r="HE66" s="66" t="s">
        <v>68</v>
      </c>
      <c r="HF66" s="66">
        <v>1.1299999999999999</v>
      </c>
      <c r="HG66" s="66">
        <v>2.85</v>
      </c>
      <c r="HH66" s="66">
        <v>0.81</v>
      </c>
      <c r="HI66" s="66">
        <v>0</v>
      </c>
      <c r="HL66" s="66" t="s">
        <v>68</v>
      </c>
      <c r="HM66" s="66">
        <v>0.74</v>
      </c>
      <c r="HN66" s="66">
        <v>0.6</v>
      </c>
      <c r="HO66" s="66">
        <v>0.82</v>
      </c>
      <c r="HP66" s="66">
        <v>0.41</v>
      </c>
      <c r="HS66" s="66" t="s">
        <v>68</v>
      </c>
      <c r="HT66" s="66">
        <v>0.63</v>
      </c>
      <c r="HU66" s="66">
        <v>0</v>
      </c>
      <c r="HV66" s="66">
        <v>0.73</v>
      </c>
      <c r="HW66" s="66">
        <v>1.86</v>
      </c>
      <c r="HZ66" s="66" t="s">
        <v>68</v>
      </c>
      <c r="IA66" s="75">
        <v>1.49</v>
      </c>
      <c r="IB66" s="75">
        <v>0.46</v>
      </c>
      <c r="IC66" s="75">
        <v>1.89</v>
      </c>
      <c r="ID66" s="75">
        <v>0.56000000000000005</v>
      </c>
      <c r="IG66" s="66" t="s">
        <v>68</v>
      </c>
      <c r="IH66" s="66">
        <v>1.23</v>
      </c>
      <c r="II66" s="66">
        <v>0.88</v>
      </c>
      <c r="IJ66" s="66">
        <v>1.41</v>
      </c>
      <c r="IK66" s="66">
        <v>0.36</v>
      </c>
      <c r="IN66" s="66" t="s">
        <v>68</v>
      </c>
      <c r="IO66" s="66">
        <v>1.34</v>
      </c>
      <c r="IP66" s="66">
        <v>0.6</v>
      </c>
      <c r="IQ66" s="66">
        <v>1.63</v>
      </c>
      <c r="IR66" s="66">
        <v>1.99</v>
      </c>
      <c r="IU66" s="66" t="s">
        <v>68</v>
      </c>
      <c r="IV66" s="66">
        <v>2.2200000000000002</v>
      </c>
      <c r="IW66" s="66">
        <v>3.08</v>
      </c>
      <c r="IX66" s="66">
        <v>2.2799999999999998</v>
      </c>
      <c r="IY66" s="66">
        <v>1.2</v>
      </c>
      <c r="JB66" s="66" t="s">
        <v>68</v>
      </c>
      <c r="JC66" s="76">
        <v>1.03</v>
      </c>
      <c r="JD66" s="76">
        <v>0.13</v>
      </c>
      <c r="JE66" s="76">
        <v>1.25</v>
      </c>
      <c r="JF66" s="76">
        <v>2.48</v>
      </c>
      <c r="JI66" s="66" t="s">
        <v>68</v>
      </c>
      <c r="JJ66" s="66">
        <v>1.08</v>
      </c>
      <c r="JK66" s="66">
        <v>0.67</v>
      </c>
      <c r="JL66" s="66">
        <v>1.42</v>
      </c>
      <c r="JM66" s="66">
        <v>0.38</v>
      </c>
      <c r="JP66" s="72" t="s">
        <v>68</v>
      </c>
      <c r="JQ66" s="72">
        <v>0.52</v>
      </c>
      <c r="JR66" s="72">
        <v>0.23</v>
      </c>
      <c r="JS66" s="72">
        <v>0.89</v>
      </c>
      <c r="JT66" s="72">
        <v>0</v>
      </c>
      <c r="JW66" s="76" t="s">
        <v>68</v>
      </c>
      <c r="JX66" s="76">
        <v>0.8</v>
      </c>
      <c r="JY66" s="76">
        <v>0.13</v>
      </c>
      <c r="JZ66" s="76">
        <v>1.6</v>
      </c>
      <c r="KA66" s="76">
        <v>0</v>
      </c>
      <c r="KD66" s="76" t="s">
        <v>68</v>
      </c>
      <c r="KE66" s="76">
        <v>0.93</v>
      </c>
      <c r="KF66" s="76">
        <v>0.42</v>
      </c>
      <c r="KG66" s="76">
        <v>0.79</v>
      </c>
      <c r="KH66" s="76">
        <v>2.35</v>
      </c>
      <c r="KK66" s="6" t="s">
        <v>68</v>
      </c>
      <c r="KL66" s="6">
        <v>0.7</v>
      </c>
      <c r="KM66" s="6">
        <v>0.21</v>
      </c>
      <c r="KN66" s="6">
        <v>0.95</v>
      </c>
      <c r="KO66" s="6">
        <v>0.4</v>
      </c>
      <c r="KR66" s="76" t="s">
        <v>68</v>
      </c>
      <c r="KS66" s="76">
        <v>1.78</v>
      </c>
      <c r="KT66" s="76">
        <v>0.27</v>
      </c>
      <c r="KU66" s="76">
        <v>2.83</v>
      </c>
      <c r="KV66" s="76">
        <v>1.53</v>
      </c>
      <c r="KY66" s="76" t="s">
        <v>68</v>
      </c>
      <c r="KZ66" s="76">
        <v>0.13</v>
      </c>
      <c r="LA66" s="76">
        <v>0.11</v>
      </c>
      <c r="LB66" s="76">
        <v>0.19</v>
      </c>
      <c r="LC66" s="76">
        <v>0</v>
      </c>
      <c r="LF66" s="76" t="s">
        <v>68</v>
      </c>
      <c r="LG66" s="76">
        <v>0.47</v>
      </c>
      <c r="LH66" s="76">
        <v>0.87</v>
      </c>
      <c r="LI66" s="76">
        <v>0.25</v>
      </c>
      <c r="LJ66" s="76">
        <v>0</v>
      </c>
      <c r="LM66" s="76" t="s">
        <v>68</v>
      </c>
      <c r="LN66" s="76">
        <v>0</v>
      </c>
      <c r="LO66" s="76">
        <v>0</v>
      </c>
      <c r="LP66" s="76">
        <v>0</v>
      </c>
      <c r="LQ66" s="76">
        <v>0</v>
      </c>
      <c r="LR66" s="76"/>
      <c r="LS66" s="76"/>
      <c r="LT66" s="76" t="s">
        <v>68</v>
      </c>
      <c r="LU66" s="76">
        <v>0.11</v>
      </c>
      <c r="LV66" s="76">
        <v>0.39</v>
      </c>
      <c r="LW66" s="76">
        <v>0</v>
      </c>
      <c r="LX66" s="76">
        <v>0</v>
      </c>
      <c r="LY66" s="76"/>
      <c r="LZ66" s="76"/>
      <c r="MA66" s="76" t="s">
        <v>68</v>
      </c>
      <c r="MB66" s="76">
        <v>0.2</v>
      </c>
      <c r="MC66" s="76">
        <v>0</v>
      </c>
      <c r="MD66" s="76">
        <v>0.39</v>
      </c>
      <c r="ME66" s="76">
        <v>0</v>
      </c>
    </row>
    <row r="67" spans="1:343"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c r="GX67" s="62" t="s">
        <v>69</v>
      </c>
      <c r="GY67" s="62">
        <v>0.21</v>
      </c>
      <c r="GZ67" s="62">
        <v>0.16</v>
      </c>
      <c r="HA67" s="62">
        <v>0.16</v>
      </c>
      <c r="HB67" s="62">
        <v>0</v>
      </c>
      <c r="HE67" s="66" t="s">
        <v>69</v>
      </c>
      <c r="HF67" s="66">
        <v>0.22</v>
      </c>
      <c r="HG67" s="66">
        <v>0</v>
      </c>
      <c r="HH67" s="66">
        <v>0.18</v>
      </c>
      <c r="HI67" s="66">
        <v>0</v>
      </c>
      <c r="HL67" s="66" t="s">
        <v>69</v>
      </c>
      <c r="HM67" s="66">
        <v>0.21</v>
      </c>
      <c r="HN67" s="66">
        <v>0</v>
      </c>
      <c r="HO67" s="66">
        <v>0.36</v>
      </c>
      <c r="HP67" s="66">
        <v>0</v>
      </c>
      <c r="HS67" s="66" t="s">
        <v>69</v>
      </c>
      <c r="HT67" s="66">
        <v>0.1</v>
      </c>
      <c r="HU67" s="66">
        <v>0.12</v>
      </c>
      <c r="HV67" s="66">
        <v>0.12</v>
      </c>
      <c r="HW67" s="66">
        <v>0</v>
      </c>
      <c r="HZ67" s="66" t="s">
        <v>69</v>
      </c>
      <c r="IA67" s="75">
        <v>0.5</v>
      </c>
      <c r="IB67" s="75">
        <v>1.17</v>
      </c>
      <c r="IC67" s="75">
        <v>0.33</v>
      </c>
      <c r="ID67" s="75">
        <v>0</v>
      </c>
      <c r="IG67" s="66" t="s">
        <v>69</v>
      </c>
      <c r="IH67" s="66">
        <v>0.25</v>
      </c>
      <c r="II67" s="66">
        <v>0.23</v>
      </c>
      <c r="IJ67" s="66">
        <v>0.23</v>
      </c>
      <c r="IK67" s="66">
        <v>0</v>
      </c>
      <c r="IN67" s="66" t="s">
        <v>69</v>
      </c>
      <c r="IO67" s="66">
        <v>0.96</v>
      </c>
      <c r="IP67" s="66">
        <v>0.55000000000000004</v>
      </c>
      <c r="IQ67" s="66">
        <v>1</v>
      </c>
      <c r="IR67" s="66">
        <v>1.01</v>
      </c>
      <c r="IU67" s="66" t="s">
        <v>69</v>
      </c>
      <c r="IV67" s="66">
        <v>0.34</v>
      </c>
      <c r="IW67" s="66">
        <v>0.36</v>
      </c>
      <c r="IX67" s="66">
        <v>0.45</v>
      </c>
      <c r="IY67" s="66">
        <v>0</v>
      </c>
      <c r="JB67" s="66" t="s">
        <v>69</v>
      </c>
      <c r="JC67" s="76">
        <v>0.6</v>
      </c>
      <c r="JD67" s="76">
        <v>0.8</v>
      </c>
      <c r="JE67" s="76">
        <v>0.59</v>
      </c>
      <c r="JF67" s="76">
        <v>0</v>
      </c>
      <c r="JI67" s="66" t="s">
        <v>69</v>
      </c>
      <c r="JJ67" s="66">
        <v>0.06</v>
      </c>
      <c r="JK67" s="66">
        <v>0.21</v>
      </c>
      <c r="JL67" s="66">
        <v>0</v>
      </c>
      <c r="JM67" s="66">
        <v>0</v>
      </c>
      <c r="JP67" s="72" t="s">
        <v>69</v>
      </c>
      <c r="JQ67" s="72">
        <v>0.22</v>
      </c>
      <c r="JR67" s="72">
        <v>0.22</v>
      </c>
      <c r="JS67" s="72">
        <v>0</v>
      </c>
      <c r="JT67" s="72">
        <v>0.24</v>
      </c>
      <c r="JW67" s="76" t="s">
        <v>69</v>
      </c>
      <c r="JX67" s="76">
        <v>0.27</v>
      </c>
      <c r="JY67" s="76">
        <v>0</v>
      </c>
      <c r="JZ67" s="76">
        <v>0.3</v>
      </c>
      <c r="KA67" s="76">
        <v>0</v>
      </c>
      <c r="KD67" s="76" t="s">
        <v>69</v>
      </c>
      <c r="KE67" s="76">
        <v>0.18</v>
      </c>
      <c r="KF67" s="76">
        <v>0.14000000000000001</v>
      </c>
      <c r="KG67" s="76">
        <v>0.12</v>
      </c>
      <c r="KH67" s="76">
        <v>0</v>
      </c>
      <c r="KK67" s="6" t="s">
        <v>69</v>
      </c>
      <c r="KL67" s="6">
        <v>0.63</v>
      </c>
      <c r="KM67" s="6">
        <v>0.31</v>
      </c>
      <c r="KN67" s="6">
        <v>0.81</v>
      </c>
      <c r="KO67" s="6">
        <v>0</v>
      </c>
      <c r="KR67" s="76" t="s">
        <v>69</v>
      </c>
      <c r="KS67" s="76">
        <v>0.39</v>
      </c>
      <c r="KT67" s="76">
        <v>0.55000000000000004</v>
      </c>
      <c r="KU67" s="76">
        <v>0.33</v>
      </c>
      <c r="KV67" s="76">
        <v>0</v>
      </c>
      <c r="KY67" s="76" t="s">
        <v>69</v>
      </c>
      <c r="KZ67" s="76">
        <v>0.18</v>
      </c>
      <c r="LA67" s="76">
        <v>0</v>
      </c>
      <c r="LB67" s="76">
        <v>0</v>
      </c>
      <c r="LC67" s="76">
        <v>0</v>
      </c>
      <c r="LF67" s="76" t="s">
        <v>69</v>
      </c>
      <c r="LG67" s="76">
        <v>0.22</v>
      </c>
      <c r="LH67" s="76">
        <v>0.47</v>
      </c>
      <c r="LI67" s="76">
        <v>0</v>
      </c>
      <c r="LJ67" s="76">
        <v>0</v>
      </c>
      <c r="LM67" s="76" t="s">
        <v>69</v>
      </c>
      <c r="LN67" s="76">
        <v>0.13</v>
      </c>
      <c r="LO67" s="76">
        <v>0.14000000000000001</v>
      </c>
      <c r="LP67" s="76">
        <v>0.17</v>
      </c>
      <c r="LQ67" s="76">
        <v>0</v>
      </c>
      <c r="LR67" s="76"/>
      <c r="LS67" s="76"/>
      <c r="LT67" s="76" t="s">
        <v>69</v>
      </c>
      <c r="LU67" s="76">
        <v>0.19</v>
      </c>
      <c r="LV67" s="76">
        <v>0</v>
      </c>
      <c r="LW67" s="76">
        <v>0.16</v>
      </c>
      <c r="LX67" s="76">
        <v>0</v>
      </c>
      <c r="LY67" s="76"/>
      <c r="LZ67" s="76"/>
      <c r="MA67" s="76" t="s">
        <v>69</v>
      </c>
      <c r="MB67" s="76">
        <v>0.12</v>
      </c>
      <c r="MC67" s="76">
        <v>0.48</v>
      </c>
      <c r="MD67" s="76">
        <v>0</v>
      </c>
      <c r="ME67" s="76">
        <v>0</v>
      </c>
    </row>
    <row r="68" spans="1:343"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c r="GX68" s="62" t="s">
        <v>70</v>
      </c>
      <c r="GY68" s="62">
        <v>10.72</v>
      </c>
      <c r="GZ68" s="62">
        <v>5.71</v>
      </c>
      <c r="HA68" s="62">
        <v>14.95</v>
      </c>
      <c r="HB68" s="62">
        <v>8.7899999999999991</v>
      </c>
      <c r="HE68" s="66" t="s">
        <v>70</v>
      </c>
      <c r="HF68" s="66">
        <v>8.26</v>
      </c>
      <c r="HG68" s="66">
        <v>3.51</v>
      </c>
      <c r="HH68" s="66">
        <v>11.05</v>
      </c>
      <c r="HI68" s="66">
        <v>15.29</v>
      </c>
      <c r="HL68" s="66" t="s">
        <v>70</v>
      </c>
      <c r="HM68" s="66">
        <v>8.85</v>
      </c>
      <c r="HN68" s="66">
        <v>3.87</v>
      </c>
      <c r="HO68" s="66">
        <v>12.21</v>
      </c>
      <c r="HP68" s="66">
        <v>12.07</v>
      </c>
      <c r="HS68" s="66" t="s">
        <v>70</v>
      </c>
      <c r="HT68" s="66">
        <v>6.99</v>
      </c>
      <c r="HU68" s="66">
        <v>2.84</v>
      </c>
      <c r="HV68" s="66">
        <v>10.11</v>
      </c>
      <c r="HW68" s="66">
        <v>5.03</v>
      </c>
      <c r="HZ68" s="66" t="s">
        <v>70</v>
      </c>
      <c r="IA68" s="75">
        <v>9.86</v>
      </c>
      <c r="IB68" s="75">
        <v>3.71</v>
      </c>
      <c r="IC68" s="75">
        <v>12.75</v>
      </c>
      <c r="ID68" s="75">
        <v>13.42</v>
      </c>
      <c r="IG68" s="66" t="s">
        <v>70</v>
      </c>
      <c r="IH68" s="66">
        <v>8.5</v>
      </c>
      <c r="II68" s="66">
        <v>1.28</v>
      </c>
      <c r="IJ68" s="66">
        <v>11.63</v>
      </c>
      <c r="IK68" s="66">
        <v>12.8</v>
      </c>
      <c r="IN68" s="66" t="s">
        <v>70</v>
      </c>
      <c r="IO68" s="66">
        <v>9.98</v>
      </c>
      <c r="IP68" s="66">
        <v>3.82</v>
      </c>
      <c r="IQ68" s="66">
        <v>13.47</v>
      </c>
      <c r="IR68" s="66">
        <v>9.0399999999999991</v>
      </c>
      <c r="IU68" s="66" t="s">
        <v>70</v>
      </c>
      <c r="IV68" s="66">
        <v>10.130000000000001</v>
      </c>
      <c r="IW68" s="66">
        <v>6.72</v>
      </c>
      <c r="IX68" s="66">
        <v>12.03</v>
      </c>
      <c r="IY68" s="66">
        <v>14.78</v>
      </c>
      <c r="JB68" s="66" t="s">
        <v>70</v>
      </c>
      <c r="JC68" s="76">
        <v>9.0299999999999994</v>
      </c>
      <c r="JD68" s="76">
        <v>1.47</v>
      </c>
      <c r="JE68" s="76">
        <v>10.88</v>
      </c>
      <c r="JF68" s="76">
        <v>18.93</v>
      </c>
      <c r="JI68" s="66" t="s">
        <v>70</v>
      </c>
      <c r="JJ68" s="66">
        <v>8.4499999999999993</v>
      </c>
      <c r="JK68" s="66">
        <v>4.46</v>
      </c>
      <c r="JL68" s="66">
        <v>11.67</v>
      </c>
      <c r="JM68" s="66">
        <v>8.74</v>
      </c>
      <c r="JP68" s="72" t="s">
        <v>70</v>
      </c>
      <c r="JQ68" s="72">
        <v>8.18</v>
      </c>
      <c r="JR68" s="72">
        <v>3.06</v>
      </c>
      <c r="JS68" s="72">
        <v>9.73</v>
      </c>
      <c r="JT68" s="72">
        <v>17.03</v>
      </c>
      <c r="JW68" s="76" t="s">
        <v>70</v>
      </c>
      <c r="JX68" s="76">
        <v>6.66</v>
      </c>
      <c r="JY68" s="76">
        <v>4.75</v>
      </c>
      <c r="JZ68" s="76">
        <v>7.27</v>
      </c>
      <c r="KA68" s="76">
        <v>11.8</v>
      </c>
      <c r="KD68" s="76" t="s">
        <v>70</v>
      </c>
      <c r="KE68" s="76">
        <v>7.03</v>
      </c>
      <c r="KF68" s="76">
        <v>2.41</v>
      </c>
      <c r="KG68" s="76">
        <v>10.15</v>
      </c>
      <c r="KH68" s="76">
        <v>9.01</v>
      </c>
      <c r="KK68" s="6" t="s">
        <v>70</v>
      </c>
      <c r="KL68" s="6">
        <v>7.78</v>
      </c>
      <c r="KM68" s="6">
        <v>2.91</v>
      </c>
      <c r="KN68" s="6">
        <v>9.02</v>
      </c>
      <c r="KO68" s="6">
        <v>16.010000000000002</v>
      </c>
      <c r="KR68" s="76" t="s">
        <v>70</v>
      </c>
      <c r="KS68" s="76">
        <v>9.83</v>
      </c>
      <c r="KT68" s="76">
        <v>9.9600000000000009</v>
      </c>
      <c r="KU68" s="76">
        <v>10.51</v>
      </c>
      <c r="KV68" s="76">
        <v>8.15</v>
      </c>
      <c r="KY68" s="76" t="s">
        <v>70</v>
      </c>
      <c r="KZ68" s="76">
        <v>10.119999999999999</v>
      </c>
      <c r="LA68" s="76">
        <v>7.8</v>
      </c>
      <c r="LB68" s="76">
        <v>10.84</v>
      </c>
      <c r="LC68" s="76">
        <v>11.43</v>
      </c>
      <c r="LF68" s="76" t="s">
        <v>70</v>
      </c>
      <c r="LG68" s="76">
        <v>10.71</v>
      </c>
      <c r="LH68" s="76">
        <v>7.41</v>
      </c>
      <c r="LI68" s="76">
        <v>14.13</v>
      </c>
      <c r="LJ68" s="76">
        <v>8.67</v>
      </c>
      <c r="LM68" s="76" t="s">
        <v>70</v>
      </c>
      <c r="LN68" s="76">
        <v>10.81</v>
      </c>
      <c r="LO68" s="76">
        <v>11.14</v>
      </c>
      <c r="LP68" s="76">
        <v>12.21</v>
      </c>
      <c r="LQ68" s="76">
        <v>8.8000000000000007</v>
      </c>
      <c r="LR68" s="76"/>
      <c r="LS68" s="76"/>
      <c r="LT68" s="76" t="s">
        <v>70</v>
      </c>
      <c r="LU68" s="76">
        <v>4.87</v>
      </c>
      <c r="LV68" s="76">
        <v>2.8</v>
      </c>
      <c r="LW68" s="76">
        <v>5.46</v>
      </c>
      <c r="LX68" s="76">
        <v>4.6100000000000003</v>
      </c>
      <c r="LY68" s="76"/>
      <c r="LZ68" s="76"/>
      <c r="MA68" s="76" t="s">
        <v>70</v>
      </c>
      <c r="MB68" s="76">
        <v>2.54</v>
      </c>
      <c r="MC68" s="76">
        <v>3.44</v>
      </c>
      <c r="MD68" s="76">
        <v>1.85</v>
      </c>
      <c r="ME68" s="76">
        <v>2.29</v>
      </c>
    </row>
    <row r="69" spans="1:343"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c r="GX69" s="62" t="s">
        <v>71</v>
      </c>
      <c r="GY69" s="62">
        <v>0.17</v>
      </c>
      <c r="GZ69" s="62">
        <v>0.23</v>
      </c>
      <c r="HA69" s="62">
        <v>0</v>
      </c>
      <c r="HB69" s="62">
        <v>0</v>
      </c>
      <c r="HE69" s="66" t="s">
        <v>71</v>
      </c>
      <c r="HF69" s="66">
        <v>0.95</v>
      </c>
      <c r="HG69" s="66">
        <v>1.96</v>
      </c>
      <c r="HH69" s="66">
        <v>0.54</v>
      </c>
      <c r="HI69" s="66">
        <v>0</v>
      </c>
      <c r="HL69" s="66" t="s">
        <v>71</v>
      </c>
      <c r="HM69" s="66">
        <v>0.52</v>
      </c>
      <c r="HN69" s="66">
        <v>1.3</v>
      </c>
      <c r="HO69" s="66">
        <v>0</v>
      </c>
      <c r="HP69" s="66">
        <v>0</v>
      </c>
      <c r="HS69" s="66" t="s">
        <v>71</v>
      </c>
      <c r="HT69" s="66">
        <v>0.36</v>
      </c>
      <c r="HU69" s="66">
        <v>1.0900000000000001</v>
      </c>
      <c r="HV69" s="66">
        <v>0.06</v>
      </c>
      <c r="HW69" s="66">
        <v>0</v>
      </c>
      <c r="HZ69" s="66" t="s">
        <v>71</v>
      </c>
      <c r="IA69" s="75">
        <v>0.33</v>
      </c>
      <c r="IB69" s="75">
        <v>0</v>
      </c>
      <c r="IC69" s="75">
        <v>0.57999999999999996</v>
      </c>
      <c r="ID69" s="75">
        <v>0</v>
      </c>
      <c r="IG69" s="66" t="s">
        <v>71</v>
      </c>
      <c r="IH69" s="66">
        <v>0.33</v>
      </c>
      <c r="II69" s="66">
        <v>0</v>
      </c>
      <c r="IJ69" s="66">
        <v>0.48</v>
      </c>
      <c r="IK69" s="66">
        <v>0</v>
      </c>
      <c r="IN69" s="66" t="s">
        <v>71</v>
      </c>
      <c r="IO69" s="66">
        <v>0.21</v>
      </c>
      <c r="IP69" s="66">
        <v>0</v>
      </c>
      <c r="IQ69" s="66">
        <v>0.39</v>
      </c>
      <c r="IR69" s="66">
        <v>0</v>
      </c>
      <c r="IU69" s="66" t="s">
        <v>71</v>
      </c>
      <c r="IV69" s="66">
        <v>7.0000000000000007E-2</v>
      </c>
      <c r="IW69" s="66">
        <v>0</v>
      </c>
      <c r="IX69" s="66">
        <v>0</v>
      </c>
      <c r="IY69" s="66">
        <v>0.74</v>
      </c>
      <c r="JB69" s="66" t="s">
        <v>71</v>
      </c>
      <c r="JC69" s="76">
        <v>0.03</v>
      </c>
      <c r="JD69" s="76">
        <v>0.13</v>
      </c>
      <c r="JE69" s="76">
        <v>0</v>
      </c>
      <c r="JF69" s="76">
        <v>0</v>
      </c>
      <c r="JI69" s="66" t="s">
        <v>71</v>
      </c>
      <c r="JJ69" s="66">
        <v>0.22</v>
      </c>
      <c r="JK69" s="66">
        <v>0.2</v>
      </c>
      <c r="JL69" s="66">
        <v>0.32</v>
      </c>
      <c r="JM69" s="66">
        <v>0</v>
      </c>
      <c r="JP69" s="72" t="s">
        <v>71</v>
      </c>
      <c r="JQ69" s="72">
        <v>0.37</v>
      </c>
      <c r="JR69" s="72">
        <v>0.49</v>
      </c>
      <c r="JS69" s="72">
        <v>0.14000000000000001</v>
      </c>
      <c r="JT69" s="72">
        <v>0.62</v>
      </c>
      <c r="JW69" s="76" t="s">
        <v>71</v>
      </c>
      <c r="JX69" s="76">
        <v>0.28000000000000003</v>
      </c>
      <c r="JY69" s="76">
        <v>0.2</v>
      </c>
      <c r="JZ69" s="76">
        <v>0</v>
      </c>
      <c r="KA69" s="76">
        <v>0</v>
      </c>
      <c r="KD69" s="76" t="s">
        <v>71</v>
      </c>
      <c r="KE69" s="76">
        <v>0.11</v>
      </c>
      <c r="KF69" s="76">
        <v>0.21</v>
      </c>
      <c r="KG69" s="76">
        <v>0.09</v>
      </c>
      <c r="KH69" s="76">
        <v>0</v>
      </c>
      <c r="KK69" s="6" t="s">
        <v>71</v>
      </c>
      <c r="KL69" s="6">
        <v>0.35</v>
      </c>
      <c r="KM69" s="6">
        <v>0.42</v>
      </c>
      <c r="KN69" s="6">
        <v>0.44</v>
      </c>
      <c r="KO69" s="6">
        <v>0.25</v>
      </c>
      <c r="KR69" s="76" t="s">
        <v>71</v>
      </c>
      <c r="KS69" s="76">
        <v>0.16</v>
      </c>
      <c r="KT69" s="76">
        <v>0.57999999999999996</v>
      </c>
      <c r="KU69" s="76">
        <v>0</v>
      </c>
      <c r="KV69" s="76">
        <v>0</v>
      </c>
      <c r="KY69" s="76" t="s">
        <v>71</v>
      </c>
      <c r="KZ69" s="76">
        <v>0.4</v>
      </c>
      <c r="LA69" s="76">
        <v>0.16</v>
      </c>
      <c r="LB69" s="76">
        <v>0.41</v>
      </c>
      <c r="LC69" s="76">
        <v>0.67</v>
      </c>
      <c r="LF69" s="76" t="s">
        <v>71</v>
      </c>
      <c r="LG69" s="76">
        <v>0.5</v>
      </c>
      <c r="LH69" s="76">
        <v>0.34</v>
      </c>
      <c r="LI69" s="76">
        <v>0.13</v>
      </c>
      <c r="LJ69" s="76">
        <v>2.02</v>
      </c>
      <c r="LM69" s="76" t="s">
        <v>71</v>
      </c>
      <c r="LN69" s="76">
        <v>0.26</v>
      </c>
      <c r="LO69" s="76">
        <v>0</v>
      </c>
      <c r="LP69" s="76">
        <v>0.37</v>
      </c>
      <c r="LQ69" s="76">
        <v>0.25</v>
      </c>
      <c r="LR69" s="76"/>
      <c r="LS69" s="76"/>
      <c r="LT69" s="76" t="s">
        <v>71</v>
      </c>
      <c r="LU69" s="76">
        <v>0.4</v>
      </c>
      <c r="LV69" s="76">
        <v>0</v>
      </c>
      <c r="LW69" s="76">
        <v>0.24</v>
      </c>
      <c r="LX69" s="76">
        <v>0</v>
      </c>
      <c r="LY69" s="76"/>
      <c r="LZ69" s="76"/>
      <c r="MA69" s="76" t="s">
        <v>71</v>
      </c>
      <c r="MB69" s="76">
        <v>0.23</v>
      </c>
      <c r="MC69" s="76">
        <v>0</v>
      </c>
      <c r="MD69" s="76">
        <v>0.28000000000000003</v>
      </c>
      <c r="ME69" s="76">
        <v>0</v>
      </c>
    </row>
    <row r="70" spans="1:343"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c r="GX70" s="62" t="s">
        <v>72</v>
      </c>
      <c r="GY70" s="62">
        <v>0.65</v>
      </c>
      <c r="GZ70" s="62">
        <v>0.63</v>
      </c>
      <c r="HA70" s="62">
        <v>0.68</v>
      </c>
      <c r="HB70" s="62">
        <v>0</v>
      </c>
      <c r="HE70" s="66" t="s">
        <v>72</v>
      </c>
      <c r="HF70" s="66">
        <v>1.22</v>
      </c>
      <c r="HG70" s="66">
        <v>1.18</v>
      </c>
      <c r="HH70" s="66">
        <v>0.6</v>
      </c>
      <c r="HI70" s="66">
        <v>8.01</v>
      </c>
      <c r="HL70" s="66" t="s">
        <v>72</v>
      </c>
      <c r="HM70" s="66">
        <v>0.71</v>
      </c>
      <c r="HN70" s="66">
        <v>0.56999999999999995</v>
      </c>
      <c r="HO70" s="66">
        <v>0.94</v>
      </c>
      <c r="HP70" s="66">
        <v>0</v>
      </c>
      <c r="HS70" s="66" t="s">
        <v>72</v>
      </c>
      <c r="HT70" s="66">
        <v>0.28000000000000003</v>
      </c>
      <c r="HU70" s="66">
        <v>0.24</v>
      </c>
      <c r="HV70" s="66">
        <v>0.18</v>
      </c>
      <c r="HW70" s="66">
        <v>0.71</v>
      </c>
      <c r="HZ70" s="66" t="s">
        <v>72</v>
      </c>
      <c r="IA70" s="75">
        <v>0.56999999999999995</v>
      </c>
      <c r="IB70" s="75">
        <v>0.85</v>
      </c>
      <c r="IC70" s="75">
        <v>0.32</v>
      </c>
      <c r="ID70" s="75">
        <v>0</v>
      </c>
      <c r="IG70" s="66" t="s">
        <v>72</v>
      </c>
      <c r="IH70" s="66">
        <v>0.53</v>
      </c>
      <c r="II70" s="66">
        <v>0.64</v>
      </c>
      <c r="IJ70" s="66">
        <v>0.4</v>
      </c>
      <c r="IK70" s="66">
        <v>0</v>
      </c>
      <c r="IN70" s="66" t="s">
        <v>72</v>
      </c>
      <c r="IO70" s="66">
        <v>0.33</v>
      </c>
      <c r="IP70" s="66">
        <v>0.47</v>
      </c>
      <c r="IQ70" s="66">
        <v>0.38</v>
      </c>
      <c r="IR70" s="66">
        <v>0</v>
      </c>
      <c r="IU70" s="66" t="s">
        <v>72</v>
      </c>
      <c r="IV70" s="66">
        <v>1.39</v>
      </c>
      <c r="IW70" s="66">
        <v>1.86</v>
      </c>
      <c r="IX70" s="66">
        <v>1.56</v>
      </c>
      <c r="IY70" s="66">
        <v>0.43</v>
      </c>
      <c r="JB70" s="66" t="s">
        <v>72</v>
      </c>
      <c r="JC70" s="76">
        <v>0.62</v>
      </c>
      <c r="JD70" s="76">
        <v>1.73</v>
      </c>
      <c r="JE70" s="76">
        <v>0.26</v>
      </c>
      <c r="JF70" s="76">
        <v>0</v>
      </c>
      <c r="JI70" s="66" t="s">
        <v>72</v>
      </c>
      <c r="JJ70" s="66">
        <v>1.59</v>
      </c>
      <c r="JK70" s="66">
        <v>1.61</v>
      </c>
      <c r="JL70" s="66">
        <v>1.59</v>
      </c>
      <c r="JM70" s="66">
        <v>0.96</v>
      </c>
      <c r="JP70" s="72" t="s">
        <v>72</v>
      </c>
      <c r="JQ70" s="72">
        <v>0.84</v>
      </c>
      <c r="JR70" s="72">
        <v>1.54</v>
      </c>
      <c r="JS70" s="72">
        <v>0.56999999999999995</v>
      </c>
      <c r="JT70" s="72">
        <v>0</v>
      </c>
      <c r="JW70" s="76" t="s">
        <v>72</v>
      </c>
      <c r="JX70" s="76">
        <v>1.27</v>
      </c>
      <c r="JY70" s="76">
        <v>2.29</v>
      </c>
      <c r="JZ70" s="76">
        <v>1.24</v>
      </c>
      <c r="KA70" s="76">
        <v>0</v>
      </c>
      <c r="KD70" s="76" t="s">
        <v>72</v>
      </c>
      <c r="KE70" s="76">
        <v>1.92</v>
      </c>
      <c r="KF70" s="76">
        <v>2.33</v>
      </c>
      <c r="KG70" s="76">
        <v>1.38</v>
      </c>
      <c r="KH70" s="76">
        <v>2.2400000000000002</v>
      </c>
      <c r="KK70" s="6" t="s">
        <v>72</v>
      </c>
      <c r="KL70" s="6">
        <v>0.79</v>
      </c>
      <c r="KM70" s="6">
        <v>1.04</v>
      </c>
      <c r="KN70" s="6">
        <v>0.74</v>
      </c>
      <c r="KO70" s="6">
        <v>0.63</v>
      </c>
      <c r="KR70" s="76" t="s">
        <v>72</v>
      </c>
      <c r="KS70" s="76">
        <v>0.74</v>
      </c>
      <c r="KT70" s="76">
        <v>0.9</v>
      </c>
      <c r="KU70" s="76">
        <v>0.71</v>
      </c>
      <c r="KV70" s="76">
        <v>0</v>
      </c>
      <c r="KY70" s="76" t="s">
        <v>72</v>
      </c>
      <c r="KZ70" s="76">
        <v>3.2</v>
      </c>
      <c r="LA70" s="76">
        <v>0.55000000000000004</v>
      </c>
      <c r="LB70" s="76">
        <v>5.1100000000000003</v>
      </c>
      <c r="LC70" s="76">
        <v>3.43</v>
      </c>
      <c r="LF70" s="76" t="s">
        <v>72</v>
      </c>
      <c r="LG70" s="76">
        <v>2.25</v>
      </c>
      <c r="LH70" s="76">
        <v>1.81</v>
      </c>
      <c r="LI70" s="76">
        <v>3.05</v>
      </c>
      <c r="LJ70" s="76">
        <v>0.96</v>
      </c>
      <c r="LM70" s="76" t="s">
        <v>72</v>
      </c>
      <c r="LN70" s="76">
        <v>2.12</v>
      </c>
      <c r="LO70" s="76">
        <v>4.0599999999999996</v>
      </c>
      <c r="LP70" s="76">
        <v>1.7</v>
      </c>
      <c r="LQ70" s="76">
        <v>1.81</v>
      </c>
      <c r="LR70" s="76"/>
      <c r="LS70" s="76"/>
      <c r="LT70" s="76" t="s">
        <v>72</v>
      </c>
      <c r="LU70" s="76">
        <v>2.2999999999999998</v>
      </c>
      <c r="LV70" s="76">
        <v>4.26</v>
      </c>
      <c r="LW70" s="76">
        <v>1.29</v>
      </c>
      <c r="LX70" s="76">
        <v>1.29</v>
      </c>
      <c r="LY70" s="76"/>
      <c r="LZ70" s="76"/>
      <c r="MA70" s="76" t="s">
        <v>72</v>
      </c>
      <c r="MB70" s="76">
        <v>1.57</v>
      </c>
      <c r="MC70" s="76">
        <v>0.54</v>
      </c>
      <c r="MD70" s="76">
        <v>0.5</v>
      </c>
      <c r="ME70" s="76">
        <v>6.82</v>
      </c>
    </row>
    <row r="71" spans="1:343"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c r="GX71" s="62" t="s">
        <v>73</v>
      </c>
      <c r="GY71" s="62">
        <v>1.9</v>
      </c>
      <c r="GZ71" s="62">
        <v>0.54</v>
      </c>
      <c r="HA71" s="62">
        <v>0.69</v>
      </c>
      <c r="HB71" s="62">
        <v>14.98</v>
      </c>
      <c r="HE71" s="66" t="s">
        <v>73</v>
      </c>
      <c r="HF71" s="66">
        <v>0.53</v>
      </c>
      <c r="HG71" s="66">
        <v>0.38</v>
      </c>
      <c r="HH71" s="66">
        <v>0.8</v>
      </c>
      <c r="HI71" s="66">
        <v>0</v>
      </c>
      <c r="HL71" s="66" t="s">
        <v>73</v>
      </c>
      <c r="HM71" s="66">
        <v>0.9</v>
      </c>
      <c r="HN71" s="66">
        <v>0.53</v>
      </c>
      <c r="HO71" s="66">
        <v>0.27</v>
      </c>
      <c r="HP71" s="66">
        <v>5.72</v>
      </c>
      <c r="HS71" s="66" t="s">
        <v>73</v>
      </c>
      <c r="HT71" s="66">
        <v>1.21</v>
      </c>
      <c r="HU71" s="66">
        <v>1.82</v>
      </c>
      <c r="HV71" s="66">
        <v>0.8</v>
      </c>
      <c r="HW71" s="66">
        <v>1.97</v>
      </c>
      <c r="HZ71" s="66" t="s">
        <v>73</v>
      </c>
      <c r="IA71" s="75">
        <v>0.34</v>
      </c>
      <c r="IB71" s="75">
        <v>0.19</v>
      </c>
      <c r="IC71" s="75">
        <v>0.52</v>
      </c>
      <c r="ID71" s="75">
        <v>0</v>
      </c>
      <c r="IG71" s="66" t="s">
        <v>73</v>
      </c>
      <c r="IH71" s="66">
        <v>0.43</v>
      </c>
      <c r="II71" s="66">
        <v>0.55000000000000004</v>
      </c>
      <c r="IJ71" s="66">
        <v>0.42</v>
      </c>
      <c r="IK71" s="66">
        <v>0.35</v>
      </c>
      <c r="IN71" s="66" t="s">
        <v>73</v>
      </c>
      <c r="IO71" s="66">
        <v>0.6</v>
      </c>
      <c r="IP71" s="66">
        <v>0.7</v>
      </c>
      <c r="IQ71" s="66">
        <v>0.43</v>
      </c>
      <c r="IR71" s="66">
        <v>0</v>
      </c>
      <c r="IU71" s="66" t="s">
        <v>73</v>
      </c>
      <c r="IV71" s="66">
        <v>0.61</v>
      </c>
      <c r="IW71" s="66">
        <v>1.01</v>
      </c>
      <c r="IX71" s="66">
        <v>0.11</v>
      </c>
      <c r="IY71" s="66">
        <v>0</v>
      </c>
      <c r="JB71" s="66" t="s">
        <v>73</v>
      </c>
      <c r="JC71" s="76">
        <v>0.61</v>
      </c>
      <c r="JD71" s="76">
        <v>0.88</v>
      </c>
      <c r="JE71" s="76">
        <v>0.74</v>
      </c>
      <c r="JF71" s="76">
        <v>0</v>
      </c>
      <c r="JI71" s="66" t="s">
        <v>73</v>
      </c>
      <c r="JJ71" s="66">
        <v>0</v>
      </c>
      <c r="JK71" s="66">
        <v>0</v>
      </c>
      <c r="JL71" s="66">
        <v>0</v>
      </c>
      <c r="JM71" s="66">
        <v>0</v>
      </c>
      <c r="JP71" s="72" t="s">
        <v>73</v>
      </c>
      <c r="JQ71" s="72">
        <v>0.69</v>
      </c>
      <c r="JR71" s="72">
        <v>0.84</v>
      </c>
      <c r="JS71" s="72">
        <v>0.44</v>
      </c>
      <c r="JT71" s="72">
        <v>0.9</v>
      </c>
      <c r="JW71" s="76" t="s">
        <v>73</v>
      </c>
      <c r="JX71" s="76">
        <v>0.65</v>
      </c>
      <c r="JY71" s="76">
        <v>0.39</v>
      </c>
      <c r="JZ71" s="76">
        <v>1.03</v>
      </c>
      <c r="KA71" s="76">
        <v>0</v>
      </c>
      <c r="KD71" s="76" t="s">
        <v>73</v>
      </c>
      <c r="KE71" s="76">
        <v>0.49</v>
      </c>
      <c r="KF71" s="76">
        <v>0.12</v>
      </c>
      <c r="KG71" s="76">
        <v>0.84</v>
      </c>
      <c r="KH71" s="76">
        <v>0</v>
      </c>
      <c r="KK71" s="6" t="s">
        <v>73</v>
      </c>
      <c r="KL71" s="6">
        <v>0.74</v>
      </c>
      <c r="KM71" s="6">
        <v>1.05</v>
      </c>
      <c r="KN71" s="6">
        <v>0.66</v>
      </c>
      <c r="KO71" s="6">
        <v>0.53</v>
      </c>
      <c r="KR71" s="76" t="s">
        <v>73</v>
      </c>
      <c r="KS71" s="76">
        <v>0.71</v>
      </c>
      <c r="KT71" s="76">
        <v>0.92</v>
      </c>
      <c r="KU71" s="76">
        <v>0.63</v>
      </c>
      <c r="KV71" s="76">
        <v>0</v>
      </c>
      <c r="KY71" s="76" t="s">
        <v>73</v>
      </c>
      <c r="KZ71" s="76">
        <v>0.39</v>
      </c>
      <c r="LA71" s="76">
        <v>0.51</v>
      </c>
      <c r="LB71" s="76">
        <v>0.47</v>
      </c>
      <c r="LC71" s="76">
        <v>0</v>
      </c>
      <c r="LF71" s="76" t="s">
        <v>73</v>
      </c>
      <c r="LG71" s="76">
        <v>0.15</v>
      </c>
      <c r="LH71" s="76">
        <v>0.23</v>
      </c>
      <c r="LI71" s="76">
        <v>0.08</v>
      </c>
      <c r="LJ71" s="76">
        <v>0</v>
      </c>
      <c r="LM71" s="76" t="s">
        <v>73</v>
      </c>
      <c r="LN71" s="76">
        <v>0.92</v>
      </c>
      <c r="LO71" s="76">
        <v>0.54</v>
      </c>
      <c r="LP71" s="76">
        <v>1.05</v>
      </c>
      <c r="LQ71" s="76">
        <v>1.37</v>
      </c>
      <c r="LR71" s="76"/>
      <c r="LS71" s="76"/>
      <c r="LT71" s="76" t="s">
        <v>73</v>
      </c>
      <c r="LU71" s="76">
        <v>6.84</v>
      </c>
      <c r="LV71" s="76">
        <v>0.36</v>
      </c>
      <c r="LW71" s="76">
        <v>9.26</v>
      </c>
      <c r="LX71" s="76">
        <v>11.38</v>
      </c>
      <c r="LY71" s="76"/>
      <c r="LZ71" s="76"/>
      <c r="MA71" s="76" t="s">
        <v>73</v>
      </c>
      <c r="MB71" s="76">
        <v>8.4499999999999993</v>
      </c>
      <c r="MC71" s="76">
        <v>0.75</v>
      </c>
      <c r="MD71" s="76">
        <v>12.67</v>
      </c>
      <c r="ME71" s="76">
        <v>8.1999999999999993</v>
      </c>
    </row>
    <row r="72" spans="1:343"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c r="GX72" s="62" t="s">
        <v>74</v>
      </c>
      <c r="GY72" s="62">
        <v>1.04</v>
      </c>
      <c r="GZ72" s="62">
        <v>1.33</v>
      </c>
      <c r="HA72" s="62">
        <v>0.94</v>
      </c>
      <c r="HB72" s="62">
        <v>0.45</v>
      </c>
      <c r="HE72" s="66" t="s">
        <v>74</v>
      </c>
      <c r="HF72" s="66">
        <v>0.88</v>
      </c>
      <c r="HG72" s="66">
        <v>1.32</v>
      </c>
      <c r="HH72" s="66">
        <v>0.39</v>
      </c>
      <c r="HI72" s="66">
        <v>0.91</v>
      </c>
      <c r="HL72" s="66" t="s">
        <v>74</v>
      </c>
      <c r="HM72" s="66">
        <v>0.72</v>
      </c>
      <c r="HN72" s="66">
        <v>0.75</v>
      </c>
      <c r="HO72" s="66">
        <v>0.96</v>
      </c>
      <c r="HP72" s="66">
        <v>0</v>
      </c>
      <c r="HS72" s="66" t="s">
        <v>74</v>
      </c>
      <c r="HT72" s="66">
        <v>0.6</v>
      </c>
      <c r="HU72" s="66">
        <v>1.04</v>
      </c>
      <c r="HV72" s="66">
        <v>0.32</v>
      </c>
      <c r="HW72" s="66">
        <v>1.1499999999999999</v>
      </c>
      <c r="HZ72" s="66" t="s">
        <v>74</v>
      </c>
      <c r="IA72" s="75">
        <v>0.52</v>
      </c>
      <c r="IB72" s="75">
        <v>0.69</v>
      </c>
      <c r="IC72" s="75">
        <v>0.49</v>
      </c>
      <c r="ID72" s="75">
        <v>0</v>
      </c>
      <c r="IG72" s="66" t="s">
        <v>74</v>
      </c>
      <c r="IH72" s="66">
        <v>1.42</v>
      </c>
      <c r="II72" s="66">
        <v>3.07</v>
      </c>
      <c r="IJ72" s="66">
        <v>0.92</v>
      </c>
      <c r="IK72" s="66">
        <v>0</v>
      </c>
      <c r="IN72" s="66" t="s">
        <v>74</v>
      </c>
      <c r="IO72" s="66">
        <v>2.16</v>
      </c>
      <c r="IP72" s="66">
        <v>4.83</v>
      </c>
      <c r="IQ72" s="66">
        <v>1.63</v>
      </c>
      <c r="IR72" s="66">
        <v>0</v>
      </c>
      <c r="IU72" s="66" t="s">
        <v>74</v>
      </c>
      <c r="IV72" s="66">
        <v>1.81</v>
      </c>
      <c r="IW72" s="66">
        <v>2.7</v>
      </c>
      <c r="IX72" s="66">
        <v>1.61</v>
      </c>
      <c r="IY72" s="66">
        <v>0</v>
      </c>
      <c r="JB72" s="66" t="s">
        <v>74</v>
      </c>
      <c r="JC72" s="76">
        <v>1.17</v>
      </c>
      <c r="JD72" s="76">
        <v>3.26</v>
      </c>
      <c r="JE72" s="76">
        <v>0.38</v>
      </c>
      <c r="JF72" s="76">
        <v>0.34</v>
      </c>
      <c r="JI72" s="66" t="s">
        <v>74</v>
      </c>
      <c r="JJ72" s="66">
        <v>1.45</v>
      </c>
      <c r="JK72" s="66">
        <v>3.95</v>
      </c>
      <c r="JL72" s="66">
        <v>0.34</v>
      </c>
      <c r="JM72" s="66">
        <v>0.74</v>
      </c>
      <c r="JP72" s="72" t="s">
        <v>74</v>
      </c>
      <c r="JQ72" s="72">
        <v>1.53</v>
      </c>
      <c r="JR72" s="72">
        <v>1.78</v>
      </c>
      <c r="JS72" s="72">
        <v>1.73</v>
      </c>
      <c r="JT72" s="72">
        <v>0</v>
      </c>
      <c r="JW72" s="76" t="s">
        <v>74</v>
      </c>
      <c r="JX72" s="76">
        <v>1.27</v>
      </c>
      <c r="JY72" s="76">
        <v>2.15</v>
      </c>
      <c r="JZ72" s="76">
        <v>0.94</v>
      </c>
      <c r="KA72" s="76">
        <v>0</v>
      </c>
      <c r="KD72" s="76" t="s">
        <v>74</v>
      </c>
      <c r="KE72" s="76">
        <v>1.18</v>
      </c>
      <c r="KF72" s="76">
        <v>1.42</v>
      </c>
      <c r="KG72" s="76">
        <v>0.5</v>
      </c>
      <c r="KH72" s="76">
        <v>1.59</v>
      </c>
      <c r="KK72" s="6" t="s">
        <v>74</v>
      </c>
      <c r="KL72" s="6">
        <v>0.52</v>
      </c>
      <c r="KM72" s="6">
        <v>1.18</v>
      </c>
      <c r="KN72" s="6">
        <v>0.17</v>
      </c>
      <c r="KO72" s="6">
        <v>0</v>
      </c>
      <c r="KR72" s="76" t="s">
        <v>74</v>
      </c>
      <c r="KS72" s="76">
        <v>0.93</v>
      </c>
      <c r="KT72" s="76">
        <v>2.2400000000000002</v>
      </c>
      <c r="KU72" s="76">
        <v>0.28000000000000003</v>
      </c>
      <c r="KV72" s="76">
        <v>0</v>
      </c>
      <c r="KY72" s="76" t="s">
        <v>74</v>
      </c>
      <c r="KZ72" s="76">
        <v>0.63</v>
      </c>
      <c r="LA72" s="76">
        <v>0.8</v>
      </c>
      <c r="LB72" s="76">
        <v>0.22</v>
      </c>
      <c r="LC72" s="76">
        <v>1.75</v>
      </c>
      <c r="LF72" s="76" t="s">
        <v>74</v>
      </c>
      <c r="LG72" s="76">
        <v>1.56</v>
      </c>
      <c r="LH72" s="76">
        <v>1.59</v>
      </c>
      <c r="LI72" s="76">
        <v>1.58</v>
      </c>
      <c r="LJ72" s="76">
        <v>1.1599999999999999</v>
      </c>
      <c r="LM72" s="76" t="s">
        <v>74</v>
      </c>
      <c r="LN72" s="76">
        <v>1.61</v>
      </c>
      <c r="LO72" s="76">
        <v>2.76</v>
      </c>
      <c r="LP72" s="76">
        <v>1.17</v>
      </c>
      <c r="LQ72" s="76">
        <v>0.39</v>
      </c>
      <c r="LR72" s="76"/>
      <c r="LS72" s="76"/>
      <c r="LT72" s="76" t="s">
        <v>74</v>
      </c>
      <c r="LU72" s="76">
        <v>2.93</v>
      </c>
      <c r="LV72" s="76">
        <v>4.87</v>
      </c>
      <c r="LW72" s="76">
        <v>2.52</v>
      </c>
      <c r="LX72" s="76">
        <v>0</v>
      </c>
      <c r="LY72" s="76"/>
      <c r="LZ72" s="76"/>
      <c r="MA72" s="76" t="s">
        <v>74</v>
      </c>
      <c r="MB72" s="76">
        <v>1.58</v>
      </c>
      <c r="MC72" s="76">
        <v>3.41</v>
      </c>
      <c r="MD72" s="76">
        <v>0.3</v>
      </c>
      <c r="ME72" s="76">
        <v>0.92</v>
      </c>
    </row>
    <row r="73" spans="1:343"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c r="GX73" s="62" t="s">
        <v>75</v>
      </c>
      <c r="GY73" s="62">
        <v>0.78</v>
      </c>
      <c r="GZ73" s="62">
        <v>0.55000000000000004</v>
      </c>
      <c r="HA73" s="62">
        <v>1.07</v>
      </c>
      <c r="HB73" s="62">
        <v>0</v>
      </c>
      <c r="HE73" s="66" t="s">
        <v>75</v>
      </c>
      <c r="HF73" s="66">
        <v>0.17</v>
      </c>
      <c r="HG73" s="66">
        <v>0</v>
      </c>
      <c r="HH73" s="66">
        <v>0.16</v>
      </c>
      <c r="HI73" s="66">
        <v>0</v>
      </c>
      <c r="HL73" s="66" t="s">
        <v>75</v>
      </c>
      <c r="HM73" s="66">
        <v>0.14000000000000001</v>
      </c>
      <c r="HN73" s="66">
        <v>0</v>
      </c>
      <c r="HO73" s="66">
        <v>0.28999999999999998</v>
      </c>
      <c r="HP73" s="66">
        <v>0</v>
      </c>
      <c r="HS73" s="66" t="s">
        <v>75</v>
      </c>
      <c r="HT73" s="66">
        <v>0.2</v>
      </c>
      <c r="HU73" s="66">
        <v>0</v>
      </c>
      <c r="HV73" s="66">
        <v>0.11</v>
      </c>
      <c r="HW73" s="66">
        <v>0.91</v>
      </c>
      <c r="HZ73" s="66" t="s">
        <v>75</v>
      </c>
      <c r="IA73" s="75">
        <v>0.18</v>
      </c>
      <c r="IB73" s="75">
        <v>0.11</v>
      </c>
      <c r="IC73" s="75">
        <v>0.28000000000000003</v>
      </c>
      <c r="ID73" s="75">
        <v>0</v>
      </c>
      <c r="IG73" s="66" t="s">
        <v>75</v>
      </c>
      <c r="IH73" s="66">
        <v>0.54</v>
      </c>
      <c r="II73" s="66">
        <v>0.42</v>
      </c>
      <c r="IJ73" s="66">
        <v>0.06</v>
      </c>
      <c r="IK73" s="66">
        <v>1.67</v>
      </c>
      <c r="IN73" s="66" t="s">
        <v>75</v>
      </c>
      <c r="IO73" s="66">
        <v>0.37</v>
      </c>
      <c r="IP73" s="66">
        <v>0.53</v>
      </c>
      <c r="IQ73" s="66">
        <v>0.06</v>
      </c>
      <c r="IR73" s="66">
        <v>1.73</v>
      </c>
      <c r="IU73" s="66" t="s">
        <v>75</v>
      </c>
      <c r="IV73" s="66">
        <v>0.91</v>
      </c>
      <c r="IW73" s="66">
        <v>1.32</v>
      </c>
      <c r="IX73" s="66">
        <v>0.61</v>
      </c>
      <c r="IY73" s="66">
        <v>0.6</v>
      </c>
      <c r="JB73" s="66" t="s">
        <v>75</v>
      </c>
      <c r="JC73" s="76">
        <v>0.61</v>
      </c>
      <c r="JD73" s="76">
        <v>0.77</v>
      </c>
      <c r="JE73" s="76">
        <v>0.38</v>
      </c>
      <c r="JF73" s="76">
        <v>0.86</v>
      </c>
      <c r="JI73" s="66" t="s">
        <v>75</v>
      </c>
      <c r="JJ73" s="66">
        <v>0.54</v>
      </c>
      <c r="JK73" s="66">
        <v>0.26</v>
      </c>
      <c r="JL73" s="66">
        <v>0.11</v>
      </c>
      <c r="JM73" s="66">
        <v>0</v>
      </c>
      <c r="JP73" s="72" t="s">
        <v>75</v>
      </c>
      <c r="JQ73" s="72">
        <v>0.37</v>
      </c>
      <c r="JR73" s="72">
        <v>0.66</v>
      </c>
      <c r="JS73" s="72">
        <v>7.0000000000000007E-2</v>
      </c>
      <c r="JT73" s="72">
        <v>0</v>
      </c>
      <c r="JW73" s="76" t="s">
        <v>75</v>
      </c>
      <c r="JX73" s="76">
        <v>0.4</v>
      </c>
      <c r="JY73" s="76">
        <v>0.85</v>
      </c>
      <c r="JZ73" s="76">
        <v>0.21</v>
      </c>
      <c r="KA73" s="76">
        <v>0</v>
      </c>
      <c r="KD73" s="76" t="s">
        <v>75</v>
      </c>
      <c r="KE73" s="76">
        <v>0.68</v>
      </c>
      <c r="KF73" s="76">
        <v>0.85</v>
      </c>
      <c r="KG73" s="76">
        <v>0.85</v>
      </c>
      <c r="KH73" s="76">
        <v>0</v>
      </c>
      <c r="KK73" s="6" t="s">
        <v>75</v>
      </c>
      <c r="KL73" s="6">
        <v>0.56000000000000005</v>
      </c>
      <c r="KM73" s="6">
        <v>0.32</v>
      </c>
      <c r="KN73" s="6">
        <v>0.56000000000000005</v>
      </c>
      <c r="KO73" s="6">
        <v>0.47</v>
      </c>
      <c r="KR73" s="76" t="s">
        <v>75</v>
      </c>
      <c r="KS73" s="76">
        <v>0.6</v>
      </c>
      <c r="KT73" s="76">
        <v>0.67</v>
      </c>
      <c r="KU73" s="76">
        <v>0.39</v>
      </c>
      <c r="KV73" s="76">
        <v>0</v>
      </c>
      <c r="KY73" s="76" t="s">
        <v>75</v>
      </c>
      <c r="KZ73" s="76">
        <v>0.32</v>
      </c>
      <c r="LA73" s="76">
        <v>0.45</v>
      </c>
      <c r="LB73" s="76">
        <v>0.08</v>
      </c>
      <c r="LC73" s="76">
        <v>0.76</v>
      </c>
      <c r="LF73" s="76" t="s">
        <v>75</v>
      </c>
      <c r="LG73" s="76">
        <v>0.31</v>
      </c>
      <c r="LH73" s="76">
        <v>0.62</v>
      </c>
      <c r="LI73" s="76">
        <v>0</v>
      </c>
      <c r="LJ73" s="76">
        <v>0.24</v>
      </c>
      <c r="LM73" s="76" t="s">
        <v>75</v>
      </c>
      <c r="LN73" s="76">
        <v>1.38</v>
      </c>
      <c r="LO73" s="76">
        <v>3.12</v>
      </c>
      <c r="LP73" s="76">
        <v>0.31</v>
      </c>
      <c r="LQ73" s="76">
        <v>0</v>
      </c>
      <c r="LR73" s="76"/>
      <c r="LS73" s="76"/>
      <c r="LT73" s="76" t="s">
        <v>75</v>
      </c>
      <c r="LU73" s="76">
        <v>0.22</v>
      </c>
      <c r="LV73" s="76">
        <v>0.14000000000000001</v>
      </c>
      <c r="LW73" s="76">
        <v>0</v>
      </c>
      <c r="LX73" s="76">
        <v>0.57999999999999996</v>
      </c>
      <c r="LY73" s="76"/>
      <c r="LZ73" s="76"/>
      <c r="MA73" s="76" t="s">
        <v>75</v>
      </c>
      <c r="MB73" s="76">
        <v>0.87</v>
      </c>
      <c r="MC73" s="76">
        <v>0.74</v>
      </c>
      <c r="MD73" s="76">
        <v>0.88</v>
      </c>
      <c r="ME73" s="76">
        <v>0.96</v>
      </c>
    </row>
    <row r="74" spans="1:343"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c r="GX74" s="62" t="s">
        <v>76</v>
      </c>
      <c r="GY74" s="62">
        <v>1.1000000000000001</v>
      </c>
      <c r="GZ74" s="62">
        <v>0.94</v>
      </c>
      <c r="HA74" s="62">
        <v>1.31</v>
      </c>
      <c r="HB74" s="62">
        <v>1.51</v>
      </c>
      <c r="HE74" s="66" t="s">
        <v>76</v>
      </c>
      <c r="HF74" s="66">
        <v>2.15</v>
      </c>
      <c r="HG74" s="66">
        <v>3.79</v>
      </c>
      <c r="HH74" s="66">
        <v>2.19</v>
      </c>
      <c r="HI74" s="66">
        <v>0</v>
      </c>
      <c r="HL74" s="66" t="s">
        <v>76</v>
      </c>
      <c r="HM74" s="66">
        <v>4.82</v>
      </c>
      <c r="HN74" s="66">
        <v>6.78</v>
      </c>
      <c r="HO74" s="66">
        <v>1.1299999999999999</v>
      </c>
      <c r="HP74" s="66">
        <v>17.13</v>
      </c>
      <c r="HS74" s="66" t="s">
        <v>76</v>
      </c>
      <c r="HT74" s="66">
        <v>6.03</v>
      </c>
      <c r="HU74" s="66">
        <v>4.47</v>
      </c>
      <c r="HV74" s="66">
        <v>1.27</v>
      </c>
      <c r="HW74" s="66">
        <v>34.229999999999997</v>
      </c>
      <c r="HZ74" s="66" t="s">
        <v>76</v>
      </c>
      <c r="IA74" s="75">
        <v>7.03</v>
      </c>
      <c r="IB74" s="75">
        <v>10.01</v>
      </c>
      <c r="IC74" s="75">
        <v>3.03</v>
      </c>
      <c r="ID74" s="75">
        <v>22.83</v>
      </c>
      <c r="IG74" s="66" t="s">
        <v>76</v>
      </c>
      <c r="IH74" s="66">
        <v>4.0199999999999996</v>
      </c>
      <c r="II74" s="66">
        <v>5.93</v>
      </c>
      <c r="IJ74" s="66">
        <v>1.23</v>
      </c>
      <c r="IK74" s="66">
        <v>15.65</v>
      </c>
      <c r="IN74" s="66" t="s">
        <v>76</v>
      </c>
      <c r="IO74" s="66">
        <v>4.04</v>
      </c>
      <c r="IP74" s="66">
        <v>3.64</v>
      </c>
      <c r="IQ74" s="66">
        <v>2.62</v>
      </c>
      <c r="IR74" s="66">
        <v>12.17</v>
      </c>
      <c r="IU74" s="66" t="s">
        <v>76</v>
      </c>
      <c r="IV74" s="66">
        <v>2.4900000000000002</v>
      </c>
      <c r="IW74" s="66">
        <v>1</v>
      </c>
      <c r="IX74" s="66">
        <v>1.02</v>
      </c>
      <c r="IY74" s="66">
        <v>16.440000000000001</v>
      </c>
      <c r="JB74" s="66" t="s">
        <v>76</v>
      </c>
      <c r="JC74" s="76">
        <v>3.68</v>
      </c>
      <c r="JD74" s="76">
        <v>2.42</v>
      </c>
      <c r="JE74" s="76">
        <v>2.15</v>
      </c>
      <c r="JF74" s="76">
        <v>13.48</v>
      </c>
      <c r="JI74" s="66" t="s">
        <v>76</v>
      </c>
      <c r="JJ74" s="66">
        <v>3.25</v>
      </c>
      <c r="JK74" s="66">
        <v>4.6900000000000004</v>
      </c>
      <c r="JL74" s="66">
        <v>1.24</v>
      </c>
      <c r="JM74" s="66">
        <v>11.19</v>
      </c>
      <c r="JP74" s="72" t="s">
        <v>76</v>
      </c>
      <c r="JQ74" s="72">
        <v>2.27</v>
      </c>
      <c r="JR74" s="72">
        <v>2.84</v>
      </c>
      <c r="JS74" s="72">
        <v>1.1000000000000001</v>
      </c>
      <c r="JT74" s="72">
        <v>4.9800000000000004</v>
      </c>
      <c r="JW74" s="76" t="s">
        <v>76</v>
      </c>
      <c r="JX74" s="76">
        <v>2.27</v>
      </c>
      <c r="JY74" s="76">
        <v>2.34</v>
      </c>
      <c r="JZ74" s="76">
        <v>0.6</v>
      </c>
      <c r="KA74" s="76">
        <v>8.39</v>
      </c>
      <c r="KD74" s="76" t="s">
        <v>76</v>
      </c>
      <c r="KE74" s="76">
        <v>1.65</v>
      </c>
      <c r="KF74" s="76">
        <v>0.26</v>
      </c>
      <c r="KG74" s="76">
        <v>0.56000000000000005</v>
      </c>
      <c r="KH74" s="76">
        <v>11.94</v>
      </c>
      <c r="KK74" s="6" t="s">
        <v>76</v>
      </c>
      <c r="KL74" s="6">
        <v>2.4900000000000002</v>
      </c>
      <c r="KM74" s="6">
        <v>3.5</v>
      </c>
      <c r="KN74" s="6">
        <v>0.31</v>
      </c>
      <c r="KO74" s="6">
        <v>8.6199999999999992</v>
      </c>
      <c r="KR74" s="76" t="s">
        <v>76</v>
      </c>
      <c r="KS74" s="76">
        <v>2.2200000000000002</v>
      </c>
      <c r="KT74" s="76">
        <v>2.67</v>
      </c>
      <c r="KU74" s="76">
        <v>0.49</v>
      </c>
      <c r="KV74" s="76">
        <v>7.79</v>
      </c>
      <c r="KY74" s="76" t="s">
        <v>76</v>
      </c>
      <c r="KZ74" s="76">
        <v>3.55</v>
      </c>
      <c r="LA74" s="76">
        <v>3.64</v>
      </c>
      <c r="LB74" s="76">
        <v>0.34</v>
      </c>
      <c r="LC74" s="76">
        <v>15.13</v>
      </c>
      <c r="LF74" s="76" t="s">
        <v>76</v>
      </c>
      <c r="LG74" s="76">
        <v>4.3600000000000003</v>
      </c>
      <c r="LH74" s="76">
        <v>2.89</v>
      </c>
      <c r="LI74" s="76">
        <v>0.81</v>
      </c>
      <c r="LJ74" s="76">
        <v>18.63</v>
      </c>
      <c r="LM74" s="76" t="s">
        <v>76</v>
      </c>
      <c r="LN74" s="76">
        <v>3.61</v>
      </c>
      <c r="LO74" s="76">
        <v>3.18</v>
      </c>
      <c r="LP74" s="76">
        <v>0.91</v>
      </c>
      <c r="LQ74" s="76">
        <v>16.41</v>
      </c>
      <c r="LR74" s="76"/>
      <c r="LS74" s="76"/>
      <c r="LT74" s="76" t="s">
        <v>76</v>
      </c>
      <c r="LU74" s="76">
        <v>3.87</v>
      </c>
      <c r="LV74" s="76">
        <v>4.05</v>
      </c>
      <c r="LW74" s="76">
        <v>2.36</v>
      </c>
      <c r="LX74" s="76">
        <v>8.7799999999999994</v>
      </c>
      <c r="LY74" s="76"/>
      <c r="LZ74" s="76"/>
      <c r="MA74" s="76" t="s">
        <v>76</v>
      </c>
      <c r="MB74" s="76">
        <v>0.74</v>
      </c>
      <c r="MC74" s="76">
        <v>1.65</v>
      </c>
      <c r="MD74" s="76">
        <v>0.63</v>
      </c>
      <c r="ME74" s="76">
        <v>0</v>
      </c>
    </row>
    <row r="75" spans="1:343"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c r="GX75" s="62" t="s">
        <v>77</v>
      </c>
      <c r="GY75" s="62">
        <v>0.66</v>
      </c>
      <c r="GZ75" s="62">
        <v>1.47</v>
      </c>
      <c r="HA75" s="62">
        <v>0.08</v>
      </c>
      <c r="HB75" s="62">
        <v>1.84</v>
      </c>
      <c r="HE75" s="66" t="s">
        <v>77</v>
      </c>
      <c r="HF75" s="66">
        <v>2.69</v>
      </c>
      <c r="HG75" s="66">
        <v>0.43</v>
      </c>
      <c r="HH75" s="66">
        <v>4.66</v>
      </c>
      <c r="HI75" s="66">
        <v>0</v>
      </c>
      <c r="HL75" s="66" t="s">
        <v>77</v>
      </c>
      <c r="HM75" s="66">
        <v>8.91</v>
      </c>
      <c r="HN75" s="66">
        <v>1.04</v>
      </c>
      <c r="HO75" s="66">
        <v>16.53</v>
      </c>
      <c r="HP75" s="66">
        <v>2.84</v>
      </c>
      <c r="HS75" s="66" t="s">
        <v>77</v>
      </c>
      <c r="HT75" s="66">
        <v>10.32</v>
      </c>
      <c r="HU75" s="66">
        <v>1.42</v>
      </c>
      <c r="HV75" s="66">
        <v>17.48</v>
      </c>
      <c r="HW75" s="66">
        <v>1.34</v>
      </c>
      <c r="HZ75" s="66" t="s">
        <v>77</v>
      </c>
      <c r="IA75" s="75">
        <v>13.95</v>
      </c>
      <c r="IB75" s="75">
        <v>1.1399999999999999</v>
      </c>
      <c r="IC75" s="75">
        <v>21.51</v>
      </c>
      <c r="ID75" s="75">
        <v>12.83</v>
      </c>
      <c r="IG75" s="66" t="s">
        <v>77</v>
      </c>
      <c r="IH75" s="66">
        <v>16.68</v>
      </c>
      <c r="II75" s="66">
        <v>1.28</v>
      </c>
      <c r="IJ75" s="66">
        <v>22.28</v>
      </c>
      <c r="IK75" s="66">
        <v>31.32</v>
      </c>
      <c r="IN75" s="66" t="s">
        <v>77</v>
      </c>
      <c r="IO75" s="66">
        <v>13.82</v>
      </c>
      <c r="IP75" s="66">
        <v>0.71</v>
      </c>
      <c r="IQ75" s="66">
        <v>19.89</v>
      </c>
      <c r="IR75" s="66">
        <v>20.12</v>
      </c>
      <c r="IU75" s="66" t="s">
        <v>77</v>
      </c>
      <c r="IV75" s="66">
        <v>13.71</v>
      </c>
      <c r="IW75" s="66">
        <v>2.79</v>
      </c>
      <c r="IX75" s="66">
        <v>19.55</v>
      </c>
      <c r="IY75" s="66">
        <v>19.899999999999999</v>
      </c>
      <c r="JB75" s="66" t="s">
        <v>77</v>
      </c>
      <c r="JC75" s="76">
        <v>12.98</v>
      </c>
      <c r="JD75" s="76">
        <v>1.63</v>
      </c>
      <c r="JE75" s="76">
        <v>18.63</v>
      </c>
      <c r="JF75" s="76">
        <v>20.99</v>
      </c>
      <c r="JI75" s="66" t="s">
        <v>77</v>
      </c>
      <c r="JJ75" s="66">
        <v>11.16</v>
      </c>
      <c r="JK75" s="66">
        <v>0.21</v>
      </c>
      <c r="JL75" s="66">
        <v>16.739999999999998</v>
      </c>
      <c r="JM75" s="66">
        <v>18</v>
      </c>
      <c r="JP75" s="72" t="s">
        <v>77</v>
      </c>
      <c r="JQ75" s="72">
        <v>12.4</v>
      </c>
      <c r="JR75" s="72">
        <v>1.71</v>
      </c>
      <c r="JS75" s="72">
        <v>17.43</v>
      </c>
      <c r="JT75" s="72">
        <v>18.5</v>
      </c>
      <c r="JW75" s="76" t="s">
        <v>77</v>
      </c>
      <c r="JX75" s="76">
        <v>11.56</v>
      </c>
      <c r="JY75" s="76">
        <v>0.24</v>
      </c>
      <c r="JZ75" s="76">
        <v>19.46</v>
      </c>
      <c r="KA75" s="76">
        <v>10.31</v>
      </c>
      <c r="KD75" s="76" t="s">
        <v>77</v>
      </c>
      <c r="KE75" s="76">
        <v>13.47</v>
      </c>
      <c r="KF75" s="76">
        <v>0.54</v>
      </c>
      <c r="KG75" s="76">
        <v>22.45</v>
      </c>
      <c r="KH75" s="76">
        <v>16.38</v>
      </c>
      <c r="KK75" s="6" t="s">
        <v>77</v>
      </c>
      <c r="KL75" s="6">
        <v>13.34</v>
      </c>
      <c r="KM75" s="6">
        <v>5.36</v>
      </c>
      <c r="KN75" s="6">
        <v>19.440000000000001</v>
      </c>
      <c r="KO75" s="6">
        <v>14.21</v>
      </c>
      <c r="KR75" s="76" t="s">
        <v>77</v>
      </c>
      <c r="KS75" s="76">
        <v>12.06</v>
      </c>
      <c r="KT75" s="76">
        <v>1.47</v>
      </c>
      <c r="KU75" s="76">
        <v>19.489999999999998</v>
      </c>
      <c r="KV75" s="76">
        <v>10</v>
      </c>
      <c r="KY75" s="76" t="s">
        <v>77</v>
      </c>
      <c r="KZ75" s="76">
        <v>12.26</v>
      </c>
      <c r="LA75" s="76">
        <v>1.06</v>
      </c>
      <c r="LB75" s="76">
        <v>19.440000000000001</v>
      </c>
      <c r="LC75" s="76">
        <v>11.1</v>
      </c>
      <c r="LF75" s="76" t="s">
        <v>77</v>
      </c>
      <c r="LG75" s="76">
        <v>10.199999999999999</v>
      </c>
      <c r="LH75" s="76">
        <v>0.24</v>
      </c>
      <c r="LI75" s="76">
        <v>19</v>
      </c>
      <c r="LJ75" s="76">
        <v>1.61</v>
      </c>
      <c r="LM75" s="76" t="s">
        <v>77</v>
      </c>
      <c r="LN75" s="76">
        <v>15.07</v>
      </c>
      <c r="LO75" s="76">
        <v>3.18</v>
      </c>
      <c r="LP75" s="76">
        <v>23.3</v>
      </c>
      <c r="LQ75" s="76">
        <v>9.6999999999999993</v>
      </c>
      <c r="LR75" s="76"/>
      <c r="LS75" s="76"/>
      <c r="LT75" s="76" t="s">
        <v>77</v>
      </c>
      <c r="LU75" s="76">
        <v>3.82</v>
      </c>
      <c r="LV75" s="76">
        <v>3.13</v>
      </c>
      <c r="LW75" s="76">
        <v>2.91</v>
      </c>
      <c r="LX75" s="76">
        <v>7.62</v>
      </c>
      <c r="LY75" s="76"/>
      <c r="LZ75" s="76"/>
      <c r="MA75" s="76" t="s">
        <v>77</v>
      </c>
      <c r="MB75" s="76">
        <v>1.21</v>
      </c>
      <c r="MC75" s="76">
        <v>2.4700000000000002</v>
      </c>
      <c r="MD75" s="76">
        <v>0.59</v>
      </c>
      <c r="ME75" s="76">
        <v>0.62</v>
      </c>
    </row>
    <row r="76" spans="1:343"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c r="GX76" s="62" t="s">
        <v>78</v>
      </c>
      <c r="GY76" s="62">
        <v>14.42</v>
      </c>
      <c r="GZ76" s="62">
        <v>2.87</v>
      </c>
      <c r="HA76" s="62">
        <v>20.57</v>
      </c>
      <c r="HB76" s="62">
        <v>31.34</v>
      </c>
      <c r="HE76" s="66" t="s">
        <v>78</v>
      </c>
      <c r="HF76" s="66">
        <v>11.95</v>
      </c>
      <c r="HG76" s="66">
        <v>4.8600000000000003</v>
      </c>
      <c r="HH76" s="66">
        <v>15.73</v>
      </c>
      <c r="HI76" s="66">
        <v>27.43</v>
      </c>
      <c r="HL76" s="66" t="s">
        <v>78</v>
      </c>
      <c r="HM76" s="66">
        <v>4.18</v>
      </c>
      <c r="HN76" s="66">
        <v>3.37</v>
      </c>
      <c r="HO76" s="66">
        <v>2.94</v>
      </c>
      <c r="HP76" s="66">
        <v>13.5</v>
      </c>
      <c r="HS76" s="66" t="s">
        <v>78</v>
      </c>
      <c r="HT76" s="66">
        <v>2.54</v>
      </c>
      <c r="HU76" s="66">
        <v>0.44</v>
      </c>
      <c r="HV76" s="66">
        <v>3.41</v>
      </c>
      <c r="HW76" s="66">
        <v>5.04</v>
      </c>
      <c r="HZ76" s="66" t="s">
        <v>78</v>
      </c>
      <c r="IA76" s="75">
        <v>1.08</v>
      </c>
      <c r="IB76" s="75">
        <v>1.45</v>
      </c>
      <c r="IC76" s="75">
        <v>0.77</v>
      </c>
      <c r="ID76" s="75">
        <v>0.65</v>
      </c>
      <c r="IG76" s="66" t="s">
        <v>78</v>
      </c>
      <c r="IH76" s="66">
        <v>2</v>
      </c>
      <c r="II76" s="66">
        <v>0.87</v>
      </c>
      <c r="IJ76" s="66">
        <v>2.27</v>
      </c>
      <c r="IK76" s="66">
        <v>3.33</v>
      </c>
      <c r="IN76" s="66" t="s">
        <v>78</v>
      </c>
      <c r="IO76" s="66">
        <v>1.29</v>
      </c>
      <c r="IP76" s="66">
        <v>0.09</v>
      </c>
      <c r="IQ76" s="66">
        <v>1.28</v>
      </c>
      <c r="IR76" s="66">
        <v>2.27</v>
      </c>
      <c r="IU76" s="66" t="s">
        <v>78</v>
      </c>
      <c r="IV76" s="66">
        <v>1.65</v>
      </c>
      <c r="IW76" s="66">
        <v>1.76</v>
      </c>
      <c r="IX76" s="66">
        <v>1.43</v>
      </c>
      <c r="IY76" s="66">
        <v>3.76</v>
      </c>
      <c r="JB76" s="66" t="s">
        <v>78</v>
      </c>
      <c r="JC76" s="76">
        <v>0.92</v>
      </c>
      <c r="JD76" s="76">
        <v>0.91</v>
      </c>
      <c r="JE76" s="76">
        <v>0.39</v>
      </c>
      <c r="JF76" s="76">
        <v>2.42</v>
      </c>
      <c r="JI76" s="66" t="s">
        <v>78</v>
      </c>
      <c r="JJ76" s="66">
        <v>1.29</v>
      </c>
      <c r="JK76" s="66">
        <v>0.22</v>
      </c>
      <c r="JL76" s="66">
        <v>1.23</v>
      </c>
      <c r="JM76" s="66">
        <v>3.3</v>
      </c>
      <c r="JP76" s="72" t="s">
        <v>78</v>
      </c>
      <c r="JQ76" s="72">
        <v>0.99</v>
      </c>
      <c r="JR76" s="72">
        <v>1.35</v>
      </c>
      <c r="JS76" s="72">
        <v>0.89</v>
      </c>
      <c r="JT76" s="72">
        <v>0.93</v>
      </c>
      <c r="JW76" s="76" t="s">
        <v>78</v>
      </c>
      <c r="JX76" s="76">
        <v>1.45</v>
      </c>
      <c r="JY76" s="76">
        <v>0.78</v>
      </c>
      <c r="JZ76" s="76">
        <v>1.64</v>
      </c>
      <c r="KA76" s="76">
        <v>1.64</v>
      </c>
      <c r="KD76" s="76" t="s">
        <v>78</v>
      </c>
      <c r="KE76" s="76">
        <v>0.61</v>
      </c>
      <c r="KF76" s="76">
        <v>0.08</v>
      </c>
      <c r="KG76" s="76">
        <v>0.99</v>
      </c>
      <c r="KH76" s="76">
        <v>0.31</v>
      </c>
      <c r="KK76" s="6" t="s">
        <v>78</v>
      </c>
      <c r="KL76" s="6">
        <v>2.98</v>
      </c>
      <c r="KM76" s="6">
        <v>1.59</v>
      </c>
      <c r="KN76" s="6">
        <v>0.76</v>
      </c>
      <c r="KO76" s="6">
        <v>14.25</v>
      </c>
      <c r="KR76" s="76" t="s">
        <v>78</v>
      </c>
      <c r="KS76" s="76">
        <v>0.44</v>
      </c>
      <c r="KT76" s="76">
        <v>0.41</v>
      </c>
      <c r="KU76" s="76">
        <v>0.41</v>
      </c>
      <c r="KV76" s="76">
        <v>0.56000000000000005</v>
      </c>
      <c r="KY76" s="76" t="s">
        <v>78</v>
      </c>
      <c r="KZ76" s="76">
        <v>0.49</v>
      </c>
      <c r="LA76" s="76">
        <v>0.42</v>
      </c>
      <c r="LB76" s="76">
        <v>0.09</v>
      </c>
      <c r="LC76" s="76">
        <v>1.6</v>
      </c>
      <c r="LF76" s="76" t="s">
        <v>78</v>
      </c>
      <c r="LG76" s="76">
        <v>0.93</v>
      </c>
      <c r="LH76" s="76">
        <v>0.21</v>
      </c>
      <c r="LI76" s="76">
        <v>0.7</v>
      </c>
      <c r="LJ76" s="76">
        <v>2.63</v>
      </c>
      <c r="LM76" s="76" t="s">
        <v>78</v>
      </c>
      <c r="LN76" s="76">
        <v>1.96</v>
      </c>
      <c r="LO76" s="76">
        <v>0.51</v>
      </c>
      <c r="LP76" s="76">
        <v>1.3</v>
      </c>
      <c r="LQ76" s="76">
        <v>7.34</v>
      </c>
      <c r="LR76" s="76"/>
      <c r="LS76" s="76"/>
      <c r="LT76" s="76" t="s">
        <v>78</v>
      </c>
      <c r="LU76" s="76">
        <v>1.79</v>
      </c>
      <c r="LV76" s="76">
        <v>2.04</v>
      </c>
      <c r="LW76" s="76">
        <v>0.62</v>
      </c>
      <c r="LX76" s="76">
        <v>4.8</v>
      </c>
      <c r="LY76" s="76"/>
      <c r="LZ76" s="76"/>
      <c r="MA76" s="76" t="s">
        <v>78</v>
      </c>
      <c r="MB76" s="76">
        <v>3.19</v>
      </c>
      <c r="MC76" s="76">
        <v>4.1900000000000004</v>
      </c>
      <c r="MD76" s="76">
        <v>2.17</v>
      </c>
      <c r="ME76" s="76">
        <v>2.1</v>
      </c>
    </row>
    <row r="77" spans="1:343"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c r="GX77" s="62" t="s">
        <v>79</v>
      </c>
      <c r="GY77" s="62">
        <v>0.39</v>
      </c>
      <c r="GZ77" s="62">
        <v>0.17</v>
      </c>
      <c r="HA77" s="62">
        <v>0.5</v>
      </c>
      <c r="HB77" s="62">
        <v>0</v>
      </c>
      <c r="HE77" s="66" t="s">
        <v>79</v>
      </c>
      <c r="HF77" s="66">
        <v>0.7</v>
      </c>
      <c r="HG77" s="66">
        <v>0.84</v>
      </c>
      <c r="HH77" s="66">
        <v>0.59</v>
      </c>
      <c r="HI77" s="66">
        <v>0</v>
      </c>
      <c r="HL77" s="66" t="s">
        <v>79</v>
      </c>
      <c r="HM77" s="66">
        <v>0.44</v>
      </c>
      <c r="HN77" s="66">
        <v>0.57999999999999996</v>
      </c>
      <c r="HO77" s="66">
        <v>0.28999999999999998</v>
      </c>
      <c r="HP77" s="66">
        <v>0</v>
      </c>
      <c r="HS77" s="66" t="s">
        <v>79</v>
      </c>
      <c r="HT77" s="66">
        <v>0.42</v>
      </c>
      <c r="HU77" s="66">
        <v>0</v>
      </c>
      <c r="HV77" s="66">
        <v>0.54</v>
      </c>
      <c r="HW77" s="66">
        <v>0.73</v>
      </c>
      <c r="HZ77" s="66" t="s">
        <v>79</v>
      </c>
      <c r="IA77" s="75">
        <v>0.35</v>
      </c>
      <c r="IB77" s="75">
        <v>0.14000000000000001</v>
      </c>
      <c r="IC77" s="75">
        <v>0.47</v>
      </c>
      <c r="ID77" s="75">
        <v>0</v>
      </c>
      <c r="IG77" s="66" t="s">
        <v>79</v>
      </c>
      <c r="IH77" s="66">
        <v>0.41</v>
      </c>
      <c r="II77" s="66">
        <v>0.44</v>
      </c>
      <c r="IJ77" s="66">
        <v>0.53</v>
      </c>
      <c r="IK77" s="66">
        <v>0</v>
      </c>
      <c r="IN77" s="66" t="s">
        <v>79</v>
      </c>
      <c r="IO77" s="66">
        <v>0.71</v>
      </c>
      <c r="IP77" s="66">
        <v>0.12</v>
      </c>
      <c r="IQ77" s="66">
        <v>1.1000000000000001</v>
      </c>
      <c r="IR77" s="66">
        <v>0</v>
      </c>
      <c r="IU77" s="66" t="s">
        <v>79</v>
      </c>
      <c r="IV77" s="66">
        <v>0.52</v>
      </c>
      <c r="IW77" s="66">
        <v>0.42</v>
      </c>
      <c r="IX77" s="66">
        <v>0.26</v>
      </c>
      <c r="IY77" s="66">
        <v>0.81</v>
      </c>
      <c r="JB77" s="66" t="s">
        <v>79</v>
      </c>
      <c r="JC77" s="76">
        <v>0.43</v>
      </c>
      <c r="JD77" s="76">
        <v>0.39</v>
      </c>
      <c r="JE77" s="76">
        <v>0.53</v>
      </c>
      <c r="JF77" s="76">
        <v>0</v>
      </c>
      <c r="JI77" s="66" t="s">
        <v>79</v>
      </c>
      <c r="JJ77" s="66">
        <v>0.51</v>
      </c>
      <c r="JK77" s="66">
        <v>1.1399999999999999</v>
      </c>
      <c r="JL77" s="66">
        <v>0.28000000000000003</v>
      </c>
      <c r="JM77" s="66">
        <v>0</v>
      </c>
      <c r="JP77" s="72" t="s">
        <v>79</v>
      </c>
      <c r="JQ77" s="72">
        <v>0.43</v>
      </c>
      <c r="JR77" s="72">
        <v>1.04</v>
      </c>
      <c r="JS77" s="72">
        <v>0.27</v>
      </c>
      <c r="JT77" s="72">
        <v>0</v>
      </c>
      <c r="JW77" s="76" t="s">
        <v>79</v>
      </c>
      <c r="JX77" s="76">
        <v>7.0000000000000007E-2</v>
      </c>
      <c r="JY77" s="76">
        <v>0.11</v>
      </c>
      <c r="JZ77" s="76">
        <v>0</v>
      </c>
      <c r="KA77" s="76">
        <v>0</v>
      </c>
      <c r="KD77" s="76" t="s">
        <v>79</v>
      </c>
      <c r="KE77" s="76">
        <v>0.68</v>
      </c>
      <c r="KF77" s="76">
        <v>0.57999999999999996</v>
      </c>
      <c r="KG77" s="76">
        <v>0.79</v>
      </c>
      <c r="KH77" s="76">
        <v>0</v>
      </c>
      <c r="KK77" s="6" t="s">
        <v>79</v>
      </c>
      <c r="KL77" s="6">
        <v>0.73</v>
      </c>
      <c r="KM77" s="6">
        <v>0.6</v>
      </c>
      <c r="KN77" s="6">
        <v>0.77</v>
      </c>
      <c r="KO77" s="6">
        <v>0</v>
      </c>
      <c r="KR77" s="76" t="s">
        <v>79</v>
      </c>
      <c r="KS77" s="76">
        <v>0.3</v>
      </c>
      <c r="KT77" s="76">
        <v>0.27</v>
      </c>
      <c r="KU77" s="76">
        <v>0.34</v>
      </c>
      <c r="KV77" s="76">
        <v>0</v>
      </c>
      <c r="KY77" s="76" t="s">
        <v>79</v>
      </c>
      <c r="KZ77" s="76">
        <v>0.13</v>
      </c>
      <c r="LA77" s="76">
        <v>0.22</v>
      </c>
      <c r="LB77" s="76">
        <v>0</v>
      </c>
      <c r="LC77" s="76">
        <v>0.21</v>
      </c>
      <c r="LF77" s="76" t="s">
        <v>79</v>
      </c>
      <c r="LG77" s="76">
        <v>0.42</v>
      </c>
      <c r="LH77" s="76">
        <v>0.28999999999999998</v>
      </c>
      <c r="LI77" s="76">
        <v>0.68</v>
      </c>
      <c r="LJ77" s="76">
        <v>0</v>
      </c>
      <c r="LM77" s="76" t="s">
        <v>79</v>
      </c>
      <c r="LN77" s="76">
        <v>0.7</v>
      </c>
      <c r="LO77" s="76">
        <v>1.85</v>
      </c>
      <c r="LP77" s="76">
        <v>0.03</v>
      </c>
      <c r="LQ77" s="76">
        <v>0</v>
      </c>
      <c r="LR77" s="76"/>
      <c r="LS77" s="76"/>
      <c r="LT77" s="76" t="s">
        <v>79</v>
      </c>
      <c r="LU77" s="76">
        <v>0.68</v>
      </c>
      <c r="LV77" s="76">
        <v>0.67</v>
      </c>
      <c r="LW77" s="76">
        <v>0.37</v>
      </c>
      <c r="LX77" s="76">
        <v>0.72</v>
      </c>
      <c r="LY77" s="76"/>
      <c r="LZ77" s="76"/>
      <c r="MA77" s="76" t="s">
        <v>79</v>
      </c>
      <c r="MB77" s="76">
        <v>0.8</v>
      </c>
      <c r="MC77" s="76">
        <v>0</v>
      </c>
      <c r="MD77" s="76">
        <v>1.38</v>
      </c>
      <c r="ME77" s="76">
        <v>0</v>
      </c>
    </row>
    <row r="78" spans="1:343"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c r="GX78" s="62" t="s">
        <v>80</v>
      </c>
      <c r="GY78" s="62">
        <v>0.24</v>
      </c>
      <c r="GZ78" s="62">
        <v>0.09</v>
      </c>
      <c r="HA78" s="62">
        <v>0.1</v>
      </c>
      <c r="HB78" s="62">
        <v>2.0299999999999998</v>
      </c>
      <c r="HE78" s="66" t="s">
        <v>80</v>
      </c>
      <c r="HF78" s="66">
        <v>0.39</v>
      </c>
      <c r="HG78" s="66">
        <v>0</v>
      </c>
      <c r="HH78" s="66">
        <v>0.56999999999999995</v>
      </c>
      <c r="HI78" s="66">
        <v>1.03</v>
      </c>
      <c r="HL78" s="66" t="s">
        <v>80</v>
      </c>
      <c r="HM78" s="66">
        <v>0.21</v>
      </c>
      <c r="HN78" s="66">
        <v>0</v>
      </c>
      <c r="HO78" s="66">
        <v>0.37</v>
      </c>
      <c r="HP78" s="66">
        <v>0.22</v>
      </c>
      <c r="HS78" s="66" t="s">
        <v>80</v>
      </c>
      <c r="HT78" s="66">
        <v>0.33</v>
      </c>
      <c r="HU78" s="66">
        <v>0</v>
      </c>
      <c r="HV78" s="66">
        <v>0.61</v>
      </c>
      <c r="HW78" s="66">
        <v>0</v>
      </c>
      <c r="HZ78" s="66" t="s">
        <v>80</v>
      </c>
      <c r="IA78" s="75">
        <v>0.16</v>
      </c>
      <c r="IB78" s="75">
        <v>0</v>
      </c>
      <c r="IC78" s="75">
        <v>0.27</v>
      </c>
      <c r="ID78" s="75">
        <v>0</v>
      </c>
      <c r="IG78" s="66" t="s">
        <v>80</v>
      </c>
      <c r="IH78" s="66">
        <v>0.3</v>
      </c>
      <c r="II78" s="66">
        <v>0.14000000000000001</v>
      </c>
      <c r="IJ78" s="66">
        <v>0.37</v>
      </c>
      <c r="IK78" s="66">
        <v>0</v>
      </c>
      <c r="IN78" s="66" t="s">
        <v>80</v>
      </c>
      <c r="IO78" s="66">
        <v>0.73</v>
      </c>
      <c r="IP78" s="66">
        <v>0</v>
      </c>
      <c r="IQ78" s="66">
        <v>0.63</v>
      </c>
      <c r="IR78" s="66">
        <v>0</v>
      </c>
      <c r="IU78" s="66" t="s">
        <v>80</v>
      </c>
      <c r="IV78" s="66">
        <v>0.6</v>
      </c>
      <c r="IW78" s="66">
        <v>0</v>
      </c>
      <c r="IX78" s="66">
        <v>1.07</v>
      </c>
      <c r="IY78" s="66">
        <v>0</v>
      </c>
      <c r="JB78" s="66" t="s">
        <v>80</v>
      </c>
      <c r="JC78" s="76">
        <v>0.33</v>
      </c>
      <c r="JD78" s="76">
        <v>0</v>
      </c>
      <c r="JE78" s="76">
        <v>0.31</v>
      </c>
      <c r="JF78" s="76">
        <v>0</v>
      </c>
      <c r="JI78" s="66" t="s">
        <v>80</v>
      </c>
      <c r="JJ78" s="66">
        <v>0.14000000000000001</v>
      </c>
      <c r="JK78" s="66">
        <v>0</v>
      </c>
      <c r="JL78" s="66">
        <v>0.26</v>
      </c>
      <c r="JM78" s="66">
        <v>0</v>
      </c>
      <c r="JP78" s="72" t="s">
        <v>80</v>
      </c>
      <c r="JQ78" s="72">
        <v>0.41</v>
      </c>
      <c r="JR78" s="72">
        <v>0.92</v>
      </c>
      <c r="JS78" s="72">
        <v>0.3</v>
      </c>
      <c r="JT78" s="72">
        <v>0</v>
      </c>
      <c r="JW78" s="76" t="s">
        <v>80</v>
      </c>
      <c r="JX78" s="76">
        <v>0.56999999999999995</v>
      </c>
      <c r="JY78" s="76">
        <v>0.14000000000000001</v>
      </c>
      <c r="JZ78" s="76">
        <v>0.96</v>
      </c>
      <c r="KA78" s="76">
        <v>0</v>
      </c>
      <c r="KD78" s="76" t="s">
        <v>80</v>
      </c>
      <c r="KE78" s="76">
        <v>0.88</v>
      </c>
      <c r="KF78" s="76">
        <v>0.09</v>
      </c>
      <c r="KG78" s="76">
        <v>1.56</v>
      </c>
      <c r="KH78" s="76">
        <v>0.97</v>
      </c>
      <c r="KK78" s="6" t="s">
        <v>80</v>
      </c>
      <c r="KL78" s="6">
        <v>2.92</v>
      </c>
      <c r="KM78" s="6">
        <v>0.91</v>
      </c>
      <c r="KN78" s="6">
        <v>4.79</v>
      </c>
      <c r="KO78" s="6">
        <v>0.27</v>
      </c>
      <c r="KR78" s="76" t="s">
        <v>80</v>
      </c>
      <c r="KS78" s="76">
        <v>1.44</v>
      </c>
      <c r="KT78" s="76">
        <v>1.04</v>
      </c>
      <c r="KU78" s="76">
        <v>1.35</v>
      </c>
      <c r="KV78" s="76">
        <v>2.31</v>
      </c>
      <c r="KY78" s="76" t="s">
        <v>80</v>
      </c>
      <c r="KZ78" s="76">
        <v>1.72</v>
      </c>
      <c r="LA78" s="76">
        <v>0.2</v>
      </c>
      <c r="LB78" s="76">
        <v>0.48</v>
      </c>
      <c r="LC78" s="76">
        <v>10.17</v>
      </c>
      <c r="LF78" s="76" t="s">
        <v>80</v>
      </c>
      <c r="LG78" s="76">
        <v>1.8</v>
      </c>
      <c r="LH78" s="76">
        <v>0.91</v>
      </c>
      <c r="LI78" s="76">
        <v>2.66</v>
      </c>
      <c r="LJ78" s="76">
        <v>1.27</v>
      </c>
      <c r="LM78" s="76" t="s">
        <v>80</v>
      </c>
      <c r="LN78" s="76">
        <v>2.62</v>
      </c>
      <c r="LO78" s="76">
        <v>0.69</v>
      </c>
      <c r="LP78" s="76">
        <v>3.7</v>
      </c>
      <c r="LQ78" s="76">
        <v>2.5</v>
      </c>
      <c r="LR78" s="76"/>
      <c r="LS78" s="76"/>
      <c r="LT78" s="76" t="s">
        <v>80</v>
      </c>
      <c r="LU78" s="76">
        <v>2.77</v>
      </c>
      <c r="LV78" s="76">
        <v>0</v>
      </c>
      <c r="LW78" s="76">
        <v>4.2699999999999996</v>
      </c>
      <c r="LX78" s="76">
        <v>3.94</v>
      </c>
      <c r="LY78" s="76"/>
      <c r="LZ78" s="76"/>
      <c r="MA78" s="76" t="s">
        <v>80</v>
      </c>
      <c r="MB78" s="76">
        <v>4.8899999999999997</v>
      </c>
      <c r="MC78" s="76">
        <v>4.53</v>
      </c>
      <c r="MD78" s="76">
        <v>3.69</v>
      </c>
      <c r="ME78" s="76">
        <v>11.77</v>
      </c>
    </row>
    <row r="79" spans="1:343"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c r="GX79" s="62" t="s">
        <v>81</v>
      </c>
      <c r="GY79" s="62">
        <v>0.35</v>
      </c>
      <c r="GZ79" s="62">
        <v>0.23</v>
      </c>
      <c r="HA79" s="62">
        <v>0.52</v>
      </c>
      <c r="HB79" s="62">
        <v>0</v>
      </c>
      <c r="HE79" s="66" t="s">
        <v>81</v>
      </c>
      <c r="HF79" s="66">
        <v>0.15</v>
      </c>
      <c r="HG79" s="66">
        <v>0</v>
      </c>
      <c r="HH79" s="66">
        <v>0.27</v>
      </c>
      <c r="HI79" s="66">
        <v>0</v>
      </c>
      <c r="HL79" s="66" t="s">
        <v>81</v>
      </c>
      <c r="HM79" s="66">
        <v>0.79</v>
      </c>
      <c r="HN79" s="66">
        <v>1.1000000000000001</v>
      </c>
      <c r="HO79" s="66">
        <v>0.77</v>
      </c>
      <c r="HP79" s="66">
        <v>0</v>
      </c>
      <c r="HS79" s="66" t="s">
        <v>81</v>
      </c>
      <c r="HT79" s="66">
        <v>0.66</v>
      </c>
      <c r="HU79" s="66">
        <v>0.71</v>
      </c>
      <c r="HV79" s="66">
        <v>0.82</v>
      </c>
      <c r="HW79" s="66">
        <v>0</v>
      </c>
      <c r="HZ79" s="66" t="s">
        <v>81</v>
      </c>
      <c r="IA79" s="75">
        <v>1.39</v>
      </c>
      <c r="IB79" s="75">
        <v>2.27</v>
      </c>
      <c r="IC79" s="75">
        <v>1.37</v>
      </c>
      <c r="ID79" s="75">
        <v>0</v>
      </c>
      <c r="IG79" s="66" t="s">
        <v>81</v>
      </c>
      <c r="IH79" s="66">
        <v>0.28999999999999998</v>
      </c>
      <c r="II79" s="66">
        <v>0.8</v>
      </c>
      <c r="IJ79" s="66">
        <v>0.18</v>
      </c>
      <c r="IK79" s="66">
        <v>0</v>
      </c>
      <c r="IN79" s="66" t="s">
        <v>81</v>
      </c>
      <c r="IO79" s="66">
        <v>0.52</v>
      </c>
      <c r="IP79" s="66">
        <v>1.23</v>
      </c>
      <c r="IQ79" s="66">
        <v>0.26</v>
      </c>
      <c r="IR79" s="66">
        <v>0.34</v>
      </c>
      <c r="IU79" s="66" t="s">
        <v>81</v>
      </c>
      <c r="IV79" s="66">
        <v>0.17</v>
      </c>
      <c r="IW79" s="66">
        <v>0.63</v>
      </c>
      <c r="IX79" s="66">
        <v>0</v>
      </c>
      <c r="IY79" s="66">
        <v>0</v>
      </c>
      <c r="JB79" s="66" t="s">
        <v>81</v>
      </c>
      <c r="JC79" s="76">
        <v>1.02</v>
      </c>
      <c r="JD79" s="76">
        <v>0.74</v>
      </c>
      <c r="JE79" s="76">
        <v>0.69</v>
      </c>
      <c r="JF79" s="76">
        <v>1.22</v>
      </c>
      <c r="JI79" s="66" t="s">
        <v>81</v>
      </c>
      <c r="JJ79" s="66">
        <v>0.03</v>
      </c>
      <c r="JK79" s="66">
        <v>0</v>
      </c>
      <c r="JL79" s="66">
        <v>0.05</v>
      </c>
      <c r="JM79" s="66">
        <v>0</v>
      </c>
      <c r="JP79" s="72" t="s">
        <v>81</v>
      </c>
      <c r="JQ79" s="72">
        <v>0.23</v>
      </c>
      <c r="JR79" s="72">
        <v>0</v>
      </c>
      <c r="JS79" s="72">
        <v>0.38</v>
      </c>
      <c r="JT79" s="72">
        <v>0.28000000000000003</v>
      </c>
      <c r="JW79" s="76" t="s">
        <v>81</v>
      </c>
      <c r="JX79" s="76">
        <v>0.13</v>
      </c>
      <c r="JY79" s="76">
        <v>0</v>
      </c>
      <c r="JZ79" s="76">
        <v>0</v>
      </c>
      <c r="KA79" s="76">
        <v>0</v>
      </c>
      <c r="KD79" s="76" t="s">
        <v>81</v>
      </c>
      <c r="KE79" s="76">
        <v>0.38</v>
      </c>
      <c r="KF79" s="76">
        <v>0.93</v>
      </c>
      <c r="KG79" s="76">
        <v>0</v>
      </c>
      <c r="KH79" s="76">
        <v>0.71</v>
      </c>
      <c r="KK79" s="6" t="s">
        <v>81</v>
      </c>
      <c r="KL79" s="6">
        <v>0.61</v>
      </c>
      <c r="KM79" s="6">
        <v>2.2799999999999998</v>
      </c>
      <c r="KN79" s="6">
        <v>0.15</v>
      </c>
      <c r="KO79" s="6">
        <v>0</v>
      </c>
      <c r="KR79" s="76" t="s">
        <v>81</v>
      </c>
      <c r="KS79" s="76">
        <v>0.25</v>
      </c>
      <c r="KT79" s="76">
        <v>0.18</v>
      </c>
      <c r="KU79" s="76">
        <v>0</v>
      </c>
      <c r="KV79" s="76">
        <v>1.35</v>
      </c>
      <c r="KY79" s="76" t="s">
        <v>81</v>
      </c>
      <c r="KZ79" s="76">
        <v>0.36</v>
      </c>
      <c r="LA79" s="76">
        <v>0.51</v>
      </c>
      <c r="LB79" s="76">
        <v>0.42</v>
      </c>
      <c r="LC79" s="76">
        <v>0</v>
      </c>
      <c r="LF79" s="76" t="s">
        <v>81</v>
      </c>
      <c r="LG79" s="76">
        <v>0.7</v>
      </c>
      <c r="LH79" s="76">
        <v>1.96</v>
      </c>
      <c r="LI79" s="76">
        <v>0</v>
      </c>
      <c r="LJ79" s="76">
        <v>0.98</v>
      </c>
      <c r="LM79" s="76" t="s">
        <v>81</v>
      </c>
      <c r="LN79" s="76">
        <v>0.28999999999999998</v>
      </c>
      <c r="LO79" s="76">
        <v>0</v>
      </c>
      <c r="LP79" s="76">
        <v>0.35</v>
      </c>
      <c r="LQ79" s="76">
        <v>0.93</v>
      </c>
      <c r="LR79" s="76"/>
      <c r="LS79" s="76"/>
      <c r="LT79" s="76" t="s">
        <v>81</v>
      </c>
      <c r="LU79" s="76">
        <v>8.0399999999999991</v>
      </c>
      <c r="LV79" s="76">
        <v>0.86</v>
      </c>
      <c r="LW79" s="76">
        <v>14.75</v>
      </c>
      <c r="LX79" s="76">
        <v>2.29</v>
      </c>
      <c r="LY79" s="76"/>
      <c r="LZ79" s="76"/>
      <c r="MA79" s="76" t="s">
        <v>81</v>
      </c>
      <c r="MB79" s="76">
        <v>10.86</v>
      </c>
      <c r="MC79" s="76">
        <v>3.1</v>
      </c>
      <c r="MD79" s="76">
        <v>17.98</v>
      </c>
      <c r="ME79" s="76">
        <v>3.17</v>
      </c>
    </row>
    <row r="80" spans="1:343"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c r="GX80" s="62" t="s">
        <v>82</v>
      </c>
      <c r="GY80" s="62">
        <v>2.08</v>
      </c>
      <c r="GZ80" s="62">
        <v>2.85</v>
      </c>
      <c r="HA80" s="62">
        <v>1.93</v>
      </c>
      <c r="HB80" s="62">
        <v>0.59</v>
      </c>
      <c r="HE80" s="66" t="s">
        <v>82</v>
      </c>
      <c r="HF80" s="66">
        <v>1.24</v>
      </c>
      <c r="HG80" s="66">
        <v>1.57</v>
      </c>
      <c r="HH80" s="66">
        <v>1.39</v>
      </c>
      <c r="HI80" s="66">
        <v>0</v>
      </c>
      <c r="HL80" s="66" t="s">
        <v>82</v>
      </c>
      <c r="HM80" s="66">
        <v>0.89</v>
      </c>
      <c r="HN80" s="66">
        <v>0.59</v>
      </c>
      <c r="HO80" s="66">
        <v>1.1000000000000001</v>
      </c>
      <c r="HP80" s="66">
        <v>0</v>
      </c>
      <c r="HS80" s="66" t="s">
        <v>82</v>
      </c>
      <c r="HT80" s="66">
        <v>0.75</v>
      </c>
      <c r="HU80" s="66">
        <v>0.87</v>
      </c>
      <c r="HV80" s="66">
        <v>0.91</v>
      </c>
      <c r="HW80" s="66">
        <v>0</v>
      </c>
      <c r="HZ80" s="66" t="s">
        <v>82</v>
      </c>
      <c r="IA80" s="75">
        <v>0.54</v>
      </c>
      <c r="IB80" s="75">
        <v>0.77</v>
      </c>
      <c r="IC80" s="75">
        <v>0.45</v>
      </c>
      <c r="ID80" s="75">
        <v>0</v>
      </c>
      <c r="IG80" s="66" t="s">
        <v>82</v>
      </c>
      <c r="IH80" s="66">
        <v>1.33</v>
      </c>
      <c r="II80" s="66">
        <v>3.01</v>
      </c>
      <c r="IJ80" s="66">
        <v>0.86</v>
      </c>
      <c r="IK80" s="66">
        <v>0</v>
      </c>
      <c r="IN80" s="66" t="s">
        <v>82</v>
      </c>
      <c r="IO80" s="66">
        <v>0.76</v>
      </c>
      <c r="IP80" s="66">
        <v>0.86</v>
      </c>
      <c r="IQ80" s="66">
        <v>0.53</v>
      </c>
      <c r="IR80" s="66">
        <v>0.37</v>
      </c>
      <c r="IU80" s="66" t="s">
        <v>82</v>
      </c>
      <c r="IV80" s="66">
        <v>0.47</v>
      </c>
      <c r="IW80" s="66">
        <v>0.88</v>
      </c>
      <c r="IX80" s="66">
        <v>0.35</v>
      </c>
      <c r="IY80" s="66">
        <v>0</v>
      </c>
      <c r="JB80" s="66" t="s">
        <v>82</v>
      </c>
      <c r="JC80" s="76">
        <v>1.2</v>
      </c>
      <c r="JD80" s="76">
        <v>1.83</v>
      </c>
      <c r="JE80" s="76">
        <v>1.1000000000000001</v>
      </c>
      <c r="JF80" s="76">
        <v>0</v>
      </c>
      <c r="JI80" s="66" t="s">
        <v>82</v>
      </c>
      <c r="JJ80" s="66">
        <v>0.56000000000000005</v>
      </c>
      <c r="JK80" s="66">
        <v>1.74</v>
      </c>
      <c r="JL80" s="66">
        <v>0</v>
      </c>
      <c r="JM80" s="66">
        <v>0</v>
      </c>
      <c r="JP80" s="72" t="s">
        <v>82</v>
      </c>
      <c r="JQ80" s="72">
        <v>1.19</v>
      </c>
      <c r="JR80" s="72">
        <v>2.9</v>
      </c>
      <c r="JS80" s="72">
        <v>0.42</v>
      </c>
      <c r="JT80" s="72">
        <v>0</v>
      </c>
      <c r="JW80" s="76" t="s">
        <v>82</v>
      </c>
      <c r="JX80" s="76">
        <v>0.71</v>
      </c>
      <c r="JY80" s="76">
        <v>1.0900000000000001</v>
      </c>
      <c r="JZ80" s="76">
        <v>0.56000000000000005</v>
      </c>
      <c r="KA80" s="76">
        <v>0</v>
      </c>
      <c r="KD80" s="76" t="s">
        <v>82</v>
      </c>
      <c r="KE80" s="76">
        <v>0.97</v>
      </c>
      <c r="KF80" s="76">
        <v>2.27</v>
      </c>
      <c r="KG80" s="76">
        <v>0.16</v>
      </c>
      <c r="KH80" s="76">
        <v>0</v>
      </c>
      <c r="KK80" s="6" t="s">
        <v>82</v>
      </c>
      <c r="KL80" s="6">
        <v>1.1299999999999999</v>
      </c>
      <c r="KM80" s="6">
        <v>3.09</v>
      </c>
      <c r="KN80" s="6">
        <v>0.56999999999999995</v>
      </c>
      <c r="KO80" s="6">
        <v>0.28000000000000003</v>
      </c>
      <c r="KR80" s="76" t="s">
        <v>82</v>
      </c>
      <c r="KS80" s="76">
        <v>1.81</v>
      </c>
      <c r="KT80" s="76">
        <v>1.99</v>
      </c>
      <c r="KU80" s="76">
        <v>2.31</v>
      </c>
      <c r="KV80" s="76">
        <v>0</v>
      </c>
      <c r="KY80" s="76" t="s">
        <v>82</v>
      </c>
      <c r="KZ80" s="76">
        <v>0.71</v>
      </c>
      <c r="LA80" s="76">
        <v>0.37</v>
      </c>
      <c r="LB80" s="76">
        <v>0.79</v>
      </c>
      <c r="LC80" s="76">
        <v>0.26</v>
      </c>
      <c r="LF80" s="76" t="s">
        <v>82</v>
      </c>
      <c r="LG80" s="76">
        <v>1.05</v>
      </c>
      <c r="LH80" s="76">
        <v>2.04</v>
      </c>
      <c r="LI80" s="76">
        <v>0.87</v>
      </c>
      <c r="LJ80" s="76">
        <v>0</v>
      </c>
      <c r="LM80" s="76" t="s">
        <v>82</v>
      </c>
      <c r="LN80" s="76">
        <v>1.56</v>
      </c>
      <c r="LO80" s="76">
        <v>1.55</v>
      </c>
      <c r="LP80" s="76">
        <v>1.46</v>
      </c>
      <c r="LQ80" s="76">
        <v>3.06</v>
      </c>
      <c r="LR80" s="76"/>
      <c r="LS80" s="76"/>
      <c r="LT80" s="76" t="s">
        <v>82</v>
      </c>
      <c r="LU80" s="76">
        <v>1.66</v>
      </c>
      <c r="LV80" s="76">
        <v>2.12</v>
      </c>
      <c r="LW80" s="76">
        <v>1.25</v>
      </c>
      <c r="LX80" s="76">
        <v>3.17</v>
      </c>
      <c r="LY80" s="76"/>
      <c r="LZ80" s="76"/>
      <c r="MA80" s="76" t="s">
        <v>82</v>
      </c>
      <c r="MB80" s="76">
        <v>3.32</v>
      </c>
      <c r="MC80" s="76">
        <v>3.96</v>
      </c>
      <c r="MD80" s="76">
        <v>1.37</v>
      </c>
      <c r="ME80" s="76">
        <v>9.85</v>
      </c>
    </row>
    <row r="81" spans="1:343"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c r="GX81" s="62" t="s">
        <v>83</v>
      </c>
      <c r="GY81" s="62">
        <v>0.12</v>
      </c>
      <c r="GZ81" s="62">
        <v>0</v>
      </c>
      <c r="HA81" s="62">
        <v>0.22</v>
      </c>
      <c r="HB81" s="62">
        <v>0</v>
      </c>
      <c r="HE81" s="66" t="s">
        <v>83</v>
      </c>
      <c r="HF81" s="66">
        <v>0.28000000000000003</v>
      </c>
      <c r="HG81" s="66">
        <v>0.16</v>
      </c>
      <c r="HH81" s="66">
        <v>0.11</v>
      </c>
      <c r="HI81" s="66">
        <v>1.7</v>
      </c>
      <c r="HL81" s="66" t="s">
        <v>83</v>
      </c>
      <c r="HM81" s="66">
        <v>0.28999999999999998</v>
      </c>
      <c r="HN81" s="66">
        <v>0.1</v>
      </c>
      <c r="HO81" s="66">
        <v>0.37</v>
      </c>
      <c r="HP81" s="66">
        <v>0.71</v>
      </c>
      <c r="HS81" s="66" t="s">
        <v>83</v>
      </c>
      <c r="HT81" s="66">
        <v>0.45</v>
      </c>
      <c r="HU81" s="66">
        <v>0</v>
      </c>
      <c r="HV81" s="66">
        <v>0.73</v>
      </c>
      <c r="HW81" s="66">
        <v>0</v>
      </c>
      <c r="HZ81" s="66" t="s">
        <v>83</v>
      </c>
      <c r="IA81" s="75">
        <v>0.06</v>
      </c>
      <c r="IB81" s="75">
        <v>0</v>
      </c>
      <c r="IC81" s="75">
        <v>0</v>
      </c>
      <c r="ID81" s="75">
        <v>0.54</v>
      </c>
      <c r="IG81" s="66" t="s">
        <v>83</v>
      </c>
      <c r="IH81" s="66">
        <v>0.36</v>
      </c>
      <c r="II81" s="66">
        <v>0</v>
      </c>
      <c r="IJ81" s="66">
        <v>0.34</v>
      </c>
      <c r="IK81" s="66">
        <v>0</v>
      </c>
      <c r="IN81" s="66" t="s">
        <v>83</v>
      </c>
      <c r="IO81" s="66">
        <v>0.56999999999999995</v>
      </c>
      <c r="IP81" s="66">
        <v>0</v>
      </c>
      <c r="IQ81" s="66">
        <v>0.98</v>
      </c>
      <c r="IR81" s="66">
        <v>0</v>
      </c>
      <c r="IU81" s="66" t="s">
        <v>83</v>
      </c>
      <c r="IV81" s="66">
        <v>0.28000000000000003</v>
      </c>
      <c r="IW81" s="66">
        <v>0.25</v>
      </c>
      <c r="IX81" s="66">
        <v>0.4</v>
      </c>
      <c r="IY81" s="66">
        <v>0</v>
      </c>
      <c r="JB81" s="66" t="s">
        <v>83</v>
      </c>
      <c r="JC81" s="76">
        <v>0.13</v>
      </c>
      <c r="JD81" s="76">
        <v>0</v>
      </c>
      <c r="JE81" s="76">
        <v>0.25</v>
      </c>
      <c r="JF81" s="76">
        <v>0</v>
      </c>
      <c r="JI81" s="66" t="s">
        <v>83</v>
      </c>
      <c r="JJ81" s="66">
        <v>0.27</v>
      </c>
      <c r="JK81" s="66">
        <v>0</v>
      </c>
      <c r="JL81" s="66">
        <v>0.51</v>
      </c>
      <c r="JM81" s="66">
        <v>0</v>
      </c>
      <c r="JP81" s="72" t="s">
        <v>83</v>
      </c>
      <c r="JQ81" s="72">
        <v>0.54</v>
      </c>
      <c r="JR81" s="72">
        <v>0.53</v>
      </c>
      <c r="JS81" s="72">
        <v>0.78</v>
      </c>
      <c r="JT81" s="72">
        <v>0</v>
      </c>
      <c r="JW81" s="76" t="s">
        <v>83</v>
      </c>
      <c r="JX81" s="76">
        <v>0.86</v>
      </c>
      <c r="JY81" s="76">
        <v>0.75</v>
      </c>
      <c r="JZ81" s="76">
        <v>1</v>
      </c>
      <c r="KA81" s="76">
        <v>0.76</v>
      </c>
      <c r="KD81" s="76" t="s">
        <v>83</v>
      </c>
      <c r="KE81" s="76">
        <v>0.47</v>
      </c>
      <c r="KF81" s="76">
        <v>0.14000000000000001</v>
      </c>
      <c r="KG81" s="76">
        <v>0.72</v>
      </c>
      <c r="KH81" s="76">
        <v>0</v>
      </c>
      <c r="KK81" s="6" t="s">
        <v>83</v>
      </c>
      <c r="KL81" s="6">
        <v>0.66</v>
      </c>
      <c r="KM81" s="6">
        <v>0.3</v>
      </c>
      <c r="KN81" s="6">
        <v>0.59</v>
      </c>
      <c r="KO81" s="6">
        <v>0.76</v>
      </c>
      <c r="KR81" s="76" t="s">
        <v>83</v>
      </c>
      <c r="KS81" s="76">
        <v>0.1</v>
      </c>
      <c r="KT81" s="76">
        <v>0</v>
      </c>
      <c r="KU81" s="76">
        <v>0.2</v>
      </c>
      <c r="KV81" s="76">
        <v>0</v>
      </c>
      <c r="KY81" s="76" t="s">
        <v>83</v>
      </c>
      <c r="KZ81" s="76">
        <v>0.18</v>
      </c>
      <c r="LA81" s="76">
        <v>0.23</v>
      </c>
      <c r="LB81" s="76">
        <v>0.22</v>
      </c>
      <c r="LC81" s="76">
        <v>0</v>
      </c>
      <c r="LF81" s="76" t="s">
        <v>83</v>
      </c>
      <c r="LG81" s="76">
        <v>0.63</v>
      </c>
      <c r="LH81" s="76">
        <v>0</v>
      </c>
      <c r="LI81" s="76">
        <v>0.73</v>
      </c>
      <c r="LJ81" s="76">
        <v>0</v>
      </c>
      <c r="LM81" s="76" t="s">
        <v>83</v>
      </c>
      <c r="LN81" s="76">
        <v>0.81</v>
      </c>
      <c r="LO81" s="76">
        <v>0.36</v>
      </c>
      <c r="LP81" s="76">
        <v>0.87</v>
      </c>
      <c r="LQ81" s="76">
        <v>0.37</v>
      </c>
      <c r="LR81" s="76"/>
      <c r="LS81" s="76"/>
      <c r="LT81" s="76" t="s">
        <v>83</v>
      </c>
      <c r="LU81" s="76">
        <v>0.1</v>
      </c>
      <c r="LV81" s="76">
        <v>0</v>
      </c>
      <c r="LW81" s="76">
        <v>0.21</v>
      </c>
      <c r="LX81" s="76">
        <v>0</v>
      </c>
      <c r="LY81" s="76"/>
      <c r="LZ81" s="76"/>
      <c r="MA81" s="76" t="s">
        <v>83</v>
      </c>
      <c r="MB81" s="76">
        <v>0.27</v>
      </c>
      <c r="MC81" s="76">
        <v>0</v>
      </c>
      <c r="MD81" s="76">
        <v>7.0000000000000007E-2</v>
      </c>
      <c r="ME81" s="76">
        <v>0</v>
      </c>
    </row>
    <row r="82" spans="1:343"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c r="GX82" s="62" t="s">
        <v>84</v>
      </c>
      <c r="GY82" s="62">
        <v>0.51</v>
      </c>
      <c r="GZ82" s="62">
        <v>0.19</v>
      </c>
      <c r="HA82" s="62">
        <v>0.47</v>
      </c>
      <c r="HB82" s="62">
        <v>0.52</v>
      </c>
      <c r="HE82" s="66" t="s">
        <v>84</v>
      </c>
      <c r="HF82" s="66">
        <v>0.64</v>
      </c>
      <c r="HG82" s="66">
        <v>1.84</v>
      </c>
      <c r="HH82" s="66">
        <v>0.28000000000000003</v>
      </c>
      <c r="HI82" s="66">
        <v>0</v>
      </c>
      <c r="HL82" s="66" t="s">
        <v>84</v>
      </c>
      <c r="HM82" s="66">
        <v>0.42</v>
      </c>
      <c r="HN82" s="66">
        <v>0.98</v>
      </c>
      <c r="HO82" s="66">
        <v>0.09</v>
      </c>
      <c r="HP82" s="66">
        <v>0</v>
      </c>
      <c r="HS82" s="66" t="s">
        <v>84</v>
      </c>
      <c r="HT82" s="66">
        <v>0.25</v>
      </c>
      <c r="HU82" s="66">
        <v>0.71</v>
      </c>
      <c r="HV82" s="66">
        <v>7.0000000000000007E-2</v>
      </c>
      <c r="HW82" s="66">
        <v>0</v>
      </c>
      <c r="HZ82" s="66" t="s">
        <v>84</v>
      </c>
      <c r="IA82" s="75">
        <v>0.3</v>
      </c>
      <c r="IB82" s="75">
        <v>0.55000000000000004</v>
      </c>
      <c r="IC82" s="75">
        <v>0.19</v>
      </c>
      <c r="ID82" s="75">
        <v>0</v>
      </c>
      <c r="IG82" s="66" t="s">
        <v>84</v>
      </c>
      <c r="IH82" s="66">
        <v>0.68</v>
      </c>
      <c r="II82" s="66">
        <v>1.1599999999999999</v>
      </c>
      <c r="IJ82" s="66">
        <v>0.51</v>
      </c>
      <c r="IK82" s="66">
        <v>1.1100000000000001</v>
      </c>
      <c r="IN82" s="66" t="s">
        <v>84</v>
      </c>
      <c r="IO82" s="66">
        <v>0.32</v>
      </c>
      <c r="IP82" s="66">
        <v>0.64</v>
      </c>
      <c r="IQ82" s="66">
        <v>0.26</v>
      </c>
      <c r="IR82" s="66">
        <v>0</v>
      </c>
      <c r="IU82" s="66" t="s">
        <v>84</v>
      </c>
      <c r="IV82" s="66">
        <v>0.1</v>
      </c>
      <c r="IW82" s="66">
        <v>0.37</v>
      </c>
      <c r="IX82" s="66">
        <v>0</v>
      </c>
      <c r="IY82" s="66">
        <v>0</v>
      </c>
      <c r="JB82" s="66" t="s">
        <v>84</v>
      </c>
      <c r="JC82" s="76">
        <v>0.64</v>
      </c>
      <c r="JD82" s="76">
        <v>0.74</v>
      </c>
      <c r="JE82" s="76">
        <v>0.87</v>
      </c>
      <c r="JF82" s="76">
        <v>0</v>
      </c>
      <c r="JI82" s="66" t="s">
        <v>84</v>
      </c>
      <c r="JJ82" s="66">
        <v>0.42</v>
      </c>
      <c r="JK82" s="66">
        <v>1.08</v>
      </c>
      <c r="JL82" s="66">
        <v>0.23</v>
      </c>
      <c r="JM82" s="66">
        <v>0</v>
      </c>
      <c r="JP82" s="72" t="s">
        <v>84</v>
      </c>
      <c r="JQ82" s="72">
        <v>0.21</v>
      </c>
      <c r="JR82" s="72">
        <v>0.28000000000000003</v>
      </c>
      <c r="JS82" s="72">
        <v>0.27</v>
      </c>
      <c r="JT82" s="72">
        <v>0</v>
      </c>
      <c r="JW82" s="76" t="s">
        <v>84</v>
      </c>
      <c r="JX82" s="76">
        <v>0.54</v>
      </c>
      <c r="JY82" s="76">
        <v>1.36</v>
      </c>
      <c r="JZ82" s="76">
        <v>0.34</v>
      </c>
      <c r="KA82" s="76">
        <v>0</v>
      </c>
      <c r="KD82" s="76" t="s">
        <v>84</v>
      </c>
      <c r="KE82" s="76">
        <v>3.03</v>
      </c>
      <c r="KF82" s="76">
        <v>8.56</v>
      </c>
      <c r="KG82" s="76">
        <v>0.3</v>
      </c>
      <c r="KH82" s="76">
        <v>0.45</v>
      </c>
      <c r="KK82" s="6" t="s">
        <v>84</v>
      </c>
      <c r="KL82" s="6">
        <v>0.61</v>
      </c>
      <c r="KM82" s="6">
        <v>1.1000000000000001</v>
      </c>
      <c r="KN82" s="6">
        <v>0.2</v>
      </c>
      <c r="KO82" s="6">
        <v>0</v>
      </c>
      <c r="KR82" s="76" t="s">
        <v>84</v>
      </c>
      <c r="KS82" s="76">
        <v>0.22</v>
      </c>
      <c r="KT82" s="76">
        <v>0.48</v>
      </c>
      <c r="KU82" s="76">
        <v>0.12</v>
      </c>
      <c r="KV82" s="76">
        <v>0</v>
      </c>
      <c r="KY82" s="76" t="s">
        <v>84</v>
      </c>
      <c r="KZ82" s="76">
        <v>0.77</v>
      </c>
      <c r="LA82" s="76">
        <v>0.7</v>
      </c>
      <c r="LB82" s="76">
        <v>1.1299999999999999</v>
      </c>
      <c r="LC82" s="76">
        <v>0</v>
      </c>
      <c r="LF82" s="76" t="s">
        <v>84</v>
      </c>
      <c r="LG82" s="76">
        <v>0.81</v>
      </c>
      <c r="LH82" s="76">
        <v>2.2799999999999998</v>
      </c>
      <c r="LI82" s="76">
        <v>0.37</v>
      </c>
      <c r="LJ82" s="76">
        <v>0</v>
      </c>
      <c r="LM82" s="76" t="s">
        <v>84</v>
      </c>
      <c r="LN82" s="76">
        <v>1.1000000000000001</v>
      </c>
      <c r="LO82" s="76">
        <v>0.43</v>
      </c>
      <c r="LP82" s="76">
        <v>1.66</v>
      </c>
      <c r="LQ82" s="76">
        <v>0</v>
      </c>
      <c r="LR82" s="76"/>
      <c r="LS82" s="76"/>
      <c r="LT82" s="76" t="s">
        <v>84</v>
      </c>
      <c r="LU82" s="76">
        <v>1.58</v>
      </c>
      <c r="LV82" s="76">
        <v>2.2999999999999998</v>
      </c>
      <c r="LW82" s="76">
        <v>0.65</v>
      </c>
      <c r="LX82" s="76">
        <v>3.59</v>
      </c>
      <c r="LY82" s="76"/>
      <c r="LZ82" s="76"/>
      <c r="MA82" s="76" t="s">
        <v>84</v>
      </c>
      <c r="MB82" s="76">
        <v>2.04</v>
      </c>
      <c r="MC82" s="76">
        <v>2.09</v>
      </c>
      <c r="MD82" s="76">
        <v>1.39</v>
      </c>
      <c r="ME82" s="76">
        <v>5</v>
      </c>
    </row>
    <row r="83" spans="1:343"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c r="GX83" s="62" t="s">
        <v>85</v>
      </c>
      <c r="GY83" s="62">
        <v>0.19</v>
      </c>
      <c r="GZ83" s="62">
        <v>0.61</v>
      </c>
      <c r="HA83" s="62">
        <v>0</v>
      </c>
      <c r="HB83" s="62">
        <v>0</v>
      </c>
      <c r="HE83" s="66" t="s">
        <v>85</v>
      </c>
      <c r="HF83" s="66">
        <v>0.35</v>
      </c>
      <c r="HG83" s="66">
        <v>0.74</v>
      </c>
      <c r="HH83" s="66">
        <v>0.25</v>
      </c>
      <c r="HI83" s="66">
        <v>0.41</v>
      </c>
      <c r="HL83" s="66" t="s">
        <v>85</v>
      </c>
      <c r="HM83" s="66">
        <v>0.52</v>
      </c>
      <c r="HN83" s="66">
        <v>0.38</v>
      </c>
      <c r="HO83" s="66">
        <v>0.72</v>
      </c>
      <c r="HP83" s="66">
        <v>0.41</v>
      </c>
      <c r="HS83" s="66" t="s">
        <v>85</v>
      </c>
      <c r="HT83" s="66">
        <v>0.85</v>
      </c>
      <c r="HU83" s="66">
        <v>1.84</v>
      </c>
      <c r="HV83" s="66">
        <v>0.42</v>
      </c>
      <c r="HW83" s="66">
        <v>0.33</v>
      </c>
      <c r="HZ83" s="66" t="s">
        <v>85</v>
      </c>
      <c r="IA83" s="75">
        <v>0.56000000000000005</v>
      </c>
      <c r="IB83" s="75">
        <v>0.21</v>
      </c>
      <c r="IC83" s="75">
        <v>0.9</v>
      </c>
      <c r="ID83" s="75">
        <v>0</v>
      </c>
      <c r="IG83" s="66" t="s">
        <v>85</v>
      </c>
      <c r="IH83" s="66">
        <v>0.85</v>
      </c>
      <c r="II83" s="66">
        <v>1.02</v>
      </c>
      <c r="IJ83" s="66">
        <v>1.02</v>
      </c>
      <c r="IK83" s="66">
        <v>0</v>
      </c>
      <c r="IN83" s="66" t="s">
        <v>85</v>
      </c>
      <c r="IO83" s="66">
        <v>0.91</v>
      </c>
      <c r="IP83" s="66">
        <v>2.15</v>
      </c>
      <c r="IQ83" s="66">
        <v>0.7</v>
      </c>
      <c r="IR83" s="66">
        <v>0</v>
      </c>
      <c r="IU83" s="66" t="s">
        <v>85</v>
      </c>
      <c r="IV83" s="66">
        <v>0.57999999999999996</v>
      </c>
      <c r="IW83" s="66">
        <v>1</v>
      </c>
      <c r="IX83" s="66">
        <v>0.56999999999999995</v>
      </c>
      <c r="IY83" s="66">
        <v>0</v>
      </c>
      <c r="JB83" s="66" t="s">
        <v>85</v>
      </c>
      <c r="JC83" s="76">
        <v>0.71</v>
      </c>
      <c r="JD83" s="76">
        <v>1.04</v>
      </c>
      <c r="JE83" s="76">
        <v>0.67</v>
      </c>
      <c r="JF83" s="76">
        <v>0.77</v>
      </c>
      <c r="JI83" s="66" t="s">
        <v>85</v>
      </c>
      <c r="JJ83" s="66">
        <v>0.45</v>
      </c>
      <c r="JK83" s="66">
        <v>0.37</v>
      </c>
      <c r="JL83" s="66">
        <v>0.66</v>
      </c>
      <c r="JM83" s="66">
        <v>0</v>
      </c>
      <c r="JP83" s="72" t="s">
        <v>85</v>
      </c>
      <c r="JQ83" s="72">
        <v>0.39</v>
      </c>
      <c r="JR83" s="72">
        <v>0.25</v>
      </c>
      <c r="JS83" s="72">
        <v>0.46</v>
      </c>
      <c r="JT83" s="72">
        <v>0.69</v>
      </c>
      <c r="JW83" s="76" t="s">
        <v>85</v>
      </c>
      <c r="JX83" s="76">
        <v>0.65</v>
      </c>
      <c r="JY83" s="76">
        <v>0.56999999999999995</v>
      </c>
      <c r="JZ83" s="76">
        <v>0.69</v>
      </c>
      <c r="KA83" s="76">
        <v>1.1100000000000001</v>
      </c>
      <c r="KD83" s="76" t="s">
        <v>85</v>
      </c>
      <c r="KE83" s="76">
        <v>0.6</v>
      </c>
      <c r="KF83" s="76">
        <v>0</v>
      </c>
      <c r="KG83" s="76">
        <v>0.46</v>
      </c>
      <c r="KH83" s="76">
        <v>3.55</v>
      </c>
      <c r="KK83" s="6" t="s">
        <v>85</v>
      </c>
      <c r="KL83" s="6">
        <v>0.42</v>
      </c>
      <c r="KM83" s="6">
        <v>0.36</v>
      </c>
      <c r="KN83" s="6">
        <v>0</v>
      </c>
      <c r="KO83" s="6">
        <v>0</v>
      </c>
      <c r="KR83" s="76" t="s">
        <v>85</v>
      </c>
      <c r="KS83" s="76">
        <v>0.38</v>
      </c>
      <c r="KT83" s="76">
        <v>0</v>
      </c>
      <c r="KU83" s="76">
        <v>0.17</v>
      </c>
      <c r="KV83" s="76">
        <v>1.95</v>
      </c>
      <c r="KY83" s="76" t="s">
        <v>85</v>
      </c>
      <c r="KZ83" s="76">
        <v>0.27</v>
      </c>
      <c r="LA83" s="76">
        <v>0.74</v>
      </c>
      <c r="LB83" s="76">
        <v>0</v>
      </c>
      <c r="LC83" s="76">
        <v>0</v>
      </c>
      <c r="LF83" s="76" t="s">
        <v>85</v>
      </c>
      <c r="LG83" s="76">
        <v>0.12</v>
      </c>
      <c r="LH83" s="76">
        <v>0.46</v>
      </c>
      <c r="LI83" s="76">
        <v>0</v>
      </c>
      <c r="LJ83" s="76">
        <v>0</v>
      </c>
      <c r="LM83" s="76" t="s">
        <v>85</v>
      </c>
      <c r="LN83" s="76">
        <v>0.96</v>
      </c>
      <c r="LO83" s="76">
        <v>1.56</v>
      </c>
      <c r="LP83" s="76">
        <v>0.85</v>
      </c>
      <c r="LQ83" s="76">
        <v>0</v>
      </c>
      <c r="LR83" s="76"/>
      <c r="LS83" s="76"/>
      <c r="LT83" s="76" t="s">
        <v>85</v>
      </c>
      <c r="LU83" s="76">
        <v>0.5</v>
      </c>
      <c r="LV83" s="76">
        <v>0.93</v>
      </c>
      <c r="LW83" s="76">
        <v>0.37</v>
      </c>
      <c r="LX83" s="76">
        <v>0.47</v>
      </c>
      <c r="LY83" s="76"/>
      <c r="LZ83" s="76"/>
      <c r="MA83" s="76" t="s">
        <v>85</v>
      </c>
      <c r="MB83" s="76">
        <v>1.76</v>
      </c>
      <c r="MC83" s="76">
        <v>2.2799999999999998</v>
      </c>
      <c r="MD83" s="76">
        <v>2.02</v>
      </c>
      <c r="ME83" s="76">
        <v>0</v>
      </c>
    </row>
    <row r="84" spans="1:343"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c r="GX84" s="62" t="s">
        <v>86</v>
      </c>
      <c r="GY84" s="62">
        <v>3</v>
      </c>
      <c r="GZ84" s="62">
        <v>2.96</v>
      </c>
      <c r="HA84" s="62">
        <v>3.11</v>
      </c>
      <c r="HB84" s="62">
        <v>0.62</v>
      </c>
      <c r="HE84" s="66" t="s">
        <v>86</v>
      </c>
      <c r="HF84" s="66">
        <v>2.1800000000000002</v>
      </c>
      <c r="HG84" s="66">
        <v>3.11</v>
      </c>
      <c r="HH84" s="66">
        <v>2.2000000000000002</v>
      </c>
      <c r="HI84" s="66">
        <v>0</v>
      </c>
      <c r="HL84" s="66" t="s">
        <v>86</v>
      </c>
      <c r="HM84" s="66">
        <v>2.21</v>
      </c>
      <c r="HN84" s="66">
        <v>2.17</v>
      </c>
      <c r="HO84" s="66">
        <v>2.74</v>
      </c>
      <c r="HP84" s="66">
        <v>0</v>
      </c>
      <c r="HS84" s="66" t="s">
        <v>86</v>
      </c>
      <c r="HT84" s="66">
        <v>1.96</v>
      </c>
      <c r="HU84" s="66">
        <v>2.78</v>
      </c>
      <c r="HV84" s="66">
        <v>1.72</v>
      </c>
      <c r="HW84" s="66">
        <v>0</v>
      </c>
      <c r="HZ84" s="66" t="s">
        <v>86</v>
      </c>
      <c r="IA84" s="75">
        <v>1.96</v>
      </c>
      <c r="IB84" s="75">
        <v>2.97</v>
      </c>
      <c r="IC84" s="75">
        <v>1.71</v>
      </c>
      <c r="ID84" s="75">
        <v>0.41</v>
      </c>
      <c r="IG84" s="66" t="s">
        <v>86</v>
      </c>
      <c r="IH84" s="66">
        <v>2.4</v>
      </c>
      <c r="II84" s="66">
        <v>2.0099999999999998</v>
      </c>
      <c r="IJ84" s="66">
        <v>2.06</v>
      </c>
      <c r="IK84" s="66">
        <v>0</v>
      </c>
      <c r="IN84" s="66" t="s">
        <v>86</v>
      </c>
      <c r="IO84" s="66">
        <v>2.61</v>
      </c>
      <c r="IP84" s="66">
        <v>2.27</v>
      </c>
      <c r="IQ84" s="66">
        <v>3.07</v>
      </c>
      <c r="IR84" s="66">
        <v>1.33</v>
      </c>
      <c r="IU84" s="66" t="s">
        <v>86</v>
      </c>
      <c r="IV84" s="66">
        <v>1.98</v>
      </c>
      <c r="IW84" s="66">
        <v>2.64</v>
      </c>
      <c r="IX84" s="66">
        <v>1.39</v>
      </c>
      <c r="IY84" s="66">
        <v>3.08</v>
      </c>
      <c r="JB84" s="66" t="s">
        <v>86</v>
      </c>
      <c r="JC84" s="76">
        <v>1.67</v>
      </c>
      <c r="JD84" s="76">
        <v>3.75</v>
      </c>
      <c r="JE84" s="76">
        <v>1.28</v>
      </c>
      <c r="JF84" s="76">
        <v>0</v>
      </c>
      <c r="JI84" s="66" t="s">
        <v>86</v>
      </c>
      <c r="JJ84" s="66">
        <v>2.4700000000000002</v>
      </c>
      <c r="JK84" s="66">
        <v>2.68</v>
      </c>
      <c r="JL84" s="66">
        <v>1.29</v>
      </c>
      <c r="JM84" s="66">
        <v>7.26</v>
      </c>
      <c r="JP84" s="72" t="s">
        <v>86</v>
      </c>
      <c r="JQ84" s="72">
        <v>1.49</v>
      </c>
      <c r="JR84" s="72">
        <v>1.28</v>
      </c>
      <c r="JS84" s="72">
        <v>1.62</v>
      </c>
      <c r="JT84" s="72">
        <v>0.43</v>
      </c>
      <c r="JW84" s="76" t="s">
        <v>86</v>
      </c>
      <c r="JX84" s="76">
        <v>1.77</v>
      </c>
      <c r="JY84" s="76">
        <v>2.09</v>
      </c>
      <c r="JZ84" s="76">
        <v>1.37</v>
      </c>
      <c r="KA84" s="76">
        <v>0</v>
      </c>
      <c r="KD84" s="76" t="s">
        <v>86</v>
      </c>
      <c r="KE84" s="76">
        <v>1.41</v>
      </c>
      <c r="KF84" s="76">
        <v>2.59</v>
      </c>
      <c r="KG84" s="76">
        <v>0.85</v>
      </c>
      <c r="KH84" s="76">
        <v>0.35</v>
      </c>
      <c r="KK84" s="6" t="s">
        <v>86</v>
      </c>
      <c r="KL84" s="6">
        <v>2.31</v>
      </c>
      <c r="KM84" s="6">
        <v>3.1</v>
      </c>
      <c r="KN84" s="6">
        <v>1.84</v>
      </c>
      <c r="KO84" s="6">
        <v>0.64</v>
      </c>
      <c r="KR84" s="76" t="s">
        <v>86</v>
      </c>
      <c r="KS84" s="76">
        <v>1.95</v>
      </c>
      <c r="KT84" s="76">
        <v>1.58</v>
      </c>
      <c r="KU84" s="76">
        <v>1.67</v>
      </c>
      <c r="KV84" s="76">
        <v>0</v>
      </c>
      <c r="KY84" s="76" t="s">
        <v>86</v>
      </c>
      <c r="KZ84" s="76">
        <v>2.41</v>
      </c>
      <c r="LA84" s="76">
        <v>2.25</v>
      </c>
      <c r="LB84" s="76">
        <v>3.11</v>
      </c>
      <c r="LC84" s="76">
        <v>0.33</v>
      </c>
      <c r="LF84" s="76" t="s">
        <v>86</v>
      </c>
      <c r="LG84" s="76">
        <v>6.59</v>
      </c>
      <c r="LH84" s="76">
        <v>7.78</v>
      </c>
      <c r="LI84" s="76">
        <v>6.84</v>
      </c>
      <c r="LJ84" s="76">
        <v>6.64</v>
      </c>
      <c r="LM84" s="76" t="s">
        <v>86</v>
      </c>
      <c r="LN84" s="76">
        <v>2.33</v>
      </c>
      <c r="LO84" s="76">
        <v>3.19</v>
      </c>
      <c r="LP84" s="76">
        <v>1.85</v>
      </c>
      <c r="LQ84" s="76">
        <v>2.76</v>
      </c>
      <c r="LR84" s="76"/>
      <c r="LS84" s="76"/>
      <c r="LT84" s="76" t="s">
        <v>86</v>
      </c>
      <c r="LU84" s="76">
        <v>3.8</v>
      </c>
      <c r="LV84" s="76">
        <v>2.41</v>
      </c>
      <c r="LW84" s="76">
        <v>3.27</v>
      </c>
      <c r="LX84" s="76">
        <v>8.17</v>
      </c>
      <c r="LY84" s="76"/>
      <c r="LZ84" s="76"/>
      <c r="MA84" s="76" t="s">
        <v>86</v>
      </c>
      <c r="MB84" s="76">
        <v>5.43</v>
      </c>
      <c r="MC84" s="76">
        <v>5.75</v>
      </c>
      <c r="MD84" s="76">
        <v>4.3600000000000003</v>
      </c>
      <c r="ME84" s="76">
        <v>7.81</v>
      </c>
    </row>
    <row r="85" spans="1:343"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c r="GX85" s="62" t="s">
        <v>87</v>
      </c>
      <c r="GY85" s="62">
        <v>1.53</v>
      </c>
      <c r="GZ85" s="62">
        <v>4.03</v>
      </c>
      <c r="HA85" s="62">
        <v>0.23</v>
      </c>
      <c r="HB85" s="62">
        <v>0</v>
      </c>
      <c r="HE85" s="66" t="s">
        <v>87</v>
      </c>
      <c r="HF85" s="66">
        <v>0.14000000000000001</v>
      </c>
      <c r="HG85" s="66">
        <v>0</v>
      </c>
      <c r="HH85" s="66">
        <v>0</v>
      </c>
      <c r="HI85" s="66">
        <v>0</v>
      </c>
      <c r="HL85" s="66" t="s">
        <v>87</v>
      </c>
      <c r="HM85" s="66">
        <v>0.56999999999999995</v>
      </c>
      <c r="HN85" s="66">
        <v>0.3</v>
      </c>
      <c r="HO85" s="66">
        <v>0.59</v>
      </c>
      <c r="HP85" s="66">
        <v>0</v>
      </c>
      <c r="HS85" s="66" t="s">
        <v>87</v>
      </c>
      <c r="HT85" s="66">
        <v>1.18</v>
      </c>
      <c r="HU85" s="66">
        <v>0.16</v>
      </c>
      <c r="HV85" s="66">
        <v>1.46</v>
      </c>
      <c r="HW85" s="66">
        <v>2.2400000000000002</v>
      </c>
      <c r="HZ85" s="66" t="s">
        <v>87</v>
      </c>
      <c r="IA85" s="75">
        <v>1.1299999999999999</v>
      </c>
      <c r="IB85" s="75">
        <v>0.93</v>
      </c>
      <c r="IC85" s="75">
        <v>0.92</v>
      </c>
      <c r="ID85" s="75">
        <v>1.66</v>
      </c>
      <c r="IG85" s="66" t="s">
        <v>87</v>
      </c>
      <c r="IH85" s="66">
        <v>0.51</v>
      </c>
      <c r="II85" s="66">
        <v>0.6</v>
      </c>
      <c r="IJ85" s="66">
        <v>0.57999999999999996</v>
      </c>
      <c r="IK85" s="66">
        <v>0</v>
      </c>
      <c r="IN85" s="66" t="s">
        <v>87</v>
      </c>
      <c r="IO85" s="66">
        <v>0.22</v>
      </c>
      <c r="IP85" s="66">
        <v>0.15</v>
      </c>
      <c r="IQ85" s="66">
        <v>0.04</v>
      </c>
      <c r="IR85" s="66">
        <v>0.3</v>
      </c>
      <c r="IU85" s="66" t="s">
        <v>87</v>
      </c>
      <c r="IV85" s="66">
        <v>0.6</v>
      </c>
      <c r="IW85" s="66">
        <v>0.47</v>
      </c>
      <c r="IX85" s="66">
        <v>0.45</v>
      </c>
      <c r="IY85" s="66">
        <v>0</v>
      </c>
      <c r="JB85" s="66" t="s">
        <v>87</v>
      </c>
      <c r="JC85" s="76">
        <v>0.38</v>
      </c>
      <c r="JD85" s="76">
        <v>0.2</v>
      </c>
      <c r="JE85" s="76">
        <v>0.3</v>
      </c>
      <c r="JF85" s="76">
        <v>0.8</v>
      </c>
      <c r="JI85" s="66" t="s">
        <v>87</v>
      </c>
      <c r="JJ85" s="66">
        <v>1.03</v>
      </c>
      <c r="JK85" s="66">
        <v>0</v>
      </c>
      <c r="JL85" s="66">
        <v>1.05</v>
      </c>
      <c r="JM85" s="66">
        <v>0.46</v>
      </c>
      <c r="JP85" s="72" t="s">
        <v>87</v>
      </c>
      <c r="JQ85" s="72">
        <v>0.73</v>
      </c>
      <c r="JR85" s="72">
        <v>0</v>
      </c>
      <c r="JS85" s="72">
        <v>1.35</v>
      </c>
      <c r="JT85" s="72">
        <v>0</v>
      </c>
      <c r="JW85" s="76" t="s">
        <v>87</v>
      </c>
      <c r="JX85" s="76">
        <v>1.47</v>
      </c>
      <c r="JY85" s="76">
        <v>0.17</v>
      </c>
      <c r="JZ85" s="76">
        <v>1.17</v>
      </c>
      <c r="KA85" s="76">
        <v>4.67</v>
      </c>
      <c r="KD85" s="76" t="s">
        <v>87</v>
      </c>
      <c r="KE85" s="76">
        <v>0.66</v>
      </c>
      <c r="KF85" s="76">
        <v>0</v>
      </c>
      <c r="KG85" s="76">
        <v>0.98</v>
      </c>
      <c r="KH85" s="76">
        <v>0</v>
      </c>
      <c r="KK85" s="6" t="s">
        <v>87</v>
      </c>
      <c r="KL85" s="6">
        <v>0.9</v>
      </c>
      <c r="KM85" s="6">
        <v>0.26</v>
      </c>
      <c r="KN85" s="6">
        <v>0.79</v>
      </c>
      <c r="KO85" s="6">
        <v>0.26</v>
      </c>
      <c r="KR85" s="76" t="s">
        <v>87</v>
      </c>
      <c r="KS85" s="76">
        <v>1.42</v>
      </c>
      <c r="KT85" s="76">
        <v>3.4</v>
      </c>
      <c r="KU85" s="76">
        <v>0.56000000000000005</v>
      </c>
      <c r="KV85" s="76">
        <v>0</v>
      </c>
      <c r="KY85" s="76" t="s">
        <v>87</v>
      </c>
      <c r="KZ85" s="76">
        <v>1.28</v>
      </c>
      <c r="LA85" s="76">
        <v>0.52</v>
      </c>
      <c r="LB85" s="76">
        <v>1.36</v>
      </c>
      <c r="LC85" s="76">
        <v>0.64</v>
      </c>
      <c r="LF85" s="76" t="s">
        <v>87</v>
      </c>
      <c r="LG85" s="76">
        <v>1.42</v>
      </c>
      <c r="LH85" s="76">
        <v>0.83</v>
      </c>
      <c r="LI85" s="76">
        <v>0.82</v>
      </c>
      <c r="LJ85" s="76">
        <v>1</v>
      </c>
      <c r="LM85" s="76" t="s">
        <v>87</v>
      </c>
      <c r="LN85" s="76">
        <v>1.1399999999999999</v>
      </c>
      <c r="LO85" s="76">
        <v>0.84</v>
      </c>
      <c r="LP85" s="76">
        <v>0.81</v>
      </c>
      <c r="LQ85" s="76">
        <v>0.34</v>
      </c>
      <c r="LR85" s="76"/>
      <c r="LS85" s="76"/>
      <c r="LT85" s="76" t="s">
        <v>87</v>
      </c>
      <c r="LU85" s="76">
        <v>1.24</v>
      </c>
      <c r="LV85" s="76">
        <v>0.22</v>
      </c>
      <c r="LW85" s="76">
        <v>1.85</v>
      </c>
      <c r="LX85" s="76">
        <v>0.31</v>
      </c>
      <c r="LY85" s="76"/>
      <c r="LZ85" s="76"/>
      <c r="MA85" s="76" t="s">
        <v>87</v>
      </c>
      <c r="MB85" s="76">
        <v>1.49</v>
      </c>
      <c r="MC85" s="76">
        <v>0.15</v>
      </c>
      <c r="MD85" s="76">
        <v>1.8</v>
      </c>
      <c r="ME85" s="76">
        <v>2.33</v>
      </c>
    </row>
    <row r="86" spans="1:343"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c r="GX86" s="62" t="s">
        <v>88</v>
      </c>
      <c r="GY86" s="62">
        <v>0.16</v>
      </c>
      <c r="GZ86" s="62">
        <v>0.14000000000000001</v>
      </c>
      <c r="HA86" s="62">
        <v>0.22</v>
      </c>
      <c r="HB86" s="62">
        <v>0</v>
      </c>
      <c r="HE86" s="66" t="s">
        <v>88</v>
      </c>
      <c r="HF86" s="66">
        <v>0.14000000000000001</v>
      </c>
      <c r="HG86" s="66">
        <v>0.6</v>
      </c>
      <c r="HH86" s="66">
        <v>0</v>
      </c>
      <c r="HI86" s="66">
        <v>0</v>
      </c>
      <c r="HL86" s="66" t="s">
        <v>88</v>
      </c>
      <c r="HM86" s="66">
        <v>0.02</v>
      </c>
      <c r="HN86" s="66">
        <v>0</v>
      </c>
      <c r="HO86" s="66">
        <v>0</v>
      </c>
      <c r="HP86" s="66">
        <v>0</v>
      </c>
      <c r="HS86" s="66" t="s">
        <v>88</v>
      </c>
      <c r="HT86" s="66">
        <v>0.24</v>
      </c>
      <c r="HU86" s="66">
        <v>0.65</v>
      </c>
      <c r="HV86" s="66">
        <v>0.08</v>
      </c>
      <c r="HW86" s="66">
        <v>0</v>
      </c>
      <c r="HZ86" s="66" t="s">
        <v>88</v>
      </c>
      <c r="IA86" s="75">
        <v>0.33</v>
      </c>
      <c r="IB86" s="75">
        <v>0.13</v>
      </c>
      <c r="IC86" s="75">
        <v>0.13</v>
      </c>
      <c r="ID86" s="75">
        <v>0</v>
      </c>
      <c r="IG86" s="66" t="s">
        <v>88</v>
      </c>
      <c r="IH86" s="66">
        <v>0.19</v>
      </c>
      <c r="II86" s="66">
        <v>0</v>
      </c>
      <c r="IJ86" s="66">
        <v>0.06</v>
      </c>
      <c r="IK86" s="66">
        <v>0</v>
      </c>
      <c r="IN86" s="66" t="s">
        <v>88</v>
      </c>
      <c r="IO86" s="66">
        <v>0.04</v>
      </c>
      <c r="IP86" s="66">
        <v>0</v>
      </c>
      <c r="IQ86" s="66">
        <v>0.08</v>
      </c>
      <c r="IR86" s="66">
        <v>0</v>
      </c>
      <c r="IU86" s="66" t="s">
        <v>88</v>
      </c>
      <c r="IV86" s="66">
        <v>0</v>
      </c>
      <c r="IW86" s="66">
        <v>0</v>
      </c>
      <c r="IX86" s="66">
        <v>0</v>
      </c>
      <c r="IY86" s="66">
        <v>0</v>
      </c>
      <c r="JB86" s="66" t="s">
        <v>88</v>
      </c>
      <c r="JC86" s="76">
        <v>0.06</v>
      </c>
      <c r="JD86" s="76">
        <v>0</v>
      </c>
      <c r="JE86" s="76">
        <v>0.12</v>
      </c>
      <c r="JF86" s="76">
        <v>0</v>
      </c>
      <c r="JI86" s="66" t="s">
        <v>88</v>
      </c>
      <c r="JJ86" s="66">
        <v>0.25</v>
      </c>
      <c r="JK86" s="66">
        <v>0</v>
      </c>
      <c r="JL86" s="66">
        <v>0</v>
      </c>
      <c r="JM86" s="66">
        <v>0</v>
      </c>
      <c r="JP86" s="72" t="s">
        <v>88</v>
      </c>
      <c r="JQ86" s="72">
        <v>0.09</v>
      </c>
      <c r="JR86" s="72">
        <v>0.33</v>
      </c>
      <c r="JS86" s="72">
        <v>0</v>
      </c>
      <c r="JT86" s="72">
        <v>0</v>
      </c>
      <c r="JW86" s="76" t="s">
        <v>88</v>
      </c>
      <c r="JX86" s="76">
        <v>0.14000000000000001</v>
      </c>
      <c r="JY86" s="76">
        <v>0.25</v>
      </c>
      <c r="JZ86" s="76">
        <v>0.15</v>
      </c>
      <c r="KA86" s="76">
        <v>0</v>
      </c>
      <c r="KD86" s="76" t="s">
        <v>88</v>
      </c>
      <c r="KE86" s="76">
        <v>0</v>
      </c>
      <c r="KF86" s="76">
        <v>0</v>
      </c>
      <c r="KG86" s="76">
        <v>0</v>
      </c>
      <c r="KH86" s="76">
        <v>0</v>
      </c>
      <c r="KK86" s="6" t="s">
        <v>88</v>
      </c>
      <c r="KL86" s="6">
        <v>7.0000000000000007E-2</v>
      </c>
      <c r="KM86" s="6">
        <v>0</v>
      </c>
      <c r="KN86" s="6">
        <v>0.08</v>
      </c>
      <c r="KO86" s="6">
        <v>0</v>
      </c>
      <c r="KR86" s="76" t="s">
        <v>88</v>
      </c>
      <c r="KS86" s="76">
        <v>1.0900000000000001</v>
      </c>
      <c r="KT86" s="76">
        <v>2.64</v>
      </c>
      <c r="KU86" s="76">
        <v>0.76</v>
      </c>
      <c r="KV86" s="76">
        <v>0</v>
      </c>
      <c r="KY86" s="76" t="s">
        <v>88</v>
      </c>
      <c r="KZ86" s="76">
        <v>0</v>
      </c>
      <c r="LA86" s="76">
        <v>0</v>
      </c>
      <c r="LB86" s="76">
        <v>0</v>
      </c>
      <c r="LC86" s="76">
        <v>0</v>
      </c>
      <c r="LF86" s="76" t="s">
        <v>88</v>
      </c>
      <c r="LG86" s="76">
        <v>0.59</v>
      </c>
      <c r="LH86" s="76">
        <v>1.33</v>
      </c>
      <c r="LI86" s="76">
        <v>0.47</v>
      </c>
      <c r="LJ86" s="76">
        <v>0</v>
      </c>
      <c r="LM86" s="76" t="s">
        <v>88</v>
      </c>
      <c r="LN86" s="76">
        <v>0.23</v>
      </c>
      <c r="LO86" s="76">
        <v>0.93</v>
      </c>
      <c r="LP86" s="76">
        <v>0</v>
      </c>
      <c r="LQ86" s="76">
        <v>0</v>
      </c>
      <c r="LR86" s="76"/>
      <c r="LS86" s="76"/>
      <c r="LT86" s="76" t="s">
        <v>88</v>
      </c>
      <c r="LU86" s="76">
        <v>0.38</v>
      </c>
      <c r="LV86" s="76">
        <v>0.93</v>
      </c>
      <c r="LW86" s="76">
        <v>0</v>
      </c>
      <c r="LX86" s="76">
        <v>0.34</v>
      </c>
      <c r="LY86" s="76"/>
      <c r="LZ86" s="76"/>
      <c r="MA86" s="76" t="s">
        <v>88</v>
      </c>
      <c r="MB86" s="76">
        <v>0.2</v>
      </c>
      <c r="MC86" s="76">
        <v>0</v>
      </c>
      <c r="MD86" s="76">
        <v>0.4</v>
      </c>
      <c r="ME86" s="76">
        <v>0</v>
      </c>
    </row>
    <row r="87" spans="1:343"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c r="GX87" s="62" t="s">
        <v>89</v>
      </c>
      <c r="GY87" s="62">
        <v>0.43</v>
      </c>
      <c r="GZ87" s="62">
        <v>0</v>
      </c>
      <c r="HA87" s="62">
        <v>0.81</v>
      </c>
      <c r="HB87" s="62">
        <v>0</v>
      </c>
      <c r="HE87" s="66" t="s">
        <v>89</v>
      </c>
      <c r="HF87" s="66">
        <v>1.1599999999999999</v>
      </c>
      <c r="HG87" s="66">
        <v>1.35</v>
      </c>
      <c r="HH87" s="66">
        <v>0.63</v>
      </c>
      <c r="HI87" s="66">
        <v>6.55</v>
      </c>
      <c r="HL87" s="66" t="s">
        <v>89</v>
      </c>
      <c r="HM87" s="66">
        <v>0.06</v>
      </c>
      <c r="HN87" s="66">
        <v>0</v>
      </c>
      <c r="HO87" s="66">
        <v>0</v>
      </c>
      <c r="HP87" s="66">
        <v>0.63</v>
      </c>
      <c r="HS87" s="66" t="s">
        <v>89</v>
      </c>
      <c r="HT87" s="66">
        <v>0.33</v>
      </c>
      <c r="HU87" s="66">
        <v>0.33</v>
      </c>
      <c r="HV87" s="66">
        <v>0.24</v>
      </c>
      <c r="HW87" s="66">
        <v>1.05</v>
      </c>
      <c r="HZ87" s="66" t="s">
        <v>89</v>
      </c>
      <c r="IA87" s="75">
        <v>0.35</v>
      </c>
      <c r="IB87" s="75">
        <v>0.12</v>
      </c>
      <c r="IC87" s="75">
        <v>0.2</v>
      </c>
      <c r="ID87" s="75">
        <v>0.6</v>
      </c>
      <c r="IG87" s="66" t="s">
        <v>89</v>
      </c>
      <c r="IH87" s="66">
        <v>0.19</v>
      </c>
      <c r="II87" s="66">
        <v>0.53</v>
      </c>
      <c r="IJ87" s="66">
        <v>0.13</v>
      </c>
      <c r="IK87" s="66">
        <v>0</v>
      </c>
      <c r="IN87" s="66" t="s">
        <v>89</v>
      </c>
      <c r="IO87" s="66">
        <v>0.36</v>
      </c>
      <c r="IP87" s="66">
        <v>0.98</v>
      </c>
      <c r="IQ87" s="66">
        <v>0.09</v>
      </c>
      <c r="IR87" s="66">
        <v>0</v>
      </c>
      <c r="IU87" s="66" t="s">
        <v>89</v>
      </c>
      <c r="IV87" s="66">
        <v>0.49</v>
      </c>
      <c r="IW87" s="66">
        <v>0.82</v>
      </c>
      <c r="IX87" s="66">
        <v>0.35</v>
      </c>
      <c r="IY87" s="66">
        <v>0</v>
      </c>
      <c r="JB87" s="66" t="s">
        <v>89</v>
      </c>
      <c r="JC87" s="76">
        <v>0.65</v>
      </c>
      <c r="JD87" s="76">
        <v>1.89</v>
      </c>
      <c r="JE87" s="76">
        <v>0.04</v>
      </c>
      <c r="JF87" s="76">
        <v>0.44</v>
      </c>
      <c r="JI87" s="66" t="s">
        <v>89</v>
      </c>
      <c r="JJ87" s="66">
        <v>0.31</v>
      </c>
      <c r="JK87" s="66">
        <v>1.04</v>
      </c>
      <c r="JL87" s="66">
        <v>0.04</v>
      </c>
      <c r="JM87" s="66">
        <v>0</v>
      </c>
      <c r="JP87" s="72" t="s">
        <v>89</v>
      </c>
      <c r="JQ87" s="72">
        <v>0.57999999999999996</v>
      </c>
      <c r="JR87" s="72">
        <v>1.5</v>
      </c>
      <c r="JS87" s="72">
        <v>0.14000000000000001</v>
      </c>
      <c r="JT87" s="72">
        <v>0</v>
      </c>
      <c r="JW87" s="76" t="s">
        <v>89</v>
      </c>
      <c r="JX87" s="76">
        <v>0.33</v>
      </c>
      <c r="JY87" s="76">
        <v>0.9</v>
      </c>
      <c r="JZ87" s="76">
        <v>0</v>
      </c>
      <c r="KA87" s="76">
        <v>0</v>
      </c>
      <c r="KD87" s="76" t="s">
        <v>89</v>
      </c>
      <c r="KE87" s="76">
        <v>0.03</v>
      </c>
      <c r="KF87" s="76">
        <v>0.1</v>
      </c>
      <c r="KG87" s="76">
        <v>0</v>
      </c>
      <c r="KH87" s="76">
        <v>0</v>
      </c>
      <c r="KK87" s="6" t="s">
        <v>89</v>
      </c>
      <c r="KL87" s="6">
        <v>0.13</v>
      </c>
      <c r="KM87" s="6">
        <v>0</v>
      </c>
      <c r="KN87" s="6">
        <v>0</v>
      </c>
      <c r="KO87" s="6">
        <v>0</v>
      </c>
      <c r="KR87" s="76" t="s">
        <v>89</v>
      </c>
      <c r="KS87" s="76">
        <v>0.13</v>
      </c>
      <c r="KT87" s="76">
        <v>0.19</v>
      </c>
      <c r="KU87" s="76">
        <v>0</v>
      </c>
      <c r="KV87" s="76">
        <v>0</v>
      </c>
      <c r="KY87" s="76" t="s">
        <v>89</v>
      </c>
      <c r="KZ87" s="76">
        <v>0.24</v>
      </c>
      <c r="LA87" s="76">
        <v>0.69</v>
      </c>
      <c r="LB87" s="76">
        <v>0</v>
      </c>
      <c r="LC87" s="76">
        <v>0</v>
      </c>
      <c r="LF87" s="76" t="s">
        <v>89</v>
      </c>
      <c r="LG87" s="76">
        <v>0.43</v>
      </c>
      <c r="LH87" s="76">
        <v>1.17</v>
      </c>
      <c r="LI87" s="76">
        <v>0</v>
      </c>
      <c r="LJ87" s="76">
        <v>0</v>
      </c>
      <c r="LM87" s="76" t="s">
        <v>89</v>
      </c>
      <c r="LN87" s="76">
        <v>0.3</v>
      </c>
      <c r="LO87" s="76">
        <v>1.04</v>
      </c>
      <c r="LP87" s="76">
        <v>0</v>
      </c>
      <c r="LQ87" s="76">
        <v>0</v>
      </c>
      <c r="LR87" s="76"/>
      <c r="LS87" s="76"/>
      <c r="LT87" s="76" t="s">
        <v>89</v>
      </c>
      <c r="LU87" s="76">
        <v>0.51</v>
      </c>
      <c r="LV87" s="76">
        <v>1.1399999999999999</v>
      </c>
      <c r="LW87" s="76">
        <v>0</v>
      </c>
      <c r="LX87" s="76">
        <v>0</v>
      </c>
      <c r="LY87" s="76"/>
      <c r="LZ87" s="76"/>
      <c r="MA87" s="76" t="s">
        <v>89</v>
      </c>
      <c r="MB87" s="76">
        <v>0.63</v>
      </c>
      <c r="MC87" s="76">
        <v>1.32</v>
      </c>
      <c r="MD87" s="76">
        <v>0.57999999999999996</v>
      </c>
      <c r="ME87" s="76">
        <v>0</v>
      </c>
    </row>
    <row r="88" spans="1:343"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c r="GX88" s="62" t="s">
        <v>90</v>
      </c>
      <c r="GY88" s="62">
        <v>1.03</v>
      </c>
      <c r="GZ88" s="62">
        <v>0.76</v>
      </c>
      <c r="HA88" s="62">
        <v>1.1499999999999999</v>
      </c>
      <c r="HB88" s="62">
        <v>2.4</v>
      </c>
      <c r="HE88" s="66" t="s">
        <v>90</v>
      </c>
      <c r="HF88" s="66">
        <v>0.4</v>
      </c>
      <c r="HG88" s="66">
        <v>0.4</v>
      </c>
      <c r="HH88" s="66">
        <v>0.36</v>
      </c>
      <c r="HI88" s="66">
        <v>1.4</v>
      </c>
      <c r="HL88" s="66" t="s">
        <v>90</v>
      </c>
      <c r="HM88" s="66">
        <v>0.88</v>
      </c>
      <c r="HN88" s="66">
        <v>0</v>
      </c>
      <c r="HO88" s="66">
        <v>0.41</v>
      </c>
      <c r="HP88" s="66">
        <v>6.6</v>
      </c>
      <c r="HS88" s="66" t="s">
        <v>90</v>
      </c>
      <c r="HT88" s="66">
        <v>0.86</v>
      </c>
      <c r="HU88" s="66">
        <v>0.44</v>
      </c>
      <c r="HV88" s="66">
        <v>0.19</v>
      </c>
      <c r="HW88" s="66">
        <v>6.41</v>
      </c>
      <c r="HZ88" s="66" t="s">
        <v>90</v>
      </c>
      <c r="IA88" s="75">
        <v>0.56999999999999995</v>
      </c>
      <c r="IB88" s="75">
        <v>0</v>
      </c>
      <c r="IC88" s="75">
        <v>0.77</v>
      </c>
      <c r="ID88" s="75">
        <v>0.55000000000000004</v>
      </c>
      <c r="IG88" s="66" t="s">
        <v>90</v>
      </c>
      <c r="IH88" s="66">
        <v>1.1399999999999999</v>
      </c>
      <c r="II88" s="66">
        <v>0.44</v>
      </c>
      <c r="IJ88" s="66">
        <v>1.76</v>
      </c>
      <c r="IK88" s="66">
        <v>0.34</v>
      </c>
      <c r="IN88" s="66" t="s">
        <v>90</v>
      </c>
      <c r="IO88" s="66">
        <v>0.69</v>
      </c>
      <c r="IP88" s="66">
        <v>0.61</v>
      </c>
      <c r="IQ88" s="66">
        <v>0.62</v>
      </c>
      <c r="IR88" s="66">
        <v>1.35</v>
      </c>
      <c r="IU88" s="66" t="s">
        <v>90</v>
      </c>
      <c r="IV88" s="66">
        <v>0.66</v>
      </c>
      <c r="IW88" s="66">
        <v>1.43</v>
      </c>
      <c r="IX88" s="66">
        <v>0.4</v>
      </c>
      <c r="IY88" s="66">
        <v>0</v>
      </c>
      <c r="JB88" s="66" t="s">
        <v>90</v>
      </c>
      <c r="JC88" s="76">
        <v>1.32</v>
      </c>
      <c r="JD88" s="76">
        <v>1.96</v>
      </c>
      <c r="JE88" s="76">
        <v>1.35</v>
      </c>
      <c r="JF88" s="76">
        <v>0</v>
      </c>
      <c r="JI88" s="66" t="s">
        <v>90</v>
      </c>
      <c r="JJ88" s="66">
        <v>0.36</v>
      </c>
      <c r="JK88" s="66">
        <v>0</v>
      </c>
      <c r="JL88" s="66">
        <v>0.68</v>
      </c>
      <c r="JM88" s="66">
        <v>0</v>
      </c>
      <c r="JP88" s="72" t="s">
        <v>90</v>
      </c>
      <c r="JQ88" s="72">
        <v>0.31</v>
      </c>
      <c r="JR88" s="72">
        <v>0.53</v>
      </c>
      <c r="JS88" s="72">
        <v>0.32</v>
      </c>
      <c r="JT88" s="72">
        <v>0</v>
      </c>
      <c r="JW88" s="76" t="s">
        <v>90</v>
      </c>
      <c r="JX88" s="76">
        <v>0.36</v>
      </c>
      <c r="JY88" s="76">
        <v>0.14000000000000001</v>
      </c>
      <c r="JZ88" s="76">
        <v>0.68</v>
      </c>
      <c r="KA88" s="76">
        <v>0</v>
      </c>
      <c r="KD88" s="76" t="s">
        <v>90</v>
      </c>
      <c r="KE88" s="76">
        <v>0.37</v>
      </c>
      <c r="KF88" s="76">
        <v>0.75</v>
      </c>
      <c r="KG88" s="76">
        <v>0.26</v>
      </c>
      <c r="KH88" s="76">
        <v>0</v>
      </c>
      <c r="KK88" s="6" t="s">
        <v>90</v>
      </c>
      <c r="KL88" s="6">
        <v>0.64</v>
      </c>
      <c r="KM88" s="6">
        <v>0.17</v>
      </c>
      <c r="KN88" s="6">
        <v>0.84</v>
      </c>
      <c r="KO88" s="6">
        <v>0</v>
      </c>
      <c r="KR88" s="76" t="s">
        <v>90</v>
      </c>
      <c r="KS88" s="76">
        <v>0.34</v>
      </c>
      <c r="KT88" s="76">
        <v>0</v>
      </c>
      <c r="KU88" s="76">
        <v>0.69</v>
      </c>
      <c r="KV88" s="76">
        <v>0</v>
      </c>
      <c r="KY88" s="76" t="s">
        <v>90</v>
      </c>
      <c r="KZ88" s="76">
        <v>0.17</v>
      </c>
      <c r="LA88" s="76">
        <v>0.57999999999999996</v>
      </c>
      <c r="LB88" s="76">
        <v>0</v>
      </c>
      <c r="LC88" s="76">
        <v>0</v>
      </c>
      <c r="LF88" s="76" t="s">
        <v>90</v>
      </c>
      <c r="LG88" s="76">
        <v>0.17</v>
      </c>
      <c r="LH88" s="76">
        <v>0.1</v>
      </c>
      <c r="LI88" s="76">
        <v>0.28000000000000003</v>
      </c>
      <c r="LJ88" s="76">
        <v>0</v>
      </c>
      <c r="LM88" s="76" t="s">
        <v>90</v>
      </c>
      <c r="LN88" s="76">
        <v>0.27</v>
      </c>
      <c r="LO88" s="76">
        <v>0</v>
      </c>
      <c r="LP88" s="76">
        <v>0.51</v>
      </c>
      <c r="LQ88" s="76">
        <v>0</v>
      </c>
      <c r="LR88" s="76"/>
      <c r="LS88" s="76"/>
      <c r="LT88" s="76" t="s">
        <v>90</v>
      </c>
      <c r="LU88" s="76">
        <v>0.24</v>
      </c>
      <c r="LV88" s="76">
        <v>0</v>
      </c>
      <c r="LW88" s="76">
        <v>0.49</v>
      </c>
      <c r="LX88" s="76">
        <v>0</v>
      </c>
      <c r="LY88" s="76"/>
      <c r="LZ88" s="76"/>
      <c r="MA88" s="76" t="s">
        <v>90</v>
      </c>
      <c r="MB88" s="76">
        <v>0.32</v>
      </c>
      <c r="MC88" s="76">
        <v>0.41</v>
      </c>
      <c r="MD88" s="76">
        <v>0.33</v>
      </c>
      <c r="ME88" s="76">
        <v>0.37</v>
      </c>
    </row>
    <row r="89" spans="1:343"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c r="GX89" s="62" t="s">
        <v>91</v>
      </c>
      <c r="GY89" s="62">
        <v>1.01</v>
      </c>
      <c r="GZ89" s="62">
        <v>1.92</v>
      </c>
      <c r="HA89" s="62">
        <v>0.35</v>
      </c>
      <c r="HB89" s="62">
        <v>2.0499999999999998</v>
      </c>
      <c r="HE89" s="66" t="s">
        <v>91</v>
      </c>
      <c r="HF89" s="66">
        <v>0.92</v>
      </c>
      <c r="HG89" s="66">
        <v>0.55000000000000004</v>
      </c>
      <c r="HH89" s="66">
        <v>0.84</v>
      </c>
      <c r="HI89" s="66">
        <v>3.84</v>
      </c>
      <c r="HL89" s="66" t="s">
        <v>91</v>
      </c>
      <c r="HM89" s="66">
        <v>1.3</v>
      </c>
      <c r="HN89" s="66">
        <v>1.25</v>
      </c>
      <c r="HO89" s="66">
        <v>1.04</v>
      </c>
      <c r="HP89" s="66">
        <v>2.85</v>
      </c>
      <c r="HS89" s="66" t="s">
        <v>91</v>
      </c>
      <c r="HT89" s="66">
        <v>0.39</v>
      </c>
      <c r="HU89" s="66">
        <v>0.16</v>
      </c>
      <c r="HV89" s="66">
        <v>0.25</v>
      </c>
      <c r="HW89" s="66">
        <v>2.06</v>
      </c>
      <c r="HZ89" s="66" t="s">
        <v>91</v>
      </c>
      <c r="IA89" s="75">
        <v>0.51</v>
      </c>
      <c r="IB89" s="75">
        <v>0.83</v>
      </c>
      <c r="IC89" s="75">
        <v>0.42</v>
      </c>
      <c r="ID89" s="75">
        <v>0</v>
      </c>
      <c r="IG89" s="66" t="s">
        <v>91</v>
      </c>
      <c r="IH89" s="66">
        <v>0.23</v>
      </c>
      <c r="II89" s="66">
        <v>0.32</v>
      </c>
      <c r="IJ89" s="66">
        <v>7.0000000000000007E-2</v>
      </c>
      <c r="IK89" s="66">
        <v>0.6</v>
      </c>
      <c r="IN89" s="66" t="s">
        <v>91</v>
      </c>
      <c r="IO89" s="66">
        <v>0.79</v>
      </c>
      <c r="IP89" s="66">
        <v>0.2</v>
      </c>
      <c r="IQ89" s="66">
        <v>0.94</v>
      </c>
      <c r="IR89" s="66">
        <v>1.89</v>
      </c>
      <c r="IU89" s="66" t="s">
        <v>91</v>
      </c>
      <c r="IV89" s="66">
        <v>0.4</v>
      </c>
      <c r="IW89" s="66">
        <v>0.37</v>
      </c>
      <c r="IX89" s="66">
        <v>0.51</v>
      </c>
      <c r="IY89" s="66">
        <v>0</v>
      </c>
      <c r="JB89" s="66" t="s">
        <v>91</v>
      </c>
      <c r="JC89" s="76">
        <v>0.03</v>
      </c>
      <c r="JD89" s="76">
        <v>0</v>
      </c>
      <c r="JE89" s="76">
        <v>0</v>
      </c>
      <c r="JF89" s="76">
        <v>0.26</v>
      </c>
      <c r="JI89" s="66" t="s">
        <v>91</v>
      </c>
      <c r="JJ89" s="66">
        <v>1.33</v>
      </c>
      <c r="JK89" s="66">
        <v>3.63</v>
      </c>
      <c r="JL89" s="66">
        <v>0.44</v>
      </c>
      <c r="JM89" s="66">
        <v>0</v>
      </c>
      <c r="JP89" s="72" t="s">
        <v>91</v>
      </c>
      <c r="JQ89" s="72">
        <v>0.37</v>
      </c>
      <c r="JR89" s="72">
        <v>0.48</v>
      </c>
      <c r="JS89" s="72">
        <v>0.23</v>
      </c>
      <c r="JT89" s="72">
        <v>0</v>
      </c>
      <c r="JW89" s="76" t="s">
        <v>91</v>
      </c>
      <c r="JX89" s="76">
        <v>0.28999999999999998</v>
      </c>
      <c r="JY89" s="76">
        <v>0.28000000000000003</v>
      </c>
      <c r="JZ89" s="76">
        <v>0</v>
      </c>
      <c r="KA89" s="76">
        <v>1.44</v>
      </c>
      <c r="KD89" s="76" t="s">
        <v>91</v>
      </c>
      <c r="KE89" s="76">
        <v>0.44</v>
      </c>
      <c r="KF89" s="76">
        <v>0.93</v>
      </c>
      <c r="KG89" s="76">
        <v>0.14000000000000001</v>
      </c>
      <c r="KH89" s="76">
        <v>0</v>
      </c>
      <c r="KK89" s="6" t="s">
        <v>91</v>
      </c>
      <c r="KL89" s="6">
        <v>0.09</v>
      </c>
      <c r="KM89" s="6">
        <v>0.25</v>
      </c>
      <c r="KN89" s="6">
        <v>0</v>
      </c>
      <c r="KO89" s="6">
        <v>0</v>
      </c>
      <c r="KR89" s="76" t="s">
        <v>91</v>
      </c>
      <c r="KS89" s="76">
        <v>0.25</v>
      </c>
      <c r="KT89" s="76">
        <v>0.63</v>
      </c>
      <c r="KU89" s="76">
        <v>0.17</v>
      </c>
      <c r="KV89" s="76">
        <v>0</v>
      </c>
      <c r="KY89" s="76" t="s">
        <v>91</v>
      </c>
      <c r="KZ89" s="76">
        <v>0.61</v>
      </c>
      <c r="LA89" s="76">
        <v>1.02</v>
      </c>
      <c r="LB89" s="76">
        <v>0.17</v>
      </c>
      <c r="LC89" s="76">
        <v>0</v>
      </c>
      <c r="LF89" s="76" t="s">
        <v>91</v>
      </c>
      <c r="LG89" s="76">
        <v>0.28999999999999998</v>
      </c>
      <c r="LH89" s="76">
        <v>0</v>
      </c>
      <c r="LI89" s="76">
        <v>0.57999999999999996</v>
      </c>
      <c r="LJ89" s="76">
        <v>0</v>
      </c>
      <c r="LM89" s="76" t="s">
        <v>91</v>
      </c>
      <c r="LN89" s="76">
        <v>0.34</v>
      </c>
      <c r="LO89" s="76">
        <v>0.92</v>
      </c>
      <c r="LP89" s="76">
        <v>0.13</v>
      </c>
      <c r="LQ89" s="76">
        <v>0.43</v>
      </c>
      <c r="LR89" s="76"/>
      <c r="LS89" s="76"/>
      <c r="LT89" s="76" t="s">
        <v>91</v>
      </c>
      <c r="LU89" s="76">
        <v>0.59</v>
      </c>
      <c r="LV89" s="76">
        <v>0.17</v>
      </c>
      <c r="LW89" s="76">
        <v>0.63</v>
      </c>
      <c r="LX89" s="76">
        <v>0.65</v>
      </c>
      <c r="LY89" s="76"/>
      <c r="LZ89" s="76"/>
      <c r="MA89" s="76" t="s">
        <v>91</v>
      </c>
      <c r="MB89" s="76">
        <v>0.37</v>
      </c>
      <c r="MC89" s="76">
        <v>0.17</v>
      </c>
      <c r="MD89" s="76">
        <v>0.64</v>
      </c>
      <c r="ME89" s="76">
        <v>0</v>
      </c>
    </row>
    <row r="90" spans="1:343"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c r="GX90" s="62" t="s">
        <v>92</v>
      </c>
      <c r="GY90" s="62">
        <v>0.47</v>
      </c>
      <c r="GZ90" s="62">
        <v>0.16</v>
      </c>
      <c r="HA90" s="62">
        <v>0.7</v>
      </c>
      <c r="HB90" s="62">
        <v>0</v>
      </c>
      <c r="HE90" s="66" t="s">
        <v>92</v>
      </c>
      <c r="HF90" s="66">
        <v>0</v>
      </c>
      <c r="HG90" s="66">
        <v>0</v>
      </c>
      <c r="HH90" s="66">
        <v>0</v>
      </c>
      <c r="HI90" s="66">
        <v>0</v>
      </c>
      <c r="HL90" s="66" t="s">
        <v>92</v>
      </c>
      <c r="HM90" s="66">
        <v>3.75</v>
      </c>
      <c r="HN90" s="66">
        <v>9.6300000000000008</v>
      </c>
      <c r="HO90" s="66">
        <v>0.83</v>
      </c>
      <c r="HP90" s="66">
        <v>0</v>
      </c>
      <c r="HS90" s="66" t="s">
        <v>92</v>
      </c>
      <c r="HT90" s="66">
        <v>1.0900000000000001</v>
      </c>
      <c r="HU90" s="66">
        <v>1.54</v>
      </c>
      <c r="HV90" s="66">
        <v>1.1499999999999999</v>
      </c>
      <c r="HW90" s="66">
        <v>0</v>
      </c>
      <c r="HZ90" s="66" t="s">
        <v>92</v>
      </c>
      <c r="IA90" s="75">
        <v>1.9</v>
      </c>
      <c r="IB90" s="75">
        <v>5.94</v>
      </c>
      <c r="IC90" s="75">
        <v>0.62</v>
      </c>
      <c r="ID90" s="75">
        <v>0.6</v>
      </c>
      <c r="IG90" s="66" t="s">
        <v>92</v>
      </c>
      <c r="IH90" s="66">
        <v>2.77</v>
      </c>
      <c r="II90" s="66">
        <v>6.75</v>
      </c>
      <c r="IJ90" s="66">
        <v>1.77</v>
      </c>
      <c r="IK90" s="66">
        <v>1.85</v>
      </c>
      <c r="IN90" s="66" t="s">
        <v>92</v>
      </c>
      <c r="IO90" s="66">
        <v>1.38</v>
      </c>
      <c r="IP90" s="66">
        <v>1.33</v>
      </c>
      <c r="IQ90" s="66">
        <v>1.1299999999999999</v>
      </c>
      <c r="IR90" s="66">
        <v>3.55</v>
      </c>
      <c r="IU90" s="66" t="s">
        <v>92</v>
      </c>
      <c r="IV90" s="66">
        <v>1.39</v>
      </c>
      <c r="IW90" s="66">
        <v>1.8</v>
      </c>
      <c r="IX90" s="66">
        <v>1.1399999999999999</v>
      </c>
      <c r="IY90" s="66">
        <v>2.74</v>
      </c>
      <c r="JB90" s="66" t="s">
        <v>92</v>
      </c>
      <c r="JC90" s="76">
        <v>1.38</v>
      </c>
      <c r="JD90" s="76">
        <v>1.2</v>
      </c>
      <c r="JE90" s="76">
        <v>1.87</v>
      </c>
      <c r="JF90" s="76">
        <v>0.8</v>
      </c>
      <c r="JI90" s="66" t="s">
        <v>92</v>
      </c>
      <c r="JJ90" s="66">
        <v>2.87</v>
      </c>
      <c r="JK90" s="66">
        <v>8.23</v>
      </c>
      <c r="JL90" s="66">
        <v>1.04</v>
      </c>
      <c r="JM90" s="66">
        <v>0.56999999999999995</v>
      </c>
      <c r="JP90" s="72" t="s">
        <v>92</v>
      </c>
      <c r="JQ90" s="72">
        <v>1.92</v>
      </c>
      <c r="JR90" s="72">
        <v>4.67</v>
      </c>
      <c r="JS90" s="72">
        <v>1.1399999999999999</v>
      </c>
      <c r="JT90" s="72">
        <v>0</v>
      </c>
      <c r="JW90" s="76" t="s">
        <v>92</v>
      </c>
      <c r="JX90" s="76">
        <v>3.51</v>
      </c>
      <c r="JY90" s="76">
        <v>10.76</v>
      </c>
      <c r="JZ90" s="76">
        <v>0.84</v>
      </c>
      <c r="KA90" s="76">
        <v>0</v>
      </c>
      <c r="KD90" s="76" t="s">
        <v>92</v>
      </c>
      <c r="KE90" s="76">
        <v>3.95</v>
      </c>
      <c r="KF90" s="76">
        <v>9.94</v>
      </c>
      <c r="KG90" s="76">
        <v>0.97</v>
      </c>
      <c r="KH90" s="76">
        <v>0.71</v>
      </c>
      <c r="KK90" s="6" t="s">
        <v>92</v>
      </c>
      <c r="KL90" s="6">
        <v>1.64</v>
      </c>
      <c r="KM90" s="6">
        <v>2</v>
      </c>
      <c r="KN90" s="6">
        <v>1.46</v>
      </c>
      <c r="KO90" s="6">
        <v>2.2400000000000002</v>
      </c>
      <c r="KR90" s="76" t="s">
        <v>92</v>
      </c>
      <c r="KS90" s="76">
        <v>0.22</v>
      </c>
      <c r="KT90" s="76">
        <v>0.12</v>
      </c>
      <c r="KU90" s="76">
        <v>0.37</v>
      </c>
      <c r="KV90" s="76">
        <v>0</v>
      </c>
      <c r="KY90" s="76" t="s">
        <v>92</v>
      </c>
      <c r="KZ90" s="76">
        <v>0.66</v>
      </c>
      <c r="LA90" s="76">
        <v>0.88</v>
      </c>
      <c r="LB90" s="76">
        <v>0.79</v>
      </c>
      <c r="LC90" s="76">
        <v>0</v>
      </c>
      <c r="LF90" s="76" t="s">
        <v>92</v>
      </c>
      <c r="LG90" s="76">
        <v>1.08</v>
      </c>
      <c r="LH90" s="76">
        <v>2.63</v>
      </c>
      <c r="LI90" s="76">
        <v>0.5</v>
      </c>
      <c r="LJ90" s="76">
        <v>0.95</v>
      </c>
      <c r="LM90" s="76" t="s">
        <v>92</v>
      </c>
      <c r="LN90" s="76">
        <v>1.02</v>
      </c>
      <c r="LO90" s="76">
        <v>1.05</v>
      </c>
      <c r="LP90" s="76">
        <v>1.01</v>
      </c>
      <c r="LQ90" s="76">
        <v>0</v>
      </c>
      <c r="LR90" s="76"/>
      <c r="LS90" s="76"/>
      <c r="LT90" s="76" t="s">
        <v>92</v>
      </c>
      <c r="LU90" s="76">
        <v>1.31</v>
      </c>
      <c r="LV90" s="76">
        <v>1.47</v>
      </c>
      <c r="LW90" s="76">
        <v>1.85</v>
      </c>
      <c r="LX90" s="76">
        <v>0</v>
      </c>
      <c r="LY90" s="76"/>
      <c r="LZ90" s="76"/>
      <c r="MA90" s="76" t="s">
        <v>92</v>
      </c>
      <c r="MB90" s="76">
        <v>1.83</v>
      </c>
      <c r="MC90" s="76">
        <v>0.94</v>
      </c>
      <c r="MD90" s="76">
        <v>2.75</v>
      </c>
      <c r="ME90" s="76">
        <v>1.35</v>
      </c>
    </row>
    <row r="91" spans="1:343"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c r="GX91" s="62" t="s">
        <v>93</v>
      </c>
      <c r="GY91" s="62">
        <v>1.26</v>
      </c>
      <c r="GZ91" s="62">
        <v>3.88</v>
      </c>
      <c r="HA91" s="62">
        <v>0</v>
      </c>
      <c r="HB91" s="62">
        <v>0.56000000000000005</v>
      </c>
      <c r="HE91" s="66" t="s">
        <v>93</v>
      </c>
      <c r="HF91" s="66">
        <v>1.55</v>
      </c>
      <c r="HG91" s="66">
        <v>4.3</v>
      </c>
      <c r="HH91" s="66">
        <v>0.23</v>
      </c>
      <c r="HI91" s="66">
        <v>0.49</v>
      </c>
      <c r="HL91" s="66" t="s">
        <v>93</v>
      </c>
      <c r="HM91" s="66">
        <v>0.25</v>
      </c>
      <c r="HN91" s="66">
        <v>0.56999999999999995</v>
      </c>
      <c r="HO91" s="66">
        <v>0</v>
      </c>
      <c r="HP91" s="66">
        <v>0</v>
      </c>
      <c r="HS91" s="66" t="s">
        <v>93</v>
      </c>
      <c r="HT91" s="66">
        <v>0.57999999999999996</v>
      </c>
      <c r="HU91" s="66">
        <v>1.31</v>
      </c>
      <c r="HV91" s="66">
        <v>0.27</v>
      </c>
      <c r="HW91" s="66">
        <v>0</v>
      </c>
      <c r="HZ91" s="66" t="s">
        <v>93</v>
      </c>
      <c r="IA91" s="75">
        <v>0.82</v>
      </c>
      <c r="IB91" s="75">
        <v>0.57999999999999996</v>
      </c>
      <c r="IC91" s="75">
        <v>0.86</v>
      </c>
      <c r="ID91" s="75">
        <v>0</v>
      </c>
      <c r="IG91" s="66" t="s">
        <v>93</v>
      </c>
      <c r="IH91" s="66">
        <v>0.16</v>
      </c>
      <c r="II91" s="66">
        <v>0.25</v>
      </c>
      <c r="IJ91" s="66">
        <v>0.1</v>
      </c>
      <c r="IK91" s="66">
        <v>0</v>
      </c>
      <c r="IN91" s="66" t="s">
        <v>93</v>
      </c>
      <c r="IO91" s="66">
        <v>0.24</v>
      </c>
      <c r="IP91" s="66">
        <v>0.73</v>
      </c>
      <c r="IQ91" s="66">
        <v>0.11</v>
      </c>
      <c r="IR91" s="66">
        <v>0</v>
      </c>
      <c r="IU91" s="66" t="s">
        <v>93</v>
      </c>
      <c r="IV91" s="66">
        <v>0.11</v>
      </c>
      <c r="IW91" s="66">
        <v>0.25</v>
      </c>
      <c r="IX91" s="66">
        <v>0</v>
      </c>
      <c r="IY91" s="66">
        <v>0</v>
      </c>
      <c r="JB91" s="66" t="s">
        <v>93</v>
      </c>
      <c r="JC91" s="76">
        <v>7.0000000000000007E-2</v>
      </c>
      <c r="JD91" s="76">
        <v>0</v>
      </c>
      <c r="JE91" s="76">
        <v>0</v>
      </c>
      <c r="JF91" s="76">
        <v>0</v>
      </c>
      <c r="JI91" s="66" t="s">
        <v>93</v>
      </c>
      <c r="JJ91" s="66">
        <v>0.15</v>
      </c>
      <c r="JK91" s="66">
        <v>0.11</v>
      </c>
      <c r="JL91" s="66">
        <v>0.23</v>
      </c>
      <c r="JM91" s="66">
        <v>0</v>
      </c>
      <c r="JP91" s="72" t="s">
        <v>93</v>
      </c>
      <c r="JQ91" s="72">
        <v>0.22</v>
      </c>
      <c r="JR91" s="72">
        <v>0.8</v>
      </c>
      <c r="JS91" s="72">
        <v>0</v>
      </c>
      <c r="JT91" s="72">
        <v>0</v>
      </c>
      <c r="JW91" s="76" t="s">
        <v>93</v>
      </c>
      <c r="JX91" s="76">
        <v>0.18</v>
      </c>
      <c r="JY91" s="76">
        <v>0.45</v>
      </c>
      <c r="JZ91" s="76">
        <v>0.11</v>
      </c>
      <c r="KA91" s="76">
        <v>0</v>
      </c>
      <c r="KD91" s="76" t="s">
        <v>93</v>
      </c>
      <c r="KE91" s="76">
        <v>0</v>
      </c>
      <c r="KF91" s="76">
        <v>0</v>
      </c>
      <c r="KG91" s="76">
        <v>0</v>
      </c>
      <c r="KH91" s="76">
        <v>0</v>
      </c>
      <c r="KK91" s="6" t="s">
        <v>93</v>
      </c>
      <c r="KL91" s="6">
        <v>0.09</v>
      </c>
      <c r="KM91" s="6">
        <v>0.4</v>
      </c>
      <c r="KN91" s="6">
        <v>0</v>
      </c>
      <c r="KO91" s="6">
        <v>0</v>
      </c>
      <c r="KR91" s="76" t="s">
        <v>93</v>
      </c>
      <c r="KS91" s="76">
        <v>0.15</v>
      </c>
      <c r="KT91" s="76">
        <v>0.55000000000000004</v>
      </c>
      <c r="KU91" s="76">
        <v>0</v>
      </c>
      <c r="KV91" s="76">
        <v>0</v>
      </c>
      <c r="KY91" s="76" t="s">
        <v>93</v>
      </c>
      <c r="KZ91" s="76">
        <v>7.0000000000000007E-2</v>
      </c>
      <c r="LA91" s="76">
        <v>0</v>
      </c>
      <c r="LB91" s="76">
        <v>0.13</v>
      </c>
      <c r="LC91" s="76">
        <v>0</v>
      </c>
      <c r="LF91" s="76" t="s">
        <v>93</v>
      </c>
      <c r="LG91" s="76">
        <v>0.11</v>
      </c>
      <c r="LH91" s="76">
        <v>0</v>
      </c>
      <c r="LI91" s="76">
        <v>7.0000000000000007E-2</v>
      </c>
      <c r="LJ91" s="76">
        <v>0</v>
      </c>
      <c r="LM91" s="76" t="s">
        <v>93</v>
      </c>
      <c r="LN91" s="76">
        <v>0</v>
      </c>
      <c r="LO91" s="76">
        <v>0</v>
      </c>
      <c r="LP91" s="76">
        <v>0</v>
      </c>
      <c r="LQ91" s="76">
        <v>0</v>
      </c>
      <c r="LR91" s="76"/>
      <c r="LS91" s="76"/>
      <c r="LT91" s="76" t="s">
        <v>93</v>
      </c>
      <c r="LU91" s="76">
        <v>0.21</v>
      </c>
      <c r="LV91" s="76">
        <v>0</v>
      </c>
      <c r="LW91" s="76">
        <v>0.36</v>
      </c>
      <c r="LX91" s="76">
        <v>0.23</v>
      </c>
      <c r="LY91" s="76"/>
      <c r="LZ91" s="76"/>
      <c r="MA91" s="76" t="s">
        <v>93</v>
      </c>
      <c r="MB91" s="76">
        <v>0</v>
      </c>
      <c r="MC91" s="76">
        <v>0</v>
      </c>
      <c r="MD91" s="76">
        <v>0</v>
      </c>
      <c r="ME91" s="76">
        <v>0</v>
      </c>
    </row>
    <row r="92" spans="1:343"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c r="GX92" s="62" t="s">
        <v>94</v>
      </c>
      <c r="GY92" s="62">
        <v>1.67</v>
      </c>
      <c r="GZ92" s="62">
        <v>4.08</v>
      </c>
      <c r="HA92" s="62">
        <v>0.75</v>
      </c>
      <c r="HB92" s="62">
        <v>0</v>
      </c>
      <c r="HE92" s="66" t="s">
        <v>94</v>
      </c>
      <c r="HF92" s="66">
        <v>1.53</v>
      </c>
      <c r="HG92" s="66">
        <v>0</v>
      </c>
      <c r="HH92" s="66">
        <v>2.76</v>
      </c>
      <c r="HI92" s="66">
        <v>0.42</v>
      </c>
      <c r="HL92" s="66" t="s">
        <v>94</v>
      </c>
      <c r="HM92" s="66">
        <v>1.17</v>
      </c>
      <c r="HN92" s="66">
        <v>0.52</v>
      </c>
      <c r="HO92" s="66">
        <v>2.02</v>
      </c>
      <c r="HP92" s="66">
        <v>0</v>
      </c>
      <c r="HS92" s="66" t="s">
        <v>94</v>
      </c>
      <c r="HT92" s="66">
        <v>1.18</v>
      </c>
      <c r="HU92" s="66">
        <v>0.72</v>
      </c>
      <c r="HV92" s="66">
        <v>1.78</v>
      </c>
      <c r="HW92" s="66">
        <v>0</v>
      </c>
      <c r="HZ92" s="66" t="s">
        <v>94</v>
      </c>
      <c r="IA92" s="75">
        <v>0.22</v>
      </c>
      <c r="IB92" s="75">
        <v>0</v>
      </c>
      <c r="IC92" s="75">
        <v>0.2</v>
      </c>
      <c r="ID92" s="75">
        <v>0</v>
      </c>
      <c r="IG92" s="66" t="s">
        <v>94</v>
      </c>
      <c r="IH92" s="66">
        <v>1.45</v>
      </c>
      <c r="II92" s="66">
        <v>4.83</v>
      </c>
      <c r="IJ92" s="66">
        <v>0.38</v>
      </c>
      <c r="IK92" s="66">
        <v>0.51</v>
      </c>
      <c r="IN92" s="66" t="s">
        <v>94</v>
      </c>
      <c r="IO92" s="66">
        <v>2.5099999999999998</v>
      </c>
      <c r="IP92" s="66">
        <v>4.54</v>
      </c>
      <c r="IQ92" s="66">
        <v>1.1200000000000001</v>
      </c>
      <c r="IR92" s="66">
        <v>3.28</v>
      </c>
      <c r="IU92" s="66" t="s">
        <v>94</v>
      </c>
      <c r="IV92" s="66">
        <v>2.38</v>
      </c>
      <c r="IW92" s="66">
        <v>4.13</v>
      </c>
      <c r="IX92" s="66">
        <v>2.2000000000000002</v>
      </c>
      <c r="IY92" s="66">
        <v>0.72</v>
      </c>
      <c r="JB92" s="66" t="s">
        <v>94</v>
      </c>
      <c r="JC92" s="76">
        <v>0.39</v>
      </c>
      <c r="JD92" s="76">
        <v>0.54</v>
      </c>
      <c r="JE92" s="76">
        <v>0.41</v>
      </c>
      <c r="JF92" s="76">
        <v>0</v>
      </c>
      <c r="JI92" s="66" t="s">
        <v>94</v>
      </c>
      <c r="JJ92" s="66">
        <v>0.57999999999999996</v>
      </c>
      <c r="JK92" s="66">
        <v>1.7</v>
      </c>
      <c r="JL92" s="66">
        <v>0.22</v>
      </c>
      <c r="JM92" s="66">
        <v>0</v>
      </c>
      <c r="JP92" s="72" t="s">
        <v>94</v>
      </c>
      <c r="JQ92" s="72">
        <v>1.1399999999999999</v>
      </c>
      <c r="JR92" s="72">
        <v>2.62</v>
      </c>
      <c r="JS92" s="72">
        <v>0.56999999999999995</v>
      </c>
      <c r="JT92" s="72">
        <v>0</v>
      </c>
      <c r="JW92" s="76" t="s">
        <v>94</v>
      </c>
      <c r="JX92" s="76">
        <v>0.35</v>
      </c>
      <c r="JY92" s="76">
        <v>0.76</v>
      </c>
      <c r="JZ92" s="76">
        <v>0.28999999999999998</v>
      </c>
      <c r="KA92" s="76">
        <v>0</v>
      </c>
      <c r="KD92" s="76" t="s">
        <v>94</v>
      </c>
      <c r="KE92" s="76">
        <v>0.96</v>
      </c>
      <c r="KF92" s="76">
        <v>1.67</v>
      </c>
      <c r="KG92" s="76">
        <v>0.87</v>
      </c>
      <c r="KH92" s="76">
        <v>0</v>
      </c>
      <c r="KK92" s="6" t="s">
        <v>94</v>
      </c>
      <c r="KL92" s="6">
        <v>0.21</v>
      </c>
      <c r="KM92" s="6">
        <v>0.12</v>
      </c>
      <c r="KN92" s="6">
        <v>0.37</v>
      </c>
      <c r="KO92" s="6">
        <v>0</v>
      </c>
      <c r="KR92" s="76" t="s">
        <v>94</v>
      </c>
      <c r="KS92" s="76">
        <v>0.06</v>
      </c>
      <c r="KT92" s="76">
        <v>0</v>
      </c>
      <c r="KU92" s="76">
        <v>0.13</v>
      </c>
      <c r="KV92" s="76">
        <v>0</v>
      </c>
      <c r="KY92" s="76" t="s">
        <v>94</v>
      </c>
      <c r="KZ92" s="76">
        <v>0</v>
      </c>
      <c r="LA92" s="76">
        <v>0</v>
      </c>
      <c r="LB92" s="76">
        <v>0</v>
      </c>
      <c r="LC92" s="76">
        <v>0</v>
      </c>
      <c r="LF92" s="76" t="s">
        <v>94</v>
      </c>
      <c r="LG92" s="76">
        <v>0.41</v>
      </c>
      <c r="LH92" s="76">
        <v>0.63</v>
      </c>
      <c r="LI92" s="76">
        <v>0.26</v>
      </c>
      <c r="LJ92" s="76">
        <v>0</v>
      </c>
      <c r="LM92" s="76" t="s">
        <v>94</v>
      </c>
      <c r="LN92" s="76">
        <v>1.02</v>
      </c>
      <c r="LO92" s="76">
        <v>1.88</v>
      </c>
      <c r="LP92" s="76">
        <v>0.77</v>
      </c>
      <c r="LQ92" s="76">
        <v>0</v>
      </c>
      <c r="LR92" s="76"/>
      <c r="LS92" s="76"/>
      <c r="LT92" s="76" t="s">
        <v>94</v>
      </c>
      <c r="LU92" s="76">
        <v>0.48</v>
      </c>
      <c r="LV92" s="76">
        <v>0.44</v>
      </c>
      <c r="LW92" s="76">
        <v>0.73</v>
      </c>
      <c r="LX92" s="76">
        <v>0</v>
      </c>
      <c r="LY92" s="76"/>
      <c r="LZ92" s="76"/>
      <c r="MA92" s="76" t="s">
        <v>94</v>
      </c>
      <c r="MB92" s="76">
        <v>0.17</v>
      </c>
      <c r="MC92" s="76">
        <v>0.31</v>
      </c>
      <c r="MD92" s="76">
        <v>0</v>
      </c>
      <c r="ME92" s="76">
        <v>0</v>
      </c>
    </row>
    <row r="93" spans="1:343"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c r="GX93" s="62" t="s">
        <v>95</v>
      </c>
      <c r="GY93" s="62">
        <v>0.08</v>
      </c>
      <c r="GZ93" s="62">
        <v>0</v>
      </c>
      <c r="HA93" s="62">
        <v>0</v>
      </c>
      <c r="HB93" s="62">
        <v>0</v>
      </c>
      <c r="HE93" s="66" t="s">
        <v>95</v>
      </c>
      <c r="HF93" s="66">
        <v>0.25</v>
      </c>
      <c r="HG93" s="66">
        <v>0.3</v>
      </c>
      <c r="HH93" s="66">
        <v>0.11</v>
      </c>
      <c r="HI93" s="66">
        <v>0</v>
      </c>
      <c r="HL93" s="66" t="s">
        <v>95</v>
      </c>
      <c r="HM93" s="66">
        <v>0.26</v>
      </c>
      <c r="HN93" s="66">
        <v>0.46</v>
      </c>
      <c r="HO93" s="66">
        <v>0.21</v>
      </c>
      <c r="HP93" s="66">
        <v>0</v>
      </c>
      <c r="HS93" s="66" t="s">
        <v>95</v>
      </c>
      <c r="HT93" s="66">
        <v>0.56000000000000005</v>
      </c>
      <c r="HU93" s="66">
        <v>1.1100000000000001</v>
      </c>
      <c r="HV93" s="66">
        <v>0.25</v>
      </c>
      <c r="HW93" s="66">
        <v>0</v>
      </c>
      <c r="HZ93" s="66" t="s">
        <v>95</v>
      </c>
      <c r="IA93" s="75">
        <v>0.73</v>
      </c>
      <c r="IB93" s="75">
        <v>1.1599999999999999</v>
      </c>
      <c r="IC93" s="75">
        <v>0.14000000000000001</v>
      </c>
      <c r="ID93" s="75">
        <v>0</v>
      </c>
      <c r="IG93" s="66" t="s">
        <v>95</v>
      </c>
      <c r="IH93" s="66">
        <v>0.48</v>
      </c>
      <c r="II93" s="66">
        <v>2.09</v>
      </c>
      <c r="IJ93" s="66">
        <v>0</v>
      </c>
      <c r="IK93" s="66">
        <v>0</v>
      </c>
      <c r="IN93" s="66" t="s">
        <v>95</v>
      </c>
      <c r="IO93" s="66">
        <v>0</v>
      </c>
      <c r="IP93" s="66">
        <v>0</v>
      </c>
      <c r="IQ93" s="66">
        <v>0</v>
      </c>
      <c r="IR93" s="66">
        <v>0</v>
      </c>
      <c r="IU93" s="66" t="s">
        <v>95</v>
      </c>
      <c r="IV93" s="66">
        <v>0.11</v>
      </c>
      <c r="IW93" s="66">
        <v>0.16</v>
      </c>
      <c r="IX93" s="66">
        <v>7.0000000000000007E-2</v>
      </c>
      <c r="IY93" s="66">
        <v>0</v>
      </c>
      <c r="JB93" s="66" t="s">
        <v>95</v>
      </c>
      <c r="JC93" s="76">
        <v>0.09</v>
      </c>
      <c r="JD93" s="76">
        <v>0.37</v>
      </c>
      <c r="JE93" s="76">
        <v>0</v>
      </c>
      <c r="JF93" s="76">
        <v>0</v>
      </c>
      <c r="JI93" s="66" t="s">
        <v>95</v>
      </c>
      <c r="JJ93" s="66">
        <v>0.3</v>
      </c>
      <c r="JK93" s="66">
        <v>0.41</v>
      </c>
      <c r="JL93" s="66">
        <v>0.35</v>
      </c>
      <c r="JM93" s="66">
        <v>0</v>
      </c>
      <c r="JP93" s="72" t="s">
        <v>95</v>
      </c>
      <c r="JQ93" s="72">
        <v>0.2</v>
      </c>
      <c r="JR93" s="72">
        <v>0.59</v>
      </c>
      <c r="JS93" s="72">
        <v>0</v>
      </c>
      <c r="JT93" s="72">
        <v>0</v>
      </c>
      <c r="JW93" s="76" t="s">
        <v>95</v>
      </c>
      <c r="JX93" s="76">
        <v>0.09</v>
      </c>
      <c r="JY93" s="76">
        <v>0</v>
      </c>
      <c r="JZ93" s="76">
        <v>0.19</v>
      </c>
      <c r="KA93" s="76">
        <v>0</v>
      </c>
      <c r="KD93" s="76" t="s">
        <v>95</v>
      </c>
      <c r="KE93" s="76">
        <v>0.21</v>
      </c>
      <c r="KF93" s="76">
        <v>0</v>
      </c>
      <c r="KG93" s="76">
        <v>0.44</v>
      </c>
      <c r="KH93" s="76">
        <v>0</v>
      </c>
      <c r="KK93" s="6" t="s">
        <v>95</v>
      </c>
      <c r="KL93" s="6">
        <v>0.2</v>
      </c>
      <c r="KM93" s="6">
        <v>0.2</v>
      </c>
      <c r="KN93" s="6">
        <v>0.32</v>
      </c>
      <c r="KO93" s="6">
        <v>0</v>
      </c>
      <c r="KR93" s="76" t="s">
        <v>95</v>
      </c>
      <c r="KS93" s="76">
        <v>7.0000000000000007E-2</v>
      </c>
      <c r="KT93" s="76">
        <v>0</v>
      </c>
      <c r="KU93" s="76">
        <v>0.14000000000000001</v>
      </c>
      <c r="KV93" s="76">
        <v>0</v>
      </c>
      <c r="KY93" s="76" t="s">
        <v>95</v>
      </c>
      <c r="KZ93" s="76">
        <v>0.2</v>
      </c>
      <c r="LA93" s="76">
        <v>0.48</v>
      </c>
      <c r="LB93" s="76">
        <v>0.12</v>
      </c>
      <c r="LC93" s="76">
        <v>0</v>
      </c>
      <c r="LF93" s="76" t="s">
        <v>95</v>
      </c>
      <c r="LG93" s="76">
        <v>0.38</v>
      </c>
      <c r="LH93" s="76">
        <v>0.17</v>
      </c>
      <c r="LI93" s="76">
        <v>0.66</v>
      </c>
      <c r="LJ93" s="76">
        <v>0</v>
      </c>
      <c r="LM93" s="76" t="s">
        <v>95</v>
      </c>
      <c r="LN93" s="76">
        <v>7.0000000000000007E-2</v>
      </c>
      <c r="LO93" s="76">
        <v>0</v>
      </c>
      <c r="LP93" s="76">
        <v>0.14000000000000001</v>
      </c>
      <c r="LQ93" s="76">
        <v>0</v>
      </c>
      <c r="LR93" s="76"/>
      <c r="LS93" s="76"/>
      <c r="LT93" s="76" t="s">
        <v>95</v>
      </c>
      <c r="LU93" s="76">
        <v>0.36</v>
      </c>
      <c r="LV93" s="76">
        <v>0.19</v>
      </c>
      <c r="LW93" s="76">
        <v>0.62</v>
      </c>
      <c r="LX93" s="76">
        <v>0</v>
      </c>
      <c r="LY93" s="76"/>
      <c r="LZ93" s="76"/>
      <c r="MA93" s="76" t="s">
        <v>95</v>
      </c>
      <c r="MB93" s="76">
        <v>0.25</v>
      </c>
      <c r="MC93" s="76">
        <v>0</v>
      </c>
      <c r="MD93" s="76">
        <v>0.41</v>
      </c>
      <c r="ME93" s="76">
        <v>0</v>
      </c>
    </row>
    <row r="94" spans="1:343"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c r="GX94" s="62" t="s">
        <v>96</v>
      </c>
      <c r="GY94" s="62">
        <v>1.79</v>
      </c>
      <c r="GZ94" s="62">
        <v>1.54</v>
      </c>
      <c r="HA94" s="62">
        <v>2.4900000000000002</v>
      </c>
      <c r="HB94" s="62">
        <v>0</v>
      </c>
      <c r="HE94" s="66" t="s">
        <v>96</v>
      </c>
      <c r="HF94" s="66">
        <v>2.19</v>
      </c>
      <c r="HG94" s="66">
        <v>2.88</v>
      </c>
      <c r="HH94" s="66">
        <v>2.4</v>
      </c>
      <c r="HI94" s="66">
        <v>0.51</v>
      </c>
      <c r="HL94" s="66" t="s">
        <v>96</v>
      </c>
      <c r="HM94" s="66">
        <v>3.47</v>
      </c>
      <c r="HN94" s="66">
        <v>7.61</v>
      </c>
      <c r="HO94" s="66">
        <v>1.69</v>
      </c>
      <c r="HP94" s="66">
        <v>0</v>
      </c>
      <c r="HS94" s="66" t="s">
        <v>96</v>
      </c>
      <c r="HT94" s="66">
        <v>6.82</v>
      </c>
      <c r="HU94" s="66">
        <v>10.050000000000001</v>
      </c>
      <c r="HV94" s="66">
        <v>6.77</v>
      </c>
      <c r="HW94" s="66">
        <v>0</v>
      </c>
      <c r="HZ94" s="66" t="s">
        <v>96</v>
      </c>
      <c r="IA94" s="75">
        <v>5.13</v>
      </c>
      <c r="IB94" s="75">
        <v>13.23</v>
      </c>
      <c r="IC94" s="75">
        <v>3.08</v>
      </c>
      <c r="ID94" s="75">
        <v>0.87</v>
      </c>
      <c r="IG94" s="66" t="s">
        <v>96</v>
      </c>
      <c r="IH94" s="66">
        <v>6.37</v>
      </c>
      <c r="II94" s="66">
        <v>12.62</v>
      </c>
      <c r="IJ94" s="66">
        <v>4.42</v>
      </c>
      <c r="IK94" s="66">
        <v>1.61</v>
      </c>
      <c r="IN94" s="66" t="s">
        <v>96</v>
      </c>
      <c r="IO94" s="66">
        <v>4.6500000000000004</v>
      </c>
      <c r="IP94" s="66">
        <v>11.09</v>
      </c>
      <c r="IQ94" s="66">
        <v>2.99</v>
      </c>
      <c r="IR94" s="66">
        <v>1.34</v>
      </c>
      <c r="IU94" s="66" t="s">
        <v>96</v>
      </c>
      <c r="IV94" s="66">
        <v>7.83</v>
      </c>
      <c r="IW94" s="66">
        <v>18.16</v>
      </c>
      <c r="IX94" s="66">
        <v>4.37</v>
      </c>
      <c r="IY94" s="66">
        <v>1.07</v>
      </c>
      <c r="JB94" s="66" t="s">
        <v>96</v>
      </c>
      <c r="JC94" s="76">
        <v>5.09</v>
      </c>
      <c r="JD94" s="76">
        <v>10.65</v>
      </c>
      <c r="JE94" s="76">
        <v>2.62</v>
      </c>
      <c r="JF94" s="76">
        <v>3.43</v>
      </c>
      <c r="JI94" s="66" t="s">
        <v>96</v>
      </c>
      <c r="JJ94" s="66">
        <v>4.4400000000000004</v>
      </c>
      <c r="JK94" s="66">
        <v>9.09</v>
      </c>
      <c r="JL94" s="66">
        <v>3.28</v>
      </c>
      <c r="JM94" s="66">
        <v>1.45</v>
      </c>
      <c r="JP94" s="72" t="s">
        <v>96</v>
      </c>
      <c r="JQ94" s="72">
        <v>4.51</v>
      </c>
      <c r="JR94" s="72">
        <v>9.09</v>
      </c>
      <c r="JS94" s="72">
        <v>3.15</v>
      </c>
      <c r="JT94" s="72">
        <v>1.94</v>
      </c>
      <c r="JW94" s="76" t="s">
        <v>96</v>
      </c>
      <c r="JX94" s="76">
        <v>8.44</v>
      </c>
      <c r="JY94" s="76">
        <v>19.84</v>
      </c>
      <c r="JZ94" s="76">
        <v>3.71</v>
      </c>
      <c r="KA94" s="76">
        <v>2.48</v>
      </c>
      <c r="KD94" s="76" t="s">
        <v>96</v>
      </c>
      <c r="KE94" s="76">
        <v>9.66</v>
      </c>
      <c r="KF94" s="76">
        <v>20.170000000000002</v>
      </c>
      <c r="KG94" s="76">
        <v>4.5199999999999996</v>
      </c>
      <c r="KH94" s="76">
        <v>5.32</v>
      </c>
      <c r="KK94" s="6" t="s">
        <v>96</v>
      </c>
      <c r="KL94" s="6">
        <v>5.82</v>
      </c>
      <c r="KM94" s="6">
        <v>9.3800000000000008</v>
      </c>
      <c r="KN94" s="6">
        <v>5.4</v>
      </c>
      <c r="KO94" s="6">
        <v>2.79</v>
      </c>
      <c r="KR94" s="76" t="s">
        <v>96</v>
      </c>
      <c r="KS94" s="76">
        <v>6.74</v>
      </c>
      <c r="KT94" s="76">
        <v>14.04</v>
      </c>
      <c r="KU94" s="76">
        <v>4.5</v>
      </c>
      <c r="KV94" s="76">
        <v>1.52</v>
      </c>
      <c r="KY94" s="76" t="s">
        <v>96</v>
      </c>
      <c r="KZ94" s="76">
        <v>9.14</v>
      </c>
      <c r="LA94" s="76">
        <v>24.23</v>
      </c>
      <c r="LB94" s="76">
        <v>2.58</v>
      </c>
      <c r="LC94" s="76">
        <v>3.21</v>
      </c>
      <c r="LF94" s="76" t="s">
        <v>96</v>
      </c>
      <c r="LG94" s="76">
        <v>2</v>
      </c>
      <c r="LH94" s="76">
        <v>5.27</v>
      </c>
      <c r="LI94" s="76">
        <v>0.49</v>
      </c>
      <c r="LJ94" s="76">
        <v>1.44</v>
      </c>
      <c r="LM94" s="76" t="s">
        <v>96</v>
      </c>
      <c r="LN94" s="76">
        <v>2.23</v>
      </c>
      <c r="LO94" s="76">
        <v>4.3499999999999996</v>
      </c>
      <c r="LP94" s="76">
        <v>0.32</v>
      </c>
      <c r="LQ94" s="76">
        <v>8.57</v>
      </c>
      <c r="LR94" s="76"/>
      <c r="LS94" s="76"/>
      <c r="LT94" s="76" t="s">
        <v>96</v>
      </c>
      <c r="LU94" s="76">
        <v>0.76</v>
      </c>
      <c r="LV94" s="76">
        <v>0.31</v>
      </c>
      <c r="LW94" s="76">
        <v>1.1499999999999999</v>
      </c>
      <c r="LX94" s="76">
        <v>0</v>
      </c>
      <c r="LY94" s="76"/>
      <c r="LZ94" s="76"/>
      <c r="MA94" s="76" t="s">
        <v>96</v>
      </c>
      <c r="MB94" s="76">
        <v>0.72</v>
      </c>
      <c r="MC94" s="76">
        <v>1.31</v>
      </c>
      <c r="MD94" s="76">
        <v>0.36</v>
      </c>
      <c r="ME94" s="76">
        <v>0.36</v>
      </c>
    </row>
    <row r="95" spans="1:343"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c r="GX95" s="62" t="s">
        <v>97</v>
      </c>
      <c r="GY95" s="62">
        <v>0.12</v>
      </c>
      <c r="GZ95" s="62">
        <v>0</v>
      </c>
      <c r="HA95" s="62">
        <v>0.23</v>
      </c>
      <c r="HB95" s="62">
        <v>0</v>
      </c>
      <c r="HE95" s="66" t="s">
        <v>97</v>
      </c>
      <c r="HF95" s="66">
        <v>0.88</v>
      </c>
      <c r="HG95" s="66">
        <v>0.72</v>
      </c>
      <c r="HH95" s="66">
        <v>1.3</v>
      </c>
      <c r="HI95" s="66">
        <v>0</v>
      </c>
      <c r="HL95" s="66" t="s">
        <v>97</v>
      </c>
      <c r="HM95" s="66">
        <v>0</v>
      </c>
      <c r="HN95" s="66">
        <v>0</v>
      </c>
      <c r="HO95" s="66">
        <v>0</v>
      </c>
      <c r="HP95" s="66">
        <v>0</v>
      </c>
      <c r="HS95" s="66" t="s">
        <v>97</v>
      </c>
      <c r="HT95" s="66">
        <v>0.2</v>
      </c>
      <c r="HU95" s="66">
        <v>0.15</v>
      </c>
      <c r="HV95" s="66">
        <v>0.28000000000000003</v>
      </c>
      <c r="HW95" s="66">
        <v>0</v>
      </c>
      <c r="HZ95" s="66" t="s">
        <v>97</v>
      </c>
      <c r="IA95" s="75">
        <v>0.48</v>
      </c>
      <c r="IB95" s="75">
        <v>0.55000000000000004</v>
      </c>
      <c r="IC95" s="75">
        <v>0.37</v>
      </c>
      <c r="ID95" s="75">
        <v>1.35</v>
      </c>
      <c r="IG95" s="66" t="s">
        <v>97</v>
      </c>
      <c r="IH95" s="66">
        <v>0.34</v>
      </c>
      <c r="II95" s="66">
        <v>0</v>
      </c>
      <c r="IJ95" s="66">
        <v>0.04</v>
      </c>
      <c r="IK95" s="66">
        <v>1.71</v>
      </c>
      <c r="IN95" s="66" t="s">
        <v>97</v>
      </c>
      <c r="IO95" s="66">
        <v>0.14000000000000001</v>
      </c>
      <c r="IP95" s="66">
        <v>0</v>
      </c>
      <c r="IQ95" s="66">
        <v>0.17</v>
      </c>
      <c r="IR95" s="66">
        <v>0</v>
      </c>
      <c r="IU95" s="66" t="s">
        <v>97</v>
      </c>
      <c r="IV95" s="66">
        <v>0.23</v>
      </c>
      <c r="IW95" s="66">
        <v>0.28000000000000003</v>
      </c>
      <c r="IX95" s="66">
        <v>0.15</v>
      </c>
      <c r="IY95" s="66">
        <v>0</v>
      </c>
      <c r="JB95" s="66" t="s">
        <v>97</v>
      </c>
      <c r="JC95" s="76">
        <v>0.32</v>
      </c>
      <c r="JD95" s="76">
        <v>0.72</v>
      </c>
      <c r="JE95" s="76">
        <v>0.27</v>
      </c>
      <c r="JF95" s="76">
        <v>0</v>
      </c>
      <c r="JI95" s="66" t="s">
        <v>97</v>
      </c>
      <c r="JJ95" s="66">
        <v>0.14000000000000001</v>
      </c>
      <c r="JK95" s="66">
        <v>0</v>
      </c>
      <c r="JL95" s="66">
        <v>0.06</v>
      </c>
      <c r="JM95" s="66">
        <v>0.99</v>
      </c>
      <c r="JP95" s="72" t="s">
        <v>97</v>
      </c>
      <c r="JQ95" s="72">
        <v>0.9</v>
      </c>
      <c r="JR95" s="72">
        <v>0</v>
      </c>
      <c r="JS95" s="72">
        <v>1.48</v>
      </c>
      <c r="JT95" s="72">
        <v>0</v>
      </c>
      <c r="JW95" s="76" t="s">
        <v>97</v>
      </c>
      <c r="JX95" s="76">
        <v>0.27</v>
      </c>
      <c r="JY95" s="76">
        <v>0.2</v>
      </c>
      <c r="JZ95" s="76">
        <v>0.46</v>
      </c>
      <c r="KA95" s="76">
        <v>0</v>
      </c>
      <c r="KD95" s="76" t="s">
        <v>97</v>
      </c>
      <c r="KE95" s="76">
        <v>0.32</v>
      </c>
      <c r="KF95" s="76">
        <v>0</v>
      </c>
      <c r="KG95" s="76">
        <v>0.67</v>
      </c>
      <c r="KH95" s="76">
        <v>0</v>
      </c>
      <c r="KK95" s="6" t="s">
        <v>97</v>
      </c>
      <c r="KL95" s="6">
        <v>0.28000000000000003</v>
      </c>
      <c r="KM95" s="6">
        <v>0.8</v>
      </c>
      <c r="KN95" s="6">
        <v>0.19</v>
      </c>
      <c r="KO95" s="6">
        <v>0</v>
      </c>
      <c r="KR95" s="76" t="s">
        <v>97</v>
      </c>
      <c r="KS95" s="76">
        <v>0.16</v>
      </c>
      <c r="KT95" s="76">
        <v>0</v>
      </c>
      <c r="KU95" s="76">
        <v>0.32</v>
      </c>
      <c r="KV95" s="76">
        <v>0</v>
      </c>
      <c r="KY95" s="76" t="s">
        <v>97</v>
      </c>
      <c r="KZ95" s="76">
        <v>7.0000000000000007E-2</v>
      </c>
      <c r="LA95" s="76">
        <v>0</v>
      </c>
      <c r="LB95" s="76">
        <v>0.15</v>
      </c>
      <c r="LC95" s="76">
        <v>0</v>
      </c>
      <c r="LF95" s="76" t="s">
        <v>97</v>
      </c>
      <c r="LG95" s="76">
        <v>0.28000000000000003</v>
      </c>
      <c r="LH95" s="76">
        <v>0.18</v>
      </c>
      <c r="LI95" s="76">
        <v>0.45</v>
      </c>
      <c r="LJ95" s="76">
        <v>0</v>
      </c>
      <c r="LM95" s="76" t="s">
        <v>97</v>
      </c>
      <c r="LN95" s="76">
        <v>0.27</v>
      </c>
      <c r="LO95" s="76">
        <v>0.24</v>
      </c>
      <c r="LP95" s="76">
        <v>0.38</v>
      </c>
      <c r="LQ95" s="76">
        <v>0</v>
      </c>
      <c r="LR95" s="76"/>
      <c r="LS95" s="76"/>
      <c r="LT95" s="76" t="s">
        <v>97</v>
      </c>
      <c r="LU95" s="76">
        <v>0.36</v>
      </c>
      <c r="LV95" s="76">
        <v>0</v>
      </c>
      <c r="LW95" s="76">
        <v>0.56999999999999995</v>
      </c>
      <c r="LX95" s="76">
        <v>0</v>
      </c>
      <c r="LY95" s="76"/>
      <c r="LZ95" s="76"/>
      <c r="MA95" s="76" t="s">
        <v>97</v>
      </c>
      <c r="MB95" s="76">
        <v>0.69</v>
      </c>
      <c r="MC95" s="76">
        <v>0</v>
      </c>
      <c r="MD95" s="76">
        <v>0.84</v>
      </c>
      <c r="ME95" s="76">
        <v>0.3</v>
      </c>
    </row>
    <row r="96" spans="1:343"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c r="GX96" s="62" t="s">
        <v>98</v>
      </c>
      <c r="GY96" s="62">
        <v>0.71</v>
      </c>
      <c r="GZ96" s="62">
        <v>0.52</v>
      </c>
      <c r="HA96" s="62">
        <v>0.83</v>
      </c>
      <c r="HB96" s="62">
        <v>0.33</v>
      </c>
      <c r="HE96" s="66" t="s">
        <v>98</v>
      </c>
      <c r="HF96" s="66">
        <v>0</v>
      </c>
      <c r="HG96" s="66">
        <v>0</v>
      </c>
      <c r="HH96" s="66">
        <v>0</v>
      </c>
      <c r="HI96" s="66">
        <v>0</v>
      </c>
      <c r="HL96" s="66" t="s">
        <v>98</v>
      </c>
      <c r="HM96" s="66">
        <v>0.82</v>
      </c>
      <c r="HN96" s="66">
        <v>2.35</v>
      </c>
      <c r="HO96" s="66">
        <v>0</v>
      </c>
      <c r="HP96" s="66">
        <v>0</v>
      </c>
      <c r="HS96" s="66" t="s">
        <v>98</v>
      </c>
      <c r="HT96" s="66">
        <v>3.22</v>
      </c>
      <c r="HU96" s="66">
        <v>10.19</v>
      </c>
      <c r="HV96" s="66">
        <v>0.19</v>
      </c>
      <c r="HW96" s="66">
        <v>0</v>
      </c>
      <c r="HZ96" s="66" t="s">
        <v>98</v>
      </c>
      <c r="IA96" s="75">
        <v>0.45</v>
      </c>
      <c r="IB96" s="75">
        <v>0.99</v>
      </c>
      <c r="IC96" s="75">
        <v>0.22</v>
      </c>
      <c r="ID96" s="75">
        <v>0.57999999999999996</v>
      </c>
      <c r="IG96" s="66" t="s">
        <v>98</v>
      </c>
      <c r="IH96" s="66">
        <v>0.25</v>
      </c>
      <c r="II96" s="66">
        <v>0.6</v>
      </c>
      <c r="IJ96" s="66">
        <v>0.12</v>
      </c>
      <c r="IK96" s="66">
        <v>0</v>
      </c>
      <c r="IN96" s="66" t="s">
        <v>98</v>
      </c>
      <c r="IO96" s="66">
        <v>0.13</v>
      </c>
      <c r="IP96" s="66">
        <v>0.13</v>
      </c>
      <c r="IQ96" s="66">
        <v>0.05</v>
      </c>
      <c r="IR96" s="66">
        <v>0</v>
      </c>
      <c r="IU96" s="66" t="s">
        <v>98</v>
      </c>
      <c r="IV96" s="66">
        <v>0.09</v>
      </c>
      <c r="IW96" s="66">
        <v>0</v>
      </c>
      <c r="IX96" s="66">
        <v>0</v>
      </c>
      <c r="IY96" s="66">
        <v>0</v>
      </c>
      <c r="JB96" s="66" t="s">
        <v>98</v>
      </c>
      <c r="JC96" s="76">
        <v>0.04</v>
      </c>
      <c r="JD96" s="76">
        <v>0</v>
      </c>
      <c r="JE96" s="76">
        <v>0</v>
      </c>
      <c r="JF96" s="76">
        <v>0</v>
      </c>
      <c r="JI96" s="66" t="s">
        <v>98</v>
      </c>
      <c r="JJ96" s="66">
        <v>0.13</v>
      </c>
      <c r="JK96" s="66">
        <v>0</v>
      </c>
      <c r="JL96" s="66">
        <v>0.25</v>
      </c>
      <c r="JM96" s="66">
        <v>0</v>
      </c>
      <c r="JP96" s="72" t="s">
        <v>98</v>
      </c>
      <c r="JQ96" s="72">
        <v>0.17</v>
      </c>
      <c r="JR96" s="72">
        <v>0.16</v>
      </c>
      <c r="JS96" s="72">
        <v>0.26</v>
      </c>
      <c r="JT96" s="72">
        <v>0</v>
      </c>
      <c r="JW96" s="76" t="s">
        <v>98</v>
      </c>
      <c r="JX96" s="76">
        <v>0.14000000000000001</v>
      </c>
      <c r="JY96" s="76">
        <v>0.5</v>
      </c>
      <c r="JZ96" s="76">
        <v>0</v>
      </c>
      <c r="KA96" s="76">
        <v>0</v>
      </c>
      <c r="KD96" s="76" t="s">
        <v>98</v>
      </c>
      <c r="KE96" s="76">
        <v>0.19</v>
      </c>
      <c r="KF96" s="76">
        <v>0.08</v>
      </c>
      <c r="KG96" s="76">
        <v>0.35</v>
      </c>
      <c r="KH96" s="76">
        <v>0</v>
      </c>
      <c r="KK96" s="6" t="s">
        <v>98</v>
      </c>
      <c r="KL96" s="6">
        <v>0.3</v>
      </c>
      <c r="KM96" s="6">
        <v>0.37</v>
      </c>
      <c r="KN96" s="6">
        <v>0.27</v>
      </c>
      <c r="KO96" s="6">
        <v>0</v>
      </c>
      <c r="KR96" s="76" t="s">
        <v>98</v>
      </c>
      <c r="KS96" s="76">
        <v>0.03</v>
      </c>
      <c r="KT96" s="76">
        <v>0.12</v>
      </c>
      <c r="KU96" s="76">
        <v>0</v>
      </c>
      <c r="KV96" s="76">
        <v>0</v>
      </c>
      <c r="KY96" s="76" t="s">
        <v>98</v>
      </c>
      <c r="KZ96" s="76">
        <v>0.05</v>
      </c>
      <c r="LA96" s="76">
        <v>0</v>
      </c>
      <c r="LB96" s="76">
        <v>0.1</v>
      </c>
      <c r="LC96" s="76">
        <v>0</v>
      </c>
      <c r="LF96" s="76" t="s">
        <v>98</v>
      </c>
      <c r="LG96" s="76">
        <v>0.32</v>
      </c>
      <c r="LH96" s="76">
        <v>0</v>
      </c>
      <c r="LI96" s="76">
        <v>0.35</v>
      </c>
      <c r="LJ96" s="76">
        <v>0.75</v>
      </c>
      <c r="LM96" s="76" t="s">
        <v>98</v>
      </c>
      <c r="LN96" s="76">
        <v>0.36</v>
      </c>
      <c r="LO96" s="76">
        <v>0</v>
      </c>
      <c r="LP96" s="76">
        <v>0.46</v>
      </c>
      <c r="LQ96" s="76">
        <v>1.06</v>
      </c>
      <c r="LR96" s="76"/>
      <c r="LS96" s="76"/>
      <c r="LT96" s="76" t="s">
        <v>98</v>
      </c>
      <c r="LU96" s="76">
        <v>0.17</v>
      </c>
      <c r="LV96" s="76">
        <v>0.45</v>
      </c>
      <c r="LW96" s="76">
        <v>0.1</v>
      </c>
      <c r="LX96" s="76">
        <v>0</v>
      </c>
      <c r="LY96" s="76"/>
      <c r="LZ96" s="76"/>
      <c r="MA96" s="76" t="s">
        <v>98</v>
      </c>
      <c r="MB96" s="76">
        <v>0.35</v>
      </c>
      <c r="MC96" s="76">
        <v>1.36</v>
      </c>
      <c r="MD96" s="76">
        <v>0</v>
      </c>
      <c r="ME96" s="76">
        <v>0</v>
      </c>
    </row>
    <row r="97" spans="1:343"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c r="GX97" s="62" t="s">
        <v>99</v>
      </c>
      <c r="GY97" s="62">
        <v>0.64</v>
      </c>
      <c r="GZ97" s="62">
        <v>0.89</v>
      </c>
      <c r="HA97" s="62">
        <v>0.56000000000000005</v>
      </c>
      <c r="HB97" s="62">
        <v>0.77</v>
      </c>
      <c r="HE97" s="66" t="s">
        <v>99</v>
      </c>
      <c r="HF97" s="66">
        <v>0.26</v>
      </c>
      <c r="HG97" s="66">
        <v>0</v>
      </c>
      <c r="HH97" s="66">
        <v>0.14000000000000001</v>
      </c>
      <c r="HI97" s="66">
        <v>0</v>
      </c>
      <c r="HL97" s="66" t="s">
        <v>99</v>
      </c>
      <c r="HM97" s="66">
        <v>0</v>
      </c>
      <c r="HN97" s="66">
        <v>0</v>
      </c>
      <c r="HO97" s="66">
        <v>0</v>
      </c>
      <c r="HP97" s="66">
        <v>0</v>
      </c>
      <c r="HS97" s="66" t="s">
        <v>99</v>
      </c>
      <c r="HT97" s="66">
        <v>0.09</v>
      </c>
      <c r="HU97" s="66">
        <v>0.16</v>
      </c>
      <c r="HV97" s="66">
        <v>0</v>
      </c>
      <c r="HW97" s="66">
        <v>0</v>
      </c>
      <c r="HZ97" s="66" t="s">
        <v>99</v>
      </c>
      <c r="IA97" s="75">
        <v>0.15</v>
      </c>
      <c r="IB97" s="75">
        <v>0</v>
      </c>
      <c r="IC97" s="75">
        <v>0.12</v>
      </c>
      <c r="ID97" s="75">
        <v>0</v>
      </c>
      <c r="IG97" s="66" t="s">
        <v>99</v>
      </c>
      <c r="IH97" s="66">
        <v>0.13</v>
      </c>
      <c r="II97" s="66">
        <v>0</v>
      </c>
      <c r="IJ97" s="66">
        <v>0.08</v>
      </c>
      <c r="IK97" s="66">
        <v>0</v>
      </c>
      <c r="IN97" s="66" t="s">
        <v>99</v>
      </c>
      <c r="IO97" s="66">
        <v>0.15</v>
      </c>
      <c r="IP97" s="66">
        <v>0</v>
      </c>
      <c r="IQ97" s="66">
        <v>0.09</v>
      </c>
      <c r="IR97" s="66">
        <v>0.17</v>
      </c>
      <c r="IU97" s="66" t="s">
        <v>99</v>
      </c>
      <c r="IV97" s="66">
        <v>0.12</v>
      </c>
      <c r="IW97" s="66">
        <v>0.34</v>
      </c>
      <c r="IX97" s="66">
        <v>0.05</v>
      </c>
      <c r="IY97" s="66">
        <v>0</v>
      </c>
      <c r="JB97" s="66" t="s">
        <v>99</v>
      </c>
      <c r="JC97" s="76">
        <v>0.53</v>
      </c>
      <c r="JD97" s="76">
        <v>0</v>
      </c>
      <c r="JE97" s="76">
        <v>0.51</v>
      </c>
      <c r="JF97" s="76">
        <v>1.08</v>
      </c>
      <c r="JI97" s="66" t="s">
        <v>99</v>
      </c>
      <c r="JJ97" s="66">
        <v>0.21</v>
      </c>
      <c r="JK97" s="66">
        <v>0.61</v>
      </c>
      <c r="JL97" s="66">
        <v>7.0000000000000007E-2</v>
      </c>
      <c r="JM97" s="66">
        <v>0</v>
      </c>
      <c r="JP97" s="72" t="s">
        <v>99</v>
      </c>
      <c r="JQ97" s="72">
        <v>0.06</v>
      </c>
      <c r="JR97" s="72">
        <v>0</v>
      </c>
      <c r="JS97" s="72">
        <v>0.04</v>
      </c>
      <c r="JT97" s="72">
        <v>0</v>
      </c>
      <c r="JW97" s="76" t="s">
        <v>99</v>
      </c>
      <c r="JX97" s="76">
        <v>0.14000000000000001</v>
      </c>
      <c r="JY97" s="76">
        <v>0</v>
      </c>
      <c r="JZ97" s="76">
        <v>0</v>
      </c>
      <c r="KA97" s="76">
        <v>0</v>
      </c>
      <c r="KD97" s="76" t="s">
        <v>99</v>
      </c>
      <c r="KE97" s="76">
        <v>0.92</v>
      </c>
      <c r="KF97" s="76">
        <v>0.43</v>
      </c>
      <c r="KG97" s="76">
        <v>1.25</v>
      </c>
      <c r="KH97" s="76">
        <v>0.31</v>
      </c>
      <c r="KK97" s="6" t="s">
        <v>99</v>
      </c>
      <c r="KL97" s="6">
        <v>0.35</v>
      </c>
      <c r="KM97" s="6">
        <v>0.23</v>
      </c>
      <c r="KN97" s="6">
        <v>0.45</v>
      </c>
      <c r="KO97" s="6">
        <v>0</v>
      </c>
      <c r="KR97" s="76" t="s">
        <v>99</v>
      </c>
      <c r="KS97" s="76">
        <v>0.14000000000000001</v>
      </c>
      <c r="KT97" s="76">
        <v>0</v>
      </c>
      <c r="KU97" s="76">
        <v>0.1</v>
      </c>
      <c r="KV97" s="76">
        <v>0</v>
      </c>
      <c r="KY97" s="76" t="s">
        <v>99</v>
      </c>
      <c r="KZ97" s="76">
        <v>0.68</v>
      </c>
      <c r="LA97" s="76">
        <v>1.27</v>
      </c>
      <c r="LB97" s="76">
        <v>0.62</v>
      </c>
      <c r="LC97" s="76">
        <v>0</v>
      </c>
      <c r="LF97" s="76" t="s">
        <v>99</v>
      </c>
      <c r="LG97" s="76">
        <v>0.14000000000000001</v>
      </c>
      <c r="LH97" s="76">
        <v>0.39</v>
      </c>
      <c r="LI97" s="76">
        <v>0</v>
      </c>
      <c r="LJ97" s="76">
        <v>0</v>
      </c>
      <c r="LM97" s="76" t="s">
        <v>99</v>
      </c>
      <c r="LN97" s="76">
        <v>0</v>
      </c>
      <c r="LO97" s="76">
        <v>0</v>
      </c>
      <c r="LP97" s="76">
        <v>0</v>
      </c>
      <c r="LQ97" s="76">
        <v>0</v>
      </c>
      <c r="LR97" s="76"/>
      <c r="LS97" s="76"/>
      <c r="LT97" s="76" t="s">
        <v>99</v>
      </c>
      <c r="LU97" s="76">
        <v>0.75</v>
      </c>
      <c r="LV97" s="76">
        <v>0</v>
      </c>
      <c r="LW97" s="76">
        <v>1.52</v>
      </c>
      <c r="LX97" s="76">
        <v>0</v>
      </c>
      <c r="LY97" s="76"/>
      <c r="LZ97" s="76"/>
      <c r="MA97" s="76" t="s">
        <v>99</v>
      </c>
      <c r="MB97" s="76">
        <v>0.04</v>
      </c>
      <c r="MC97" s="76">
        <v>0</v>
      </c>
      <c r="MD97" s="76">
        <v>0.08</v>
      </c>
      <c r="ME97" s="76">
        <v>0</v>
      </c>
    </row>
    <row r="98" spans="1:343"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c r="GX98" s="62" t="s">
        <v>100</v>
      </c>
      <c r="GY98" s="62">
        <v>0.25</v>
      </c>
      <c r="GZ98" s="62">
        <v>0.1</v>
      </c>
      <c r="HA98" s="62">
        <v>0.2</v>
      </c>
      <c r="HB98" s="62">
        <v>1.44</v>
      </c>
      <c r="HE98" s="66" t="s">
        <v>100</v>
      </c>
      <c r="HF98" s="66">
        <v>1.1200000000000001</v>
      </c>
      <c r="HG98" s="66">
        <v>0.3</v>
      </c>
      <c r="HH98" s="66">
        <v>1.59</v>
      </c>
      <c r="HI98" s="66">
        <v>0</v>
      </c>
      <c r="HL98" s="66" t="s">
        <v>100</v>
      </c>
      <c r="HM98" s="66">
        <v>0.57999999999999996</v>
      </c>
      <c r="HN98" s="66">
        <v>0.54</v>
      </c>
      <c r="HO98" s="66">
        <v>0.8</v>
      </c>
      <c r="HP98" s="66">
        <v>0</v>
      </c>
      <c r="HS98" s="66" t="s">
        <v>100</v>
      </c>
      <c r="HT98" s="66">
        <v>0.51</v>
      </c>
      <c r="HU98" s="66">
        <v>0.67</v>
      </c>
      <c r="HV98" s="66">
        <v>0.47</v>
      </c>
      <c r="HW98" s="66">
        <v>0</v>
      </c>
      <c r="HZ98" s="66" t="s">
        <v>100</v>
      </c>
      <c r="IA98" s="75">
        <v>0.22</v>
      </c>
      <c r="IB98" s="75">
        <v>0</v>
      </c>
      <c r="IC98" s="75">
        <v>0.09</v>
      </c>
      <c r="ID98" s="75">
        <v>1.02</v>
      </c>
      <c r="IG98" s="66" t="s">
        <v>100</v>
      </c>
      <c r="IH98" s="66">
        <v>0.28000000000000003</v>
      </c>
      <c r="II98" s="66">
        <v>0</v>
      </c>
      <c r="IJ98" s="66">
        <v>0.44</v>
      </c>
      <c r="IK98" s="66">
        <v>0</v>
      </c>
      <c r="IN98" s="66" t="s">
        <v>100</v>
      </c>
      <c r="IO98" s="66">
        <v>0.37</v>
      </c>
      <c r="IP98" s="66">
        <v>0</v>
      </c>
      <c r="IQ98" s="66">
        <v>0.62</v>
      </c>
      <c r="IR98" s="66">
        <v>0.21</v>
      </c>
      <c r="IU98" s="66" t="s">
        <v>100</v>
      </c>
      <c r="IV98" s="66">
        <v>0.05</v>
      </c>
      <c r="IW98" s="66">
        <v>0</v>
      </c>
      <c r="IX98" s="66">
        <v>0.1</v>
      </c>
      <c r="IY98" s="66">
        <v>0</v>
      </c>
      <c r="JB98" s="66" t="s">
        <v>100</v>
      </c>
      <c r="JC98" s="76">
        <v>0.3</v>
      </c>
      <c r="JD98" s="76">
        <v>0</v>
      </c>
      <c r="JE98" s="76">
        <v>0.49</v>
      </c>
      <c r="JF98" s="76">
        <v>0.39</v>
      </c>
      <c r="JI98" s="66" t="s">
        <v>100</v>
      </c>
      <c r="JJ98" s="66">
        <v>0.52</v>
      </c>
      <c r="JK98" s="66">
        <v>0.25</v>
      </c>
      <c r="JL98" s="66">
        <v>0.47</v>
      </c>
      <c r="JM98" s="66">
        <v>1.08</v>
      </c>
      <c r="JP98" s="72" t="s">
        <v>100</v>
      </c>
      <c r="JQ98" s="72">
        <v>0.38</v>
      </c>
      <c r="JR98" s="72">
        <v>0.18</v>
      </c>
      <c r="JS98" s="72">
        <v>0.65</v>
      </c>
      <c r="JT98" s="72">
        <v>0</v>
      </c>
      <c r="JW98" s="76" t="s">
        <v>100</v>
      </c>
      <c r="JX98" s="76">
        <v>0.38</v>
      </c>
      <c r="JY98" s="76">
        <v>0.71</v>
      </c>
      <c r="JZ98" s="76">
        <v>0.32</v>
      </c>
      <c r="KA98" s="76">
        <v>0.2</v>
      </c>
      <c r="KD98" s="76" t="s">
        <v>100</v>
      </c>
      <c r="KE98" s="76">
        <v>0.23</v>
      </c>
      <c r="KF98" s="76">
        <v>0</v>
      </c>
      <c r="KG98" s="76">
        <v>0.47</v>
      </c>
      <c r="KH98" s="76">
        <v>0</v>
      </c>
      <c r="KK98" s="6" t="s">
        <v>100</v>
      </c>
      <c r="KL98" s="6">
        <v>0.25</v>
      </c>
      <c r="KM98" s="6">
        <v>0.42</v>
      </c>
      <c r="KN98" s="6">
        <v>0.26</v>
      </c>
      <c r="KO98" s="6">
        <v>0</v>
      </c>
      <c r="KR98" s="76" t="s">
        <v>100</v>
      </c>
      <c r="KS98" s="76">
        <v>0.33</v>
      </c>
      <c r="KT98" s="76">
        <v>0.14000000000000001</v>
      </c>
      <c r="KU98" s="76">
        <v>0.38</v>
      </c>
      <c r="KV98" s="76">
        <v>0</v>
      </c>
      <c r="KY98" s="76" t="s">
        <v>100</v>
      </c>
      <c r="KZ98" s="76">
        <v>0.05</v>
      </c>
      <c r="LA98" s="76">
        <v>0</v>
      </c>
      <c r="LB98" s="76">
        <v>0</v>
      </c>
      <c r="LC98" s="76">
        <v>0</v>
      </c>
      <c r="LF98" s="76" t="s">
        <v>100</v>
      </c>
      <c r="LG98" s="76">
        <v>0.14000000000000001</v>
      </c>
      <c r="LH98" s="76">
        <v>0.16</v>
      </c>
      <c r="LI98" s="76">
        <v>0.18</v>
      </c>
      <c r="LJ98" s="76">
        <v>0</v>
      </c>
      <c r="LM98" s="76" t="s">
        <v>100</v>
      </c>
      <c r="LN98" s="76">
        <v>0.05</v>
      </c>
      <c r="LO98" s="76">
        <v>0.2</v>
      </c>
      <c r="LP98" s="76">
        <v>0</v>
      </c>
      <c r="LQ98" s="76">
        <v>0</v>
      </c>
      <c r="LR98" s="76"/>
      <c r="LS98" s="76"/>
      <c r="LT98" s="76" t="s">
        <v>100</v>
      </c>
      <c r="LU98" s="76">
        <v>0.27</v>
      </c>
      <c r="LV98" s="76">
        <v>0.64</v>
      </c>
      <c r="LW98" s="76">
        <v>0</v>
      </c>
      <c r="LX98" s="76">
        <v>0.28999999999999998</v>
      </c>
      <c r="LY98" s="76"/>
      <c r="LZ98" s="76"/>
      <c r="MA98" s="76" t="s">
        <v>100</v>
      </c>
      <c r="MB98" s="76">
        <v>0.17</v>
      </c>
      <c r="MC98" s="76">
        <v>0.48</v>
      </c>
      <c r="MD98" s="76">
        <v>0.08</v>
      </c>
      <c r="ME98" s="76">
        <v>0</v>
      </c>
    </row>
    <row r="99" spans="1:343"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c r="GX99" s="62" t="s">
        <v>101</v>
      </c>
      <c r="GY99" s="62">
        <v>1.78</v>
      </c>
      <c r="GZ99" s="62">
        <v>0.18</v>
      </c>
      <c r="HA99" s="62">
        <v>3.26</v>
      </c>
      <c r="HB99" s="62">
        <v>0</v>
      </c>
      <c r="HE99" s="66" t="s">
        <v>101</v>
      </c>
      <c r="HF99" s="66">
        <v>1.83</v>
      </c>
      <c r="HG99" s="66">
        <v>0.6</v>
      </c>
      <c r="HH99" s="66">
        <v>2.93</v>
      </c>
      <c r="HI99" s="66">
        <v>0</v>
      </c>
      <c r="HL99" s="66" t="s">
        <v>101</v>
      </c>
      <c r="HM99" s="66">
        <v>1.82</v>
      </c>
      <c r="HN99" s="66">
        <v>0.38</v>
      </c>
      <c r="HO99" s="66">
        <v>3.27</v>
      </c>
      <c r="HP99" s="66">
        <v>0</v>
      </c>
      <c r="HS99" s="66" t="s">
        <v>101</v>
      </c>
      <c r="HT99" s="66">
        <v>1.25</v>
      </c>
      <c r="HU99" s="66">
        <v>0.25</v>
      </c>
      <c r="HV99" s="66">
        <v>2.0099999999999998</v>
      </c>
      <c r="HW99" s="66">
        <v>0</v>
      </c>
      <c r="HZ99" s="66" t="s">
        <v>101</v>
      </c>
      <c r="IA99" s="75">
        <v>1.86</v>
      </c>
      <c r="IB99" s="75">
        <v>2.62</v>
      </c>
      <c r="IC99" s="75">
        <v>2.06</v>
      </c>
      <c r="ID99" s="75">
        <v>0</v>
      </c>
      <c r="IG99" s="66" t="s">
        <v>101</v>
      </c>
      <c r="IH99" s="66">
        <v>2.4500000000000002</v>
      </c>
      <c r="II99" s="66">
        <v>2.59</v>
      </c>
      <c r="IJ99" s="66">
        <v>3.07</v>
      </c>
      <c r="IK99" s="66">
        <v>0</v>
      </c>
      <c r="IN99" s="66" t="s">
        <v>101</v>
      </c>
      <c r="IO99" s="66">
        <v>1.18</v>
      </c>
      <c r="IP99" s="66">
        <v>1.51</v>
      </c>
      <c r="IQ99" s="66">
        <v>1.26</v>
      </c>
      <c r="IR99" s="66">
        <v>0</v>
      </c>
      <c r="IU99" s="66" t="s">
        <v>101</v>
      </c>
      <c r="IV99" s="66">
        <v>2.2400000000000002</v>
      </c>
      <c r="IW99" s="66">
        <v>0.47</v>
      </c>
      <c r="IX99" s="66">
        <v>3.94</v>
      </c>
      <c r="IY99" s="66">
        <v>0</v>
      </c>
      <c r="JB99" s="66" t="s">
        <v>101</v>
      </c>
      <c r="JC99" s="76">
        <v>2.41</v>
      </c>
      <c r="JD99" s="76">
        <v>1.9</v>
      </c>
      <c r="JE99" s="76">
        <v>3.3</v>
      </c>
      <c r="JF99" s="76">
        <v>0</v>
      </c>
      <c r="JI99" s="66" t="s">
        <v>101</v>
      </c>
      <c r="JJ99" s="66">
        <v>1.41</v>
      </c>
      <c r="JK99" s="66">
        <v>0.28000000000000003</v>
      </c>
      <c r="JL99" s="66">
        <v>2.3199999999999998</v>
      </c>
      <c r="JM99" s="66">
        <v>0</v>
      </c>
      <c r="JP99" s="72" t="s">
        <v>101</v>
      </c>
      <c r="JQ99" s="72">
        <v>0.83</v>
      </c>
      <c r="JR99" s="72">
        <v>1.17</v>
      </c>
      <c r="JS99" s="72">
        <v>0.99</v>
      </c>
      <c r="JT99" s="72">
        <v>0</v>
      </c>
      <c r="JW99" s="76" t="s">
        <v>101</v>
      </c>
      <c r="JX99" s="76">
        <v>0.49</v>
      </c>
      <c r="JY99" s="76">
        <v>0.14000000000000001</v>
      </c>
      <c r="JZ99" s="76">
        <v>0.95</v>
      </c>
      <c r="KA99" s="76">
        <v>0</v>
      </c>
      <c r="KD99" s="76" t="s">
        <v>101</v>
      </c>
      <c r="KE99" s="76">
        <v>0.39</v>
      </c>
      <c r="KF99" s="76">
        <v>0</v>
      </c>
      <c r="KG99" s="76">
        <v>0.83</v>
      </c>
      <c r="KH99" s="76">
        <v>0</v>
      </c>
      <c r="KK99" s="6" t="s">
        <v>101</v>
      </c>
      <c r="KL99" s="6">
        <v>1.01</v>
      </c>
      <c r="KM99" s="6">
        <v>0.31</v>
      </c>
      <c r="KN99" s="6">
        <v>1.69</v>
      </c>
      <c r="KO99" s="6">
        <v>0</v>
      </c>
      <c r="KR99" s="76" t="s">
        <v>101</v>
      </c>
      <c r="KS99" s="76">
        <v>0.61</v>
      </c>
      <c r="KT99" s="76">
        <v>0.46</v>
      </c>
      <c r="KU99" s="76">
        <v>0.98</v>
      </c>
      <c r="KV99" s="76">
        <v>0</v>
      </c>
      <c r="KY99" s="76" t="s">
        <v>101</v>
      </c>
      <c r="KZ99" s="76">
        <v>0.7</v>
      </c>
      <c r="LA99" s="76">
        <v>0.22</v>
      </c>
      <c r="LB99" s="76">
        <v>1.26</v>
      </c>
      <c r="LC99" s="76">
        <v>0</v>
      </c>
      <c r="LF99" s="76" t="s">
        <v>101</v>
      </c>
      <c r="LG99" s="76">
        <v>0.77</v>
      </c>
      <c r="LH99" s="76">
        <v>0.25</v>
      </c>
      <c r="LI99" s="76">
        <v>1.39</v>
      </c>
      <c r="LJ99" s="76">
        <v>0</v>
      </c>
      <c r="LM99" s="76" t="s">
        <v>101</v>
      </c>
      <c r="LN99" s="76">
        <v>0.42</v>
      </c>
      <c r="LO99" s="76">
        <v>0.28999999999999998</v>
      </c>
      <c r="LP99" s="76">
        <v>0.54</v>
      </c>
      <c r="LQ99" s="76">
        <v>0</v>
      </c>
      <c r="LR99" s="76"/>
      <c r="LS99" s="76"/>
      <c r="LT99" s="76" t="s">
        <v>101</v>
      </c>
      <c r="LU99" s="76">
        <v>1.01</v>
      </c>
      <c r="LV99" s="76">
        <v>0.63</v>
      </c>
      <c r="LW99" s="76">
        <v>1.72</v>
      </c>
      <c r="LX99" s="76">
        <v>0</v>
      </c>
      <c r="LY99" s="76"/>
      <c r="LZ99" s="76"/>
      <c r="MA99" s="76" t="s">
        <v>101</v>
      </c>
      <c r="MB99" s="76">
        <v>0.55000000000000004</v>
      </c>
      <c r="MC99" s="76">
        <v>0</v>
      </c>
      <c r="MD99" s="76">
        <v>1.08</v>
      </c>
      <c r="ME99" s="76">
        <v>0</v>
      </c>
    </row>
    <row r="100" spans="1:343"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c r="GX100" s="62" t="s">
        <v>102</v>
      </c>
      <c r="GY100" s="62">
        <v>1.53</v>
      </c>
      <c r="GZ100" s="62">
        <v>0.86</v>
      </c>
      <c r="HA100" s="62">
        <v>2.1</v>
      </c>
      <c r="HB100" s="62">
        <v>0.8</v>
      </c>
      <c r="HE100" s="66" t="s">
        <v>102</v>
      </c>
      <c r="HF100" s="66">
        <v>1.61</v>
      </c>
      <c r="HG100" s="66">
        <v>0.22</v>
      </c>
      <c r="HH100" s="66">
        <v>2.68</v>
      </c>
      <c r="HI100" s="66">
        <v>0.43</v>
      </c>
      <c r="HL100" s="66" t="s">
        <v>102</v>
      </c>
      <c r="HM100" s="66">
        <v>1.57</v>
      </c>
      <c r="HN100" s="66">
        <v>0.95</v>
      </c>
      <c r="HO100" s="66">
        <v>1.85</v>
      </c>
      <c r="HP100" s="66">
        <v>1.7</v>
      </c>
      <c r="HS100" s="66" t="s">
        <v>102</v>
      </c>
      <c r="HT100" s="66">
        <v>1.52</v>
      </c>
      <c r="HU100" s="66">
        <v>1.05</v>
      </c>
      <c r="HV100" s="66">
        <v>1.38</v>
      </c>
      <c r="HW100" s="66">
        <v>4.37</v>
      </c>
      <c r="HZ100" s="66" t="s">
        <v>102</v>
      </c>
      <c r="IA100" s="75">
        <v>1.88</v>
      </c>
      <c r="IB100" s="75">
        <v>0.47</v>
      </c>
      <c r="IC100" s="75">
        <v>1.32</v>
      </c>
      <c r="ID100" s="75">
        <v>9.2100000000000009</v>
      </c>
      <c r="IG100" s="66" t="s">
        <v>102</v>
      </c>
      <c r="IH100" s="66">
        <v>1.74</v>
      </c>
      <c r="II100" s="66">
        <v>1.1399999999999999</v>
      </c>
      <c r="IJ100" s="66">
        <v>2.54</v>
      </c>
      <c r="IK100" s="66">
        <v>0.3</v>
      </c>
      <c r="IN100" s="66" t="s">
        <v>102</v>
      </c>
      <c r="IO100" s="66">
        <v>1.38</v>
      </c>
      <c r="IP100" s="66">
        <v>0.8</v>
      </c>
      <c r="IQ100" s="66">
        <v>1.64</v>
      </c>
      <c r="IR100" s="66">
        <v>0</v>
      </c>
      <c r="IU100" s="66" t="s">
        <v>102</v>
      </c>
      <c r="IV100" s="66">
        <v>0.89</v>
      </c>
      <c r="IW100" s="66">
        <v>0.74</v>
      </c>
      <c r="IX100" s="66">
        <v>1.05</v>
      </c>
      <c r="IY100" s="66">
        <v>0</v>
      </c>
      <c r="JB100" s="66" t="s">
        <v>102</v>
      </c>
      <c r="JC100" s="76">
        <v>0.33</v>
      </c>
      <c r="JD100" s="76">
        <v>0</v>
      </c>
      <c r="JE100" s="76">
        <v>0.47</v>
      </c>
      <c r="JF100" s="76">
        <v>0</v>
      </c>
      <c r="JI100" s="66" t="s">
        <v>102</v>
      </c>
      <c r="JJ100" s="66">
        <v>0.87</v>
      </c>
      <c r="JK100" s="66">
        <v>0.46</v>
      </c>
      <c r="JL100" s="66">
        <v>1.41</v>
      </c>
      <c r="JM100" s="66">
        <v>0</v>
      </c>
      <c r="JP100" s="72" t="s">
        <v>102</v>
      </c>
      <c r="JQ100" s="72">
        <v>1.04</v>
      </c>
      <c r="JR100" s="72">
        <v>1.06</v>
      </c>
      <c r="JS100" s="72">
        <v>1.08</v>
      </c>
      <c r="JT100" s="72">
        <v>0</v>
      </c>
      <c r="JW100" s="76" t="s">
        <v>102</v>
      </c>
      <c r="JX100" s="76">
        <v>1.94</v>
      </c>
      <c r="JY100" s="76">
        <v>1.4</v>
      </c>
      <c r="JZ100" s="76">
        <v>3.2</v>
      </c>
      <c r="KA100" s="76">
        <v>0</v>
      </c>
      <c r="KD100" s="76" t="s">
        <v>102</v>
      </c>
      <c r="KE100" s="76">
        <v>1.1499999999999999</v>
      </c>
      <c r="KF100" s="76">
        <v>0.68</v>
      </c>
      <c r="KG100" s="76">
        <v>1.71</v>
      </c>
      <c r="KH100" s="76">
        <v>0</v>
      </c>
      <c r="KK100" s="6" t="s">
        <v>102</v>
      </c>
      <c r="KL100" s="6">
        <v>2.0099999999999998</v>
      </c>
      <c r="KM100" s="6">
        <v>5.5</v>
      </c>
      <c r="KN100" s="6">
        <v>1.4</v>
      </c>
      <c r="KO100" s="6">
        <v>0.19</v>
      </c>
      <c r="KR100" s="76" t="s">
        <v>102</v>
      </c>
      <c r="KS100" s="76">
        <v>3.81</v>
      </c>
      <c r="KT100" s="76">
        <v>8.4499999999999993</v>
      </c>
      <c r="KU100" s="76">
        <v>2.2000000000000002</v>
      </c>
      <c r="KV100" s="76">
        <v>0.44</v>
      </c>
      <c r="KY100" s="76" t="s">
        <v>102</v>
      </c>
      <c r="KZ100" s="76">
        <v>2.61</v>
      </c>
      <c r="LA100" s="76">
        <v>5.23</v>
      </c>
      <c r="LB100" s="76">
        <v>1.43</v>
      </c>
      <c r="LC100" s="76">
        <v>0.6</v>
      </c>
      <c r="LF100" s="76" t="s">
        <v>102</v>
      </c>
      <c r="LG100" s="76">
        <v>2.1</v>
      </c>
      <c r="LH100" s="76">
        <v>4.1900000000000004</v>
      </c>
      <c r="LI100" s="76">
        <v>1.3</v>
      </c>
      <c r="LJ100" s="76">
        <v>1.05</v>
      </c>
      <c r="LM100" s="76" t="s">
        <v>102</v>
      </c>
      <c r="LN100" s="76">
        <v>1.59</v>
      </c>
      <c r="LO100" s="76">
        <v>3.49</v>
      </c>
      <c r="LP100" s="76">
        <v>1.17</v>
      </c>
      <c r="LQ100" s="76">
        <v>0</v>
      </c>
      <c r="LR100" s="76"/>
      <c r="LS100" s="76"/>
      <c r="LT100" s="76" t="s">
        <v>102</v>
      </c>
      <c r="LU100" s="76">
        <v>1.65</v>
      </c>
      <c r="LV100" s="76">
        <v>0.32</v>
      </c>
      <c r="LW100" s="76">
        <v>2.94</v>
      </c>
      <c r="LX100" s="76">
        <v>0.77</v>
      </c>
      <c r="LY100" s="76"/>
      <c r="LZ100" s="76"/>
      <c r="MA100" s="76" t="s">
        <v>102</v>
      </c>
      <c r="MB100" s="76">
        <v>1.38</v>
      </c>
      <c r="MC100" s="76">
        <v>1.47</v>
      </c>
      <c r="MD100" s="76">
        <v>1.78</v>
      </c>
      <c r="ME100" s="76">
        <v>0</v>
      </c>
    </row>
    <row r="101" spans="1:343"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c r="GX101" s="62" t="s">
        <v>103</v>
      </c>
      <c r="GY101" s="62">
        <v>0.11</v>
      </c>
      <c r="GZ101" s="62">
        <v>0</v>
      </c>
      <c r="HA101" s="62">
        <v>0.1</v>
      </c>
      <c r="HB101" s="62">
        <v>0</v>
      </c>
      <c r="HE101" s="66" t="s">
        <v>103</v>
      </c>
      <c r="HF101" s="66">
        <v>0.03</v>
      </c>
      <c r="HG101" s="66">
        <v>0</v>
      </c>
      <c r="HH101" s="66">
        <v>0.06</v>
      </c>
      <c r="HI101" s="66">
        <v>0</v>
      </c>
      <c r="HL101" s="66" t="s">
        <v>103</v>
      </c>
      <c r="HM101" s="66">
        <v>0</v>
      </c>
      <c r="HN101" s="66">
        <v>0</v>
      </c>
      <c r="HO101" s="66">
        <v>0</v>
      </c>
      <c r="HP101" s="66">
        <v>0</v>
      </c>
      <c r="HS101" s="66" t="s">
        <v>103</v>
      </c>
      <c r="HT101" s="66">
        <v>0.12</v>
      </c>
      <c r="HU101" s="66">
        <v>0</v>
      </c>
      <c r="HV101" s="66">
        <v>0.22</v>
      </c>
      <c r="HW101" s="66">
        <v>0</v>
      </c>
      <c r="HZ101" s="66" t="s">
        <v>103</v>
      </c>
      <c r="IA101" s="75">
        <v>0.06</v>
      </c>
      <c r="IB101" s="75">
        <v>0</v>
      </c>
      <c r="IC101" s="75">
        <v>0.1</v>
      </c>
      <c r="ID101" s="75">
        <v>0</v>
      </c>
      <c r="IG101" s="66" t="s">
        <v>103</v>
      </c>
      <c r="IH101" s="66">
        <v>0.03</v>
      </c>
      <c r="II101" s="66">
        <v>0</v>
      </c>
      <c r="IJ101" s="66">
        <v>0.05</v>
      </c>
      <c r="IK101" s="66">
        <v>0</v>
      </c>
      <c r="IN101" s="66" t="s">
        <v>103</v>
      </c>
      <c r="IO101" s="66">
        <v>0.16</v>
      </c>
      <c r="IP101" s="66">
        <v>0.16</v>
      </c>
      <c r="IQ101" s="66">
        <v>0.22</v>
      </c>
      <c r="IR101" s="66">
        <v>0</v>
      </c>
      <c r="IU101" s="66" t="s">
        <v>103</v>
      </c>
      <c r="IV101" s="66">
        <v>0.19</v>
      </c>
      <c r="IW101" s="66">
        <v>0.35</v>
      </c>
      <c r="IX101" s="66">
        <v>0.18</v>
      </c>
      <c r="IY101" s="66">
        <v>0</v>
      </c>
      <c r="JB101" s="66" t="s">
        <v>103</v>
      </c>
      <c r="JC101" s="76">
        <v>0.35</v>
      </c>
      <c r="JD101" s="76">
        <v>0</v>
      </c>
      <c r="JE101" s="76">
        <v>0.66</v>
      </c>
      <c r="JF101" s="76">
        <v>0</v>
      </c>
      <c r="JI101" s="66" t="s">
        <v>103</v>
      </c>
      <c r="JJ101" s="66">
        <v>0</v>
      </c>
      <c r="JK101" s="66">
        <v>0</v>
      </c>
      <c r="JL101" s="66">
        <v>0</v>
      </c>
      <c r="JM101" s="66">
        <v>0</v>
      </c>
      <c r="JP101" s="72" t="s">
        <v>103</v>
      </c>
      <c r="JQ101" s="72">
        <v>0.05</v>
      </c>
      <c r="JR101" s="72">
        <v>0.17</v>
      </c>
      <c r="JS101" s="72">
        <v>0</v>
      </c>
      <c r="JT101" s="72">
        <v>0</v>
      </c>
      <c r="JW101" s="76" t="s">
        <v>103</v>
      </c>
      <c r="JX101" s="76">
        <v>0.03</v>
      </c>
      <c r="JY101" s="76">
        <v>0</v>
      </c>
      <c r="JZ101" s="76">
        <v>7.0000000000000007E-2</v>
      </c>
      <c r="KA101" s="76">
        <v>0</v>
      </c>
      <c r="KD101" s="76" t="s">
        <v>103</v>
      </c>
      <c r="KE101" s="76">
        <v>0.12</v>
      </c>
      <c r="KF101" s="76">
        <v>0.21</v>
      </c>
      <c r="KG101" s="76">
        <v>0.11</v>
      </c>
      <c r="KH101" s="76">
        <v>0</v>
      </c>
      <c r="KK101" s="6" t="s">
        <v>103</v>
      </c>
      <c r="KL101" s="6">
        <v>0.04</v>
      </c>
      <c r="KM101" s="6">
        <v>0</v>
      </c>
      <c r="KN101" s="6">
        <v>0.09</v>
      </c>
      <c r="KO101" s="6">
        <v>0</v>
      </c>
      <c r="KR101" s="76" t="s">
        <v>103</v>
      </c>
      <c r="KS101" s="76">
        <v>0.22</v>
      </c>
      <c r="KT101" s="76">
        <v>0.62</v>
      </c>
      <c r="KU101" s="76">
        <v>0.11</v>
      </c>
      <c r="KV101" s="76">
        <v>0</v>
      </c>
      <c r="KY101" s="76" t="s">
        <v>103</v>
      </c>
      <c r="KZ101" s="76">
        <v>0.1</v>
      </c>
      <c r="LA101" s="76">
        <v>0.36</v>
      </c>
      <c r="LB101" s="76">
        <v>0</v>
      </c>
      <c r="LC101" s="76">
        <v>0</v>
      </c>
      <c r="LF101" s="76" t="s">
        <v>103</v>
      </c>
      <c r="LG101" s="76">
        <v>0.13</v>
      </c>
      <c r="LH101" s="76">
        <v>0.28999999999999998</v>
      </c>
      <c r="LI101" s="76">
        <v>0</v>
      </c>
      <c r="LJ101" s="76">
        <v>0</v>
      </c>
      <c r="LM101" s="76" t="s">
        <v>103</v>
      </c>
      <c r="LN101" s="76">
        <v>0.08</v>
      </c>
      <c r="LO101" s="76">
        <v>0</v>
      </c>
      <c r="LP101" s="76">
        <v>0.15</v>
      </c>
      <c r="LQ101" s="76">
        <v>0</v>
      </c>
      <c r="LR101" s="76"/>
      <c r="LS101" s="76"/>
      <c r="LT101" s="76" t="s">
        <v>103</v>
      </c>
      <c r="LU101" s="76">
        <v>0.05</v>
      </c>
      <c r="LV101" s="76">
        <v>0.19</v>
      </c>
      <c r="LW101" s="76">
        <v>0</v>
      </c>
      <c r="LX101" s="76">
        <v>0</v>
      </c>
      <c r="LY101" s="76"/>
      <c r="LZ101" s="76"/>
      <c r="MA101" s="76" t="s">
        <v>103</v>
      </c>
      <c r="MB101" s="76">
        <v>0.34</v>
      </c>
      <c r="MC101" s="76">
        <v>0.71</v>
      </c>
      <c r="MD101" s="76">
        <v>0.31</v>
      </c>
      <c r="ME101" s="76">
        <v>0</v>
      </c>
    </row>
    <row r="102" spans="1:343"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c r="GX102" s="62" t="s">
        <v>104</v>
      </c>
      <c r="GY102" s="62">
        <v>0.11</v>
      </c>
      <c r="GZ102" s="62">
        <v>0</v>
      </c>
      <c r="HA102" s="62">
        <v>0.09</v>
      </c>
      <c r="HB102" s="62">
        <v>0.83</v>
      </c>
      <c r="HE102" s="66" t="s">
        <v>104</v>
      </c>
      <c r="HF102" s="66">
        <v>0.46</v>
      </c>
      <c r="HG102" s="66">
        <v>0</v>
      </c>
      <c r="HH102" s="66">
        <v>0.43</v>
      </c>
      <c r="HI102" s="66">
        <v>3</v>
      </c>
      <c r="HL102" s="66" t="s">
        <v>104</v>
      </c>
      <c r="HM102" s="66">
        <v>0.56000000000000005</v>
      </c>
      <c r="HN102" s="66">
        <v>1.25</v>
      </c>
      <c r="HO102" s="66">
        <v>0.21</v>
      </c>
      <c r="HP102" s="66">
        <v>0</v>
      </c>
      <c r="HS102" s="66" t="s">
        <v>104</v>
      </c>
      <c r="HT102" s="66">
        <v>0.92</v>
      </c>
      <c r="HU102" s="66">
        <v>1.6</v>
      </c>
      <c r="HV102" s="66">
        <v>0.68</v>
      </c>
      <c r="HW102" s="66">
        <v>0</v>
      </c>
      <c r="HZ102" s="66" t="s">
        <v>104</v>
      </c>
      <c r="IA102" s="75">
        <v>0.35</v>
      </c>
      <c r="IB102" s="75">
        <v>0</v>
      </c>
      <c r="IC102" s="75">
        <v>0.3</v>
      </c>
      <c r="ID102" s="75">
        <v>1.74</v>
      </c>
      <c r="IG102" s="66" t="s">
        <v>104</v>
      </c>
      <c r="IH102" s="66">
        <v>0.53</v>
      </c>
      <c r="II102" s="66">
        <v>0.82</v>
      </c>
      <c r="IJ102" s="66">
        <v>0.28000000000000003</v>
      </c>
      <c r="IK102" s="66">
        <v>1.06</v>
      </c>
      <c r="IN102" s="66" t="s">
        <v>104</v>
      </c>
      <c r="IO102" s="66">
        <v>2.89</v>
      </c>
      <c r="IP102" s="66">
        <v>9.08</v>
      </c>
      <c r="IQ102" s="66">
        <v>0.59</v>
      </c>
      <c r="IR102" s="66">
        <v>1.1499999999999999</v>
      </c>
      <c r="IU102" s="66" t="s">
        <v>104</v>
      </c>
      <c r="IV102" s="66">
        <v>2.5099999999999998</v>
      </c>
      <c r="IW102" s="66">
        <v>4.8499999999999996</v>
      </c>
      <c r="IX102" s="66">
        <v>1.19</v>
      </c>
      <c r="IY102" s="66">
        <v>5.23</v>
      </c>
      <c r="JB102" s="66" t="s">
        <v>104</v>
      </c>
      <c r="JC102" s="76">
        <v>3.06</v>
      </c>
      <c r="JD102" s="76">
        <v>8.36</v>
      </c>
      <c r="JE102" s="76">
        <v>0.83</v>
      </c>
      <c r="JF102" s="76">
        <v>2.71</v>
      </c>
      <c r="JI102" s="66" t="s">
        <v>104</v>
      </c>
      <c r="JJ102" s="66">
        <v>3.45</v>
      </c>
      <c r="JK102" s="66">
        <v>8.86</v>
      </c>
      <c r="JL102" s="66">
        <v>0.59</v>
      </c>
      <c r="JM102" s="66">
        <v>5.0199999999999996</v>
      </c>
      <c r="JP102" s="72" t="s">
        <v>104</v>
      </c>
      <c r="JQ102" s="72">
        <v>3.15</v>
      </c>
      <c r="JR102" s="72">
        <v>7.17</v>
      </c>
      <c r="JS102" s="72">
        <v>1.48</v>
      </c>
      <c r="JT102" s="72">
        <v>1.35</v>
      </c>
      <c r="JW102" s="76" t="s">
        <v>104</v>
      </c>
      <c r="JX102" s="76">
        <v>0.99</v>
      </c>
      <c r="JY102" s="76">
        <v>2.44</v>
      </c>
      <c r="JZ102" s="76">
        <v>0.53</v>
      </c>
      <c r="KA102" s="76">
        <v>0</v>
      </c>
      <c r="KD102" s="76" t="s">
        <v>104</v>
      </c>
      <c r="KE102" s="76">
        <v>1.72</v>
      </c>
      <c r="KF102" s="76">
        <v>4.25</v>
      </c>
      <c r="KG102" s="76">
        <v>0.35</v>
      </c>
      <c r="KH102" s="76">
        <v>0</v>
      </c>
      <c r="KK102" s="6" t="s">
        <v>104</v>
      </c>
      <c r="KL102" s="6">
        <v>1.02</v>
      </c>
      <c r="KM102" s="6">
        <v>3.73</v>
      </c>
      <c r="KN102" s="6">
        <v>0</v>
      </c>
      <c r="KO102" s="6">
        <v>0.91</v>
      </c>
      <c r="KR102" s="76" t="s">
        <v>104</v>
      </c>
      <c r="KS102" s="76">
        <v>1.25</v>
      </c>
      <c r="KT102" s="76">
        <v>1.56</v>
      </c>
      <c r="KU102" s="76">
        <v>1.1599999999999999</v>
      </c>
      <c r="KV102" s="76">
        <v>1.37</v>
      </c>
      <c r="KY102" s="76" t="s">
        <v>104</v>
      </c>
      <c r="KZ102" s="76">
        <v>0.88</v>
      </c>
      <c r="LA102" s="76">
        <v>0.92</v>
      </c>
      <c r="LB102" s="76">
        <v>0.91</v>
      </c>
      <c r="LC102" s="76">
        <v>0.84</v>
      </c>
      <c r="LF102" s="76" t="s">
        <v>104</v>
      </c>
      <c r="LG102" s="76">
        <v>0.65</v>
      </c>
      <c r="LH102" s="76">
        <v>1.6</v>
      </c>
      <c r="LI102" s="76">
        <v>0.23</v>
      </c>
      <c r="LJ102" s="76">
        <v>0.25</v>
      </c>
      <c r="LM102" s="76" t="s">
        <v>104</v>
      </c>
      <c r="LN102" s="76">
        <v>0</v>
      </c>
      <c r="LO102" s="76">
        <v>0</v>
      </c>
      <c r="LP102" s="76">
        <v>0</v>
      </c>
      <c r="LQ102" s="76">
        <v>0</v>
      </c>
      <c r="LR102" s="76"/>
      <c r="LS102" s="76"/>
      <c r="LT102" s="76" t="s">
        <v>104</v>
      </c>
      <c r="LU102" s="76">
        <v>0.15</v>
      </c>
      <c r="LV102" s="76">
        <v>0.24</v>
      </c>
      <c r="LW102" s="76">
        <v>0.08</v>
      </c>
      <c r="LX102" s="76">
        <v>0</v>
      </c>
      <c r="LY102" s="76"/>
      <c r="LZ102" s="76"/>
      <c r="MA102" s="76" t="s">
        <v>104</v>
      </c>
      <c r="MB102" s="76">
        <v>0.34</v>
      </c>
      <c r="MC102" s="76">
        <v>1.33</v>
      </c>
      <c r="MD102" s="76">
        <v>0</v>
      </c>
      <c r="ME102" s="76">
        <v>0</v>
      </c>
    </row>
    <row r="103" spans="1:343"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c r="GX103" s="62" t="s">
        <v>105</v>
      </c>
      <c r="GY103" s="62">
        <v>3.21</v>
      </c>
      <c r="GZ103" s="62">
        <v>0.71</v>
      </c>
      <c r="HA103" s="62">
        <v>4.96</v>
      </c>
      <c r="HB103" s="62">
        <v>2.15</v>
      </c>
      <c r="HE103" s="66" t="s">
        <v>105</v>
      </c>
      <c r="HF103" s="66">
        <v>1.91</v>
      </c>
      <c r="HG103" s="66">
        <v>0.93</v>
      </c>
      <c r="HH103" s="66">
        <v>2.56</v>
      </c>
      <c r="HI103" s="66">
        <v>1.97</v>
      </c>
      <c r="HL103" s="66" t="s">
        <v>105</v>
      </c>
      <c r="HM103" s="66">
        <v>3.18</v>
      </c>
      <c r="HN103" s="66">
        <v>1.3</v>
      </c>
      <c r="HO103" s="66">
        <v>5.04</v>
      </c>
      <c r="HP103" s="66">
        <v>0.75</v>
      </c>
      <c r="HS103" s="66" t="s">
        <v>105</v>
      </c>
      <c r="HT103" s="66">
        <v>2.19</v>
      </c>
      <c r="HU103" s="66">
        <v>0.9</v>
      </c>
      <c r="HV103" s="66">
        <v>3.22</v>
      </c>
      <c r="HW103" s="66">
        <v>0.46</v>
      </c>
      <c r="HZ103" s="66" t="s">
        <v>105</v>
      </c>
      <c r="IA103" s="75">
        <v>2.48</v>
      </c>
      <c r="IB103" s="75">
        <v>1.24</v>
      </c>
      <c r="IC103" s="75">
        <v>3.3</v>
      </c>
      <c r="ID103" s="75">
        <v>2.0299999999999998</v>
      </c>
      <c r="IG103" s="66" t="s">
        <v>105</v>
      </c>
      <c r="IH103" s="66">
        <v>4.04</v>
      </c>
      <c r="II103" s="66">
        <v>1.93</v>
      </c>
      <c r="IJ103" s="66">
        <v>5.37</v>
      </c>
      <c r="IK103" s="66">
        <v>2.8</v>
      </c>
      <c r="IN103" s="66" t="s">
        <v>105</v>
      </c>
      <c r="IO103" s="66">
        <v>2.61</v>
      </c>
      <c r="IP103" s="66">
        <v>0.75</v>
      </c>
      <c r="IQ103" s="66">
        <v>3.85</v>
      </c>
      <c r="IR103" s="66">
        <v>1.45</v>
      </c>
      <c r="IU103" s="66" t="s">
        <v>105</v>
      </c>
      <c r="IV103" s="66">
        <v>2.2599999999999998</v>
      </c>
      <c r="IW103" s="66">
        <v>0.12</v>
      </c>
      <c r="IX103" s="66">
        <v>3.66</v>
      </c>
      <c r="IY103" s="66">
        <v>0</v>
      </c>
      <c r="JB103" s="66" t="s">
        <v>105</v>
      </c>
      <c r="JC103" s="76">
        <v>2.84</v>
      </c>
      <c r="JD103" s="76">
        <v>0.16</v>
      </c>
      <c r="JE103" s="76">
        <v>4.0199999999999996</v>
      </c>
      <c r="JF103" s="76">
        <v>5.74</v>
      </c>
      <c r="JI103" s="66" t="s">
        <v>105</v>
      </c>
      <c r="JJ103" s="66">
        <v>3.2</v>
      </c>
      <c r="JK103" s="66">
        <v>0.59</v>
      </c>
      <c r="JL103" s="66">
        <v>5.0199999999999996</v>
      </c>
      <c r="JM103" s="66">
        <v>1.86</v>
      </c>
      <c r="JP103" s="72" t="s">
        <v>105</v>
      </c>
      <c r="JQ103" s="72">
        <v>3.2</v>
      </c>
      <c r="JR103" s="72">
        <v>0.68</v>
      </c>
      <c r="JS103" s="72">
        <v>4.67</v>
      </c>
      <c r="JT103" s="72">
        <v>4.63</v>
      </c>
      <c r="JW103" s="76" t="s">
        <v>105</v>
      </c>
      <c r="JX103" s="76">
        <v>2.23</v>
      </c>
      <c r="JY103" s="76">
        <v>1.1399999999999999</v>
      </c>
      <c r="JZ103" s="76">
        <v>3.39</v>
      </c>
      <c r="KA103" s="76">
        <v>0.76</v>
      </c>
      <c r="KD103" s="76" t="s">
        <v>105</v>
      </c>
      <c r="KE103" s="76">
        <v>3.18</v>
      </c>
      <c r="KF103" s="76">
        <v>1.95</v>
      </c>
      <c r="KG103" s="76">
        <v>3.66</v>
      </c>
      <c r="KH103" s="76">
        <v>6.92</v>
      </c>
      <c r="KK103" s="6" t="s">
        <v>105</v>
      </c>
      <c r="KL103" s="6">
        <v>2.66</v>
      </c>
      <c r="KM103" s="6">
        <v>0.86</v>
      </c>
      <c r="KN103" s="6">
        <v>2.5499999999999998</v>
      </c>
      <c r="KO103" s="6">
        <v>7.75</v>
      </c>
      <c r="KR103" s="76" t="s">
        <v>105</v>
      </c>
      <c r="KS103" s="76">
        <v>2.88</v>
      </c>
      <c r="KT103" s="76">
        <v>0.68</v>
      </c>
      <c r="KU103" s="76">
        <v>4.55</v>
      </c>
      <c r="KV103" s="76">
        <v>3.03</v>
      </c>
      <c r="KY103" s="76" t="s">
        <v>105</v>
      </c>
      <c r="KZ103" s="76">
        <v>2.91</v>
      </c>
      <c r="LA103" s="76">
        <v>0.5</v>
      </c>
      <c r="LB103" s="76">
        <v>3.12</v>
      </c>
      <c r="LC103" s="76">
        <v>8.7100000000000009</v>
      </c>
      <c r="LF103" s="76" t="s">
        <v>105</v>
      </c>
      <c r="LG103" s="76">
        <v>2.75</v>
      </c>
      <c r="LH103" s="76">
        <v>0.18</v>
      </c>
      <c r="LI103" s="76">
        <v>3.9</v>
      </c>
      <c r="LJ103" s="76">
        <v>4.2</v>
      </c>
      <c r="LM103" s="76" t="s">
        <v>105</v>
      </c>
      <c r="LN103" s="76">
        <v>2.2999999999999998</v>
      </c>
      <c r="LO103" s="76">
        <v>0.15</v>
      </c>
      <c r="LP103" s="76">
        <v>3.42</v>
      </c>
      <c r="LQ103" s="76">
        <v>3.03</v>
      </c>
      <c r="LR103" s="76"/>
      <c r="LS103" s="76"/>
      <c r="LT103" s="76" t="s">
        <v>105</v>
      </c>
      <c r="LU103" s="76">
        <v>2.11</v>
      </c>
      <c r="LV103" s="76">
        <v>0.96</v>
      </c>
      <c r="LW103" s="76">
        <v>1.37</v>
      </c>
      <c r="LX103" s="76">
        <v>6.53</v>
      </c>
      <c r="LY103" s="76"/>
      <c r="LZ103" s="76"/>
      <c r="MA103" s="76" t="s">
        <v>105</v>
      </c>
      <c r="MB103" s="76">
        <v>3.12</v>
      </c>
      <c r="MC103" s="76">
        <v>1.17</v>
      </c>
      <c r="MD103" s="76">
        <v>4.5999999999999996</v>
      </c>
      <c r="ME103" s="76">
        <v>3.45</v>
      </c>
    </row>
    <row r="104" spans="1:343"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c r="GX104" s="62" t="s">
        <v>106</v>
      </c>
      <c r="GY104" s="62">
        <v>6.55</v>
      </c>
      <c r="GZ104" s="62">
        <v>16.2</v>
      </c>
      <c r="HA104" s="62">
        <v>1</v>
      </c>
      <c r="HB104" s="62">
        <v>5.82</v>
      </c>
      <c r="HE104" s="66" t="s">
        <v>106</v>
      </c>
      <c r="HF104" s="66">
        <v>5.3</v>
      </c>
      <c r="HG104" s="66">
        <v>11.4</v>
      </c>
      <c r="HH104" s="66">
        <v>3.46</v>
      </c>
      <c r="HI104" s="66">
        <v>7.52</v>
      </c>
      <c r="HL104" s="66" t="s">
        <v>106</v>
      </c>
      <c r="HM104" s="66">
        <v>5.16</v>
      </c>
      <c r="HN104" s="66">
        <v>10.89</v>
      </c>
      <c r="HO104" s="66">
        <v>2.36</v>
      </c>
      <c r="HP104" s="66">
        <v>1.1200000000000001</v>
      </c>
      <c r="HS104" s="66" t="s">
        <v>106</v>
      </c>
      <c r="HT104" s="66">
        <v>1.89</v>
      </c>
      <c r="HU104" s="66">
        <v>2.88</v>
      </c>
      <c r="HV104" s="66">
        <v>1.35</v>
      </c>
      <c r="HW104" s="66">
        <v>3.06</v>
      </c>
      <c r="HZ104" s="66" t="s">
        <v>106</v>
      </c>
      <c r="IA104" s="75">
        <v>3.16</v>
      </c>
      <c r="IB104" s="75">
        <v>4.7300000000000004</v>
      </c>
      <c r="IC104" s="75">
        <v>2.14</v>
      </c>
      <c r="ID104" s="75">
        <v>3.53</v>
      </c>
      <c r="IG104" s="66" t="s">
        <v>106</v>
      </c>
      <c r="IH104" s="66">
        <v>2.0099999999999998</v>
      </c>
      <c r="II104" s="66">
        <v>3.13</v>
      </c>
      <c r="IJ104" s="66">
        <v>1.51</v>
      </c>
      <c r="IK104" s="66">
        <v>0.7</v>
      </c>
      <c r="IN104" s="66" t="s">
        <v>106</v>
      </c>
      <c r="IO104" s="66">
        <v>1.53</v>
      </c>
      <c r="IP104" s="66">
        <v>3.05</v>
      </c>
      <c r="IQ104" s="66">
        <v>0.86</v>
      </c>
      <c r="IR104" s="66">
        <v>1.34</v>
      </c>
      <c r="IU104" s="66" t="s">
        <v>106</v>
      </c>
      <c r="IV104" s="66">
        <v>2.04</v>
      </c>
      <c r="IW104" s="66">
        <v>2.11</v>
      </c>
      <c r="IX104" s="66">
        <v>1.74</v>
      </c>
      <c r="IY104" s="66">
        <v>1.07</v>
      </c>
      <c r="JB104" s="66" t="s">
        <v>106</v>
      </c>
      <c r="JC104" s="76">
        <v>1.42</v>
      </c>
      <c r="JD104" s="76">
        <v>1.28</v>
      </c>
      <c r="JE104" s="76">
        <v>1.98</v>
      </c>
      <c r="JF104" s="76">
        <v>0.51</v>
      </c>
      <c r="JI104" s="66" t="s">
        <v>106</v>
      </c>
      <c r="JJ104" s="66">
        <v>1</v>
      </c>
      <c r="JK104" s="66">
        <v>0.79</v>
      </c>
      <c r="JL104" s="66">
        <v>1.24</v>
      </c>
      <c r="JM104" s="66">
        <v>0.55000000000000004</v>
      </c>
      <c r="JP104" s="72" t="s">
        <v>106</v>
      </c>
      <c r="JQ104" s="72">
        <v>1.51</v>
      </c>
      <c r="JR104" s="72">
        <v>2.2599999999999998</v>
      </c>
      <c r="JS104" s="72">
        <v>1.42</v>
      </c>
      <c r="JT104" s="72">
        <v>0.85</v>
      </c>
      <c r="JW104" s="76" t="s">
        <v>106</v>
      </c>
      <c r="JX104" s="76">
        <v>0.72</v>
      </c>
      <c r="JY104" s="76">
        <v>0.65</v>
      </c>
      <c r="JZ104" s="76">
        <v>0.59</v>
      </c>
      <c r="KA104" s="76">
        <v>0.56999999999999995</v>
      </c>
      <c r="KD104" s="76" t="s">
        <v>106</v>
      </c>
      <c r="KE104" s="76">
        <v>1.18</v>
      </c>
      <c r="KF104" s="76">
        <v>1.43</v>
      </c>
      <c r="KG104" s="76">
        <v>1.0900000000000001</v>
      </c>
      <c r="KH104" s="76">
        <v>0.2</v>
      </c>
      <c r="KK104" s="6" t="s">
        <v>106</v>
      </c>
      <c r="KL104" s="6">
        <v>0.79</v>
      </c>
      <c r="KM104" s="6">
        <v>1.46</v>
      </c>
      <c r="KN104" s="6">
        <v>0.42</v>
      </c>
      <c r="KO104" s="6">
        <v>0</v>
      </c>
      <c r="KR104" s="76" t="s">
        <v>106</v>
      </c>
      <c r="KS104" s="76">
        <v>4.1100000000000003</v>
      </c>
      <c r="KT104" s="76">
        <v>10.76</v>
      </c>
      <c r="KU104" s="76">
        <v>1.29</v>
      </c>
      <c r="KV104" s="76">
        <v>2.16</v>
      </c>
      <c r="KY104" s="76" t="s">
        <v>106</v>
      </c>
      <c r="KZ104" s="76">
        <v>4.2699999999999996</v>
      </c>
      <c r="LA104" s="76">
        <v>10.210000000000001</v>
      </c>
      <c r="LB104" s="76">
        <v>1.98</v>
      </c>
      <c r="LC104" s="76">
        <v>0</v>
      </c>
      <c r="LF104" s="76" t="s">
        <v>106</v>
      </c>
      <c r="LG104" s="76">
        <v>3.44</v>
      </c>
      <c r="LH104" s="76">
        <v>10.220000000000001</v>
      </c>
      <c r="LI104" s="76">
        <v>0.09</v>
      </c>
      <c r="LJ104" s="76">
        <v>2.77</v>
      </c>
      <c r="LM104" s="76" t="s">
        <v>106</v>
      </c>
      <c r="LN104" s="76">
        <v>3.23</v>
      </c>
      <c r="LO104" s="76">
        <v>5.57</v>
      </c>
      <c r="LP104" s="76">
        <v>2.74</v>
      </c>
      <c r="LQ104" s="76">
        <v>0</v>
      </c>
      <c r="LR104" s="76"/>
      <c r="LS104" s="76"/>
      <c r="LT104" s="76" t="s">
        <v>106</v>
      </c>
      <c r="LU104" s="76">
        <v>0.73</v>
      </c>
      <c r="LV104" s="76">
        <v>0.28999999999999998</v>
      </c>
      <c r="LW104" s="76">
        <v>1.2</v>
      </c>
      <c r="LX104" s="76">
        <v>0</v>
      </c>
      <c r="LY104" s="76"/>
      <c r="LZ104" s="76"/>
      <c r="MA104" s="76" t="s">
        <v>106</v>
      </c>
      <c r="MB104" s="76">
        <v>1.58</v>
      </c>
      <c r="MC104" s="76">
        <v>2</v>
      </c>
      <c r="MD104" s="76">
        <v>1.1200000000000001</v>
      </c>
      <c r="ME104" s="76">
        <v>3.54</v>
      </c>
    </row>
    <row r="105" spans="1:343"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c r="GX105" s="62" t="s">
        <v>107</v>
      </c>
      <c r="GY105" s="62">
        <v>0.3</v>
      </c>
      <c r="GZ105" s="62">
        <v>0.42</v>
      </c>
      <c r="HA105" s="62">
        <v>0.32</v>
      </c>
      <c r="HB105" s="62">
        <v>0</v>
      </c>
      <c r="HE105" s="66" t="s">
        <v>107</v>
      </c>
      <c r="HF105" s="66">
        <v>0.53</v>
      </c>
      <c r="HG105" s="66">
        <v>0</v>
      </c>
      <c r="HH105" s="66">
        <v>0.98</v>
      </c>
      <c r="HI105" s="66">
        <v>0</v>
      </c>
      <c r="HL105" s="66" t="s">
        <v>107</v>
      </c>
      <c r="HM105" s="66">
        <v>0</v>
      </c>
      <c r="HN105" s="66">
        <v>0</v>
      </c>
      <c r="HO105" s="66">
        <v>0</v>
      </c>
      <c r="HP105" s="66">
        <v>0</v>
      </c>
      <c r="HS105" s="66" t="s">
        <v>107</v>
      </c>
      <c r="HT105" s="66">
        <v>0.3</v>
      </c>
      <c r="HU105" s="66">
        <v>0.14000000000000001</v>
      </c>
      <c r="HV105" s="66">
        <v>0.26</v>
      </c>
      <c r="HW105" s="66">
        <v>0</v>
      </c>
      <c r="HZ105" s="66" t="s">
        <v>107</v>
      </c>
      <c r="IA105" s="75">
        <v>0.04</v>
      </c>
      <c r="IB105" s="75">
        <v>0</v>
      </c>
      <c r="IC105" s="75">
        <v>0</v>
      </c>
      <c r="ID105" s="75">
        <v>0.37</v>
      </c>
      <c r="IG105" s="66" t="s">
        <v>107</v>
      </c>
      <c r="IH105" s="66">
        <v>0.2</v>
      </c>
      <c r="II105" s="66">
        <v>0.47</v>
      </c>
      <c r="IJ105" s="66">
        <v>0.08</v>
      </c>
      <c r="IK105" s="66">
        <v>0</v>
      </c>
      <c r="IN105" s="66" t="s">
        <v>107</v>
      </c>
      <c r="IO105" s="66">
        <v>0.43</v>
      </c>
      <c r="IP105" s="66">
        <v>0.18</v>
      </c>
      <c r="IQ105" s="66">
        <v>0.7</v>
      </c>
      <c r="IR105" s="66">
        <v>0</v>
      </c>
      <c r="IU105" s="66" t="s">
        <v>107</v>
      </c>
      <c r="IV105" s="66">
        <v>0.34</v>
      </c>
      <c r="IW105" s="66">
        <v>0</v>
      </c>
      <c r="IX105" s="66">
        <v>0.25</v>
      </c>
      <c r="IY105" s="66">
        <v>0</v>
      </c>
      <c r="JB105" s="66" t="s">
        <v>107</v>
      </c>
      <c r="JC105" s="76">
        <v>0.13</v>
      </c>
      <c r="JD105" s="76">
        <v>0.17</v>
      </c>
      <c r="JE105" s="76">
        <v>0.06</v>
      </c>
      <c r="JF105" s="76">
        <v>0.47</v>
      </c>
      <c r="JI105" s="66" t="s">
        <v>107</v>
      </c>
      <c r="JJ105" s="66">
        <v>1.04</v>
      </c>
      <c r="JK105" s="66">
        <v>0.45</v>
      </c>
      <c r="JL105" s="66">
        <v>1.63</v>
      </c>
      <c r="JM105" s="66">
        <v>0</v>
      </c>
      <c r="JP105" s="72" t="s">
        <v>107</v>
      </c>
      <c r="JQ105" s="72">
        <v>0.28000000000000003</v>
      </c>
      <c r="JR105" s="72">
        <v>0.37</v>
      </c>
      <c r="JS105" s="72">
        <v>0.16</v>
      </c>
      <c r="JT105" s="72">
        <v>0.32</v>
      </c>
      <c r="JW105" s="76" t="s">
        <v>107</v>
      </c>
      <c r="JX105" s="76">
        <v>0.25</v>
      </c>
      <c r="JY105" s="76">
        <v>0.23</v>
      </c>
      <c r="JZ105" s="76">
        <v>0.28999999999999998</v>
      </c>
      <c r="KA105" s="76">
        <v>0</v>
      </c>
      <c r="KD105" s="76" t="s">
        <v>107</v>
      </c>
      <c r="KE105" s="76">
        <v>0.24</v>
      </c>
      <c r="KF105" s="76">
        <v>0</v>
      </c>
      <c r="KG105" s="76">
        <v>0.28000000000000003</v>
      </c>
      <c r="KH105" s="76">
        <v>0</v>
      </c>
      <c r="KK105" s="6" t="s">
        <v>107</v>
      </c>
      <c r="KL105" s="6">
        <v>0.35</v>
      </c>
      <c r="KM105" s="6">
        <v>0.64</v>
      </c>
      <c r="KN105" s="6">
        <v>0.28000000000000003</v>
      </c>
      <c r="KO105" s="6">
        <v>0</v>
      </c>
      <c r="KR105" s="76" t="s">
        <v>107</v>
      </c>
      <c r="KS105" s="76">
        <v>0.18</v>
      </c>
      <c r="KT105" s="76">
        <v>0.22</v>
      </c>
      <c r="KU105" s="76">
        <v>0.09</v>
      </c>
      <c r="KV105" s="76">
        <v>0</v>
      </c>
      <c r="KY105" s="76" t="s">
        <v>107</v>
      </c>
      <c r="KZ105" s="76">
        <v>0.22</v>
      </c>
      <c r="LA105" s="76">
        <v>0.13</v>
      </c>
      <c r="LB105" s="76">
        <v>0.11</v>
      </c>
      <c r="LC105" s="76">
        <v>0</v>
      </c>
      <c r="LF105" s="76" t="s">
        <v>107</v>
      </c>
      <c r="LG105" s="76">
        <v>0.55000000000000004</v>
      </c>
      <c r="LH105" s="76">
        <v>0.44</v>
      </c>
      <c r="LI105" s="76">
        <v>0.7</v>
      </c>
      <c r="LJ105" s="76">
        <v>0</v>
      </c>
      <c r="LM105" s="76" t="s">
        <v>107</v>
      </c>
      <c r="LN105" s="76">
        <v>1.4</v>
      </c>
      <c r="LO105" s="76">
        <v>3.36</v>
      </c>
      <c r="LP105" s="76">
        <v>0.83</v>
      </c>
      <c r="LQ105" s="76">
        <v>0</v>
      </c>
      <c r="LR105" s="76"/>
      <c r="LS105" s="76"/>
      <c r="LT105" s="76" t="s">
        <v>107</v>
      </c>
      <c r="LU105" s="76">
        <v>0.77</v>
      </c>
      <c r="LV105" s="76">
        <v>1.03</v>
      </c>
      <c r="LW105" s="76">
        <v>0.59</v>
      </c>
      <c r="LX105" s="76">
        <v>1.33</v>
      </c>
      <c r="LY105" s="76"/>
      <c r="LZ105" s="76"/>
      <c r="MA105" s="76" t="s">
        <v>107</v>
      </c>
      <c r="MB105" s="76">
        <v>0.97</v>
      </c>
      <c r="MC105" s="76">
        <v>0</v>
      </c>
      <c r="MD105" s="76">
        <v>0.68</v>
      </c>
      <c r="ME105" s="76">
        <v>3.57</v>
      </c>
    </row>
    <row r="106" spans="1:343"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c r="GX106" s="62" t="s">
        <v>108</v>
      </c>
      <c r="GY106" s="62">
        <v>0.45</v>
      </c>
      <c r="GZ106" s="62">
        <v>1.44</v>
      </c>
      <c r="HA106" s="62">
        <v>0</v>
      </c>
      <c r="HB106" s="62">
        <v>0</v>
      </c>
      <c r="HE106" s="66" t="s">
        <v>108</v>
      </c>
      <c r="HF106" s="66">
        <v>0.17</v>
      </c>
      <c r="HG106" s="66">
        <v>0</v>
      </c>
      <c r="HH106" s="66">
        <v>0.31</v>
      </c>
      <c r="HI106" s="66">
        <v>0</v>
      </c>
      <c r="HL106" s="66" t="s">
        <v>108</v>
      </c>
      <c r="HM106" s="66">
        <v>0.33</v>
      </c>
      <c r="HN106" s="66">
        <v>0.79</v>
      </c>
      <c r="HO106" s="66">
        <v>0.13</v>
      </c>
      <c r="HP106" s="66">
        <v>0</v>
      </c>
      <c r="HS106" s="66" t="s">
        <v>108</v>
      </c>
      <c r="HT106" s="66">
        <v>0.17</v>
      </c>
      <c r="HU106" s="66">
        <v>0.56999999999999995</v>
      </c>
      <c r="HV106" s="66">
        <v>0</v>
      </c>
      <c r="HW106" s="66">
        <v>0</v>
      </c>
      <c r="HZ106" s="66" t="s">
        <v>108</v>
      </c>
      <c r="IA106" s="75">
        <v>0</v>
      </c>
      <c r="IB106" s="75">
        <v>0</v>
      </c>
      <c r="IC106" s="75">
        <v>0</v>
      </c>
      <c r="ID106" s="75">
        <v>0</v>
      </c>
      <c r="IG106" s="66" t="s">
        <v>108</v>
      </c>
      <c r="IH106" s="66">
        <v>0.1</v>
      </c>
      <c r="II106" s="66">
        <v>0</v>
      </c>
      <c r="IJ106" s="66">
        <v>7.0000000000000007E-2</v>
      </c>
      <c r="IK106" s="66">
        <v>0</v>
      </c>
      <c r="IN106" s="66" t="s">
        <v>108</v>
      </c>
      <c r="IO106" s="66">
        <v>0.2</v>
      </c>
      <c r="IP106" s="66">
        <v>0.23</v>
      </c>
      <c r="IQ106" s="66">
        <v>0.26</v>
      </c>
      <c r="IR106" s="66">
        <v>0</v>
      </c>
      <c r="IU106" s="66" t="s">
        <v>108</v>
      </c>
      <c r="IV106" s="66">
        <v>0.17</v>
      </c>
      <c r="IW106" s="66">
        <v>0</v>
      </c>
      <c r="IX106" s="66">
        <v>0.2</v>
      </c>
      <c r="IY106" s="66">
        <v>0</v>
      </c>
      <c r="JB106" s="66" t="s">
        <v>108</v>
      </c>
      <c r="JC106" s="76">
        <v>0</v>
      </c>
      <c r="JD106" s="76">
        <v>0</v>
      </c>
      <c r="JE106" s="76">
        <v>0</v>
      </c>
      <c r="JF106" s="76">
        <v>0</v>
      </c>
      <c r="JI106" s="66" t="s">
        <v>108</v>
      </c>
      <c r="JJ106" s="66">
        <v>0.1</v>
      </c>
      <c r="JK106" s="66">
        <v>0.35</v>
      </c>
      <c r="JL106" s="66">
        <v>0</v>
      </c>
      <c r="JM106" s="66">
        <v>0</v>
      </c>
      <c r="JP106" s="72" t="s">
        <v>108</v>
      </c>
      <c r="JQ106" s="72">
        <v>0.14000000000000001</v>
      </c>
      <c r="JR106" s="72">
        <v>0.31</v>
      </c>
      <c r="JS106" s="72">
        <v>0.11</v>
      </c>
      <c r="JT106" s="72">
        <v>0</v>
      </c>
      <c r="JW106" s="76" t="s">
        <v>108</v>
      </c>
      <c r="JX106" s="76">
        <v>0.08</v>
      </c>
      <c r="JY106" s="76">
        <v>0</v>
      </c>
      <c r="JZ106" s="76">
        <v>0.16</v>
      </c>
      <c r="KA106" s="76">
        <v>0</v>
      </c>
      <c r="KD106" s="76" t="s">
        <v>108</v>
      </c>
      <c r="KE106" s="76">
        <v>0</v>
      </c>
      <c r="KF106" s="76">
        <v>0</v>
      </c>
      <c r="KG106" s="76">
        <v>0</v>
      </c>
      <c r="KH106" s="76">
        <v>0</v>
      </c>
      <c r="KK106" s="6" t="s">
        <v>108</v>
      </c>
      <c r="KL106" s="6">
        <v>0.4</v>
      </c>
      <c r="KM106" s="6">
        <v>0</v>
      </c>
      <c r="KN106" s="6">
        <v>0.7</v>
      </c>
      <c r="KO106" s="6">
        <v>0</v>
      </c>
      <c r="KR106" s="76" t="s">
        <v>108</v>
      </c>
      <c r="KS106" s="76">
        <v>0.28999999999999998</v>
      </c>
      <c r="KT106" s="76">
        <v>0</v>
      </c>
      <c r="KU106" s="76">
        <v>0.46</v>
      </c>
      <c r="KV106" s="76">
        <v>0.43</v>
      </c>
      <c r="KY106" s="76" t="s">
        <v>108</v>
      </c>
      <c r="KZ106" s="76">
        <v>0.15</v>
      </c>
      <c r="LA106" s="76">
        <v>0.36</v>
      </c>
      <c r="LB106" s="76">
        <v>0.1</v>
      </c>
      <c r="LC106" s="76">
        <v>0</v>
      </c>
      <c r="LF106" s="76" t="s">
        <v>108</v>
      </c>
      <c r="LG106" s="76">
        <v>0</v>
      </c>
      <c r="LH106" s="76">
        <v>0</v>
      </c>
      <c r="LI106" s="76">
        <v>0</v>
      </c>
      <c r="LJ106" s="76">
        <v>0</v>
      </c>
      <c r="LM106" s="76" t="s">
        <v>108</v>
      </c>
      <c r="LN106" s="76">
        <v>0</v>
      </c>
      <c r="LO106" s="76">
        <v>0</v>
      </c>
      <c r="LP106" s="76">
        <v>0</v>
      </c>
      <c r="LQ106" s="76">
        <v>0</v>
      </c>
      <c r="LR106" s="76"/>
      <c r="LS106" s="76"/>
      <c r="LT106" s="76" t="s">
        <v>108</v>
      </c>
      <c r="LU106" s="76">
        <v>0.09</v>
      </c>
      <c r="LV106" s="76">
        <v>0</v>
      </c>
      <c r="LW106" s="76">
        <v>0.05</v>
      </c>
      <c r="LX106" s="76">
        <v>0</v>
      </c>
      <c r="LY106" s="76"/>
      <c r="LZ106" s="76"/>
      <c r="MA106" s="76" t="s">
        <v>108</v>
      </c>
      <c r="MB106" s="76">
        <v>0.08</v>
      </c>
      <c r="MC106" s="76">
        <v>0</v>
      </c>
      <c r="MD106" s="76">
        <v>0.15</v>
      </c>
      <c r="ME106" s="76">
        <v>0</v>
      </c>
    </row>
    <row r="107" spans="1:343"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c r="GX107" s="62" t="s">
        <v>109</v>
      </c>
      <c r="GY107" s="62">
        <v>0.06</v>
      </c>
      <c r="GZ107" s="62">
        <v>0</v>
      </c>
      <c r="HA107" s="62">
        <v>0.12</v>
      </c>
      <c r="HB107" s="62">
        <v>0</v>
      </c>
      <c r="HE107" s="66" t="s">
        <v>109</v>
      </c>
      <c r="HF107" s="66">
        <v>0.18</v>
      </c>
      <c r="HG107" s="66">
        <v>0</v>
      </c>
      <c r="HH107" s="66">
        <v>0.32</v>
      </c>
      <c r="HI107" s="66">
        <v>0</v>
      </c>
      <c r="HL107" s="66" t="s">
        <v>109</v>
      </c>
      <c r="HM107" s="66">
        <v>0.11</v>
      </c>
      <c r="HN107" s="66">
        <v>0</v>
      </c>
      <c r="HO107" s="66">
        <v>0.22</v>
      </c>
      <c r="HP107" s="66">
        <v>0</v>
      </c>
      <c r="HS107" s="66" t="s">
        <v>109</v>
      </c>
      <c r="HT107" s="66">
        <v>0</v>
      </c>
      <c r="HU107" s="66">
        <v>0</v>
      </c>
      <c r="HV107" s="66">
        <v>0</v>
      </c>
      <c r="HW107" s="66">
        <v>0</v>
      </c>
      <c r="HZ107" s="66" t="s">
        <v>109</v>
      </c>
      <c r="IA107" s="75">
        <v>0.25</v>
      </c>
      <c r="IB107" s="75">
        <v>0</v>
      </c>
      <c r="IC107" s="75">
        <v>0.44</v>
      </c>
      <c r="ID107" s="75">
        <v>0</v>
      </c>
      <c r="IG107" s="66" t="s">
        <v>109</v>
      </c>
      <c r="IH107" s="66">
        <v>0.11</v>
      </c>
      <c r="II107" s="66">
        <v>0.28000000000000003</v>
      </c>
      <c r="IJ107" s="66">
        <v>0.08</v>
      </c>
      <c r="IK107" s="66">
        <v>0</v>
      </c>
      <c r="IN107" s="66" t="s">
        <v>109</v>
      </c>
      <c r="IO107" s="66">
        <v>0.2</v>
      </c>
      <c r="IP107" s="66">
        <v>0</v>
      </c>
      <c r="IQ107" s="66">
        <v>0.17</v>
      </c>
      <c r="IR107" s="66">
        <v>0</v>
      </c>
      <c r="IU107" s="66" t="s">
        <v>109</v>
      </c>
      <c r="IV107" s="66">
        <v>0.04</v>
      </c>
      <c r="IW107" s="66">
        <v>0</v>
      </c>
      <c r="IX107" s="66">
        <v>7.0000000000000007E-2</v>
      </c>
      <c r="IY107" s="66">
        <v>0</v>
      </c>
      <c r="JB107" s="66" t="s">
        <v>109</v>
      </c>
      <c r="JC107" s="76">
        <v>0</v>
      </c>
      <c r="JD107" s="76">
        <v>0</v>
      </c>
      <c r="JE107" s="76">
        <v>0</v>
      </c>
      <c r="JF107" s="76">
        <v>0</v>
      </c>
      <c r="JI107" s="66" t="s">
        <v>109</v>
      </c>
      <c r="JJ107" s="66">
        <v>0</v>
      </c>
      <c r="JK107" s="66">
        <v>0</v>
      </c>
      <c r="JL107" s="66">
        <v>0</v>
      </c>
      <c r="JM107" s="66">
        <v>0</v>
      </c>
      <c r="JP107" s="72" t="s">
        <v>109</v>
      </c>
      <c r="JQ107" s="72">
        <v>0.08</v>
      </c>
      <c r="JR107" s="72">
        <v>0</v>
      </c>
      <c r="JS107" s="72">
        <v>0.16</v>
      </c>
      <c r="JT107" s="72">
        <v>0</v>
      </c>
      <c r="JW107" s="76" t="s">
        <v>109</v>
      </c>
      <c r="JX107" s="76">
        <v>7.0000000000000007E-2</v>
      </c>
      <c r="JY107" s="76">
        <v>0</v>
      </c>
      <c r="JZ107" s="76">
        <v>0.15</v>
      </c>
      <c r="KA107" s="76">
        <v>0</v>
      </c>
      <c r="KD107" s="76" t="s">
        <v>109</v>
      </c>
      <c r="KE107" s="76">
        <v>0</v>
      </c>
      <c r="KF107" s="76">
        <v>0</v>
      </c>
      <c r="KG107" s="76">
        <v>0</v>
      </c>
      <c r="KH107" s="76">
        <v>0</v>
      </c>
      <c r="KK107" s="6" t="s">
        <v>109</v>
      </c>
      <c r="KL107" s="6">
        <v>0.34</v>
      </c>
      <c r="KM107" s="6">
        <v>0</v>
      </c>
      <c r="KN107" s="6">
        <v>0.65</v>
      </c>
      <c r="KO107" s="6">
        <v>0</v>
      </c>
      <c r="KR107" s="76" t="s">
        <v>109</v>
      </c>
      <c r="KS107" s="76">
        <v>7.0000000000000007E-2</v>
      </c>
      <c r="KT107" s="76">
        <v>0</v>
      </c>
      <c r="KU107" s="76">
        <v>0.14000000000000001</v>
      </c>
      <c r="KV107" s="76">
        <v>0</v>
      </c>
      <c r="KY107" s="76" t="s">
        <v>109</v>
      </c>
      <c r="KZ107" s="76">
        <v>0.19</v>
      </c>
      <c r="LA107" s="76">
        <v>0</v>
      </c>
      <c r="LB107" s="76">
        <v>0.38</v>
      </c>
      <c r="LC107" s="76">
        <v>0</v>
      </c>
      <c r="LF107" s="76" t="s">
        <v>109</v>
      </c>
      <c r="LG107" s="76">
        <v>0</v>
      </c>
      <c r="LH107" s="76">
        <v>0</v>
      </c>
      <c r="LI107" s="76">
        <v>0</v>
      </c>
      <c r="LJ107" s="76">
        <v>0</v>
      </c>
      <c r="LM107" s="76" t="s">
        <v>109</v>
      </c>
      <c r="LN107" s="76">
        <v>0.03</v>
      </c>
      <c r="LO107" s="76">
        <v>0</v>
      </c>
      <c r="LP107" s="76">
        <v>0</v>
      </c>
      <c r="LQ107" s="76">
        <v>0</v>
      </c>
      <c r="LR107" s="76"/>
      <c r="LS107" s="76"/>
      <c r="LT107" s="76" t="s">
        <v>109</v>
      </c>
      <c r="LU107" s="76">
        <v>0</v>
      </c>
      <c r="LV107" s="76">
        <v>0</v>
      </c>
      <c r="LW107" s="76">
        <v>0</v>
      </c>
      <c r="LX107" s="76">
        <v>0</v>
      </c>
      <c r="LY107" s="76"/>
      <c r="LZ107" s="76"/>
      <c r="MA107" s="76" t="s">
        <v>109</v>
      </c>
      <c r="MB107" s="76">
        <v>0.14000000000000001</v>
      </c>
      <c r="MC107" s="76">
        <v>0</v>
      </c>
      <c r="MD107" s="76">
        <v>0.27</v>
      </c>
      <c r="ME107" s="76">
        <v>0</v>
      </c>
    </row>
    <row r="108" spans="1:343"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c r="GX108" s="62" t="s">
        <v>110</v>
      </c>
      <c r="GY108" s="62">
        <v>0.7</v>
      </c>
      <c r="GZ108" s="62">
        <v>0.75</v>
      </c>
      <c r="HA108" s="62">
        <v>0.89</v>
      </c>
      <c r="HB108" s="62">
        <v>0</v>
      </c>
      <c r="HE108" s="66" t="s">
        <v>110</v>
      </c>
      <c r="HF108" s="66">
        <v>0.28999999999999998</v>
      </c>
      <c r="HG108" s="66">
        <v>0</v>
      </c>
      <c r="HH108" s="66">
        <v>0.45</v>
      </c>
      <c r="HI108" s="66">
        <v>0</v>
      </c>
      <c r="HL108" s="66" t="s">
        <v>110</v>
      </c>
      <c r="HM108" s="66">
        <v>0.23</v>
      </c>
      <c r="HN108" s="66">
        <v>0.11</v>
      </c>
      <c r="HO108" s="66">
        <v>0.28999999999999998</v>
      </c>
      <c r="HP108" s="66">
        <v>0</v>
      </c>
      <c r="HS108" s="66" t="s">
        <v>110</v>
      </c>
      <c r="HT108" s="66">
        <v>0</v>
      </c>
      <c r="HU108" s="66">
        <v>0</v>
      </c>
      <c r="HV108" s="66">
        <v>0</v>
      </c>
      <c r="HW108" s="66">
        <v>0</v>
      </c>
      <c r="HZ108" s="66" t="s">
        <v>110</v>
      </c>
      <c r="IA108" s="75">
        <v>0.28000000000000003</v>
      </c>
      <c r="IB108" s="75">
        <v>0</v>
      </c>
      <c r="IC108" s="75">
        <v>7.0000000000000007E-2</v>
      </c>
      <c r="ID108" s="75">
        <v>2.34</v>
      </c>
      <c r="IG108" s="66" t="s">
        <v>110</v>
      </c>
      <c r="IH108" s="66">
        <v>0.32</v>
      </c>
      <c r="II108" s="66">
        <v>1.0900000000000001</v>
      </c>
      <c r="IJ108" s="66">
        <v>7.0000000000000007E-2</v>
      </c>
      <c r="IK108" s="66">
        <v>0.28000000000000003</v>
      </c>
      <c r="IN108" s="66" t="s">
        <v>110</v>
      </c>
      <c r="IO108" s="66">
        <v>0.55000000000000004</v>
      </c>
      <c r="IP108" s="66">
        <v>0</v>
      </c>
      <c r="IQ108" s="66">
        <v>0.7</v>
      </c>
      <c r="IR108" s="66">
        <v>1.41</v>
      </c>
      <c r="IU108" s="66" t="s">
        <v>110</v>
      </c>
      <c r="IV108" s="66">
        <v>0.26</v>
      </c>
      <c r="IW108" s="66">
        <v>0</v>
      </c>
      <c r="IX108" s="66">
        <v>0.33</v>
      </c>
      <c r="IY108" s="66">
        <v>0.89</v>
      </c>
      <c r="JB108" s="66" t="s">
        <v>110</v>
      </c>
      <c r="JC108" s="76">
        <v>0.22</v>
      </c>
      <c r="JD108" s="76">
        <v>0.09</v>
      </c>
      <c r="JE108" s="76">
        <v>0</v>
      </c>
      <c r="JF108" s="76">
        <v>1.61</v>
      </c>
      <c r="JI108" s="66" t="s">
        <v>110</v>
      </c>
      <c r="JJ108" s="66">
        <v>0.3</v>
      </c>
      <c r="JK108" s="66">
        <v>0</v>
      </c>
      <c r="JL108" s="66">
        <v>0.27</v>
      </c>
      <c r="JM108" s="66">
        <v>1.47</v>
      </c>
      <c r="JP108" s="72" t="s">
        <v>110</v>
      </c>
      <c r="JQ108" s="72">
        <v>0.35</v>
      </c>
      <c r="JR108" s="72">
        <v>0</v>
      </c>
      <c r="JS108" s="72">
        <v>0.24</v>
      </c>
      <c r="JT108" s="72">
        <v>0.92</v>
      </c>
      <c r="JW108" s="76" t="s">
        <v>110</v>
      </c>
      <c r="JX108" s="76">
        <v>0.5</v>
      </c>
      <c r="JY108" s="76">
        <v>0.19</v>
      </c>
      <c r="JZ108" s="76">
        <v>0.41</v>
      </c>
      <c r="KA108" s="76">
        <v>1.72</v>
      </c>
      <c r="KD108" s="76" t="s">
        <v>110</v>
      </c>
      <c r="KE108" s="76">
        <v>0.06</v>
      </c>
      <c r="KF108" s="76">
        <v>0</v>
      </c>
      <c r="KG108" s="76">
        <v>0.12</v>
      </c>
      <c r="KH108" s="76">
        <v>0</v>
      </c>
      <c r="KK108" s="6" t="s">
        <v>110</v>
      </c>
      <c r="KL108" s="6">
        <v>0.03</v>
      </c>
      <c r="KM108" s="6">
        <v>0</v>
      </c>
      <c r="KN108" s="6">
        <v>0</v>
      </c>
      <c r="KO108" s="6">
        <v>0.22</v>
      </c>
      <c r="KR108" s="76" t="s">
        <v>110</v>
      </c>
      <c r="KS108" s="76">
        <v>0.12</v>
      </c>
      <c r="KT108" s="76">
        <v>0</v>
      </c>
      <c r="KU108" s="76">
        <v>0.18</v>
      </c>
      <c r="KV108" s="76">
        <v>0</v>
      </c>
      <c r="KY108" s="76" t="s">
        <v>110</v>
      </c>
      <c r="KZ108" s="76">
        <v>0.11</v>
      </c>
      <c r="LA108" s="76">
        <v>0</v>
      </c>
      <c r="LB108" s="76">
        <v>0.23</v>
      </c>
      <c r="LC108" s="76">
        <v>0</v>
      </c>
      <c r="LF108" s="76" t="s">
        <v>110</v>
      </c>
      <c r="LG108" s="76">
        <v>0.09</v>
      </c>
      <c r="LH108" s="76">
        <v>0</v>
      </c>
      <c r="LI108" s="76">
        <v>0.19</v>
      </c>
      <c r="LJ108" s="76">
        <v>0</v>
      </c>
      <c r="LM108" s="76" t="s">
        <v>110</v>
      </c>
      <c r="LN108" s="76">
        <v>0.14000000000000001</v>
      </c>
      <c r="LO108" s="76">
        <v>0</v>
      </c>
      <c r="LP108" s="76">
        <v>0</v>
      </c>
      <c r="LQ108" s="76">
        <v>0</v>
      </c>
      <c r="LR108" s="76"/>
      <c r="LS108" s="76"/>
      <c r="LT108" s="76" t="s">
        <v>110</v>
      </c>
      <c r="LU108" s="76">
        <v>0.5</v>
      </c>
      <c r="LV108" s="76">
        <v>1.43</v>
      </c>
      <c r="LW108" s="76">
        <v>0.11</v>
      </c>
      <c r="LX108" s="76">
        <v>0</v>
      </c>
      <c r="LY108" s="76"/>
      <c r="LZ108" s="76"/>
      <c r="MA108" s="76" t="s">
        <v>110</v>
      </c>
      <c r="MB108" s="76">
        <v>0.18</v>
      </c>
      <c r="MC108" s="76">
        <v>0.2</v>
      </c>
      <c r="MD108" s="76">
        <v>0.11</v>
      </c>
      <c r="ME108" s="76">
        <v>0</v>
      </c>
    </row>
    <row r="109" spans="1:343"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c r="GX109" s="62" t="s">
        <v>111</v>
      </c>
      <c r="GY109" s="62">
        <v>0.37</v>
      </c>
      <c r="GZ109" s="62">
        <v>1.17</v>
      </c>
      <c r="HA109" s="62">
        <v>0</v>
      </c>
      <c r="HB109" s="62">
        <v>0</v>
      </c>
      <c r="HE109" s="66" t="s">
        <v>111</v>
      </c>
      <c r="HF109" s="66">
        <v>0.57999999999999996</v>
      </c>
      <c r="HG109" s="66">
        <v>1.65</v>
      </c>
      <c r="HH109" s="66">
        <v>0.11</v>
      </c>
      <c r="HI109" s="66">
        <v>0</v>
      </c>
      <c r="HL109" s="66" t="s">
        <v>111</v>
      </c>
      <c r="HM109" s="66">
        <v>0</v>
      </c>
      <c r="HN109" s="66">
        <v>0</v>
      </c>
      <c r="HO109" s="66">
        <v>0</v>
      </c>
      <c r="HP109" s="66">
        <v>0</v>
      </c>
      <c r="HS109" s="66" t="s">
        <v>111</v>
      </c>
      <c r="HT109" s="66">
        <v>0.49</v>
      </c>
      <c r="HU109" s="66">
        <v>0.54</v>
      </c>
      <c r="HV109" s="66">
        <v>0.61</v>
      </c>
      <c r="HW109" s="66">
        <v>0</v>
      </c>
      <c r="HZ109" s="66" t="s">
        <v>111</v>
      </c>
      <c r="IA109" s="75">
        <v>0.17</v>
      </c>
      <c r="IB109" s="75">
        <v>0.36</v>
      </c>
      <c r="IC109" s="75">
        <v>0.15</v>
      </c>
      <c r="ID109" s="75">
        <v>0</v>
      </c>
      <c r="IG109" s="66" t="s">
        <v>111</v>
      </c>
      <c r="IH109" s="66">
        <v>0.19</v>
      </c>
      <c r="II109" s="66">
        <v>0.82</v>
      </c>
      <c r="IJ109" s="66">
        <v>0</v>
      </c>
      <c r="IK109" s="66">
        <v>0</v>
      </c>
      <c r="IN109" s="66" t="s">
        <v>111</v>
      </c>
      <c r="IO109" s="66">
        <v>0.04</v>
      </c>
      <c r="IP109" s="66">
        <v>0</v>
      </c>
      <c r="IQ109" s="66">
        <v>0</v>
      </c>
      <c r="IR109" s="66">
        <v>0</v>
      </c>
      <c r="IU109" s="66" t="s">
        <v>111</v>
      </c>
      <c r="IV109" s="66">
        <v>0.08</v>
      </c>
      <c r="IW109" s="66">
        <v>0</v>
      </c>
      <c r="IX109" s="66">
        <v>0.05</v>
      </c>
      <c r="IY109" s="66">
        <v>0</v>
      </c>
      <c r="JB109" s="66" t="s">
        <v>111</v>
      </c>
      <c r="JC109" s="76">
        <v>0.08</v>
      </c>
      <c r="JD109" s="76">
        <v>0.33</v>
      </c>
      <c r="JE109" s="76">
        <v>0</v>
      </c>
      <c r="JF109" s="76">
        <v>0</v>
      </c>
      <c r="JI109" s="66" t="s">
        <v>111</v>
      </c>
      <c r="JJ109" s="66">
        <v>0.22</v>
      </c>
      <c r="JK109" s="66">
        <v>0.19</v>
      </c>
      <c r="JL109" s="66">
        <v>0.31</v>
      </c>
      <c r="JM109" s="66">
        <v>0</v>
      </c>
      <c r="JP109" s="72" t="s">
        <v>111</v>
      </c>
      <c r="JQ109" s="72">
        <v>0.41</v>
      </c>
      <c r="JR109" s="72">
        <v>0.7</v>
      </c>
      <c r="JS109" s="72">
        <v>0.31</v>
      </c>
      <c r="JT109" s="72">
        <v>0</v>
      </c>
      <c r="JW109" s="76" t="s">
        <v>111</v>
      </c>
      <c r="JX109" s="76">
        <v>0.13</v>
      </c>
      <c r="JY109" s="76">
        <v>0.46</v>
      </c>
      <c r="JZ109" s="76">
        <v>0</v>
      </c>
      <c r="KA109" s="76">
        <v>0</v>
      </c>
      <c r="KD109" s="76" t="s">
        <v>111</v>
      </c>
      <c r="KE109" s="76">
        <v>0.45</v>
      </c>
      <c r="KF109" s="76">
        <v>0.31</v>
      </c>
      <c r="KG109" s="76">
        <v>0.63</v>
      </c>
      <c r="KH109" s="76">
        <v>0.45</v>
      </c>
      <c r="KK109" s="6" t="s">
        <v>111</v>
      </c>
      <c r="KL109" s="6">
        <v>0.08</v>
      </c>
      <c r="KM109" s="6">
        <v>0</v>
      </c>
      <c r="KN109" s="6">
        <v>0.16</v>
      </c>
      <c r="KO109" s="6">
        <v>0</v>
      </c>
      <c r="KR109" s="76" t="s">
        <v>111</v>
      </c>
      <c r="KS109" s="76">
        <v>0.2</v>
      </c>
      <c r="KT109" s="76">
        <v>0.74</v>
      </c>
      <c r="KU109" s="76">
        <v>0</v>
      </c>
      <c r="KV109" s="76">
        <v>0</v>
      </c>
      <c r="KY109" s="76" t="s">
        <v>111</v>
      </c>
      <c r="KZ109" s="76">
        <v>0.1</v>
      </c>
      <c r="LA109" s="76">
        <v>0</v>
      </c>
      <c r="LB109" s="76">
        <v>0.21</v>
      </c>
      <c r="LC109" s="76">
        <v>0</v>
      </c>
      <c r="LF109" s="76" t="s">
        <v>111</v>
      </c>
      <c r="LG109" s="76">
        <v>0.35</v>
      </c>
      <c r="LH109" s="76">
        <v>0.18</v>
      </c>
      <c r="LI109" s="76">
        <v>0.26</v>
      </c>
      <c r="LJ109" s="76">
        <v>0</v>
      </c>
      <c r="LM109" s="76" t="s">
        <v>111</v>
      </c>
      <c r="LN109" s="76">
        <v>0.97</v>
      </c>
      <c r="LO109" s="76">
        <v>0.41</v>
      </c>
      <c r="LP109" s="76">
        <v>1.63</v>
      </c>
      <c r="LQ109" s="76">
        <v>0</v>
      </c>
      <c r="LR109" s="76"/>
      <c r="LS109" s="76"/>
      <c r="LT109" s="76" t="s">
        <v>111</v>
      </c>
      <c r="LU109" s="76">
        <v>1.5</v>
      </c>
      <c r="LV109" s="76">
        <v>1.42</v>
      </c>
      <c r="LW109" s="76">
        <v>2.27</v>
      </c>
      <c r="LX109" s="76">
        <v>0</v>
      </c>
      <c r="LY109" s="76"/>
      <c r="LZ109" s="76"/>
      <c r="MA109" s="76" t="s">
        <v>111</v>
      </c>
      <c r="MB109" s="76">
        <v>0.17</v>
      </c>
      <c r="MC109" s="76">
        <v>0</v>
      </c>
      <c r="MD109" s="76">
        <v>0.33</v>
      </c>
      <c r="ME109" s="76">
        <v>0</v>
      </c>
    </row>
    <row r="110" spans="1:343"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c r="GX110" s="62" t="s">
        <v>112</v>
      </c>
      <c r="GY110" s="62">
        <v>0.38</v>
      </c>
      <c r="GZ110" s="62">
        <v>0.52</v>
      </c>
      <c r="HA110" s="62">
        <v>0.27</v>
      </c>
      <c r="HB110" s="62">
        <v>0.96</v>
      </c>
      <c r="HE110" s="66" t="s">
        <v>112</v>
      </c>
      <c r="HF110" s="66">
        <v>0.31</v>
      </c>
      <c r="HG110" s="66">
        <v>0.89</v>
      </c>
      <c r="HH110" s="66">
        <v>0.17</v>
      </c>
      <c r="HI110" s="66">
        <v>0</v>
      </c>
      <c r="HL110" s="66" t="s">
        <v>112</v>
      </c>
      <c r="HM110" s="66">
        <v>0.33</v>
      </c>
      <c r="HN110" s="66">
        <v>0.65</v>
      </c>
      <c r="HO110" s="66">
        <v>0.22</v>
      </c>
      <c r="HP110" s="66">
        <v>0</v>
      </c>
      <c r="HS110" s="66" t="s">
        <v>112</v>
      </c>
      <c r="HT110" s="66">
        <v>0.33</v>
      </c>
      <c r="HU110" s="66">
        <v>0.28999999999999998</v>
      </c>
      <c r="HV110" s="66">
        <v>0.44</v>
      </c>
      <c r="HW110" s="66">
        <v>0</v>
      </c>
      <c r="HZ110" s="66" t="s">
        <v>112</v>
      </c>
      <c r="IA110" s="75">
        <v>0.19</v>
      </c>
      <c r="IB110" s="75">
        <v>0.51</v>
      </c>
      <c r="IC110" s="75">
        <v>0.13</v>
      </c>
      <c r="ID110" s="75">
        <v>0</v>
      </c>
      <c r="IG110" s="66" t="s">
        <v>112</v>
      </c>
      <c r="IH110" s="66">
        <v>0.4</v>
      </c>
      <c r="II110" s="66">
        <v>1.1100000000000001</v>
      </c>
      <c r="IJ110" s="66">
        <v>0.25</v>
      </c>
      <c r="IK110" s="66">
        <v>0</v>
      </c>
      <c r="IN110" s="66" t="s">
        <v>112</v>
      </c>
      <c r="IO110" s="66">
        <v>0.05</v>
      </c>
      <c r="IP110" s="66">
        <v>0.19</v>
      </c>
      <c r="IQ110" s="66">
        <v>0</v>
      </c>
      <c r="IR110" s="66">
        <v>0</v>
      </c>
      <c r="IU110" s="66" t="s">
        <v>112</v>
      </c>
      <c r="IV110" s="66">
        <v>0.32</v>
      </c>
      <c r="IW110" s="66">
        <v>0.28000000000000003</v>
      </c>
      <c r="IX110" s="66">
        <v>0.35</v>
      </c>
      <c r="IY110" s="66">
        <v>0</v>
      </c>
      <c r="JB110" s="66" t="s">
        <v>112</v>
      </c>
      <c r="JC110" s="76">
        <v>0.25</v>
      </c>
      <c r="JD110" s="76">
        <v>0</v>
      </c>
      <c r="JE110" s="76">
        <v>0.49</v>
      </c>
      <c r="JF110" s="76">
        <v>0</v>
      </c>
      <c r="JI110" s="66" t="s">
        <v>112</v>
      </c>
      <c r="JJ110" s="66">
        <v>0.06</v>
      </c>
      <c r="JK110" s="66">
        <v>0</v>
      </c>
      <c r="JL110" s="66">
        <v>0</v>
      </c>
      <c r="JM110" s="66">
        <v>0</v>
      </c>
      <c r="JP110" s="72" t="s">
        <v>112</v>
      </c>
      <c r="JQ110" s="72">
        <v>0</v>
      </c>
      <c r="JR110" s="72">
        <v>0</v>
      </c>
      <c r="JS110" s="72">
        <v>0</v>
      </c>
      <c r="JT110" s="72">
        <v>0</v>
      </c>
      <c r="JW110" s="76" t="s">
        <v>112</v>
      </c>
      <c r="JX110" s="76">
        <v>0.45</v>
      </c>
      <c r="JY110" s="76">
        <v>0.3</v>
      </c>
      <c r="JZ110" s="76">
        <v>0.37</v>
      </c>
      <c r="KA110" s="76">
        <v>1.25</v>
      </c>
      <c r="KD110" s="76" t="s">
        <v>112</v>
      </c>
      <c r="KE110" s="76">
        <v>0.81</v>
      </c>
      <c r="KF110" s="76">
        <v>0</v>
      </c>
      <c r="KG110" s="76">
        <v>1.34</v>
      </c>
      <c r="KH110" s="76">
        <v>1.55</v>
      </c>
      <c r="KK110" s="6" t="s">
        <v>112</v>
      </c>
      <c r="KL110" s="6">
        <v>0.11</v>
      </c>
      <c r="KM110" s="6">
        <v>0</v>
      </c>
      <c r="KN110" s="6">
        <v>0.12</v>
      </c>
      <c r="KO110" s="6">
        <v>0</v>
      </c>
      <c r="KR110" s="76" t="s">
        <v>112</v>
      </c>
      <c r="KS110" s="76">
        <v>0.31</v>
      </c>
      <c r="KT110" s="76">
        <v>0.26</v>
      </c>
      <c r="KU110" s="76">
        <v>0.48</v>
      </c>
      <c r="KV110" s="76">
        <v>0</v>
      </c>
      <c r="KY110" s="76" t="s">
        <v>112</v>
      </c>
      <c r="KZ110" s="76">
        <v>0.32</v>
      </c>
      <c r="LA110" s="76">
        <v>0</v>
      </c>
      <c r="LB110" s="76">
        <v>0.64</v>
      </c>
      <c r="LC110" s="76">
        <v>0</v>
      </c>
      <c r="LF110" s="76" t="s">
        <v>112</v>
      </c>
      <c r="LG110" s="76">
        <v>0.47</v>
      </c>
      <c r="LH110" s="76">
        <v>1.6</v>
      </c>
      <c r="LI110" s="76">
        <v>0.1</v>
      </c>
      <c r="LJ110" s="76">
        <v>0</v>
      </c>
      <c r="LM110" s="76" t="s">
        <v>112</v>
      </c>
      <c r="LN110" s="76">
        <v>4.03</v>
      </c>
      <c r="LO110" s="76">
        <v>11.99</v>
      </c>
      <c r="LP110" s="76">
        <v>0.55000000000000004</v>
      </c>
      <c r="LQ110" s="76">
        <v>0</v>
      </c>
      <c r="LR110" s="76"/>
      <c r="LS110" s="76"/>
      <c r="LT110" s="76" t="s">
        <v>112</v>
      </c>
      <c r="LU110" s="76">
        <v>1.26</v>
      </c>
      <c r="LV110" s="76">
        <v>3.48</v>
      </c>
      <c r="LW110" s="76">
        <v>0.17</v>
      </c>
      <c r="LX110" s="76">
        <v>0.75</v>
      </c>
      <c r="LY110" s="76"/>
      <c r="LZ110" s="76"/>
      <c r="MA110" s="76" t="s">
        <v>112</v>
      </c>
      <c r="MB110" s="76">
        <v>1.07</v>
      </c>
      <c r="MC110" s="76">
        <v>0.54</v>
      </c>
      <c r="MD110" s="76">
        <v>1.83</v>
      </c>
      <c r="ME110" s="76">
        <v>0</v>
      </c>
    </row>
    <row r="111" spans="1:343"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c r="GX111" s="62" t="s">
        <v>113</v>
      </c>
      <c r="GY111" s="62">
        <v>1.62</v>
      </c>
      <c r="GZ111" s="62">
        <v>2.09</v>
      </c>
      <c r="HA111" s="62">
        <v>1.65</v>
      </c>
      <c r="HB111" s="62">
        <v>0.76</v>
      </c>
      <c r="HE111" s="66" t="s">
        <v>113</v>
      </c>
      <c r="HF111" s="66">
        <v>1.03</v>
      </c>
      <c r="HG111" s="66">
        <v>1.49</v>
      </c>
      <c r="HH111" s="66">
        <v>0.94</v>
      </c>
      <c r="HI111" s="66">
        <v>0.28999999999999998</v>
      </c>
      <c r="HL111" s="66" t="s">
        <v>113</v>
      </c>
      <c r="HM111" s="66">
        <v>0.9</v>
      </c>
      <c r="HN111" s="66">
        <v>0.79</v>
      </c>
      <c r="HO111" s="66">
        <v>1.2</v>
      </c>
      <c r="HP111" s="66">
        <v>0</v>
      </c>
      <c r="HS111" s="66" t="s">
        <v>113</v>
      </c>
      <c r="HT111" s="66">
        <v>1.0900000000000001</v>
      </c>
      <c r="HU111" s="66">
        <v>0.37</v>
      </c>
      <c r="HV111" s="66">
        <v>1.49</v>
      </c>
      <c r="HW111" s="66">
        <v>1.8</v>
      </c>
      <c r="HZ111" s="66" t="s">
        <v>113</v>
      </c>
      <c r="IA111" s="75">
        <v>0.94</v>
      </c>
      <c r="IB111" s="75">
        <v>1.08</v>
      </c>
      <c r="IC111" s="75">
        <v>1.05</v>
      </c>
      <c r="ID111" s="75">
        <v>0.33</v>
      </c>
      <c r="IG111" s="66" t="s">
        <v>113</v>
      </c>
      <c r="IH111" s="66">
        <v>0.37</v>
      </c>
      <c r="II111" s="66">
        <v>0.14000000000000001</v>
      </c>
      <c r="IJ111" s="66">
        <v>0.52</v>
      </c>
      <c r="IK111" s="66">
        <v>0</v>
      </c>
      <c r="IN111" s="66" t="s">
        <v>113</v>
      </c>
      <c r="IO111" s="66">
        <v>0.78</v>
      </c>
      <c r="IP111" s="66">
        <v>0.44</v>
      </c>
      <c r="IQ111" s="66">
        <v>1.1599999999999999</v>
      </c>
      <c r="IR111" s="66">
        <v>0</v>
      </c>
      <c r="IU111" s="66" t="s">
        <v>113</v>
      </c>
      <c r="IV111" s="66">
        <v>0.46</v>
      </c>
      <c r="IW111" s="66">
        <v>0.14000000000000001</v>
      </c>
      <c r="IX111" s="66">
        <v>0.72</v>
      </c>
      <c r="IY111" s="66">
        <v>0</v>
      </c>
      <c r="JB111" s="66" t="s">
        <v>113</v>
      </c>
      <c r="JC111" s="76">
        <v>0.97</v>
      </c>
      <c r="JD111" s="76">
        <v>0.5</v>
      </c>
      <c r="JE111" s="76">
        <v>1.29</v>
      </c>
      <c r="JF111" s="76">
        <v>0</v>
      </c>
      <c r="JI111" s="66" t="s">
        <v>113</v>
      </c>
      <c r="JJ111" s="66">
        <v>0.55000000000000004</v>
      </c>
      <c r="JK111" s="66">
        <v>0.67</v>
      </c>
      <c r="JL111" s="66">
        <v>0.32</v>
      </c>
      <c r="JM111" s="66">
        <v>1.25</v>
      </c>
      <c r="JP111" s="72" t="s">
        <v>113</v>
      </c>
      <c r="JQ111" s="72">
        <v>0.78</v>
      </c>
      <c r="JR111" s="72">
        <v>1.1299999999999999</v>
      </c>
      <c r="JS111" s="72">
        <v>0.83</v>
      </c>
      <c r="JT111" s="72">
        <v>0</v>
      </c>
      <c r="JW111" s="76" t="s">
        <v>113</v>
      </c>
      <c r="JX111" s="76">
        <v>0.56999999999999995</v>
      </c>
      <c r="JY111" s="76">
        <v>0.35</v>
      </c>
      <c r="JZ111" s="76">
        <v>0.84</v>
      </c>
      <c r="KA111" s="76">
        <v>0</v>
      </c>
      <c r="KD111" s="76" t="s">
        <v>113</v>
      </c>
      <c r="KE111" s="76">
        <v>0.5</v>
      </c>
      <c r="KF111" s="76">
        <v>0.81</v>
      </c>
      <c r="KG111" s="76">
        <v>0.23</v>
      </c>
      <c r="KH111" s="76">
        <v>0.78</v>
      </c>
      <c r="KK111" s="6" t="s">
        <v>113</v>
      </c>
      <c r="KL111" s="6">
        <v>0.92</v>
      </c>
      <c r="KM111" s="6">
        <v>1.35</v>
      </c>
      <c r="KN111" s="6">
        <v>0.92</v>
      </c>
      <c r="KO111" s="6">
        <v>0</v>
      </c>
      <c r="KR111" s="76" t="s">
        <v>113</v>
      </c>
      <c r="KS111" s="76">
        <v>1.5</v>
      </c>
      <c r="KT111" s="76">
        <v>1.1599999999999999</v>
      </c>
      <c r="KU111" s="76">
        <v>1.79</v>
      </c>
      <c r="KV111" s="76">
        <v>1.36</v>
      </c>
      <c r="KY111" s="76" t="s">
        <v>113</v>
      </c>
      <c r="KZ111" s="76">
        <v>0.86</v>
      </c>
      <c r="LA111" s="76">
        <v>1.7</v>
      </c>
      <c r="LB111" s="76">
        <v>0.73</v>
      </c>
      <c r="LC111" s="76">
        <v>0</v>
      </c>
      <c r="LF111" s="76" t="s">
        <v>113</v>
      </c>
      <c r="LG111" s="76">
        <v>1.1399999999999999</v>
      </c>
      <c r="LH111" s="76">
        <v>0.6</v>
      </c>
      <c r="LI111" s="76">
        <v>1.41</v>
      </c>
      <c r="LJ111" s="76">
        <v>0</v>
      </c>
      <c r="LM111" s="76" t="s">
        <v>113</v>
      </c>
      <c r="LN111" s="76">
        <v>1.48</v>
      </c>
      <c r="LO111" s="76">
        <v>1.58</v>
      </c>
      <c r="LP111" s="76">
        <v>1.75</v>
      </c>
      <c r="LQ111" s="76">
        <v>0</v>
      </c>
      <c r="LR111" s="76"/>
      <c r="LS111" s="76"/>
      <c r="LT111" s="76" t="s">
        <v>113</v>
      </c>
      <c r="LU111" s="76">
        <v>0.67</v>
      </c>
      <c r="LV111" s="76">
        <v>0.84</v>
      </c>
      <c r="LW111" s="76">
        <v>0.89</v>
      </c>
      <c r="LX111" s="76">
        <v>0</v>
      </c>
      <c r="LY111" s="76"/>
      <c r="LZ111" s="76"/>
      <c r="MA111" s="76" t="s">
        <v>113</v>
      </c>
      <c r="MB111" s="76">
        <v>0.99</v>
      </c>
      <c r="MC111" s="76">
        <v>1.78</v>
      </c>
      <c r="MD111" s="76">
        <v>0.56000000000000005</v>
      </c>
      <c r="ME111" s="76">
        <v>1.38</v>
      </c>
    </row>
    <row r="112" spans="1:343"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c r="GX112" s="62" t="s">
        <v>114</v>
      </c>
      <c r="GY112" s="62">
        <v>0.15</v>
      </c>
      <c r="GZ112" s="62">
        <v>0</v>
      </c>
      <c r="HA112" s="62">
        <v>0.28000000000000003</v>
      </c>
      <c r="HB112" s="62">
        <v>0</v>
      </c>
      <c r="HE112" s="66" t="s">
        <v>114</v>
      </c>
      <c r="HF112" s="66">
        <v>0.2</v>
      </c>
      <c r="HG112" s="66">
        <v>0</v>
      </c>
      <c r="HH112" s="66">
        <v>0.26</v>
      </c>
      <c r="HI112" s="66">
        <v>0</v>
      </c>
      <c r="HL112" s="66" t="s">
        <v>114</v>
      </c>
      <c r="HM112" s="66">
        <v>0.15</v>
      </c>
      <c r="HN112" s="66">
        <v>0</v>
      </c>
      <c r="HO112" s="66">
        <v>0.28999999999999998</v>
      </c>
      <c r="HP112" s="66">
        <v>0</v>
      </c>
      <c r="HS112" s="66" t="s">
        <v>114</v>
      </c>
      <c r="HT112" s="66">
        <v>0</v>
      </c>
      <c r="HU112" s="66">
        <v>0</v>
      </c>
      <c r="HV112" s="66">
        <v>0</v>
      </c>
      <c r="HW112" s="66">
        <v>0</v>
      </c>
      <c r="HZ112" s="66" t="s">
        <v>114</v>
      </c>
      <c r="IA112" s="75">
        <v>0</v>
      </c>
      <c r="IB112" s="75">
        <v>0</v>
      </c>
      <c r="IC112" s="75">
        <v>0</v>
      </c>
      <c r="ID112" s="75">
        <v>0</v>
      </c>
      <c r="IG112" s="66" t="s">
        <v>114</v>
      </c>
      <c r="IH112" s="66">
        <v>0.03</v>
      </c>
      <c r="II112" s="66">
        <v>0</v>
      </c>
      <c r="IJ112" s="66">
        <v>0</v>
      </c>
      <c r="IK112" s="66">
        <v>0</v>
      </c>
      <c r="IN112" s="66" t="s">
        <v>114</v>
      </c>
      <c r="IO112" s="66">
        <v>0.05</v>
      </c>
      <c r="IP112" s="66">
        <v>0.21</v>
      </c>
      <c r="IQ112" s="66">
        <v>0</v>
      </c>
      <c r="IR112" s="66">
        <v>0</v>
      </c>
      <c r="IU112" s="66" t="s">
        <v>114</v>
      </c>
      <c r="IV112" s="66">
        <v>0</v>
      </c>
      <c r="IW112" s="66">
        <v>0</v>
      </c>
      <c r="IX112" s="66">
        <v>0</v>
      </c>
      <c r="IY112" s="66">
        <v>0</v>
      </c>
      <c r="JB112" s="66" t="s">
        <v>114</v>
      </c>
      <c r="JC112" s="76">
        <v>0</v>
      </c>
      <c r="JD112" s="76">
        <v>0</v>
      </c>
      <c r="JE112" s="76">
        <v>0</v>
      </c>
      <c r="JF112" s="76">
        <v>0</v>
      </c>
      <c r="JI112" s="66" t="s">
        <v>114</v>
      </c>
      <c r="JJ112" s="66">
        <v>0</v>
      </c>
      <c r="JK112" s="66">
        <v>0</v>
      </c>
      <c r="JL112" s="66">
        <v>0</v>
      </c>
      <c r="JM112" s="66">
        <v>0</v>
      </c>
      <c r="JP112" s="72" t="s">
        <v>114</v>
      </c>
      <c r="JQ112" s="72">
        <v>0</v>
      </c>
      <c r="JR112" s="72">
        <v>0</v>
      </c>
      <c r="JS112" s="72">
        <v>0</v>
      </c>
      <c r="JT112" s="72">
        <v>0</v>
      </c>
      <c r="JW112" s="76" t="s">
        <v>114</v>
      </c>
      <c r="JX112" s="76">
        <v>0.05</v>
      </c>
      <c r="JY112" s="76">
        <v>0</v>
      </c>
      <c r="JZ112" s="76">
        <v>0</v>
      </c>
      <c r="KA112" s="76">
        <v>0</v>
      </c>
      <c r="KD112" s="76" t="s">
        <v>114</v>
      </c>
      <c r="KE112" s="76">
        <v>0.09</v>
      </c>
      <c r="KF112" s="76">
        <v>0.15</v>
      </c>
      <c r="KG112" s="76">
        <v>0.09</v>
      </c>
      <c r="KH112" s="76">
        <v>0</v>
      </c>
      <c r="KK112" s="6" t="s">
        <v>114</v>
      </c>
      <c r="KL112" s="6">
        <v>0.11</v>
      </c>
      <c r="KM112" s="6">
        <v>0</v>
      </c>
      <c r="KN112" s="6">
        <v>0</v>
      </c>
      <c r="KO112" s="6">
        <v>0</v>
      </c>
      <c r="KR112" s="76" t="s">
        <v>114</v>
      </c>
      <c r="KS112" s="76">
        <v>0.05</v>
      </c>
      <c r="KT112" s="76">
        <v>0</v>
      </c>
      <c r="KU112" s="76">
        <v>0</v>
      </c>
      <c r="KV112" s="76">
        <v>0</v>
      </c>
      <c r="KY112" s="76" t="s">
        <v>114</v>
      </c>
      <c r="KZ112" s="76">
        <v>0</v>
      </c>
      <c r="LA112" s="76">
        <v>0</v>
      </c>
      <c r="LB112" s="76">
        <v>0</v>
      </c>
      <c r="LC112" s="76">
        <v>0</v>
      </c>
      <c r="LF112" s="76" t="s">
        <v>114</v>
      </c>
      <c r="LG112" s="76">
        <v>0.18</v>
      </c>
      <c r="LH112" s="76">
        <v>0.25</v>
      </c>
      <c r="LI112" s="76">
        <v>0</v>
      </c>
      <c r="LJ112" s="76">
        <v>0</v>
      </c>
      <c r="LM112" s="76" t="s">
        <v>114</v>
      </c>
      <c r="LN112" s="76">
        <v>0</v>
      </c>
      <c r="LO112" s="76">
        <v>0</v>
      </c>
      <c r="LP112" s="76">
        <v>0</v>
      </c>
      <c r="LQ112" s="76">
        <v>0</v>
      </c>
      <c r="LR112" s="76"/>
      <c r="LS112" s="76"/>
      <c r="LT112" s="76" t="s">
        <v>114</v>
      </c>
      <c r="LU112" s="76">
        <v>0.8</v>
      </c>
      <c r="LV112" s="76">
        <v>1.41</v>
      </c>
      <c r="LW112" s="76">
        <v>7.0000000000000007E-2</v>
      </c>
      <c r="LX112" s="76">
        <v>1.48</v>
      </c>
      <c r="LY112" s="76"/>
      <c r="LZ112" s="76"/>
      <c r="MA112" s="76" t="s">
        <v>114</v>
      </c>
      <c r="MB112" s="76">
        <v>0.41</v>
      </c>
      <c r="MC112" s="76">
        <v>0.35</v>
      </c>
      <c r="MD112" s="76">
        <v>0</v>
      </c>
      <c r="ME112" s="76">
        <v>2.3199999999999998</v>
      </c>
    </row>
    <row r="113" spans="1:343"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2" t="s">
        <v>115</v>
      </c>
      <c r="GY113" s="62">
        <v>0.1</v>
      </c>
      <c r="GZ113" s="62">
        <v>0.15</v>
      </c>
      <c r="HA113" s="62">
        <v>0</v>
      </c>
      <c r="HB113" s="62">
        <v>0</v>
      </c>
      <c r="HE113" s="66" t="s">
        <v>115</v>
      </c>
      <c r="HF113" s="66">
        <v>0.08</v>
      </c>
      <c r="HG113" s="66">
        <v>0</v>
      </c>
      <c r="HH113" s="66">
        <v>0.1</v>
      </c>
      <c r="HI113" s="66">
        <v>0</v>
      </c>
      <c r="HL113" s="66" t="s">
        <v>115</v>
      </c>
      <c r="HM113" s="66">
        <v>0.08</v>
      </c>
      <c r="HN113" s="66">
        <v>0</v>
      </c>
      <c r="HO113" s="66">
        <v>7.0000000000000007E-2</v>
      </c>
      <c r="HP113" s="66">
        <v>0</v>
      </c>
      <c r="HS113" s="66" t="s">
        <v>115</v>
      </c>
      <c r="HT113" s="66">
        <v>0</v>
      </c>
      <c r="HU113" s="66">
        <v>0</v>
      </c>
      <c r="HV113" s="66">
        <v>0</v>
      </c>
      <c r="HW113" s="66">
        <v>0</v>
      </c>
      <c r="HZ113" s="66" t="s">
        <v>115</v>
      </c>
      <c r="IA113" s="75">
        <v>0.05</v>
      </c>
      <c r="IB113" s="75">
        <v>0</v>
      </c>
      <c r="IC113" s="75">
        <v>0</v>
      </c>
      <c r="ID113" s="75">
        <v>0</v>
      </c>
      <c r="IG113" s="66" t="s">
        <v>115</v>
      </c>
      <c r="IH113" s="66">
        <v>0.36</v>
      </c>
      <c r="II113" s="66">
        <v>0.79</v>
      </c>
      <c r="IJ113" s="66">
        <v>0.18</v>
      </c>
      <c r="IK113" s="66">
        <v>0</v>
      </c>
      <c r="IN113" s="66" t="s">
        <v>115</v>
      </c>
      <c r="IO113" s="66">
        <v>0.48</v>
      </c>
      <c r="IP113" s="66">
        <v>1.68</v>
      </c>
      <c r="IQ113" s="66">
        <v>0.05</v>
      </c>
      <c r="IR113" s="66">
        <v>0</v>
      </c>
      <c r="IU113" s="66" t="s">
        <v>115</v>
      </c>
      <c r="IV113" s="66">
        <v>0.05</v>
      </c>
      <c r="IW113" s="66">
        <v>0.17</v>
      </c>
      <c r="IX113" s="66">
        <v>0</v>
      </c>
      <c r="IY113" s="66">
        <v>0</v>
      </c>
      <c r="JB113" s="66" t="s">
        <v>115</v>
      </c>
      <c r="JC113" s="76">
        <v>0</v>
      </c>
      <c r="JD113" s="76">
        <v>0</v>
      </c>
      <c r="JE113" s="76">
        <v>0</v>
      </c>
      <c r="JF113" s="76">
        <v>0</v>
      </c>
      <c r="JI113" s="66" t="s">
        <v>115</v>
      </c>
      <c r="JJ113" s="66">
        <v>0</v>
      </c>
      <c r="JK113" s="66">
        <v>0</v>
      </c>
      <c r="JL113" s="66">
        <v>0</v>
      </c>
      <c r="JM113" s="66">
        <v>0</v>
      </c>
      <c r="JP113" s="72" t="s">
        <v>115</v>
      </c>
      <c r="JQ113" s="72">
        <v>0</v>
      </c>
      <c r="JR113" s="72">
        <v>0</v>
      </c>
      <c r="JS113" s="72">
        <v>0</v>
      </c>
      <c r="JT113" s="72">
        <v>0</v>
      </c>
      <c r="JW113" s="76" t="s">
        <v>115</v>
      </c>
      <c r="JX113" s="76">
        <v>0.04</v>
      </c>
      <c r="JY113" s="76">
        <v>0.15</v>
      </c>
      <c r="JZ113" s="76">
        <v>0</v>
      </c>
      <c r="KA113" s="76">
        <v>0</v>
      </c>
      <c r="KD113" s="76" t="s">
        <v>115</v>
      </c>
      <c r="KE113" s="76">
        <v>0</v>
      </c>
      <c r="KF113" s="76">
        <v>0</v>
      </c>
      <c r="KG113" s="76">
        <v>0</v>
      </c>
      <c r="KH113" s="76">
        <v>0</v>
      </c>
      <c r="KK113" s="6" t="s">
        <v>115</v>
      </c>
      <c r="KL113" s="6">
        <v>0</v>
      </c>
      <c r="KM113" s="6">
        <v>0</v>
      </c>
      <c r="KN113" s="6">
        <v>0</v>
      </c>
      <c r="KO113" s="6">
        <v>0</v>
      </c>
      <c r="KR113" s="76" t="s">
        <v>115</v>
      </c>
      <c r="KS113" s="76">
        <v>0.15</v>
      </c>
      <c r="KT113" s="76">
        <v>0.4</v>
      </c>
      <c r="KU113" s="76">
        <v>0.09</v>
      </c>
      <c r="KV113" s="76">
        <v>0</v>
      </c>
      <c r="KY113" s="76" t="s">
        <v>115</v>
      </c>
      <c r="KZ113" s="76">
        <v>0</v>
      </c>
      <c r="LA113" s="76">
        <v>0</v>
      </c>
      <c r="LB113" s="76">
        <v>0</v>
      </c>
      <c r="LC113" s="76">
        <v>0</v>
      </c>
      <c r="LF113" s="76" t="s">
        <v>115</v>
      </c>
      <c r="LG113" s="76">
        <v>0</v>
      </c>
      <c r="LH113" s="76">
        <v>0</v>
      </c>
      <c r="LI113" s="76">
        <v>0</v>
      </c>
      <c r="LJ113" s="76">
        <v>0</v>
      </c>
      <c r="LM113" s="76" t="s">
        <v>115</v>
      </c>
      <c r="LN113" s="76">
        <v>0.09</v>
      </c>
      <c r="LO113" s="76">
        <v>0.34</v>
      </c>
      <c r="LP113" s="76">
        <v>0</v>
      </c>
      <c r="LQ113" s="76">
        <v>0</v>
      </c>
      <c r="LR113" s="76"/>
      <c r="LS113" s="76"/>
      <c r="LT113" s="76" t="s">
        <v>115</v>
      </c>
      <c r="LU113" s="76">
        <v>0.2</v>
      </c>
      <c r="LV113" s="76">
        <v>0</v>
      </c>
      <c r="LW113" s="76">
        <v>0.24</v>
      </c>
      <c r="LX113" s="76">
        <v>0</v>
      </c>
      <c r="LY113" s="76"/>
      <c r="LZ113" s="76"/>
      <c r="MA113" s="76" t="s">
        <v>115</v>
      </c>
      <c r="MB113" s="76">
        <v>0.34</v>
      </c>
      <c r="MC113" s="76">
        <v>0</v>
      </c>
      <c r="MD113" s="76">
        <v>0.48</v>
      </c>
      <c r="ME113" s="76">
        <v>0</v>
      </c>
    </row>
    <row r="114" spans="1:343"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c r="GX114" s="62" t="s">
        <v>116</v>
      </c>
      <c r="GY114" s="62">
        <v>0.28999999999999998</v>
      </c>
      <c r="GZ114" s="62">
        <v>0</v>
      </c>
      <c r="HA114" s="62">
        <v>0.25</v>
      </c>
      <c r="HB114" s="62">
        <v>0.56999999999999995</v>
      </c>
      <c r="HE114" s="66" t="s">
        <v>116</v>
      </c>
      <c r="HF114" s="66">
        <v>0.05</v>
      </c>
      <c r="HG114" s="66">
        <v>0.2</v>
      </c>
      <c r="HH114" s="66">
        <v>0</v>
      </c>
      <c r="HI114" s="66">
        <v>0</v>
      </c>
      <c r="HL114" s="66" t="s">
        <v>116</v>
      </c>
      <c r="HM114" s="66">
        <v>0.36</v>
      </c>
      <c r="HN114" s="66">
        <v>0.71</v>
      </c>
      <c r="HO114" s="66">
        <v>0.24</v>
      </c>
      <c r="HP114" s="66">
        <v>0</v>
      </c>
      <c r="HS114" s="66" t="s">
        <v>116</v>
      </c>
      <c r="HT114" s="66">
        <v>0</v>
      </c>
      <c r="HU114" s="66">
        <v>0</v>
      </c>
      <c r="HV114" s="66">
        <v>0</v>
      </c>
      <c r="HW114" s="66">
        <v>0</v>
      </c>
      <c r="HZ114" s="66" t="s">
        <v>116</v>
      </c>
      <c r="IA114" s="75">
        <v>0.22</v>
      </c>
      <c r="IB114" s="75">
        <v>0.61</v>
      </c>
      <c r="IC114" s="75">
        <v>0.14000000000000001</v>
      </c>
      <c r="ID114" s="75">
        <v>0</v>
      </c>
      <c r="IG114" s="66" t="s">
        <v>116</v>
      </c>
      <c r="IH114" s="66">
        <v>0.37</v>
      </c>
      <c r="II114" s="66">
        <v>0.42</v>
      </c>
      <c r="IJ114" s="66">
        <v>0.4</v>
      </c>
      <c r="IK114" s="66">
        <v>0</v>
      </c>
      <c r="IN114" s="66" t="s">
        <v>116</v>
      </c>
      <c r="IO114" s="66">
        <v>0.09</v>
      </c>
      <c r="IP114" s="66">
        <v>0</v>
      </c>
      <c r="IQ114" s="66">
        <v>0.17</v>
      </c>
      <c r="IR114" s="66">
        <v>0</v>
      </c>
      <c r="IU114" s="66" t="s">
        <v>116</v>
      </c>
      <c r="IV114" s="66">
        <v>0.14000000000000001</v>
      </c>
      <c r="IW114" s="66">
        <v>0.16</v>
      </c>
      <c r="IX114" s="66">
        <v>0.18</v>
      </c>
      <c r="IY114" s="66">
        <v>0</v>
      </c>
      <c r="JB114" s="66" t="s">
        <v>116</v>
      </c>
      <c r="JC114" s="76">
        <v>0.61</v>
      </c>
      <c r="JD114" s="76">
        <v>2.0099999999999998</v>
      </c>
      <c r="JE114" s="76">
        <v>0.19</v>
      </c>
      <c r="JF114" s="76">
        <v>0</v>
      </c>
      <c r="JI114" s="66" t="s">
        <v>116</v>
      </c>
      <c r="JJ114" s="66">
        <v>0.41</v>
      </c>
      <c r="JK114" s="66">
        <v>0</v>
      </c>
      <c r="JL114" s="66">
        <v>0.77</v>
      </c>
      <c r="JM114" s="66">
        <v>0</v>
      </c>
      <c r="JP114" s="72" t="s">
        <v>116</v>
      </c>
      <c r="JQ114" s="72">
        <v>0.41</v>
      </c>
      <c r="JR114" s="72">
        <v>0</v>
      </c>
      <c r="JS114" s="72">
        <v>0.81</v>
      </c>
      <c r="JT114" s="72">
        <v>0</v>
      </c>
      <c r="JW114" s="76" t="s">
        <v>116</v>
      </c>
      <c r="JX114" s="76">
        <v>0.22</v>
      </c>
      <c r="JY114" s="76">
        <v>0</v>
      </c>
      <c r="JZ114" s="76">
        <v>0.15</v>
      </c>
      <c r="KA114" s="76">
        <v>0.5</v>
      </c>
      <c r="KD114" s="76" t="s">
        <v>116</v>
      </c>
      <c r="KE114" s="76">
        <v>0.1</v>
      </c>
      <c r="KF114" s="76">
        <v>0</v>
      </c>
      <c r="KG114" s="76">
        <v>0.21</v>
      </c>
      <c r="KH114" s="76">
        <v>0</v>
      </c>
      <c r="KK114" s="6" t="s">
        <v>116</v>
      </c>
      <c r="KL114" s="6">
        <v>0.2</v>
      </c>
      <c r="KM114" s="6">
        <v>0</v>
      </c>
      <c r="KN114" s="6">
        <v>0.27</v>
      </c>
      <c r="KO114" s="6">
        <v>0.44</v>
      </c>
      <c r="KR114" s="76" t="s">
        <v>116</v>
      </c>
      <c r="KS114" s="76">
        <v>0.04</v>
      </c>
      <c r="KT114" s="76">
        <v>0.15</v>
      </c>
      <c r="KU114" s="76">
        <v>0</v>
      </c>
      <c r="KV114" s="76">
        <v>0</v>
      </c>
      <c r="KY114" s="76" t="s">
        <v>116</v>
      </c>
      <c r="KZ114" s="76">
        <v>0.04</v>
      </c>
      <c r="LA114" s="76">
        <v>0</v>
      </c>
      <c r="LB114" s="76">
        <v>0.09</v>
      </c>
      <c r="LC114" s="76">
        <v>0</v>
      </c>
      <c r="LF114" s="76" t="s">
        <v>116</v>
      </c>
      <c r="LG114" s="76">
        <v>0.04</v>
      </c>
      <c r="LH114" s="76">
        <v>0.14000000000000001</v>
      </c>
      <c r="LI114" s="76">
        <v>0</v>
      </c>
      <c r="LJ114" s="76">
        <v>0</v>
      </c>
      <c r="LM114" s="76" t="s">
        <v>116</v>
      </c>
      <c r="LN114" s="76">
        <v>0.11</v>
      </c>
      <c r="LO114" s="76">
        <v>0.43</v>
      </c>
      <c r="LP114" s="76">
        <v>0</v>
      </c>
      <c r="LQ114" s="76">
        <v>0</v>
      </c>
      <c r="LR114" s="76"/>
      <c r="LS114" s="76"/>
      <c r="LT114" s="76" t="s">
        <v>116</v>
      </c>
      <c r="LU114" s="76">
        <v>0.21</v>
      </c>
      <c r="LV114" s="76">
        <v>0.43</v>
      </c>
      <c r="LW114" s="76">
        <v>0</v>
      </c>
      <c r="LX114" s="76">
        <v>0.64</v>
      </c>
      <c r="LY114" s="76"/>
      <c r="LZ114" s="76"/>
      <c r="MA114" s="76" t="s">
        <v>116</v>
      </c>
      <c r="MB114" s="76">
        <v>0.45</v>
      </c>
      <c r="MC114" s="76">
        <v>1.06</v>
      </c>
      <c r="MD114" s="76">
        <v>0.15</v>
      </c>
      <c r="ME114" s="76">
        <v>0.74</v>
      </c>
    </row>
    <row r="115" spans="1:343"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c r="GX115" s="62" t="s">
        <v>117</v>
      </c>
      <c r="GY115" s="62">
        <v>7.0000000000000007E-2</v>
      </c>
      <c r="GZ115" s="62">
        <v>0</v>
      </c>
      <c r="HA115" s="62">
        <v>0</v>
      </c>
      <c r="HB115" s="62">
        <v>0</v>
      </c>
      <c r="HE115" s="66" t="s">
        <v>117</v>
      </c>
      <c r="HF115" s="66">
        <v>0.39</v>
      </c>
      <c r="HG115" s="66">
        <v>0.21</v>
      </c>
      <c r="HH115" s="66">
        <v>0.13</v>
      </c>
      <c r="HI115" s="66">
        <v>0</v>
      </c>
      <c r="HL115" s="66" t="s">
        <v>117</v>
      </c>
      <c r="HM115" s="66">
        <v>0</v>
      </c>
      <c r="HN115" s="66">
        <v>0</v>
      </c>
      <c r="HO115" s="66">
        <v>0</v>
      </c>
      <c r="HP115" s="66">
        <v>0</v>
      </c>
      <c r="HS115" s="66" t="s">
        <v>117</v>
      </c>
      <c r="HT115" s="66">
        <v>0.09</v>
      </c>
      <c r="HU115" s="66">
        <v>0.12</v>
      </c>
      <c r="HV115" s="66">
        <v>0.09</v>
      </c>
      <c r="HW115" s="66">
        <v>0</v>
      </c>
      <c r="HZ115" s="66" t="s">
        <v>117</v>
      </c>
      <c r="IA115" s="75">
        <v>7.0000000000000007E-2</v>
      </c>
      <c r="IB115" s="75">
        <v>0</v>
      </c>
      <c r="IC115" s="75">
        <v>0</v>
      </c>
      <c r="ID115" s="75">
        <v>0</v>
      </c>
      <c r="IG115" s="66" t="s">
        <v>117</v>
      </c>
      <c r="IH115" s="66">
        <v>0.12</v>
      </c>
      <c r="II115" s="66">
        <v>0</v>
      </c>
      <c r="IJ115" s="66">
        <v>0</v>
      </c>
      <c r="IK115" s="66">
        <v>1.1100000000000001</v>
      </c>
      <c r="IN115" s="66" t="s">
        <v>117</v>
      </c>
      <c r="IO115" s="66">
        <v>0</v>
      </c>
      <c r="IP115" s="66">
        <v>0</v>
      </c>
      <c r="IQ115" s="66">
        <v>0</v>
      </c>
      <c r="IR115" s="66">
        <v>0</v>
      </c>
      <c r="IU115" s="66" t="s">
        <v>117</v>
      </c>
      <c r="IV115" s="66">
        <v>0</v>
      </c>
      <c r="IW115" s="66">
        <v>0</v>
      </c>
      <c r="IX115" s="66">
        <v>0</v>
      </c>
      <c r="IY115" s="66">
        <v>0</v>
      </c>
      <c r="JB115" s="66" t="s">
        <v>117</v>
      </c>
      <c r="JC115" s="76">
        <v>0.23</v>
      </c>
      <c r="JD115" s="76">
        <v>0</v>
      </c>
      <c r="JE115" s="76">
        <v>0.31</v>
      </c>
      <c r="JF115" s="76">
        <v>0</v>
      </c>
      <c r="JI115" s="66" t="s">
        <v>117</v>
      </c>
      <c r="JJ115" s="66">
        <v>0</v>
      </c>
      <c r="JK115" s="66">
        <v>0</v>
      </c>
      <c r="JL115" s="66">
        <v>0</v>
      </c>
      <c r="JM115" s="66">
        <v>0</v>
      </c>
      <c r="JP115" s="72" t="s">
        <v>117</v>
      </c>
      <c r="JQ115" s="72">
        <v>0.21</v>
      </c>
      <c r="JR115" s="72">
        <v>0.16</v>
      </c>
      <c r="JS115" s="72">
        <v>0.32</v>
      </c>
      <c r="JT115" s="72">
        <v>0</v>
      </c>
      <c r="JW115" s="76" t="s">
        <v>117</v>
      </c>
      <c r="JX115" s="76">
        <v>0.23</v>
      </c>
      <c r="JY115" s="76">
        <v>0.17</v>
      </c>
      <c r="JZ115" s="76">
        <v>0.39</v>
      </c>
      <c r="KA115" s="76">
        <v>0</v>
      </c>
      <c r="KD115" s="76" t="s">
        <v>117</v>
      </c>
      <c r="KE115" s="76">
        <v>0.17</v>
      </c>
      <c r="KF115" s="76">
        <v>0</v>
      </c>
      <c r="KG115" s="76">
        <v>0.13</v>
      </c>
      <c r="KH115" s="76">
        <v>0</v>
      </c>
      <c r="KK115" s="6" t="s">
        <v>117</v>
      </c>
      <c r="KL115" s="6">
        <v>0.55000000000000004</v>
      </c>
      <c r="KM115" s="6">
        <v>0</v>
      </c>
      <c r="KN115" s="6">
        <v>0.79</v>
      </c>
      <c r="KO115" s="6">
        <v>0</v>
      </c>
      <c r="KR115" s="76" t="s">
        <v>117</v>
      </c>
      <c r="KS115" s="76">
        <v>0.55000000000000004</v>
      </c>
      <c r="KT115" s="76">
        <v>0.41</v>
      </c>
      <c r="KU115" s="76">
        <v>0.73</v>
      </c>
      <c r="KV115" s="76">
        <v>0</v>
      </c>
      <c r="KY115" s="76" t="s">
        <v>117</v>
      </c>
      <c r="KZ115" s="76">
        <v>0.61</v>
      </c>
      <c r="LA115" s="76">
        <v>0.15</v>
      </c>
      <c r="LB115" s="76">
        <v>1.1200000000000001</v>
      </c>
      <c r="LC115" s="76">
        <v>0</v>
      </c>
      <c r="LF115" s="76" t="s">
        <v>117</v>
      </c>
      <c r="LG115" s="76">
        <v>0.52</v>
      </c>
      <c r="LH115" s="76">
        <v>0</v>
      </c>
      <c r="LI115" s="76">
        <v>0.88</v>
      </c>
      <c r="LJ115" s="76">
        <v>0</v>
      </c>
      <c r="LM115" s="76" t="s">
        <v>117</v>
      </c>
      <c r="LN115" s="76">
        <v>0.23</v>
      </c>
      <c r="LO115" s="76">
        <v>0</v>
      </c>
      <c r="LP115" s="76">
        <v>0.28000000000000003</v>
      </c>
      <c r="LQ115" s="76">
        <v>0</v>
      </c>
      <c r="LR115" s="76"/>
      <c r="LS115" s="76"/>
      <c r="LT115" s="76" t="s">
        <v>117</v>
      </c>
      <c r="LU115" s="76">
        <v>0.34</v>
      </c>
      <c r="LV115" s="76">
        <v>0</v>
      </c>
      <c r="LW115" s="76">
        <v>0.53</v>
      </c>
      <c r="LX115" s="76">
        <v>0</v>
      </c>
      <c r="LY115" s="76"/>
      <c r="LZ115" s="76"/>
      <c r="MA115" s="76" t="s">
        <v>117</v>
      </c>
      <c r="MB115" s="76">
        <v>0.25</v>
      </c>
      <c r="MC115" s="76">
        <v>0.81</v>
      </c>
      <c r="MD115" s="76">
        <v>0</v>
      </c>
      <c r="ME115" s="76">
        <v>0</v>
      </c>
    </row>
    <row r="116" spans="1:343"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c r="GX116" s="62" t="s">
        <v>118</v>
      </c>
      <c r="GY116" s="62">
        <v>0.49</v>
      </c>
      <c r="GZ116" s="62">
        <v>1.44</v>
      </c>
      <c r="HA116" s="62">
        <v>0</v>
      </c>
      <c r="HB116" s="62">
        <v>0.56000000000000005</v>
      </c>
      <c r="HE116" s="66" t="s">
        <v>118</v>
      </c>
      <c r="HF116" s="66">
        <v>0</v>
      </c>
      <c r="HG116" s="66">
        <v>0</v>
      </c>
      <c r="HH116" s="66">
        <v>0</v>
      </c>
      <c r="HI116" s="66">
        <v>0</v>
      </c>
      <c r="HL116" s="66" t="s">
        <v>118</v>
      </c>
      <c r="HM116" s="66">
        <v>0.04</v>
      </c>
      <c r="HN116" s="66">
        <v>0.12</v>
      </c>
      <c r="HO116" s="66">
        <v>0</v>
      </c>
      <c r="HP116" s="66">
        <v>0</v>
      </c>
      <c r="HS116" s="66" t="s">
        <v>118</v>
      </c>
      <c r="HT116" s="66">
        <v>0</v>
      </c>
      <c r="HU116" s="66">
        <v>0</v>
      </c>
      <c r="HV116" s="66">
        <v>0</v>
      </c>
      <c r="HW116" s="66">
        <v>0</v>
      </c>
      <c r="HZ116" s="66" t="s">
        <v>118</v>
      </c>
      <c r="IA116" s="75">
        <v>0.03</v>
      </c>
      <c r="IB116" s="75">
        <v>0</v>
      </c>
      <c r="IC116" s="75">
        <v>0</v>
      </c>
      <c r="ID116" s="75">
        <v>0</v>
      </c>
      <c r="IG116" s="66" t="s">
        <v>118</v>
      </c>
      <c r="IH116" s="66">
        <v>0.02</v>
      </c>
      <c r="II116" s="66">
        <v>0.11</v>
      </c>
      <c r="IJ116" s="66">
        <v>0</v>
      </c>
      <c r="IK116" s="66">
        <v>0</v>
      </c>
      <c r="IN116" s="66" t="s">
        <v>118</v>
      </c>
      <c r="IO116" s="66">
        <v>0</v>
      </c>
      <c r="IP116" s="66">
        <v>0</v>
      </c>
      <c r="IQ116" s="66">
        <v>0</v>
      </c>
      <c r="IR116" s="66">
        <v>0</v>
      </c>
      <c r="IU116" s="66" t="s">
        <v>118</v>
      </c>
      <c r="IV116" s="66">
        <v>0.18</v>
      </c>
      <c r="IW116" s="66">
        <v>0.12</v>
      </c>
      <c r="IX116" s="66">
        <v>0.28000000000000003</v>
      </c>
      <c r="IY116" s="66">
        <v>0</v>
      </c>
      <c r="JB116" s="66" t="s">
        <v>118</v>
      </c>
      <c r="JC116" s="76">
        <v>0.35</v>
      </c>
      <c r="JD116" s="76">
        <v>1.39</v>
      </c>
      <c r="JE116" s="76">
        <v>0</v>
      </c>
      <c r="JF116" s="76">
        <v>0</v>
      </c>
      <c r="JI116" s="66" t="s">
        <v>118</v>
      </c>
      <c r="JJ116" s="66">
        <v>0</v>
      </c>
      <c r="JK116" s="66">
        <v>0</v>
      </c>
      <c r="JL116" s="66">
        <v>0</v>
      </c>
      <c r="JM116" s="66">
        <v>0</v>
      </c>
      <c r="JP116" s="72" t="s">
        <v>118</v>
      </c>
      <c r="JQ116" s="72">
        <v>0.04</v>
      </c>
      <c r="JR116" s="72">
        <v>0</v>
      </c>
      <c r="JS116" s="72">
        <v>0.09</v>
      </c>
      <c r="JT116" s="72">
        <v>0</v>
      </c>
      <c r="JW116" s="76" t="s">
        <v>118</v>
      </c>
      <c r="JX116" s="76">
        <v>0.03</v>
      </c>
      <c r="JY116" s="76">
        <v>0</v>
      </c>
      <c r="JZ116" s="76">
        <v>0.06</v>
      </c>
      <c r="KA116" s="76">
        <v>0</v>
      </c>
      <c r="KD116" s="76" t="s">
        <v>118</v>
      </c>
      <c r="KE116" s="76">
        <v>0</v>
      </c>
      <c r="KF116" s="76">
        <v>0</v>
      </c>
      <c r="KG116" s="76">
        <v>0</v>
      </c>
      <c r="KH116" s="76">
        <v>0</v>
      </c>
      <c r="KK116" s="6" t="s">
        <v>118</v>
      </c>
      <c r="KL116" s="6">
        <v>0.04</v>
      </c>
      <c r="KM116" s="6">
        <v>0</v>
      </c>
      <c r="KN116" s="6">
        <v>0.09</v>
      </c>
      <c r="KO116" s="6">
        <v>0</v>
      </c>
      <c r="KR116" s="76" t="s">
        <v>118</v>
      </c>
      <c r="KS116" s="76">
        <v>0</v>
      </c>
      <c r="KT116" s="76">
        <v>0</v>
      </c>
      <c r="KU116" s="76">
        <v>0</v>
      </c>
      <c r="KV116" s="76">
        <v>0</v>
      </c>
      <c r="KY116" s="76" t="s">
        <v>118</v>
      </c>
      <c r="KZ116" s="76">
        <v>0</v>
      </c>
      <c r="LA116" s="76">
        <v>0</v>
      </c>
      <c r="LB116" s="76">
        <v>0</v>
      </c>
      <c r="LC116" s="76">
        <v>0</v>
      </c>
      <c r="LF116" s="76" t="s">
        <v>118</v>
      </c>
      <c r="LG116" s="76">
        <v>0.03</v>
      </c>
      <c r="LH116" s="76">
        <v>0</v>
      </c>
      <c r="LI116" s="76">
        <v>0.06</v>
      </c>
      <c r="LJ116" s="76">
        <v>0</v>
      </c>
      <c r="LM116" s="76" t="s">
        <v>118</v>
      </c>
      <c r="LN116" s="76">
        <v>0.1</v>
      </c>
      <c r="LO116" s="76">
        <v>0.38</v>
      </c>
      <c r="LP116" s="76">
        <v>0</v>
      </c>
      <c r="LQ116" s="76">
        <v>0</v>
      </c>
      <c r="LR116" s="76"/>
      <c r="LS116" s="76"/>
      <c r="LT116" s="76" t="s">
        <v>118</v>
      </c>
      <c r="LU116" s="76">
        <v>4.53</v>
      </c>
      <c r="LV116" s="76">
        <v>16.7</v>
      </c>
      <c r="LW116" s="76">
        <v>0.06</v>
      </c>
      <c r="LX116" s="76">
        <v>0</v>
      </c>
      <c r="LY116" s="76"/>
      <c r="LZ116" s="76"/>
      <c r="MA116" s="76" t="s">
        <v>118</v>
      </c>
      <c r="MB116" s="76">
        <v>0.92</v>
      </c>
      <c r="MC116" s="76">
        <v>3.16</v>
      </c>
      <c r="MD116" s="76">
        <v>0.19</v>
      </c>
      <c r="ME116" s="76">
        <v>0</v>
      </c>
    </row>
    <row r="117" spans="1:343"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c r="GX117" s="62" t="s">
        <v>119</v>
      </c>
      <c r="GY117" s="62">
        <v>0.5</v>
      </c>
      <c r="GZ117" s="62">
        <v>0.99</v>
      </c>
      <c r="HA117" s="62">
        <v>0.2</v>
      </c>
      <c r="HB117" s="62">
        <v>0</v>
      </c>
      <c r="HE117" s="66" t="s">
        <v>119</v>
      </c>
      <c r="HF117" s="66">
        <v>0.03</v>
      </c>
      <c r="HG117" s="66">
        <v>0.11</v>
      </c>
      <c r="HH117" s="66">
        <v>0</v>
      </c>
      <c r="HI117" s="66">
        <v>0</v>
      </c>
      <c r="HL117" s="66" t="s">
        <v>119</v>
      </c>
      <c r="HM117" s="66">
        <v>0.12</v>
      </c>
      <c r="HN117" s="66">
        <v>0</v>
      </c>
      <c r="HO117" s="66">
        <v>0</v>
      </c>
      <c r="HP117" s="66">
        <v>0</v>
      </c>
      <c r="HS117" s="66" t="s">
        <v>119</v>
      </c>
      <c r="HT117" s="66">
        <v>0.09</v>
      </c>
      <c r="HU117" s="66">
        <v>0</v>
      </c>
      <c r="HV117" s="66">
        <v>0</v>
      </c>
      <c r="HW117" s="66">
        <v>0</v>
      </c>
      <c r="HZ117" s="66" t="s">
        <v>119</v>
      </c>
      <c r="IA117" s="75">
        <v>0</v>
      </c>
      <c r="IB117" s="75">
        <v>0</v>
      </c>
      <c r="IC117" s="75">
        <v>0</v>
      </c>
      <c r="ID117" s="75">
        <v>0</v>
      </c>
      <c r="IG117" s="66" t="s">
        <v>119</v>
      </c>
      <c r="IH117" s="66">
        <v>0.03</v>
      </c>
      <c r="II117" s="66">
        <v>0</v>
      </c>
      <c r="IJ117" s="66">
        <v>0.05</v>
      </c>
      <c r="IK117" s="66">
        <v>0</v>
      </c>
      <c r="IN117" s="66" t="s">
        <v>119</v>
      </c>
      <c r="IO117" s="66">
        <v>0</v>
      </c>
      <c r="IP117" s="66">
        <v>0</v>
      </c>
      <c r="IQ117" s="66">
        <v>0</v>
      </c>
      <c r="IR117" s="66">
        <v>0</v>
      </c>
      <c r="IU117" s="66" t="s">
        <v>119</v>
      </c>
      <c r="IV117" s="66">
        <v>0</v>
      </c>
      <c r="IW117" s="66">
        <v>0</v>
      </c>
      <c r="IX117" s="66">
        <v>0</v>
      </c>
      <c r="IY117" s="66">
        <v>0</v>
      </c>
      <c r="JB117" s="66" t="s">
        <v>119</v>
      </c>
      <c r="JC117" s="76">
        <v>0.13</v>
      </c>
      <c r="JD117" s="76">
        <v>0</v>
      </c>
      <c r="JE117" s="76">
        <v>0</v>
      </c>
      <c r="JF117" s="76">
        <v>0</v>
      </c>
      <c r="JI117" s="66" t="s">
        <v>119</v>
      </c>
      <c r="JJ117" s="66">
        <v>0</v>
      </c>
      <c r="JK117" s="66">
        <v>0</v>
      </c>
      <c r="JL117" s="66">
        <v>0</v>
      </c>
      <c r="JM117" s="66">
        <v>0</v>
      </c>
      <c r="JP117" s="72" t="s">
        <v>119</v>
      </c>
      <c r="JQ117" s="72">
        <v>0</v>
      </c>
      <c r="JR117" s="72">
        <v>0</v>
      </c>
      <c r="JS117" s="72">
        <v>0</v>
      </c>
      <c r="JT117" s="72">
        <v>0</v>
      </c>
      <c r="JW117" s="76" t="s">
        <v>119</v>
      </c>
      <c r="JX117" s="76">
        <v>0.09</v>
      </c>
      <c r="JY117" s="76">
        <v>0</v>
      </c>
      <c r="JZ117" s="76">
        <v>0</v>
      </c>
      <c r="KA117" s="76">
        <v>0</v>
      </c>
      <c r="KD117" s="76" t="s">
        <v>119</v>
      </c>
      <c r="KE117" s="76">
        <v>0</v>
      </c>
      <c r="KF117" s="76">
        <v>0</v>
      </c>
      <c r="KG117" s="76">
        <v>0</v>
      </c>
      <c r="KH117" s="76">
        <v>0</v>
      </c>
      <c r="KK117" s="6" t="s">
        <v>119</v>
      </c>
      <c r="KL117" s="6">
        <v>0</v>
      </c>
      <c r="KM117" s="6">
        <v>0</v>
      </c>
      <c r="KN117" s="6">
        <v>0</v>
      </c>
      <c r="KO117" s="6">
        <v>0</v>
      </c>
      <c r="KR117" s="76" t="s">
        <v>119</v>
      </c>
      <c r="KS117" s="76">
        <v>0.13</v>
      </c>
      <c r="KT117" s="76">
        <v>0.23</v>
      </c>
      <c r="KU117" s="76">
        <v>0.13</v>
      </c>
      <c r="KV117" s="76">
        <v>0</v>
      </c>
      <c r="KY117" s="76" t="s">
        <v>119</v>
      </c>
      <c r="KZ117" s="76">
        <v>0.05</v>
      </c>
      <c r="LA117" s="76">
        <v>0.19</v>
      </c>
      <c r="LB117" s="76">
        <v>0</v>
      </c>
      <c r="LC117" s="76">
        <v>0</v>
      </c>
      <c r="LF117" s="76" t="s">
        <v>119</v>
      </c>
      <c r="LG117" s="76">
        <v>0</v>
      </c>
      <c r="LH117" s="76">
        <v>0</v>
      </c>
      <c r="LI117" s="76">
        <v>0</v>
      </c>
      <c r="LJ117" s="76">
        <v>0</v>
      </c>
      <c r="LM117" s="76" t="s">
        <v>119</v>
      </c>
      <c r="LN117" s="76">
        <v>0.09</v>
      </c>
      <c r="LO117" s="76">
        <v>0</v>
      </c>
      <c r="LP117" s="76">
        <v>0</v>
      </c>
      <c r="LQ117" s="76">
        <v>0</v>
      </c>
      <c r="LR117" s="76"/>
      <c r="LS117" s="76"/>
      <c r="LT117" s="76" t="s">
        <v>119</v>
      </c>
      <c r="LU117" s="76">
        <v>0.42</v>
      </c>
      <c r="LV117" s="76">
        <v>1.57</v>
      </c>
      <c r="LW117" s="76">
        <v>0</v>
      </c>
      <c r="LX117" s="76">
        <v>0</v>
      </c>
      <c r="LY117" s="76"/>
      <c r="LZ117" s="76"/>
      <c r="MA117" s="76" t="s">
        <v>119</v>
      </c>
      <c r="MB117" s="76">
        <v>0.31</v>
      </c>
      <c r="MC117" s="76">
        <v>1.21</v>
      </c>
      <c r="MD117" s="76">
        <v>0</v>
      </c>
      <c r="ME117" s="76">
        <v>0</v>
      </c>
    </row>
    <row r="118" spans="1:343"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c r="GX118" s="62" t="s">
        <v>120</v>
      </c>
      <c r="GY118" s="62">
        <v>0.33</v>
      </c>
      <c r="GZ118" s="62">
        <v>0.48</v>
      </c>
      <c r="HA118" s="62">
        <v>0.19</v>
      </c>
      <c r="HB118" s="62">
        <v>0</v>
      </c>
      <c r="HE118" s="66" t="s">
        <v>120</v>
      </c>
      <c r="HF118" s="66">
        <v>0.16</v>
      </c>
      <c r="HG118" s="66">
        <v>0.09</v>
      </c>
      <c r="HH118" s="66">
        <v>0.25</v>
      </c>
      <c r="HI118" s="66">
        <v>0</v>
      </c>
      <c r="HL118" s="66" t="s">
        <v>120</v>
      </c>
      <c r="HM118" s="66">
        <v>0.08</v>
      </c>
      <c r="HN118" s="66">
        <v>0</v>
      </c>
      <c r="HO118" s="66">
        <v>0.16</v>
      </c>
      <c r="HP118" s="66">
        <v>0</v>
      </c>
      <c r="HS118" s="66" t="s">
        <v>120</v>
      </c>
      <c r="HT118" s="66">
        <v>0.09</v>
      </c>
      <c r="HU118" s="66">
        <v>0</v>
      </c>
      <c r="HV118" s="66">
        <v>0.16</v>
      </c>
      <c r="HW118" s="66">
        <v>0</v>
      </c>
      <c r="HZ118" s="66" t="s">
        <v>120</v>
      </c>
      <c r="IA118" s="75">
        <v>0</v>
      </c>
      <c r="IB118" s="75">
        <v>0</v>
      </c>
      <c r="IC118" s="75">
        <v>0</v>
      </c>
      <c r="ID118" s="75">
        <v>0</v>
      </c>
      <c r="IG118" s="66" t="s">
        <v>120</v>
      </c>
      <c r="IH118" s="66">
        <v>0.19</v>
      </c>
      <c r="II118" s="66">
        <v>0.67</v>
      </c>
      <c r="IJ118" s="66">
        <v>7.0000000000000007E-2</v>
      </c>
      <c r="IK118" s="66">
        <v>0</v>
      </c>
      <c r="IN118" s="66" t="s">
        <v>120</v>
      </c>
      <c r="IO118" s="66">
        <v>0.05</v>
      </c>
      <c r="IP118" s="66">
        <v>0.13</v>
      </c>
      <c r="IQ118" s="66">
        <v>0.04</v>
      </c>
      <c r="IR118" s="66">
        <v>0</v>
      </c>
      <c r="IU118" s="66" t="s">
        <v>120</v>
      </c>
      <c r="IV118" s="66">
        <v>0.06</v>
      </c>
      <c r="IW118" s="66">
        <v>0</v>
      </c>
      <c r="IX118" s="66">
        <v>0</v>
      </c>
      <c r="IY118" s="66">
        <v>0</v>
      </c>
      <c r="JB118" s="66" t="s">
        <v>120</v>
      </c>
      <c r="JC118" s="76">
        <v>0.21</v>
      </c>
      <c r="JD118" s="76">
        <v>0.12</v>
      </c>
      <c r="JE118" s="76">
        <v>0.35</v>
      </c>
      <c r="JF118" s="76">
        <v>0</v>
      </c>
      <c r="JI118" s="66" t="s">
        <v>120</v>
      </c>
      <c r="JJ118" s="66">
        <v>0.36</v>
      </c>
      <c r="JK118" s="66">
        <v>1.31</v>
      </c>
      <c r="JL118" s="66">
        <v>0</v>
      </c>
      <c r="JM118" s="66">
        <v>0</v>
      </c>
      <c r="JP118" s="72" t="s">
        <v>120</v>
      </c>
      <c r="JQ118" s="72">
        <v>0.06</v>
      </c>
      <c r="JR118" s="72">
        <v>0.05</v>
      </c>
      <c r="JS118" s="72">
        <v>0.08</v>
      </c>
      <c r="JT118" s="72">
        <v>0</v>
      </c>
      <c r="JW118" s="76" t="s">
        <v>120</v>
      </c>
      <c r="JX118" s="76">
        <v>0.1</v>
      </c>
      <c r="JY118" s="76">
        <v>0.35</v>
      </c>
      <c r="JZ118" s="76">
        <v>0</v>
      </c>
      <c r="KA118" s="76">
        <v>0</v>
      </c>
      <c r="KD118" s="76" t="s">
        <v>120</v>
      </c>
      <c r="KE118" s="76">
        <v>0.12</v>
      </c>
      <c r="KF118" s="76">
        <v>0.13</v>
      </c>
      <c r="KG118" s="76">
        <v>0.16</v>
      </c>
      <c r="KH118" s="76">
        <v>0</v>
      </c>
      <c r="KK118" s="6" t="s">
        <v>120</v>
      </c>
      <c r="KL118" s="6">
        <v>0.23</v>
      </c>
      <c r="KM118" s="6">
        <v>0.16</v>
      </c>
      <c r="KN118" s="6">
        <v>0.4</v>
      </c>
      <c r="KO118" s="6">
        <v>0</v>
      </c>
      <c r="KR118" s="76" t="s">
        <v>120</v>
      </c>
      <c r="KS118" s="76">
        <v>0.04</v>
      </c>
      <c r="KT118" s="76">
        <v>0</v>
      </c>
      <c r="KU118" s="76">
        <v>0.08</v>
      </c>
      <c r="KV118" s="76">
        <v>0</v>
      </c>
      <c r="KY118" s="76" t="s">
        <v>120</v>
      </c>
      <c r="KZ118" s="76">
        <v>0</v>
      </c>
      <c r="LA118" s="76">
        <v>0</v>
      </c>
      <c r="LB118" s="76">
        <v>0</v>
      </c>
      <c r="LC118" s="76">
        <v>0</v>
      </c>
      <c r="LF118" s="76" t="s">
        <v>120</v>
      </c>
      <c r="LG118" s="76">
        <v>0.05</v>
      </c>
      <c r="LH118" s="76">
        <v>0.18</v>
      </c>
      <c r="LI118" s="76">
        <v>0</v>
      </c>
      <c r="LJ118" s="76">
        <v>0</v>
      </c>
      <c r="LM118" s="76" t="s">
        <v>120</v>
      </c>
      <c r="LN118" s="76">
        <v>0.14000000000000001</v>
      </c>
      <c r="LO118" s="76">
        <v>0</v>
      </c>
      <c r="LP118" s="76">
        <v>0.14000000000000001</v>
      </c>
      <c r="LQ118" s="76">
        <v>0</v>
      </c>
      <c r="LR118" s="76"/>
      <c r="LS118" s="76"/>
      <c r="LT118" s="76" t="s">
        <v>120</v>
      </c>
      <c r="LU118" s="76">
        <v>0.1</v>
      </c>
      <c r="LV118" s="76">
        <v>0</v>
      </c>
      <c r="LW118" s="76">
        <v>0.19</v>
      </c>
      <c r="LX118" s="76">
        <v>0</v>
      </c>
      <c r="LY118" s="76"/>
      <c r="LZ118" s="76"/>
      <c r="MA118" s="76" t="s">
        <v>120</v>
      </c>
      <c r="MB118" s="76">
        <v>0.56000000000000005</v>
      </c>
      <c r="MC118" s="76">
        <v>2.0099999999999998</v>
      </c>
      <c r="MD118" s="76">
        <v>0.09</v>
      </c>
      <c r="ME118" s="76">
        <v>0</v>
      </c>
    </row>
    <row r="119" spans="1:343"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c r="GX119" s="62" t="s">
        <v>121</v>
      </c>
      <c r="GY119" s="62">
        <v>0.13</v>
      </c>
      <c r="GZ119" s="62">
        <v>0.16</v>
      </c>
      <c r="HA119" s="62">
        <v>0</v>
      </c>
      <c r="HB119" s="62">
        <v>0</v>
      </c>
      <c r="HE119" s="66" t="s">
        <v>121</v>
      </c>
      <c r="HF119" s="66">
        <v>0.13</v>
      </c>
      <c r="HG119" s="66">
        <v>0</v>
      </c>
      <c r="HH119" s="66">
        <v>0.18</v>
      </c>
      <c r="HI119" s="66">
        <v>0</v>
      </c>
      <c r="HL119" s="66" t="s">
        <v>121</v>
      </c>
      <c r="HM119" s="66">
        <v>0.13</v>
      </c>
      <c r="HN119" s="66">
        <v>0.25</v>
      </c>
      <c r="HO119" s="66">
        <v>0</v>
      </c>
      <c r="HP119" s="66">
        <v>0</v>
      </c>
      <c r="HS119" s="66" t="s">
        <v>121</v>
      </c>
      <c r="HT119" s="66">
        <v>0.39</v>
      </c>
      <c r="HU119" s="66">
        <v>0.38</v>
      </c>
      <c r="HV119" s="66">
        <v>0.42</v>
      </c>
      <c r="HW119" s="66">
        <v>0</v>
      </c>
      <c r="HZ119" s="66" t="s">
        <v>121</v>
      </c>
      <c r="IA119" s="75">
        <v>0.13</v>
      </c>
      <c r="IB119" s="75">
        <v>0.4</v>
      </c>
      <c r="IC119" s="75">
        <v>0</v>
      </c>
      <c r="ID119" s="75">
        <v>0</v>
      </c>
      <c r="IG119" s="66" t="s">
        <v>121</v>
      </c>
      <c r="IH119" s="66">
        <v>0.55000000000000004</v>
      </c>
      <c r="II119" s="66">
        <v>0.69</v>
      </c>
      <c r="IJ119" s="66">
        <v>0.46</v>
      </c>
      <c r="IK119" s="66">
        <v>0</v>
      </c>
      <c r="IN119" s="66" t="s">
        <v>121</v>
      </c>
      <c r="IO119" s="66">
        <v>0.08</v>
      </c>
      <c r="IP119" s="66">
        <v>0</v>
      </c>
      <c r="IQ119" s="66">
        <v>7.0000000000000007E-2</v>
      </c>
      <c r="IR119" s="66">
        <v>0</v>
      </c>
      <c r="IU119" s="66" t="s">
        <v>121</v>
      </c>
      <c r="IV119" s="66">
        <v>0.05</v>
      </c>
      <c r="IW119" s="66">
        <v>0</v>
      </c>
      <c r="IX119" s="66">
        <v>0</v>
      </c>
      <c r="IY119" s="66">
        <v>0</v>
      </c>
      <c r="JB119" s="66" t="s">
        <v>121</v>
      </c>
      <c r="JC119" s="76">
        <v>0.17</v>
      </c>
      <c r="JD119" s="76">
        <v>0.44</v>
      </c>
      <c r="JE119" s="76">
        <v>0</v>
      </c>
      <c r="JF119" s="76">
        <v>0</v>
      </c>
      <c r="JI119" s="66" t="s">
        <v>121</v>
      </c>
      <c r="JJ119" s="66">
        <v>0</v>
      </c>
      <c r="JK119" s="66">
        <v>0</v>
      </c>
      <c r="JL119" s="66">
        <v>0</v>
      </c>
      <c r="JM119" s="66">
        <v>0</v>
      </c>
      <c r="JP119" s="72" t="s">
        <v>121</v>
      </c>
      <c r="JQ119" s="72">
        <v>0.14000000000000001</v>
      </c>
      <c r="JR119" s="72">
        <v>0.32</v>
      </c>
      <c r="JS119" s="72">
        <v>0</v>
      </c>
      <c r="JT119" s="72">
        <v>0</v>
      </c>
      <c r="JW119" s="76" t="s">
        <v>121</v>
      </c>
      <c r="JX119" s="76">
        <v>0.16</v>
      </c>
      <c r="JY119" s="76">
        <v>0.12</v>
      </c>
      <c r="JZ119" s="76">
        <v>0.27</v>
      </c>
      <c r="KA119" s="76">
        <v>0</v>
      </c>
      <c r="KD119" s="76" t="s">
        <v>121</v>
      </c>
      <c r="KE119" s="76">
        <v>0.03</v>
      </c>
      <c r="KF119" s="76">
        <v>0.09</v>
      </c>
      <c r="KG119" s="76">
        <v>0</v>
      </c>
      <c r="KH119" s="76">
        <v>0</v>
      </c>
      <c r="KK119" s="6" t="s">
        <v>121</v>
      </c>
      <c r="KL119" s="6">
        <v>0.04</v>
      </c>
      <c r="KM119" s="6">
        <v>0.17</v>
      </c>
      <c r="KN119" s="6">
        <v>0</v>
      </c>
      <c r="KO119" s="6">
        <v>0</v>
      </c>
      <c r="KR119" s="76" t="s">
        <v>121</v>
      </c>
      <c r="KS119" s="76">
        <v>0.1</v>
      </c>
      <c r="KT119" s="76">
        <v>0.2</v>
      </c>
      <c r="KU119" s="76">
        <v>0</v>
      </c>
      <c r="KV119" s="76">
        <v>0</v>
      </c>
      <c r="KY119" s="76" t="s">
        <v>121</v>
      </c>
      <c r="KZ119" s="76">
        <v>0</v>
      </c>
      <c r="LA119" s="76">
        <v>0</v>
      </c>
      <c r="LB119" s="76">
        <v>0</v>
      </c>
      <c r="LC119" s="76">
        <v>0</v>
      </c>
      <c r="LF119" s="76" t="s">
        <v>121</v>
      </c>
      <c r="LG119" s="76">
        <v>0.35</v>
      </c>
      <c r="LH119" s="76">
        <v>0</v>
      </c>
      <c r="LI119" s="76">
        <v>0.7</v>
      </c>
      <c r="LJ119" s="76">
        <v>0</v>
      </c>
      <c r="LM119" s="76" t="s">
        <v>121</v>
      </c>
      <c r="LN119" s="76">
        <v>0</v>
      </c>
      <c r="LO119" s="76">
        <v>0</v>
      </c>
      <c r="LP119" s="76">
        <v>0</v>
      </c>
      <c r="LQ119" s="76">
        <v>0</v>
      </c>
      <c r="LR119" s="76"/>
      <c r="LS119" s="76"/>
      <c r="LT119" s="76" t="s">
        <v>121</v>
      </c>
      <c r="LU119" s="76">
        <v>0.13</v>
      </c>
      <c r="LV119" s="76">
        <v>0</v>
      </c>
      <c r="LW119" s="76">
        <v>0.1</v>
      </c>
      <c r="LX119" s="76">
        <v>0</v>
      </c>
      <c r="LY119" s="76"/>
      <c r="LZ119" s="76"/>
      <c r="MA119" s="76" t="s">
        <v>121</v>
      </c>
      <c r="MB119" s="76">
        <v>0.05</v>
      </c>
      <c r="MC119" s="76">
        <v>0.18</v>
      </c>
      <c r="MD119" s="76">
        <v>0</v>
      </c>
      <c r="ME119" s="76">
        <v>0</v>
      </c>
    </row>
    <row r="120" spans="1:343"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c r="GX120" s="62" t="s">
        <v>122</v>
      </c>
      <c r="GY120" s="62">
        <v>0</v>
      </c>
      <c r="GZ120" s="62">
        <v>0</v>
      </c>
      <c r="HA120" s="62">
        <v>0</v>
      </c>
      <c r="HB120" s="62">
        <v>0</v>
      </c>
      <c r="HE120" s="66" t="s">
        <v>122</v>
      </c>
      <c r="HF120" s="66">
        <v>0</v>
      </c>
      <c r="HG120" s="66">
        <v>0</v>
      </c>
      <c r="HH120" s="66">
        <v>0</v>
      </c>
      <c r="HI120" s="66">
        <v>0</v>
      </c>
      <c r="HL120" s="66" t="s">
        <v>122</v>
      </c>
      <c r="HM120" s="66">
        <v>0.06</v>
      </c>
      <c r="HN120" s="66">
        <v>0</v>
      </c>
      <c r="HO120" s="66">
        <v>0.11</v>
      </c>
      <c r="HP120" s="66">
        <v>0</v>
      </c>
      <c r="HS120" s="66" t="s">
        <v>122</v>
      </c>
      <c r="HT120" s="66">
        <v>0</v>
      </c>
      <c r="HU120" s="66">
        <v>0</v>
      </c>
      <c r="HV120" s="66">
        <v>0</v>
      </c>
      <c r="HW120" s="66">
        <v>0</v>
      </c>
      <c r="HZ120" s="66" t="s">
        <v>122</v>
      </c>
      <c r="IA120" s="75">
        <v>0.08</v>
      </c>
      <c r="IB120" s="75">
        <v>0</v>
      </c>
      <c r="IC120" s="75">
        <v>0.15</v>
      </c>
      <c r="ID120" s="75">
        <v>0</v>
      </c>
      <c r="IG120" s="66" t="s">
        <v>122</v>
      </c>
      <c r="IH120" s="66">
        <v>0</v>
      </c>
      <c r="II120" s="66">
        <v>0</v>
      </c>
      <c r="IJ120" s="66">
        <v>0</v>
      </c>
      <c r="IK120" s="66">
        <v>0</v>
      </c>
      <c r="IN120" s="66" t="s">
        <v>122</v>
      </c>
      <c r="IO120" s="66">
        <v>7.0000000000000007E-2</v>
      </c>
      <c r="IP120" s="66">
        <v>0</v>
      </c>
      <c r="IQ120" s="66">
        <v>0.13</v>
      </c>
      <c r="IR120" s="66">
        <v>0</v>
      </c>
      <c r="IU120" s="66" t="s">
        <v>122</v>
      </c>
      <c r="IV120" s="66">
        <v>0.23</v>
      </c>
      <c r="IW120" s="66">
        <v>0</v>
      </c>
      <c r="IX120" s="66">
        <v>0.43</v>
      </c>
      <c r="IY120" s="66">
        <v>0</v>
      </c>
      <c r="JB120" s="66" t="s">
        <v>122</v>
      </c>
      <c r="JC120" s="76">
        <v>0</v>
      </c>
      <c r="JD120" s="76">
        <v>0</v>
      </c>
      <c r="JE120" s="76">
        <v>0</v>
      </c>
      <c r="JF120" s="76">
        <v>0</v>
      </c>
      <c r="JI120" s="66" t="s">
        <v>122</v>
      </c>
      <c r="JJ120" s="66">
        <v>0</v>
      </c>
      <c r="JK120" s="66">
        <v>0</v>
      </c>
      <c r="JL120" s="66">
        <v>0</v>
      </c>
      <c r="JM120" s="66">
        <v>0</v>
      </c>
      <c r="JP120" s="72" t="s">
        <v>122</v>
      </c>
      <c r="JQ120" s="72">
        <v>0</v>
      </c>
      <c r="JR120" s="72">
        <v>0</v>
      </c>
      <c r="JS120" s="72">
        <v>0</v>
      </c>
      <c r="JT120" s="72">
        <v>0</v>
      </c>
      <c r="JW120" s="76" t="s">
        <v>122</v>
      </c>
      <c r="JX120" s="76">
        <v>0</v>
      </c>
      <c r="JY120" s="76">
        <v>0</v>
      </c>
      <c r="JZ120" s="76">
        <v>0</v>
      </c>
      <c r="KA120" s="76">
        <v>0</v>
      </c>
      <c r="KD120" s="76" t="s">
        <v>122</v>
      </c>
      <c r="KE120" s="76">
        <v>0</v>
      </c>
      <c r="KF120" s="76">
        <v>0</v>
      </c>
      <c r="KG120" s="76">
        <v>0</v>
      </c>
      <c r="KH120" s="76">
        <v>0</v>
      </c>
      <c r="KK120" s="6" t="s">
        <v>122</v>
      </c>
      <c r="KL120" s="6">
        <v>0.16</v>
      </c>
      <c r="KM120" s="6">
        <v>0</v>
      </c>
      <c r="KN120" s="6">
        <v>7.0000000000000007E-2</v>
      </c>
      <c r="KO120" s="6">
        <v>0.83</v>
      </c>
      <c r="KR120" s="76" t="s">
        <v>122</v>
      </c>
      <c r="KS120" s="76">
        <v>0</v>
      </c>
      <c r="KT120" s="76">
        <v>0</v>
      </c>
      <c r="KU120" s="76">
        <v>0</v>
      </c>
      <c r="KV120" s="76">
        <v>0</v>
      </c>
      <c r="KY120" s="76" t="s">
        <v>122</v>
      </c>
      <c r="KZ120" s="76">
        <v>0</v>
      </c>
      <c r="LA120" s="76">
        <v>0</v>
      </c>
      <c r="LB120" s="76">
        <v>0</v>
      </c>
      <c r="LC120" s="76">
        <v>0</v>
      </c>
      <c r="LF120" s="76" t="s">
        <v>122</v>
      </c>
      <c r="LG120" s="76">
        <v>0</v>
      </c>
      <c r="LH120" s="76">
        <v>0</v>
      </c>
      <c r="LI120" s="76">
        <v>0</v>
      </c>
      <c r="LJ120" s="76">
        <v>0</v>
      </c>
      <c r="LM120" s="76" t="s">
        <v>122</v>
      </c>
      <c r="LN120" s="76">
        <v>0.04</v>
      </c>
      <c r="LO120" s="76">
        <v>0.17</v>
      </c>
      <c r="LP120" s="76">
        <v>0</v>
      </c>
      <c r="LQ120" s="76">
        <v>0</v>
      </c>
      <c r="LR120" s="76"/>
      <c r="LS120" s="76"/>
      <c r="LT120" s="76" t="s">
        <v>122</v>
      </c>
      <c r="LU120" s="76">
        <v>0</v>
      </c>
      <c r="LV120" s="76">
        <v>0</v>
      </c>
      <c r="LW120" s="76">
        <v>0</v>
      </c>
      <c r="LX120" s="76">
        <v>0</v>
      </c>
      <c r="LY120" s="76"/>
      <c r="LZ120" s="76"/>
      <c r="MA120" s="76" t="s">
        <v>122</v>
      </c>
      <c r="MB120" s="76">
        <v>0</v>
      </c>
      <c r="MC120" s="76">
        <v>0</v>
      </c>
      <c r="MD120" s="76">
        <v>0</v>
      </c>
      <c r="ME120" s="76">
        <v>0</v>
      </c>
    </row>
    <row r="121" spans="1:343"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c r="GX121" s="62" t="s">
        <v>123</v>
      </c>
      <c r="GY121" s="62">
        <v>7.0000000000000007E-2</v>
      </c>
      <c r="GZ121" s="62">
        <v>0</v>
      </c>
      <c r="HA121" s="62">
        <v>0</v>
      </c>
      <c r="HB121" s="62">
        <v>0</v>
      </c>
      <c r="HE121" s="66" t="s">
        <v>123</v>
      </c>
      <c r="HF121" s="66">
        <v>0</v>
      </c>
      <c r="HG121" s="66">
        <v>0</v>
      </c>
      <c r="HH121" s="66">
        <v>0</v>
      </c>
      <c r="HI121" s="66">
        <v>0</v>
      </c>
      <c r="HL121" s="66" t="s">
        <v>123</v>
      </c>
      <c r="HM121" s="66">
        <v>0.12</v>
      </c>
      <c r="HN121" s="66">
        <v>0.11</v>
      </c>
      <c r="HO121" s="66">
        <v>0</v>
      </c>
      <c r="HP121" s="66">
        <v>0</v>
      </c>
      <c r="HS121" s="66" t="s">
        <v>123</v>
      </c>
      <c r="HT121" s="66">
        <v>0.18</v>
      </c>
      <c r="HU121" s="66">
        <v>0</v>
      </c>
      <c r="HV121" s="66">
        <v>0</v>
      </c>
      <c r="HW121" s="66">
        <v>0</v>
      </c>
      <c r="HZ121" s="66" t="s">
        <v>123</v>
      </c>
      <c r="IA121" s="75">
        <v>0.16</v>
      </c>
      <c r="IB121" s="75">
        <v>0</v>
      </c>
      <c r="IC121" s="75">
        <v>0</v>
      </c>
      <c r="ID121" s="75">
        <v>0</v>
      </c>
      <c r="IG121" s="66" t="s">
        <v>123</v>
      </c>
      <c r="IH121" s="66">
        <v>0</v>
      </c>
      <c r="II121" s="66">
        <v>0</v>
      </c>
      <c r="IJ121" s="66">
        <v>0</v>
      </c>
      <c r="IK121" s="66">
        <v>0</v>
      </c>
      <c r="IN121" s="66" t="s">
        <v>123</v>
      </c>
      <c r="IO121" s="66">
        <v>7.0000000000000007E-2</v>
      </c>
      <c r="IP121" s="66">
        <v>0</v>
      </c>
      <c r="IQ121" s="66">
        <v>0</v>
      </c>
      <c r="IR121" s="66">
        <v>0</v>
      </c>
      <c r="IU121" s="66" t="s">
        <v>123</v>
      </c>
      <c r="IV121" s="66">
        <v>0.13</v>
      </c>
      <c r="IW121" s="66">
        <v>0</v>
      </c>
      <c r="IX121" s="66">
        <v>7.0000000000000007E-2</v>
      </c>
      <c r="IY121" s="66">
        <v>0</v>
      </c>
      <c r="JB121" s="66" t="s">
        <v>123</v>
      </c>
      <c r="JC121" s="76">
        <v>0.08</v>
      </c>
      <c r="JD121" s="76">
        <v>0</v>
      </c>
      <c r="JE121" s="76">
        <v>0</v>
      </c>
      <c r="JF121" s="76">
        <v>0</v>
      </c>
      <c r="JI121" s="66" t="s">
        <v>123</v>
      </c>
      <c r="JJ121" s="66">
        <v>0.05</v>
      </c>
      <c r="JK121" s="66">
        <v>0.18</v>
      </c>
      <c r="JL121" s="66">
        <v>0</v>
      </c>
      <c r="JM121" s="66">
        <v>0</v>
      </c>
      <c r="JP121" s="72" t="s">
        <v>123</v>
      </c>
      <c r="JQ121" s="72">
        <v>0.1</v>
      </c>
      <c r="JR121" s="72">
        <v>0</v>
      </c>
      <c r="JS121" s="72">
        <v>0</v>
      </c>
      <c r="JT121" s="72">
        <v>0</v>
      </c>
      <c r="JW121" s="76" t="s">
        <v>123</v>
      </c>
      <c r="JX121" s="76">
        <v>0.12</v>
      </c>
      <c r="JY121" s="76">
        <v>0</v>
      </c>
      <c r="JZ121" s="76">
        <v>0.08</v>
      </c>
      <c r="KA121" s="76">
        <v>0</v>
      </c>
      <c r="KD121" s="76" t="s">
        <v>123</v>
      </c>
      <c r="KE121" s="76">
        <v>0.13</v>
      </c>
      <c r="KF121" s="76">
        <v>0</v>
      </c>
      <c r="KG121" s="76">
        <v>0</v>
      </c>
      <c r="KH121" s="76">
        <v>0</v>
      </c>
      <c r="KK121" s="6" t="s">
        <v>123</v>
      </c>
      <c r="KL121" s="6">
        <v>0.16</v>
      </c>
      <c r="KM121" s="6">
        <v>0.48</v>
      </c>
      <c r="KN121" s="6">
        <v>0</v>
      </c>
      <c r="KO121" s="6">
        <v>0.3</v>
      </c>
      <c r="KR121" s="76" t="s">
        <v>123</v>
      </c>
      <c r="KS121" s="76">
        <v>0</v>
      </c>
      <c r="KT121" s="76">
        <v>0</v>
      </c>
      <c r="KU121" s="76">
        <v>0</v>
      </c>
      <c r="KV121" s="76">
        <v>0</v>
      </c>
      <c r="KY121" s="76" t="s">
        <v>123</v>
      </c>
      <c r="KZ121" s="76">
        <v>0</v>
      </c>
      <c r="LA121" s="76">
        <v>0</v>
      </c>
      <c r="LB121" s="76">
        <v>0</v>
      </c>
      <c r="LC121" s="76">
        <v>0</v>
      </c>
      <c r="LF121" s="76" t="s">
        <v>123</v>
      </c>
      <c r="LG121" s="76">
        <v>0</v>
      </c>
      <c r="LH121" s="76">
        <v>0</v>
      </c>
      <c r="LI121" s="76">
        <v>0</v>
      </c>
      <c r="LJ121" s="76">
        <v>0</v>
      </c>
      <c r="LM121" s="76" t="s">
        <v>123</v>
      </c>
      <c r="LN121" s="76">
        <v>0</v>
      </c>
      <c r="LO121" s="76">
        <v>0</v>
      </c>
      <c r="LP121" s="76">
        <v>0</v>
      </c>
      <c r="LQ121" s="76">
        <v>0</v>
      </c>
      <c r="LR121" s="76"/>
      <c r="LS121" s="76"/>
      <c r="LT121" s="76" t="s">
        <v>123</v>
      </c>
      <c r="LU121" s="76">
        <v>0.08</v>
      </c>
      <c r="LV121" s="76">
        <v>0.28000000000000003</v>
      </c>
      <c r="LW121" s="76">
        <v>0</v>
      </c>
      <c r="LX121" s="76">
        <v>0</v>
      </c>
      <c r="LY121" s="76"/>
      <c r="LZ121" s="76"/>
      <c r="MA121" s="76" t="s">
        <v>123</v>
      </c>
      <c r="MB121" s="76">
        <v>0.06</v>
      </c>
      <c r="MC121" s="76">
        <v>0.22</v>
      </c>
      <c r="MD121" s="76">
        <v>0</v>
      </c>
      <c r="ME121" s="76">
        <v>0</v>
      </c>
    </row>
    <row r="122" spans="1:343"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c r="GX122" s="62" t="s">
        <v>124</v>
      </c>
      <c r="GY122" s="62">
        <v>0</v>
      </c>
      <c r="GZ122" s="62">
        <v>0</v>
      </c>
      <c r="HA122" s="62">
        <v>0</v>
      </c>
      <c r="HB122" s="62">
        <v>0</v>
      </c>
      <c r="HE122" s="66" t="s">
        <v>124</v>
      </c>
      <c r="HF122" s="66">
        <v>0.05</v>
      </c>
      <c r="HG122" s="66">
        <v>0</v>
      </c>
      <c r="HH122" s="66">
        <v>0.09</v>
      </c>
      <c r="HI122" s="66">
        <v>0</v>
      </c>
      <c r="HL122" s="66" t="s">
        <v>124</v>
      </c>
      <c r="HM122" s="66">
        <v>0.22</v>
      </c>
      <c r="HN122" s="66">
        <v>0</v>
      </c>
      <c r="HO122" s="66">
        <v>0.44</v>
      </c>
      <c r="HP122" s="66">
        <v>0</v>
      </c>
      <c r="HS122" s="66" t="s">
        <v>124</v>
      </c>
      <c r="HT122" s="66">
        <v>0.28000000000000003</v>
      </c>
      <c r="HU122" s="66">
        <v>0</v>
      </c>
      <c r="HV122" s="66">
        <v>0.52</v>
      </c>
      <c r="HW122" s="66">
        <v>0</v>
      </c>
      <c r="HZ122" s="66" t="s">
        <v>124</v>
      </c>
      <c r="IA122" s="75">
        <v>0.04</v>
      </c>
      <c r="IB122" s="75">
        <v>0</v>
      </c>
      <c r="IC122" s="75">
        <v>7.0000000000000007E-2</v>
      </c>
      <c r="ID122" s="75">
        <v>0</v>
      </c>
      <c r="IG122" s="66" t="s">
        <v>124</v>
      </c>
      <c r="IH122" s="66">
        <v>0</v>
      </c>
      <c r="II122" s="66">
        <v>0</v>
      </c>
      <c r="IJ122" s="66">
        <v>0</v>
      </c>
      <c r="IK122" s="66">
        <v>0</v>
      </c>
      <c r="IN122" s="66" t="s">
        <v>124</v>
      </c>
      <c r="IO122" s="66">
        <v>0</v>
      </c>
      <c r="IP122" s="66">
        <v>0</v>
      </c>
      <c r="IQ122" s="66">
        <v>0</v>
      </c>
      <c r="IR122" s="66">
        <v>0</v>
      </c>
      <c r="IU122" s="66" t="s">
        <v>124</v>
      </c>
      <c r="IV122" s="66">
        <v>0</v>
      </c>
      <c r="IW122" s="66">
        <v>0</v>
      </c>
      <c r="IX122" s="66">
        <v>0</v>
      </c>
      <c r="IY122" s="66">
        <v>0</v>
      </c>
      <c r="JB122" s="66" t="s">
        <v>124</v>
      </c>
      <c r="JC122" s="76">
        <v>0.1</v>
      </c>
      <c r="JD122" s="76">
        <v>0.38</v>
      </c>
      <c r="JE122" s="76">
        <v>0</v>
      </c>
      <c r="JF122" s="76">
        <v>0</v>
      </c>
      <c r="JI122" s="66" t="s">
        <v>124</v>
      </c>
      <c r="JJ122" s="66">
        <v>0</v>
      </c>
      <c r="JK122" s="66">
        <v>0</v>
      </c>
      <c r="JL122" s="66">
        <v>0</v>
      </c>
      <c r="JM122" s="66">
        <v>0</v>
      </c>
      <c r="JP122" s="72" t="s">
        <v>124</v>
      </c>
      <c r="JQ122" s="72">
        <v>0</v>
      </c>
      <c r="JR122" s="72">
        <v>0</v>
      </c>
      <c r="JS122" s="72">
        <v>0</v>
      </c>
      <c r="JT122" s="72">
        <v>0</v>
      </c>
      <c r="JW122" s="76" t="s">
        <v>124</v>
      </c>
      <c r="JX122" s="76">
        <v>0.05</v>
      </c>
      <c r="JY122" s="76">
        <v>0.16</v>
      </c>
      <c r="JZ122" s="76">
        <v>0</v>
      </c>
      <c r="KA122" s="76">
        <v>0</v>
      </c>
      <c r="KD122" s="76" t="s">
        <v>124</v>
      </c>
      <c r="KE122" s="76">
        <v>0</v>
      </c>
      <c r="KF122" s="76">
        <v>0</v>
      </c>
      <c r="KG122" s="76">
        <v>0</v>
      </c>
      <c r="KH122" s="76">
        <v>0</v>
      </c>
      <c r="KK122" s="6" t="s">
        <v>124</v>
      </c>
      <c r="KL122" s="6">
        <v>0.04</v>
      </c>
      <c r="KM122" s="6">
        <v>0.16</v>
      </c>
      <c r="KN122" s="6">
        <v>0</v>
      </c>
      <c r="KO122" s="6">
        <v>0</v>
      </c>
      <c r="KR122" s="76" t="s">
        <v>124</v>
      </c>
      <c r="KS122" s="76">
        <v>0</v>
      </c>
      <c r="KT122" s="76">
        <v>0</v>
      </c>
      <c r="KU122" s="76">
        <v>0</v>
      </c>
      <c r="KV122" s="76">
        <v>0</v>
      </c>
      <c r="KY122" s="76" t="s">
        <v>124</v>
      </c>
      <c r="KZ122" s="76">
        <v>0</v>
      </c>
      <c r="LA122" s="76">
        <v>0</v>
      </c>
      <c r="LB122" s="76">
        <v>0</v>
      </c>
      <c r="LC122" s="76">
        <v>0</v>
      </c>
      <c r="LF122" s="76" t="s">
        <v>124</v>
      </c>
      <c r="LG122" s="76">
        <v>0</v>
      </c>
      <c r="LH122" s="76">
        <v>0</v>
      </c>
      <c r="LI122" s="76">
        <v>0</v>
      </c>
      <c r="LJ122" s="76">
        <v>0</v>
      </c>
      <c r="LM122" s="76" t="s">
        <v>124</v>
      </c>
      <c r="LN122" s="76">
        <v>0.06</v>
      </c>
      <c r="LO122" s="76">
        <v>0</v>
      </c>
      <c r="LP122" s="76">
        <v>0</v>
      </c>
      <c r="LQ122" s="76">
        <v>0</v>
      </c>
      <c r="LR122" s="76"/>
      <c r="LS122" s="76"/>
      <c r="LT122" s="76" t="s">
        <v>124</v>
      </c>
      <c r="LU122" s="76">
        <v>0.18</v>
      </c>
      <c r="LV122" s="76">
        <v>0.66</v>
      </c>
      <c r="LW122" s="76">
        <v>0</v>
      </c>
      <c r="LX122" s="76">
        <v>0</v>
      </c>
      <c r="LY122" s="76"/>
      <c r="LZ122" s="76"/>
      <c r="MA122" s="76" t="s">
        <v>124</v>
      </c>
      <c r="MB122" s="76">
        <v>0.23</v>
      </c>
      <c r="MC122" s="76">
        <v>0.27</v>
      </c>
      <c r="MD122" s="76">
        <v>0.31</v>
      </c>
      <c r="ME122" s="76">
        <v>0</v>
      </c>
    </row>
    <row r="123" spans="1:343"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c r="GX123" s="62" t="s">
        <v>125</v>
      </c>
      <c r="GY123" s="62">
        <v>0.04</v>
      </c>
      <c r="GZ123" s="62">
        <v>0</v>
      </c>
      <c r="HA123" s="62">
        <v>7.0000000000000007E-2</v>
      </c>
      <c r="HB123" s="62">
        <v>0</v>
      </c>
      <c r="HE123" s="66" t="s">
        <v>125</v>
      </c>
      <c r="HF123" s="66">
        <v>0.13</v>
      </c>
      <c r="HG123" s="66">
        <v>0</v>
      </c>
      <c r="HH123" s="66">
        <v>0</v>
      </c>
      <c r="HI123" s="66">
        <v>1.74</v>
      </c>
      <c r="HL123" s="66" t="s">
        <v>125</v>
      </c>
      <c r="HM123" s="66">
        <v>0.15</v>
      </c>
      <c r="HN123" s="66">
        <v>0</v>
      </c>
      <c r="HO123" s="66">
        <v>0</v>
      </c>
      <c r="HP123" s="66">
        <v>0.81</v>
      </c>
      <c r="HS123" s="66" t="s">
        <v>125</v>
      </c>
      <c r="HT123" s="66">
        <v>0.04</v>
      </c>
      <c r="HU123" s="66">
        <v>0.15</v>
      </c>
      <c r="HV123" s="66">
        <v>0</v>
      </c>
      <c r="HW123" s="66">
        <v>0</v>
      </c>
      <c r="HZ123" s="66" t="s">
        <v>125</v>
      </c>
      <c r="IA123" s="75">
        <v>0.28000000000000003</v>
      </c>
      <c r="IB123" s="75">
        <v>0</v>
      </c>
      <c r="IC123" s="75">
        <v>0.38</v>
      </c>
      <c r="ID123" s="75">
        <v>0</v>
      </c>
      <c r="IG123" s="66" t="s">
        <v>125</v>
      </c>
      <c r="IH123" s="66">
        <v>0.23</v>
      </c>
      <c r="II123" s="66">
        <v>0.2</v>
      </c>
      <c r="IJ123" s="66">
        <v>0</v>
      </c>
      <c r="IK123" s="66">
        <v>0</v>
      </c>
      <c r="IN123" s="66" t="s">
        <v>125</v>
      </c>
      <c r="IO123" s="66">
        <v>0</v>
      </c>
      <c r="IP123" s="66">
        <v>0</v>
      </c>
      <c r="IQ123" s="66">
        <v>0</v>
      </c>
      <c r="IR123" s="66">
        <v>0</v>
      </c>
      <c r="IU123" s="66" t="s">
        <v>125</v>
      </c>
      <c r="IV123" s="66">
        <v>0.09</v>
      </c>
      <c r="IW123" s="66">
        <v>0.12</v>
      </c>
      <c r="IX123" s="66">
        <v>0.1</v>
      </c>
      <c r="IY123" s="66">
        <v>0</v>
      </c>
      <c r="JB123" s="66" t="s">
        <v>125</v>
      </c>
      <c r="JC123" s="76">
        <v>0.11</v>
      </c>
      <c r="JD123" s="76">
        <v>0.44</v>
      </c>
      <c r="JE123" s="76">
        <v>0</v>
      </c>
      <c r="JF123" s="76">
        <v>0</v>
      </c>
      <c r="JI123" s="66" t="s">
        <v>125</v>
      </c>
      <c r="JJ123" s="66">
        <v>0.03</v>
      </c>
      <c r="JK123" s="66">
        <v>0.11</v>
      </c>
      <c r="JL123" s="66">
        <v>0</v>
      </c>
      <c r="JM123" s="66">
        <v>0</v>
      </c>
      <c r="JP123" s="72" t="s">
        <v>125</v>
      </c>
      <c r="JQ123" s="72">
        <v>0.21</v>
      </c>
      <c r="JR123" s="72">
        <v>0.28000000000000003</v>
      </c>
      <c r="JS123" s="72">
        <v>0.26</v>
      </c>
      <c r="JT123" s="72">
        <v>0</v>
      </c>
      <c r="JW123" s="76" t="s">
        <v>125</v>
      </c>
      <c r="JX123" s="76">
        <v>0.08</v>
      </c>
      <c r="JY123" s="76">
        <v>0</v>
      </c>
      <c r="JZ123" s="76">
        <v>0.16</v>
      </c>
      <c r="KA123" s="76">
        <v>0</v>
      </c>
      <c r="KD123" s="76" t="s">
        <v>125</v>
      </c>
      <c r="KE123" s="76">
        <v>0</v>
      </c>
      <c r="KF123" s="76">
        <v>0</v>
      </c>
      <c r="KG123" s="76">
        <v>0</v>
      </c>
      <c r="KH123" s="76">
        <v>0</v>
      </c>
      <c r="KK123" s="6" t="s">
        <v>125</v>
      </c>
      <c r="KL123" s="6">
        <v>0.06</v>
      </c>
      <c r="KM123" s="6">
        <v>0.27</v>
      </c>
      <c r="KN123" s="6">
        <v>0</v>
      </c>
      <c r="KO123" s="6">
        <v>0</v>
      </c>
      <c r="KR123" s="76" t="s">
        <v>125</v>
      </c>
      <c r="KS123" s="76">
        <v>0.05</v>
      </c>
      <c r="KT123" s="76">
        <v>0.19</v>
      </c>
      <c r="KU123" s="76">
        <v>0</v>
      </c>
      <c r="KV123" s="76">
        <v>0</v>
      </c>
      <c r="KY123" s="76" t="s">
        <v>125</v>
      </c>
      <c r="KZ123" s="76">
        <v>0.05</v>
      </c>
      <c r="LA123" s="76">
        <v>0</v>
      </c>
      <c r="LB123" s="76">
        <v>0.1</v>
      </c>
      <c r="LC123" s="76">
        <v>0</v>
      </c>
      <c r="LF123" s="76" t="s">
        <v>125</v>
      </c>
      <c r="LG123" s="76">
        <v>0</v>
      </c>
      <c r="LH123" s="76">
        <v>0</v>
      </c>
      <c r="LI123" s="76">
        <v>0</v>
      </c>
      <c r="LJ123" s="76">
        <v>0</v>
      </c>
      <c r="LM123" s="76" t="s">
        <v>125</v>
      </c>
      <c r="LN123" s="76">
        <v>0</v>
      </c>
      <c r="LO123" s="76">
        <v>0</v>
      </c>
      <c r="LP123" s="76">
        <v>0</v>
      </c>
      <c r="LQ123" s="76">
        <v>0</v>
      </c>
      <c r="LR123" s="76"/>
      <c r="LS123" s="76"/>
      <c r="LT123" s="76" t="s">
        <v>125</v>
      </c>
      <c r="LU123" s="76">
        <v>0</v>
      </c>
      <c r="LV123" s="76">
        <v>0</v>
      </c>
      <c r="LW123" s="76">
        <v>0</v>
      </c>
      <c r="LX123" s="76">
        <v>0</v>
      </c>
      <c r="LY123" s="76"/>
      <c r="LZ123" s="76"/>
      <c r="MA123" s="76" t="s">
        <v>125</v>
      </c>
      <c r="MB123" s="76">
        <v>0.05</v>
      </c>
      <c r="MC123" s="76">
        <v>0</v>
      </c>
      <c r="MD123" s="76">
        <v>0.1</v>
      </c>
      <c r="ME123" s="76">
        <v>0</v>
      </c>
    </row>
    <row r="124" spans="1:343"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c r="GX124" s="62" t="s">
        <v>126</v>
      </c>
      <c r="GY124" s="62">
        <v>0.51</v>
      </c>
      <c r="GZ124" s="62">
        <v>0.13</v>
      </c>
      <c r="HA124" s="62">
        <v>0.57999999999999996</v>
      </c>
      <c r="HB124" s="62">
        <v>1.08</v>
      </c>
      <c r="HE124" s="66" t="s">
        <v>126</v>
      </c>
      <c r="HF124" s="66">
        <v>1.06</v>
      </c>
      <c r="HG124" s="66">
        <v>2.31</v>
      </c>
      <c r="HH124" s="66">
        <v>0.93</v>
      </c>
      <c r="HI124" s="66">
        <v>0</v>
      </c>
      <c r="HL124" s="66" t="s">
        <v>126</v>
      </c>
      <c r="HM124" s="66">
        <v>0.86</v>
      </c>
      <c r="HN124" s="66">
        <v>0.77</v>
      </c>
      <c r="HO124" s="66">
        <v>0.33</v>
      </c>
      <c r="HP124" s="66">
        <v>4.24</v>
      </c>
      <c r="HS124" s="66" t="s">
        <v>126</v>
      </c>
      <c r="HT124" s="66">
        <v>1.53</v>
      </c>
      <c r="HU124" s="66">
        <v>1.57</v>
      </c>
      <c r="HV124" s="66">
        <v>0.28999999999999998</v>
      </c>
      <c r="HW124" s="66">
        <v>8.39</v>
      </c>
      <c r="HZ124" s="66" t="s">
        <v>126</v>
      </c>
      <c r="IA124" s="75">
        <v>0.84</v>
      </c>
      <c r="IB124" s="75">
        <v>1.25</v>
      </c>
      <c r="IC124" s="75">
        <v>0.65</v>
      </c>
      <c r="ID124" s="75">
        <v>1.69</v>
      </c>
      <c r="IG124" s="66" t="s">
        <v>126</v>
      </c>
      <c r="IH124" s="66">
        <v>0.74</v>
      </c>
      <c r="II124" s="66">
        <v>0</v>
      </c>
      <c r="IJ124" s="66">
        <v>0.62</v>
      </c>
      <c r="IK124" s="66">
        <v>3.6</v>
      </c>
      <c r="IN124" s="66" t="s">
        <v>126</v>
      </c>
      <c r="IO124" s="66">
        <v>0.56000000000000005</v>
      </c>
      <c r="IP124" s="66">
        <v>1.1599999999999999</v>
      </c>
      <c r="IQ124" s="66">
        <v>0.06</v>
      </c>
      <c r="IR124" s="66">
        <v>2.0299999999999998</v>
      </c>
      <c r="IU124" s="66" t="s">
        <v>126</v>
      </c>
      <c r="IV124" s="66">
        <v>0.45</v>
      </c>
      <c r="IW124" s="66">
        <v>0.56000000000000005</v>
      </c>
      <c r="IX124" s="66">
        <v>0.35</v>
      </c>
      <c r="IY124" s="66">
        <v>0.45</v>
      </c>
      <c r="JB124" s="66" t="s">
        <v>126</v>
      </c>
      <c r="JC124" s="76">
        <v>0.59</v>
      </c>
      <c r="JD124" s="76">
        <v>0.33</v>
      </c>
      <c r="JE124" s="76">
        <v>0.57999999999999996</v>
      </c>
      <c r="JF124" s="76">
        <v>1.66</v>
      </c>
      <c r="JI124" s="66" t="s">
        <v>126</v>
      </c>
      <c r="JJ124" s="66">
        <v>1.26</v>
      </c>
      <c r="JK124" s="66">
        <v>1.01</v>
      </c>
      <c r="JL124" s="66">
        <v>0.64</v>
      </c>
      <c r="JM124" s="66">
        <v>5.9</v>
      </c>
      <c r="JP124" s="72" t="s">
        <v>126</v>
      </c>
      <c r="JQ124" s="72">
        <v>1.48</v>
      </c>
      <c r="JR124" s="72">
        <v>0.92</v>
      </c>
      <c r="JS124" s="72">
        <v>0.71</v>
      </c>
      <c r="JT124" s="72">
        <v>6.78</v>
      </c>
      <c r="JW124" s="76" t="s">
        <v>126</v>
      </c>
      <c r="JX124" s="76">
        <v>1.41</v>
      </c>
      <c r="JY124" s="76">
        <v>1.04</v>
      </c>
      <c r="JZ124" s="76">
        <v>0.94</v>
      </c>
      <c r="KA124" s="76">
        <v>4.55</v>
      </c>
      <c r="KD124" s="76" t="s">
        <v>126</v>
      </c>
      <c r="KE124" s="76">
        <v>1.6</v>
      </c>
      <c r="KF124" s="76">
        <v>1.01</v>
      </c>
      <c r="KG124" s="76">
        <v>1.1299999999999999</v>
      </c>
      <c r="KH124" s="76">
        <v>6.34</v>
      </c>
      <c r="KK124" s="6" t="s">
        <v>126</v>
      </c>
      <c r="KL124" s="6">
        <v>1.63</v>
      </c>
      <c r="KM124" s="6">
        <v>0.37</v>
      </c>
      <c r="KN124" s="6">
        <v>0.59</v>
      </c>
      <c r="KO124" s="6">
        <v>8</v>
      </c>
      <c r="KR124" s="76" t="s">
        <v>126</v>
      </c>
      <c r="KS124" s="76">
        <v>1.52</v>
      </c>
      <c r="KT124" s="76">
        <v>1.02</v>
      </c>
      <c r="KU124" s="76">
        <v>0.99</v>
      </c>
      <c r="KV124" s="76">
        <v>4.68</v>
      </c>
      <c r="KY124" s="76" t="s">
        <v>126</v>
      </c>
      <c r="KZ124" s="76">
        <v>1.6</v>
      </c>
      <c r="LA124" s="76">
        <v>0.62</v>
      </c>
      <c r="LB124" s="76">
        <v>0.76</v>
      </c>
      <c r="LC124" s="76">
        <v>6.55</v>
      </c>
      <c r="LF124" s="76" t="s">
        <v>126</v>
      </c>
      <c r="LG124" s="76">
        <v>1.76</v>
      </c>
      <c r="LH124" s="76">
        <v>1.49</v>
      </c>
      <c r="LI124" s="76">
        <v>0.17</v>
      </c>
      <c r="LJ124" s="76">
        <v>8.4499999999999993</v>
      </c>
      <c r="LM124" s="76" t="s">
        <v>126</v>
      </c>
      <c r="LN124" s="76">
        <v>2.52</v>
      </c>
      <c r="LO124" s="76">
        <v>2.2599999999999998</v>
      </c>
      <c r="LP124" s="76">
        <v>0.86</v>
      </c>
      <c r="LQ124" s="76">
        <v>13.58</v>
      </c>
      <c r="LR124" s="76"/>
      <c r="LS124" s="76"/>
      <c r="LT124" s="76" t="s">
        <v>126</v>
      </c>
      <c r="LU124" s="76">
        <v>1.88</v>
      </c>
      <c r="LV124" s="76">
        <v>1.42</v>
      </c>
      <c r="LW124" s="76">
        <v>1.36</v>
      </c>
      <c r="LX124" s="76">
        <v>5.36</v>
      </c>
      <c r="LY124" s="76"/>
      <c r="LZ124" s="76"/>
      <c r="MA124" s="76" t="s">
        <v>126</v>
      </c>
      <c r="MB124" s="76">
        <v>5.3</v>
      </c>
      <c r="MC124" s="76">
        <v>13.81</v>
      </c>
      <c r="MD124" s="76">
        <v>0.85</v>
      </c>
      <c r="ME124" s="76">
        <v>7.58</v>
      </c>
    </row>
    <row r="125" spans="1:343"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c r="GX125" s="62" t="s">
        <v>127</v>
      </c>
      <c r="GY125" s="62">
        <v>0.83</v>
      </c>
      <c r="GZ125" s="62">
        <v>1.1499999999999999</v>
      </c>
      <c r="HA125" s="62">
        <v>0.9</v>
      </c>
      <c r="HB125" s="62">
        <v>0</v>
      </c>
      <c r="HE125" s="66" t="s">
        <v>127</v>
      </c>
      <c r="HF125" s="66">
        <v>0.46</v>
      </c>
      <c r="HG125" s="66">
        <v>0.46</v>
      </c>
      <c r="HH125" s="66">
        <v>0.23</v>
      </c>
      <c r="HI125" s="66">
        <v>0</v>
      </c>
      <c r="HL125" s="66" t="s">
        <v>127</v>
      </c>
      <c r="HM125" s="66">
        <v>0.5</v>
      </c>
      <c r="HN125" s="66">
        <v>0.48</v>
      </c>
      <c r="HO125" s="66">
        <v>0.28999999999999998</v>
      </c>
      <c r="HP125" s="66">
        <v>1.56</v>
      </c>
      <c r="HS125" s="66" t="s">
        <v>127</v>
      </c>
      <c r="HT125" s="66">
        <v>0.44</v>
      </c>
      <c r="HU125" s="66">
        <v>1.1299999999999999</v>
      </c>
      <c r="HV125" s="66">
        <v>7.0000000000000007E-2</v>
      </c>
      <c r="HW125" s="66">
        <v>0.27</v>
      </c>
      <c r="HZ125" s="66" t="s">
        <v>127</v>
      </c>
      <c r="IA125" s="75">
        <v>0.32</v>
      </c>
      <c r="IB125" s="75">
        <v>0.42</v>
      </c>
      <c r="IC125" s="75">
        <v>0.26</v>
      </c>
      <c r="ID125" s="75">
        <v>0</v>
      </c>
      <c r="IG125" s="66" t="s">
        <v>127</v>
      </c>
      <c r="IH125" s="66">
        <v>0.14000000000000001</v>
      </c>
      <c r="II125" s="66">
        <v>0.28000000000000003</v>
      </c>
      <c r="IJ125" s="66">
        <v>0.12</v>
      </c>
      <c r="IK125" s="66">
        <v>0</v>
      </c>
      <c r="IN125" s="66" t="s">
        <v>127</v>
      </c>
      <c r="IO125" s="66">
        <v>0.63</v>
      </c>
      <c r="IP125" s="66">
        <v>0.92</v>
      </c>
      <c r="IQ125" s="66">
        <v>0.44</v>
      </c>
      <c r="IR125" s="66">
        <v>0</v>
      </c>
      <c r="IU125" s="66" t="s">
        <v>127</v>
      </c>
      <c r="IV125" s="66">
        <v>0.32</v>
      </c>
      <c r="IW125" s="66">
        <v>0.69</v>
      </c>
      <c r="IX125" s="66">
        <v>0.18</v>
      </c>
      <c r="IY125" s="66">
        <v>0</v>
      </c>
      <c r="JB125" s="66" t="s">
        <v>127</v>
      </c>
      <c r="JC125" s="76">
        <v>0.49</v>
      </c>
      <c r="JD125" s="76">
        <v>0</v>
      </c>
      <c r="JE125" s="76">
        <v>0.72</v>
      </c>
      <c r="JF125" s="76">
        <v>0</v>
      </c>
      <c r="JI125" s="66" t="s">
        <v>127</v>
      </c>
      <c r="JJ125" s="66">
        <v>0.55000000000000004</v>
      </c>
      <c r="JK125" s="66">
        <v>0</v>
      </c>
      <c r="JL125" s="66">
        <v>0.63</v>
      </c>
      <c r="JM125" s="66">
        <v>0</v>
      </c>
      <c r="JP125" s="72" t="s">
        <v>127</v>
      </c>
      <c r="JQ125" s="72">
        <v>0.4</v>
      </c>
      <c r="JR125" s="72">
        <v>0.3</v>
      </c>
      <c r="JS125" s="72">
        <v>0.45</v>
      </c>
      <c r="JT125" s="72">
        <v>0</v>
      </c>
      <c r="JW125" s="76" t="s">
        <v>127</v>
      </c>
      <c r="JX125" s="76">
        <v>0.46</v>
      </c>
      <c r="JY125" s="76">
        <v>0.74</v>
      </c>
      <c r="JZ125" s="76">
        <v>0.44</v>
      </c>
      <c r="KA125" s="76">
        <v>0</v>
      </c>
      <c r="KD125" s="76" t="s">
        <v>127</v>
      </c>
      <c r="KE125" s="76">
        <v>0.08</v>
      </c>
      <c r="KF125" s="76">
        <v>0</v>
      </c>
      <c r="KG125" s="76">
        <v>0.16</v>
      </c>
      <c r="KH125" s="76">
        <v>0</v>
      </c>
      <c r="KK125" s="6" t="s">
        <v>127</v>
      </c>
      <c r="KL125" s="6">
        <v>0.56000000000000005</v>
      </c>
      <c r="KM125" s="6">
        <v>0.77</v>
      </c>
      <c r="KN125" s="6">
        <v>7.0000000000000007E-2</v>
      </c>
      <c r="KO125" s="6">
        <v>0.26</v>
      </c>
      <c r="KR125" s="76" t="s">
        <v>127</v>
      </c>
      <c r="KS125" s="76">
        <v>0.85</v>
      </c>
      <c r="KT125" s="76">
        <v>0.6</v>
      </c>
      <c r="KU125" s="76">
        <v>0.38</v>
      </c>
      <c r="KV125" s="76">
        <v>3.01</v>
      </c>
      <c r="KY125" s="76" t="s">
        <v>127</v>
      </c>
      <c r="KZ125" s="76">
        <v>0.46</v>
      </c>
      <c r="LA125" s="76">
        <v>0.28000000000000003</v>
      </c>
      <c r="LB125" s="76">
        <v>0.44</v>
      </c>
      <c r="LC125" s="76">
        <v>1.1299999999999999</v>
      </c>
      <c r="LF125" s="76" t="s">
        <v>127</v>
      </c>
      <c r="LG125" s="76">
        <v>0.39</v>
      </c>
      <c r="LH125" s="76">
        <v>0.3</v>
      </c>
      <c r="LI125" s="76">
        <v>0.42</v>
      </c>
      <c r="LJ125" s="76">
        <v>0</v>
      </c>
      <c r="LM125" s="76" t="s">
        <v>127</v>
      </c>
      <c r="LN125" s="76">
        <v>0.15</v>
      </c>
      <c r="LO125" s="76">
        <v>0.1</v>
      </c>
      <c r="LP125" s="76">
        <v>0.15</v>
      </c>
      <c r="LQ125" s="76">
        <v>0</v>
      </c>
      <c r="LR125" s="76"/>
      <c r="LS125" s="76"/>
      <c r="LT125" s="76" t="s">
        <v>127</v>
      </c>
      <c r="LU125" s="76">
        <v>0.42</v>
      </c>
      <c r="LV125" s="76">
        <v>0.6</v>
      </c>
      <c r="LW125" s="76">
        <v>0.53</v>
      </c>
      <c r="LX125" s="76">
        <v>0</v>
      </c>
      <c r="LY125" s="76"/>
      <c r="LZ125" s="76"/>
      <c r="MA125" s="76" t="s">
        <v>127</v>
      </c>
      <c r="MB125" s="76">
        <v>0.48</v>
      </c>
      <c r="MC125" s="76">
        <v>0.27</v>
      </c>
      <c r="MD125" s="76">
        <v>0.51</v>
      </c>
      <c r="ME125" s="76">
        <v>0</v>
      </c>
    </row>
    <row r="126" spans="1:343"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c r="GX126" s="62" t="s">
        <v>128</v>
      </c>
      <c r="GY126" s="62">
        <v>0</v>
      </c>
      <c r="GZ126" s="62">
        <v>0</v>
      </c>
      <c r="HA126" s="62">
        <v>0</v>
      </c>
      <c r="HB126" s="62">
        <v>0</v>
      </c>
      <c r="HE126" s="66" t="s">
        <v>128</v>
      </c>
      <c r="HF126" s="66">
        <v>0</v>
      </c>
      <c r="HG126" s="66">
        <v>0</v>
      </c>
      <c r="HH126" s="66">
        <v>0</v>
      </c>
      <c r="HI126" s="66">
        <v>0</v>
      </c>
      <c r="HL126" s="66" t="s">
        <v>128</v>
      </c>
      <c r="HM126" s="66">
        <v>0</v>
      </c>
      <c r="HN126" s="66">
        <v>0</v>
      </c>
      <c r="HO126" s="66">
        <v>0</v>
      </c>
      <c r="HP126" s="66">
        <v>0</v>
      </c>
      <c r="HS126" s="66" t="s">
        <v>128</v>
      </c>
      <c r="HT126" s="66">
        <v>0</v>
      </c>
      <c r="HU126" s="66">
        <v>0</v>
      </c>
      <c r="HV126" s="66">
        <v>0</v>
      </c>
      <c r="HW126" s="66">
        <v>0</v>
      </c>
      <c r="HZ126" s="66" t="s">
        <v>128</v>
      </c>
      <c r="IA126" s="75">
        <v>0.16</v>
      </c>
      <c r="IB126" s="75">
        <v>0</v>
      </c>
      <c r="IC126" s="75">
        <v>0.28000000000000003</v>
      </c>
      <c r="ID126" s="75">
        <v>0</v>
      </c>
      <c r="IG126" s="66" t="s">
        <v>128</v>
      </c>
      <c r="IH126" s="66">
        <v>0.03</v>
      </c>
      <c r="II126" s="66">
        <v>0.14000000000000001</v>
      </c>
      <c r="IJ126" s="66">
        <v>0</v>
      </c>
      <c r="IK126" s="66">
        <v>0</v>
      </c>
      <c r="IN126" s="66" t="s">
        <v>128</v>
      </c>
      <c r="IO126" s="66">
        <v>0</v>
      </c>
      <c r="IP126" s="66">
        <v>0</v>
      </c>
      <c r="IQ126" s="66">
        <v>0</v>
      </c>
      <c r="IR126" s="66">
        <v>0</v>
      </c>
      <c r="IU126" s="66" t="s">
        <v>128</v>
      </c>
      <c r="IV126" s="66">
        <v>0</v>
      </c>
      <c r="IW126" s="66">
        <v>0</v>
      </c>
      <c r="IX126" s="66">
        <v>0</v>
      </c>
      <c r="IY126" s="66">
        <v>0</v>
      </c>
      <c r="JB126" s="66" t="s">
        <v>128</v>
      </c>
      <c r="JC126" s="76">
        <v>0</v>
      </c>
      <c r="JD126" s="76">
        <v>0</v>
      </c>
      <c r="JE126" s="76">
        <v>0</v>
      </c>
      <c r="JF126" s="76">
        <v>0</v>
      </c>
      <c r="JI126" s="66" t="s">
        <v>128</v>
      </c>
      <c r="JJ126" s="66">
        <v>0</v>
      </c>
      <c r="JK126" s="66">
        <v>0</v>
      </c>
      <c r="JL126" s="66">
        <v>0</v>
      </c>
      <c r="JM126" s="66">
        <v>0</v>
      </c>
      <c r="JP126" s="72" t="s">
        <v>128</v>
      </c>
      <c r="JQ126" s="72">
        <v>0</v>
      </c>
      <c r="JR126" s="72">
        <v>0</v>
      </c>
      <c r="JS126" s="72">
        <v>0</v>
      </c>
      <c r="JT126" s="72">
        <v>0</v>
      </c>
      <c r="JW126" s="76" t="s">
        <v>128</v>
      </c>
      <c r="JX126" s="76">
        <v>0</v>
      </c>
      <c r="JY126" s="76">
        <v>0</v>
      </c>
      <c r="JZ126" s="76">
        <v>0</v>
      </c>
      <c r="KA126" s="76">
        <v>0</v>
      </c>
      <c r="KD126" s="76" t="s">
        <v>128</v>
      </c>
      <c r="KE126" s="76">
        <v>0.09</v>
      </c>
      <c r="KF126" s="76">
        <v>0</v>
      </c>
      <c r="KG126" s="76">
        <v>0</v>
      </c>
      <c r="KH126" s="76">
        <v>0</v>
      </c>
      <c r="KK126" s="6" t="s">
        <v>128</v>
      </c>
      <c r="KL126" s="6">
        <v>0</v>
      </c>
      <c r="KM126" s="6">
        <v>0</v>
      </c>
      <c r="KN126" s="6">
        <v>0</v>
      </c>
      <c r="KO126" s="6">
        <v>0</v>
      </c>
      <c r="KR126" s="76" t="s">
        <v>128</v>
      </c>
      <c r="KS126" s="76">
        <v>7.0000000000000007E-2</v>
      </c>
      <c r="KT126" s="76">
        <v>0</v>
      </c>
      <c r="KU126" s="76">
        <v>0.14000000000000001</v>
      </c>
      <c r="KV126" s="76">
        <v>0</v>
      </c>
      <c r="KY126" s="76" t="s">
        <v>128</v>
      </c>
      <c r="KZ126" s="76">
        <v>0</v>
      </c>
      <c r="LA126" s="76">
        <v>0</v>
      </c>
      <c r="LB126" s="76">
        <v>0</v>
      </c>
      <c r="LC126" s="76">
        <v>0</v>
      </c>
      <c r="LF126" s="76" t="s">
        <v>128</v>
      </c>
      <c r="LG126" s="76">
        <v>0</v>
      </c>
      <c r="LH126" s="76">
        <v>0</v>
      </c>
      <c r="LI126" s="76">
        <v>0</v>
      </c>
      <c r="LJ126" s="76">
        <v>0</v>
      </c>
      <c r="LM126" s="76" t="s">
        <v>128</v>
      </c>
      <c r="LN126" s="76">
        <v>0</v>
      </c>
      <c r="LO126" s="76">
        <v>0</v>
      </c>
      <c r="LP126" s="76">
        <v>0</v>
      </c>
      <c r="LQ126" s="76">
        <v>0</v>
      </c>
      <c r="LR126" s="76"/>
      <c r="LS126" s="76"/>
      <c r="LT126" s="76" t="s">
        <v>128</v>
      </c>
      <c r="LU126" s="76">
        <v>0</v>
      </c>
      <c r="LV126" s="76">
        <v>0</v>
      </c>
      <c r="LW126" s="76">
        <v>0</v>
      </c>
      <c r="LX126" s="76">
        <v>0</v>
      </c>
      <c r="LY126" s="76"/>
      <c r="LZ126" s="76"/>
      <c r="MA126" s="76" t="s">
        <v>128</v>
      </c>
      <c r="MB126" s="76">
        <v>0.12</v>
      </c>
      <c r="MC126" s="76">
        <v>0</v>
      </c>
      <c r="MD126" s="76">
        <v>0.23</v>
      </c>
      <c r="ME126" s="76">
        <v>0</v>
      </c>
    </row>
    <row r="127" spans="1:343"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c r="GX127" s="62" t="s">
        <v>129</v>
      </c>
      <c r="GY127" s="62">
        <v>0.11</v>
      </c>
      <c r="GZ127" s="62">
        <v>0</v>
      </c>
      <c r="HA127" s="62">
        <v>0</v>
      </c>
      <c r="HB127" s="62">
        <v>0</v>
      </c>
      <c r="HE127" s="66" t="s">
        <v>129</v>
      </c>
      <c r="HF127" s="66">
        <v>0.05</v>
      </c>
      <c r="HG127" s="66">
        <v>0</v>
      </c>
      <c r="HH127" s="66">
        <v>0</v>
      </c>
      <c r="HI127" s="66">
        <v>0</v>
      </c>
      <c r="HL127" s="66" t="s">
        <v>129</v>
      </c>
      <c r="HM127" s="66">
        <v>0</v>
      </c>
      <c r="HN127" s="66">
        <v>0</v>
      </c>
      <c r="HO127" s="66">
        <v>0</v>
      </c>
      <c r="HP127" s="66">
        <v>0</v>
      </c>
      <c r="HS127" s="66" t="s">
        <v>129</v>
      </c>
      <c r="HT127" s="66">
        <v>0</v>
      </c>
      <c r="HU127" s="66">
        <v>0</v>
      </c>
      <c r="HV127" s="66">
        <v>0</v>
      </c>
      <c r="HW127" s="66">
        <v>0</v>
      </c>
      <c r="HZ127" s="66" t="s">
        <v>129</v>
      </c>
      <c r="IA127" s="75">
        <v>0</v>
      </c>
      <c r="IB127" s="75">
        <v>0</v>
      </c>
      <c r="IC127" s="75">
        <v>0</v>
      </c>
      <c r="ID127" s="75">
        <v>0</v>
      </c>
      <c r="IG127" s="66" t="s">
        <v>129</v>
      </c>
      <c r="IH127" s="66">
        <v>0</v>
      </c>
      <c r="II127" s="66">
        <v>0</v>
      </c>
      <c r="IJ127" s="66">
        <v>0</v>
      </c>
      <c r="IK127" s="66">
        <v>0</v>
      </c>
      <c r="IN127" s="66" t="s">
        <v>129</v>
      </c>
      <c r="IO127" s="66">
        <v>0</v>
      </c>
      <c r="IP127" s="66">
        <v>0</v>
      </c>
      <c r="IQ127" s="66">
        <v>0</v>
      </c>
      <c r="IR127" s="66">
        <v>0</v>
      </c>
      <c r="IU127" s="66" t="s">
        <v>129</v>
      </c>
      <c r="IV127" s="66">
        <v>7.0000000000000007E-2</v>
      </c>
      <c r="IW127" s="66">
        <v>0</v>
      </c>
      <c r="IX127" s="66">
        <v>0.13</v>
      </c>
      <c r="IY127" s="66">
        <v>0</v>
      </c>
      <c r="JB127" s="66" t="s">
        <v>129</v>
      </c>
      <c r="JC127" s="76">
        <v>0</v>
      </c>
      <c r="JD127" s="76">
        <v>0</v>
      </c>
      <c r="JE127" s="76">
        <v>0</v>
      </c>
      <c r="JF127" s="76">
        <v>0</v>
      </c>
      <c r="JI127" s="66" t="s">
        <v>129</v>
      </c>
      <c r="JJ127" s="66">
        <v>0</v>
      </c>
      <c r="JK127" s="66">
        <v>0</v>
      </c>
      <c r="JL127" s="66">
        <v>0</v>
      </c>
      <c r="JM127" s="66">
        <v>0</v>
      </c>
      <c r="JP127" s="72" t="s">
        <v>129</v>
      </c>
      <c r="JQ127" s="72">
        <v>0</v>
      </c>
      <c r="JR127" s="72">
        <v>0</v>
      </c>
      <c r="JS127" s="72">
        <v>0</v>
      </c>
      <c r="JT127" s="72">
        <v>0</v>
      </c>
      <c r="JW127" s="76" t="s">
        <v>129</v>
      </c>
      <c r="JX127" s="76">
        <v>0</v>
      </c>
      <c r="JY127" s="76">
        <v>0</v>
      </c>
      <c r="JZ127" s="76">
        <v>0</v>
      </c>
      <c r="KA127" s="76">
        <v>0</v>
      </c>
      <c r="KD127" s="76" t="s">
        <v>129</v>
      </c>
      <c r="KE127" s="76">
        <v>0</v>
      </c>
      <c r="KF127" s="76">
        <v>0</v>
      </c>
      <c r="KG127" s="76">
        <v>0</v>
      </c>
      <c r="KH127" s="76">
        <v>0</v>
      </c>
      <c r="KK127" s="6" t="s">
        <v>129</v>
      </c>
      <c r="KL127" s="6">
        <v>0.06</v>
      </c>
      <c r="KM127" s="6">
        <v>0</v>
      </c>
      <c r="KN127" s="6">
        <v>0.12</v>
      </c>
      <c r="KO127" s="6">
        <v>0</v>
      </c>
      <c r="KR127" s="76" t="s">
        <v>129</v>
      </c>
      <c r="KS127" s="76">
        <v>0</v>
      </c>
      <c r="KT127" s="76">
        <v>0</v>
      </c>
      <c r="KU127" s="76">
        <v>0</v>
      </c>
      <c r="KV127" s="76">
        <v>0</v>
      </c>
      <c r="KY127" s="76" t="s">
        <v>129</v>
      </c>
      <c r="KZ127" s="76">
        <v>0</v>
      </c>
      <c r="LA127" s="76">
        <v>0</v>
      </c>
      <c r="LB127" s="76">
        <v>0</v>
      </c>
      <c r="LC127" s="76">
        <v>0</v>
      </c>
      <c r="LF127" s="76" t="s">
        <v>129</v>
      </c>
      <c r="LG127" s="76">
        <v>0</v>
      </c>
      <c r="LH127" s="76">
        <v>0</v>
      </c>
      <c r="LI127" s="76">
        <v>0</v>
      </c>
      <c r="LJ127" s="76">
        <v>0</v>
      </c>
      <c r="LM127" s="76" t="s">
        <v>129</v>
      </c>
      <c r="LN127" s="76">
        <v>0</v>
      </c>
      <c r="LO127" s="76">
        <v>0</v>
      </c>
      <c r="LP127" s="76">
        <v>0</v>
      </c>
      <c r="LQ127" s="76">
        <v>0</v>
      </c>
      <c r="LR127" s="76"/>
      <c r="LS127" s="76"/>
      <c r="LT127" s="76" t="s">
        <v>129</v>
      </c>
      <c r="LU127" s="76">
        <v>0.08</v>
      </c>
      <c r="LV127" s="76">
        <v>0.28000000000000003</v>
      </c>
      <c r="LW127" s="76">
        <v>0</v>
      </c>
      <c r="LX127" s="76">
        <v>0</v>
      </c>
      <c r="LY127" s="76"/>
      <c r="LZ127" s="76"/>
      <c r="MA127" s="76" t="s">
        <v>129</v>
      </c>
      <c r="MB127" s="76">
        <v>0</v>
      </c>
      <c r="MC127" s="76">
        <v>0</v>
      </c>
      <c r="MD127" s="76">
        <v>0</v>
      </c>
      <c r="ME127" s="76">
        <v>0</v>
      </c>
    </row>
    <row r="128" spans="1:343"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c r="GX128" s="62" t="s">
        <v>130</v>
      </c>
      <c r="GY128" s="62">
        <v>0</v>
      </c>
      <c r="GZ128" s="62">
        <v>0</v>
      </c>
      <c r="HA128" s="62">
        <v>0</v>
      </c>
      <c r="HB128" s="62">
        <v>0</v>
      </c>
      <c r="HE128" s="66" t="s">
        <v>130</v>
      </c>
      <c r="HF128" s="66">
        <v>0</v>
      </c>
      <c r="HG128" s="66">
        <v>0</v>
      </c>
      <c r="HH128" s="66">
        <v>0</v>
      </c>
      <c r="HI128" s="66">
        <v>0</v>
      </c>
      <c r="HL128" s="66" t="s">
        <v>130</v>
      </c>
      <c r="HM128" s="66">
        <v>0</v>
      </c>
      <c r="HN128" s="66">
        <v>0</v>
      </c>
      <c r="HO128" s="66">
        <v>0</v>
      </c>
      <c r="HP128" s="66">
        <v>0</v>
      </c>
      <c r="HS128" s="66" t="s">
        <v>130</v>
      </c>
      <c r="HT128" s="66">
        <v>0.2</v>
      </c>
      <c r="HU128" s="66">
        <v>0.66</v>
      </c>
      <c r="HV128" s="66">
        <v>0</v>
      </c>
      <c r="HW128" s="66">
        <v>0</v>
      </c>
      <c r="HZ128" s="66" t="s">
        <v>130</v>
      </c>
      <c r="IA128" s="75">
        <v>0</v>
      </c>
      <c r="IB128" s="75">
        <v>0</v>
      </c>
      <c r="IC128" s="75">
        <v>0</v>
      </c>
      <c r="ID128" s="75">
        <v>0</v>
      </c>
      <c r="IG128" s="66" t="s">
        <v>130</v>
      </c>
      <c r="IH128" s="66">
        <v>0.04</v>
      </c>
      <c r="II128" s="66">
        <v>0</v>
      </c>
      <c r="IJ128" s="66">
        <v>0</v>
      </c>
      <c r="IK128" s="66">
        <v>0</v>
      </c>
      <c r="IN128" s="66" t="s">
        <v>130</v>
      </c>
      <c r="IO128" s="66">
        <v>0</v>
      </c>
      <c r="IP128" s="66">
        <v>0</v>
      </c>
      <c r="IQ128" s="66">
        <v>0</v>
      </c>
      <c r="IR128" s="66">
        <v>0</v>
      </c>
      <c r="IU128" s="66" t="s">
        <v>130</v>
      </c>
      <c r="IV128" s="66">
        <v>0</v>
      </c>
      <c r="IW128" s="66">
        <v>0</v>
      </c>
      <c r="IX128" s="66">
        <v>0</v>
      </c>
      <c r="IY128" s="66">
        <v>0</v>
      </c>
      <c r="JB128" s="66" t="s">
        <v>130</v>
      </c>
      <c r="JC128" s="76">
        <v>0</v>
      </c>
      <c r="JD128" s="76">
        <v>0</v>
      </c>
      <c r="JE128" s="76">
        <v>0</v>
      </c>
      <c r="JF128" s="76">
        <v>0</v>
      </c>
      <c r="JI128" s="66" t="s">
        <v>130</v>
      </c>
      <c r="JJ128" s="66">
        <v>0.05</v>
      </c>
      <c r="JK128" s="66">
        <v>0.19</v>
      </c>
      <c r="JL128" s="66">
        <v>0</v>
      </c>
      <c r="JM128" s="66">
        <v>0</v>
      </c>
      <c r="JP128" s="72" t="s">
        <v>130</v>
      </c>
      <c r="JQ128" s="72">
        <v>0</v>
      </c>
      <c r="JR128" s="72">
        <v>0</v>
      </c>
      <c r="JS128" s="72">
        <v>0</v>
      </c>
      <c r="JT128" s="72">
        <v>0</v>
      </c>
      <c r="JW128" s="76" t="s">
        <v>130</v>
      </c>
      <c r="JX128" s="76">
        <v>7.0000000000000007E-2</v>
      </c>
      <c r="JY128" s="76">
        <v>0</v>
      </c>
      <c r="JZ128" s="76">
        <v>0</v>
      </c>
      <c r="KA128" s="76">
        <v>0</v>
      </c>
      <c r="KD128" s="76" t="s">
        <v>130</v>
      </c>
      <c r="KE128" s="76">
        <v>0.06</v>
      </c>
      <c r="KF128" s="76">
        <v>0</v>
      </c>
      <c r="KG128" s="76">
        <v>0.12</v>
      </c>
      <c r="KH128" s="76">
        <v>0</v>
      </c>
      <c r="KK128" s="6" t="s">
        <v>130</v>
      </c>
      <c r="KL128" s="6">
        <v>0.05</v>
      </c>
      <c r="KM128" s="6">
        <v>0</v>
      </c>
      <c r="KN128" s="6">
        <v>0.1</v>
      </c>
      <c r="KO128" s="6">
        <v>0</v>
      </c>
      <c r="KR128" s="76" t="s">
        <v>130</v>
      </c>
      <c r="KS128" s="76">
        <v>0</v>
      </c>
      <c r="KT128" s="76">
        <v>0</v>
      </c>
      <c r="KU128" s="76">
        <v>0</v>
      </c>
      <c r="KV128" s="76">
        <v>0</v>
      </c>
      <c r="KY128" s="76" t="s">
        <v>130</v>
      </c>
      <c r="KZ128" s="76">
        <v>0</v>
      </c>
      <c r="LA128" s="76">
        <v>0</v>
      </c>
      <c r="LB128" s="76">
        <v>0</v>
      </c>
      <c r="LC128" s="76">
        <v>0</v>
      </c>
      <c r="LF128" s="76" t="s">
        <v>130</v>
      </c>
      <c r="LG128" s="76">
        <v>0</v>
      </c>
      <c r="LH128" s="76">
        <v>0</v>
      </c>
      <c r="LI128" s="76">
        <v>0</v>
      </c>
      <c r="LJ128" s="76">
        <v>0</v>
      </c>
      <c r="LM128" s="76" t="s">
        <v>130</v>
      </c>
      <c r="LN128" s="76">
        <v>0.04</v>
      </c>
      <c r="LO128" s="76">
        <v>0</v>
      </c>
      <c r="LP128" s="76">
        <v>0</v>
      </c>
      <c r="LQ128" s="76">
        <v>0</v>
      </c>
      <c r="LR128" s="76"/>
      <c r="LS128" s="76"/>
      <c r="LT128" s="76" t="s">
        <v>130</v>
      </c>
      <c r="LU128" s="76">
        <v>0</v>
      </c>
      <c r="LV128" s="76">
        <v>0</v>
      </c>
      <c r="LW128" s="76">
        <v>0</v>
      </c>
      <c r="LX128" s="76">
        <v>0</v>
      </c>
      <c r="LY128" s="76"/>
      <c r="LZ128" s="76"/>
      <c r="MA128" s="76" t="s">
        <v>130</v>
      </c>
      <c r="MB128" s="76">
        <v>0</v>
      </c>
      <c r="MC128" s="76">
        <v>0</v>
      </c>
      <c r="MD128" s="76">
        <v>0</v>
      </c>
      <c r="ME128" s="76">
        <v>0</v>
      </c>
    </row>
    <row r="129" spans="1:343"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2" t="s">
        <v>131</v>
      </c>
      <c r="GY129" s="62">
        <v>0</v>
      </c>
      <c r="GZ129" s="62">
        <v>0</v>
      </c>
      <c r="HA129" s="62">
        <v>0</v>
      </c>
      <c r="HB129" s="62">
        <v>0</v>
      </c>
      <c r="HE129" s="66" t="s">
        <v>131</v>
      </c>
      <c r="HF129" s="66">
        <v>0.25</v>
      </c>
      <c r="HG129" s="66">
        <v>0</v>
      </c>
      <c r="HH129" s="66">
        <v>0</v>
      </c>
      <c r="HI129" s="66">
        <v>0</v>
      </c>
      <c r="HL129" s="66" t="s">
        <v>131</v>
      </c>
      <c r="HM129" s="66">
        <v>0</v>
      </c>
      <c r="HN129" s="66">
        <v>0</v>
      </c>
      <c r="HO129" s="66">
        <v>0</v>
      </c>
      <c r="HP129" s="66">
        <v>0</v>
      </c>
      <c r="HS129" s="66" t="s">
        <v>131</v>
      </c>
      <c r="HT129" s="66">
        <v>0.03</v>
      </c>
      <c r="HU129" s="66">
        <v>0</v>
      </c>
      <c r="HV129" s="66">
        <v>0.06</v>
      </c>
      <c r="HW129" s="66">
        <v>0</v>
      </c>
      <c r="HZ129" s="66" t="s">
        <v>131</v>
      </c>
      <c r="IA129" s="75">
        <v>0</v>
      </c>
      <c r="IB129" s="75">
        <v>0</v>
      </c>
      <c r="IC129" s="75">
        <v>0</v>
      </c>
      <c r="ID129" s="75">
        <v>0</v>
      </c>
      <c r="IG129" s="66" t="s">
        <v>131</v>
      </c>
      <c r="IH129" s="66">
        <v>0</v>
      </c>
      <c r="II129" s="66">
        <v>0</v>
      </c>
      <c r="IJ129" s="66">
        <v>0</v>
      </c>
      <c r="IK129" s="66">
        <v>0</v>
      </c>
      <c r="IN129" s="66" t="s">
        <v>131</v>
      </c>
      <c r="IO129" s="66">
        <v>0</v>
      </c>
      <c r="IP129" s="66">
        <v>0</v>
      </c>
      <c r="IQ129" s="66">
        <v>0</v>
      </c>
      <c r="IR129" s="66">
        <v>0</v>
      </c>
      <c r="IU129" s="66" t="s">
        <v>131</v>
      </c>
      <c r="IV129" s="66">
        <v>0</v>
      </c>
      <c r="IW129" s="66">
        <v>0</v>
      </c>
      <c r="IX129" s="66">
        <v>0</v>
      </c>
      <c r="IY129" s="66">
        <v>0</v>
      </c>
      <c r="JB129" s="66" t="s">
        <v>131</v>
      </c>
      <c r="JC129" s="76">
        <v>0</v>
      </c>
      <c r="JD129" s="76">
        <v>0</v>
      </c>
      <c r="JE129" s="76">
        <v>0</v>
      </c>
      <c r="JF129" s="76">
        <v>0</v>
      </c>
      <c r="JI129" s="66" t="s">
        <v>131</v>
      </c>
      <c r="JJ129" s="66">
        <v>0</v>
      </c>
      <c r="JK129" s="66">
        <v>0</v>
      </c>
      <c r="JL129" s="66">
        <v>0</v>
      </c>
      <c r="JM129" s="66">
        <v>0</v>
      </c>
      <c r="JP129" s="72" t="s">
        <v>131</v>
      </c>
      <c r="JQ129" s="72">
        <v>0</v>
      </c>
      <c r="JR129" s="72">
        <v>0</v>
      </c>
      <c r="JS129" s="72">
        <v>0</v>
      </c>
      <c r="JT129" s="72">
        <v>0</v>
      </c>
      <c r="JW129" s="76" t="s">
        <v>131</v>
      </c>
      <c r="JX129" s="76">
        <v>0.1</v>
      </c>
      <c r="JY129" s="76">
        <v>0</v>
      </c>
      <c r="JZ129" s="76">
        <v>0.21</v>
      </c>
      <c r="KA129" s="76">
        <v>0</v>
      </c>
      <c r="KD129" s="76" t="s">
        <v>131</v>
      </c>
      <c r="KE129" s="76">
        <v>0</v>
      </c>
      <c r="KF129" s="76">
        <v>0</v>
      </c>
      <c r="KG129" s="76">
        <v>0</v>
      </c>
      <c r="KH129" s="76">
        <v>0</v>
      </c>
      <c r="KK129" s="6" t="s">
        <v>131</v>
      </c>
      <c r="KL129" s="6">
        <v>0.16</v>
      </c>
      <c r="KM129" s="6">
        <v>0</v>
      </c>
      <c r="KN129" s="6">
        <v>0.33</v>
      </c>
      <c r="KO129" s="6">
        <v>0</v>
      </c>
      <c r="KR129" s="76" t="s">
        <v>131</v>
      </c>
      <c r="KS129" s="76">
        <v>0.12</v>
      </c>
      <c r="KT129" s="76">
        <v>0</v>
      </c>
      <c r="KU129" s="76">
        <v>0</v>
      </c>
      <c r="KV129" s="76">
        <v>0</v>
      </c>
      <c r="KY129" s="76" t="s">
        <v>131</v>
      </c>
      <c r="KZ129" s="76">
        <v>0</v>
      </c>
      <c r="LA129" s="76">
        <v>0</v>
      </c>
      <c r="LB129" s="76">
        <v>0</v>
      </c>
      <c r="LC129" s="76">
        <v>0</v>
      </c>
      <c r="LF129" s="76" t="s">
        <v>131</v>
      </c>
      <c r="LG129" s="76">
        <v>0</v>
      </c>
      <c r="LH129" s="76">
        <v>0</v>
      </c>
      <c r="LI129" s="76">
        <v>0</v>
      </c>
      <c r="LJ129" s="76">
        <v>0</v>
      </c>
      <c r="LM129" s="76" t="s">
        <v>131</v>
      </c>
      <c r="LN129" s="76">
        <v>0</v>
      </c>
      <c r="LO129" s="76">
        <v>0</v>
      </c>
      <c r="LP129" s="76">
        <v>0</v>
      </c>
      <c r="LQ129" s="76">
        <v>0</v>
      </c>
      <c r="LR129" s="76"/>
      <c r="LS129" s="76"/>
      <c r="LT129" s="76" t="s">
        <v>131</v>
      </c>
      <c r="LU129" s="76">
        <v>0</v>
      </c>
      <c r="LV129" s="76">
        <v>0</v>
      </c>
      <c r="LW129" s="76">
        <v>0</v>
      </c>
      <c r="LX129" s="76">
        <v>0</v>
      </c>
      <c r="LY129" s="76"/>
      <c r="LZ129" s="76"/>
      <c r="MA129" s="76" t="s">
        <v>131</v>
      </c>
      <c r="MB129" s="76">
        <v>0</v>
      </c>
      <c r="MC129" s="76">
        <v>0</v>
      </c>
      <c r="MD129" s="76">
        <v>0</v>
      </c>
      <c r="ME129" s="76">
        <v>0</v>
      </c>
    </row>
    <row r="130" spans="1:343"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c r="GX130" s="62" t="s">
        <v>132</v>
      </c>
      <c r="GY130" s="62">
        <v>1.02</v>
      </c>
      <c r="GZ130" s="62">
        <v>2.92</v>
      </c>
      <c r="HA130" s="62">
        <v>0.2</v>
      </c>
      <c r="HB130" s="62">
        <v>0</v>
      </c>
      <c r="HE130" s="66" t="s">
        <v>132</v>
      </c>
      <c r="HF130" s="66">
        <v>0.54</v>
      </c>
      <c r="HG130" s="66">
        <v>1.26</v>
      </c>
      <c r="HH130" s="66">
        <v>0.06</v>
      </c>
      <c r="HI130" s="66">
        <v>0</v>
      </c>
      <c r="HL130" s="66" t="s">
        <v>132</v>
      </c>
      <c r="HM130" s="66">
        <v>0.43</v>
      </c>
      <c r="HN130" s="66">
        <v>0.43</v>
      </c>
      <c r="HO130" s="66">
        <v>0.56999999999999995</v>
      </c>
      <c r="HP130" s="66">
        <v>0</v>
      </c>
      <c r="HS130" s="66" t="s">
        <v>132</v>
      </c>
      <c r="HT130" s="66">
        <v>0.27</v>
      </c>
      <c r="HU130" s="66">
        <v>0.31</v>
      </c>
      <c r="HV130" s="66">
        <v>0.15</v>
      </c>
      <c r="HW130" s="66">
        <v>0</v>
      </c>
      <c r="HZ130" s="66" t="s">
        <v>132</v>
      </c>
      <c r="IA130" s="75">
        <v>0</v>
      </c>
      <c r="IB130" s="75">
        <v>0</v>
      </c>
      <c r="IC130" s="75">
        <v>0</v>
      </c>
      <c r="ID130" s="75">
        <v>0</v>
      </c>
      <c r="IG130" s="66" t="s">
        <v>132</v>
      </c>
      <c r="IH130" s="66">
        <v>0.16</v>
      </c>
      <c r="II130" s="66">
        <v>0.31</v>
      </c>
      <c r="IJ130" s="66">
        <v>0</v>
      </c>
      <c r="IK130" s="66">
        <v>0</v>
      </c>
      <c r="IN130" s="66" t="s">
        <v>132</v>
      </c>
      <c r="IO130" s="66">
        <v>0</v>
      </c>
      <c r="IP130" s="66">
        <v>0</v>
      </c>
      <c r="IQ130" s="66">
        <v>0</v>
      </c>
      <c r="IR130" s="66">
        <v>0</v>
      </c>
      <c r="IU130" s="66" t="s">
        <v>132</v>
      </c>
      <c r="IV130" s="66">
        <v>0.02</v>
      </c>
      <c r="IW130" s="66">
        <v>7.0000000000000007E-2</v>
      </c>
      <c r="IX130" s="66">
        <v>0</v>
      </c>
      <c r="IY130" s="66">
        <v>0</v>
      </c>
      <c r="JB130" s="66" t="s">
        <v>132</v>
      </c>
      <c r="JC130" s="76">
        <v>0.26</v>
      </c>
      <c r="JD130" s="76">
        <v>0.48</v>
      </c>
      <c r="JE130" s="76">
        <v>0.27</v>
      </c>
      <c r="JF130" s="76">
        <v>0</v>
      </c>
      <c r="JI130" s="66" t="s">
        <v>132</v>
      </c>
      <c r="JJ130" s="66">
        <v>0.11</v>
      </c>
      <c r="JK130" s="66">
        <v>0</v>
      </c>
      <c r="JL130" s="66">
        <v>0</v>
      </c>
      <c r="JM130" s="66">
        <v>0</v>
      </c>
      <c r="JP130" s="72" t="s">
        <v>132</v>
      </c>
      <c r="JQ130" s="72">
        <v>0.11</v>
      </c>
      <c r="JR130" s="72">
        <v>0.4</v>
      </c>
      <c r="JS130" s="72">
        <v>0</v>
      </c>
      <c r="JT130" s="72">
        <v>0</v>
      </c>
      <c r="JW130" s="76" t="s">
        <v>132</v>
      </c>
      <c r="JX130" s="76">
        <v>0.05</v>
      </c>
      <c r="JY130" s="76">
        <v>0.18</v>
      </c>
      <c r="JZ130" s="76">
        <v>0</v>
      </c>
      <c r="KA130" s="76">
        <v>0</v>
      </c>
      <c r="KD130" s="76" t="s">
        <v>132</v>
      </c>
      <c r="KE130" s="76">
        <v>0.13</v>
      </c>
      <c r="KF130" s="76">
        <v>0.15</v>
      </c>
      <c r="KG130" s="76">
        <v>0</v>
      </c>
      <c r="KH130" s="76">
        <v>0</v>
      </c>
      <c r="KK130" s="6" t="s">
        <v>132</v>
      </c>
      <c r="KL130" s="6">
        <v>0.12</v>
      </c>
      <c r="KM130" s="6">
        <v>0.49</v>
      </c>
      <c r="KN130" s="6">
        <v>0</v>
      </c>
      <c r="KO130" s="6">
        <v>0</v>
      </c>
      <c r="KR130" s="76" t="s">
        <v>132</v>
      </c>
      <c r="KS130" s="76">
        <v>0.09</v>
      </c>
      <c r="KT130" s="76">
        <v>0</v>
      </c>
      <c r="KU130" s="76">
        <v>0</v>
      </c>
      <c r="KV130" s="76">
        <v>0</v>
      </c>
      <c r="KY130" s="76" t="s">
        <v>132</v>
      </c>
      <c r="KZ130" s="76">
        <v>0.06</v>
      </c>
      <c r="LA130" s="76">
        <v>0</v>
      </c>
      <c r="LB130" s="76">
        <v>0</v>
      </c>
      <c r="LC130" s="76">
        <v>0.43</v>
      </c>
      <c r="LF130" s="76" t="s">
        <v>132</v>
      </c>
      <c r="LG130" s="76">
        <v>0.05</v>
      </c>
      <c r="LH130" s="76">
        <v>0.2</v>
      </c>
      <c r="LI130" s="76">
        <v>0</v>
      </c>
      <c r="LJ130" s="76">
        <v>0</v>
      </c>
      <c r="LM130" s="76" t="s">
        <v>132</v>
      </c>
      <c r="LN130" s="76">
        <v>0.27</v>
      </c>
      <c r="LO130" s="76">
        <v>0</v>
      </c>
      <c r="LP130" s="76">
        <v>0.51</v>
      </c>
      <c r="LQ130" s="76">
        <v>0</v>
      </c>
      <c r="LR130" s="76"/>
      <c r="LS130" s="76"/>
      <c r="LT130" s="76" t="s">
        <v>132</v>
      </c>
      <c r="LU130" s="76">
        <v>0.04</v>
      </c>
      <c r="LV130" s="76">
        <v>0.14000000000000001</v>
      </c>
      <c r="LW130" s="76">
        <v>0</v>
      </c>
      <c r="LX130" s="76">
        <v>0</v>
      </c>
      <c r="LY130" s="76"/>
      <c r="LZ130" s="76"/>
      <c r="MA130" s="76" t="s">
        <v>132</v>
      </c>
      <c r="MB130" s="76">
        <v>0</v>
      </c>
      <c r="MC130" s="76">
        <v>0</v>
      </c>
      <c r="MD130" s="76">
        <v>0</v>
      </c>
      <c r="ME130" s="76">
        <v>0</v>
      </c>
    </row>
    <row r="131" spans="1:343"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c r="GX131" s="62" t="s">
        <v>133</v>
      </c>
      <c r="GY131" s="62">
        <v>0</v>
      </c>
      <c r="GZ131" s="62">
        <v>0</v>
      </c>
      <c r="HA131" s="62">
        <v>0</v>
      </c>
      <c r="HB131" s="62">
        <v>0</v>
      </c>
      <c r="HE131" s="66" t="s">
        <v>133</v>
      </c>
      <c r="HF131" s="66">
        <v>0.06</v>
      </c>
      <c r="HG131" s="66">
        <v>0</v>
      </c>
      <c r="HH131" s="66">
        <v>0</v>
      </c>
      <c r="HI131" s="66">
        <v>0</v>
      </c>
      <c r="HL131" s="66" t="s">
        <v>133</v>
      </c>
      <c r="HM131" s="66">
        <v>7.0000000000000007E-2</v>
      </c>
      <c r="HN131" s="66">
        <v>0</v>
      </c>
      <c r="HO131" s="66">
        <v>0</v>
      </c>
      <c r="HP131" s="66">
        <v>0</v>
      </c>
      <c r="HS131" s="66" t="s">
        <v>133</v>
      </c>
      <c r="HT131" s="66">
        <v>0</v>
      </c>
      <c r="HU131" s="66">
        <v>0</v>
      </c>
      <c r="HV131" s="66">
        <v>0</v>
      </c>
      <c r="HW131" s="66">
        <v>0</v>
      </c>
      <c r="HZ131" s="66" t="s">
        <v>133</v>
      </c>
      <c r="IA131" s="75">
        <v>0.11</v>
      </c>
      <c r="IB131" s="75">
        <v>0</v>
      </c>
      <c r="IC131" s="75">
        <v>0.19</v>
      </c>
      <c r="ID131" s="75">
        <v>0</v>
      </c>
      <c r="IG131" s="66" t="s">
        <v>133</v>
      </c>
      <c r="IH131" s="66">
        <v>0.05</v>
      </c>
      <c r="II131" s="66">
        <v>0.23</v>
      </c>
      <c r="IJ131" s="66">
        <v>0</v>
      </c>
      <c r="IK131" s="66">
        <v>0</v>
      </c>
      <c r="IN131" s="66" t="s">
        <v>133</v>
      </c>
      <c r="IO131" s="66">
        <v>0.27</v>
      </c>
      <c r="IP131" s="66">
        <v>0</v>
      </c>
      <c r="IQ131" s="66">
        <v>0.44</v>
      </c>
      <c r="IR131" s="66">
        <v>0</v>
      </c>
      <c r="IU131" s="66" t="s">
        <v>133</v>
      </c>
      <c r="IV131" s="66">
        <v>0.34</v>
      </c>
      <c r="IW131" s="66">
        <v>0.89</v>
      </c>
      <c r="IX131" s="66">
        <v>0.08</v>
      </c>
      <c r="IY131" s="66">
        <v>0</v>
      </c>
      <c r="JB131" s="66" t="s">
        <v>133</v>
      </c>
      <c r="JC131" s="76">
        <v>0.12</v>
      </c>
      <c r="JD131" s="76">
        <v>0.4</v>
      </c>
      <c r="JE131" s="76">
        <v>0.04</v>
      </c>
      <c r="JF131" s="76">
        <v>0</v>
      </c>
      <c r="JI131" s="66" t="s">
        <v>133</v>
      </c>
      <c r="JJ131" s="66">
        <v>0.4</v>
      </c>
      <c r="JK131" s="66">
        <v>0.72</v>
      </c>
      <c r="JL131" s="66">
        <v>0</v>
      </c>
      <c r="JM131" s="66">
        <v>0</v>
      </c>
      <c r="JP131" s="72" t="s">
        <v>133</v>
      </c>
      <c r="JQ131" s="72">
        <v>0.12</v>
      </c>
      <c r="JR131" s="72">
        <v>0</v>
      </c>
      <c r="JS131" s="72">
        <v>0</v>
      </c>
      <c r="JT131" s="72">
        <v>0</v>
      </c>
      <c r="JW131" s="76" t="s">
        <v>133</v>
      </c>
      <c r="JX131" s="76">
        <v>0.09</v>
      </c>
      <c r="JY131" s="76">
        <v>0.34</v>
      </c>
      <c r="JZ131" s="76">
        <v>0</v>
      </c>
      <c r="KA131" s="76">
        <v>0</v>
      </c>
      <c r="KD131" s="76" t="s">
        <v>133</v>
      </c>
      <c r="KE131" s="76">
        <v>0.12</v>
      </c>
      <c r="KF131" s="76">
        <v>0.36</v>
      </c>
      <c r="KG131" s="76">
        <v>0</v>
      </c>
      <c r="KH131" s="76">
        <v>0</v>
      </c>
      <c r="KK131" s="6" t="s">
        <v>133</v>
      </c>
      <c r="KL131" s="6">
        <v>0.13</v>
      </c>
      <c r="KM131" s="6">
        <v>0</v>
      </c>
      <c r="KN131" s="6">
        <v>0.28000000000000003</v>
      </c>
      <c r="KO131" s="6">
        <v>0</v>
      </c>
      <c r="KR131" s="76" t="s">
        <v>133</v>
      </c>
      <c r="KS131" s="76">
        <v>0</v>
      </c>
      <c r="KT131" s="76">
        <v>0</v>
      </c>
      <c r="KU131" s="76">
        <v>0</v>
      </c>
      <c r="KV131" s="76">
        <v>0</v>
      </c>
      <c r="KY131" s="76" t="s">
        <v>133</v>
      </c>
      <c r="KZ131" s="76">
        <v>0</v>
      </c>
      <c r="LA131" s="76">
        <v>0</v>
      </c>
      <c r="LB131" s="76">
        <v>0</v>
      </c>
      <c r="LC131" s="76">
        <v>0</v>
      </c>
      <c r="LF131" s="76" t="s">
        <v>133</v>
      </c>
      <c r="LG131" s="76">
        <v>0.12</v>
      </c>
      <c r="LH131" s="76">
        <v>0.19</v>
      </c>
      <c r="LI131" s="76">
        <v>0</v>
      </c>
      <c r="LJ131" s="76">
        <v>0</v>
      </c>
      <c r="LM131" s="76" t="s">
        <v>133</v>
      </c>
      <c r="LN131" s="76">
        <v>0.15</v>
      </c>
      <c r="LO131" s="76">
        <v>0</v>
      </c>
      <c r="LP131" s="76">
        <v>0</v>
      </c>
      <c r="LQ131" s="76">
        <v>0</v>
      </c>
      <c r="LR131" s="76"/>
      <c r="LS131" s="76"/>
      <c r="LT131" s="76" t="s">
        <v>133</v>
      </c>
      <c r="LU131" s="76">
        <v>0</v>
      </c>
      <c r="LV131" s="76">
        <v>0</v>
      </c>
      <c r="LW131" s="76">
        <v>0</v>
      </c>
      <c r="LX131" s="76">
        <v>0</v>
      </c>
      <c r="LY131" s="76"/>
      <c r="LZ131" s="76"/>
      <c r="MA131" s="76" t="s">
        <v>133</v>
      </c>
      <c r="MB131" s="76">
        <v>0</v>
      </c>
      <c r="MC131" s="76">
        <v>0</v>
      </c>
      <c r="MD131" s="76">
        <v>0</v>
      </c>
      <c r="ME131" s="76">
        <v>0</v>
      </c>
    </row>
    <row r="132" spans="1:343"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c r="GX132" s="62" t="s">
        <v>134</v>
      </c>
      <c r="GY132" s="62">
        <v>0.44</v>
      </c>
      <c r="GZ132" s="62">
        <v>0.22</v>
      </c>
      <c r="HA132" s="62">
        <v>0.37</v>
      </c>
      <c r="HB132" s="62">
        <v>0</v>
      </c>
      <c r="HE132" s="66" t="s">
        <v>134</v>
      </c>
      <c r="HF132" s="66">
        <v>0.48</v>
      </c>
      <c r="HG132" s="66">
        <v>0</v>
      </c>
      <c r="HH132" s="66">
        <v>0.88</v>
      </c>
      <c r="HI132" s="66">
        <v>0</v>
      </c>
      <c r="HL132" s="66" t="s">
        <v>134</v>
      </c>
      <c r="HM132" s="66">
        <v>0.63</v>
      </c>
      <c r="HN132" s="66">
        <v>0.31</v>
      </c>
      <c r="HO132" s="66">
        <v>0.99</v>
      </c>
      <c r="HP132" s="66">
        <v>0</v>
      </c>
      <c r="HS132" s="66" t="s">
        <v>134</v>
      </c>
      <c r="HT132" s="66">
        <v>0.33</v>
      </c>
      <c r="HU132" s="66">
        <v>0</v>
      </c>
      <c r="HV132" s="66">
        <v>0.32</v>
      </c>
      <c r="HW132" s="66">
        <v>1.58</v>
      </c>
      <c r="HZ132" s="66" t="s">
        <v>134</v>
      </c>
      <c r="IA132" s="75">
        <v>0.27</v>
      </c>
      <c r="IB132" s="75">
        <v>0</v>
      </c>
      <c r="IC132" s="75">
        <v>0.23</v>
      </c>
      <c r="ID132" s="75">
        <v>1.4</v>
      </c>
      <c r="IG132" s="66" t="s">
        <v>134</v>
      </c>
      <c r="IH132" s="66">
        <v>0.21</v>
      </c>
      <c r="II132" s="66">
        <v>0.33</v>
      </c>
      <c r="IJ132" s="66">
        <v>0</v>
      </c>
      <c r="IK132" s="66">
        <v>1.23</v>
      </c>
      <c r="IN132" s="66" t="s">
        <v>134</v>
      </c>
      <c r="IO132" s="66">
        <v>0.03</v>
      </c>
      <c r="IP132" s="66">
        <v>0</v>
      </c>
      <c r="IQ132" s="66">
        <v>0.06</v>
      </c>
      <c r="IR132" s="66">
        <v>0</v>
      </c>
      <c r="IU132" s="66" t="s">
        <v>134</v>
      </c>
      <c r="IV132" s="66">
        <v>0.15</v>
      </c>
      <c r="IW132" s="66">
        <v>0</v>
      </c>
      <c r="IX132" s="66">
        <v>0.27</v>
      </c>
      <c r="IY132" s="66">
        <v>0</v>
      </c>
      <c r="JB132" s="66" t="s">
        <v>134</v>
      </c>
      <c r="JC132" s="76">
        <v>0.16</v>
      </c>
      <c r="JD132" s="76">
        <v>0</v>
      </c>
      <c r="JE132" s="76">
        <v>0.31</v>
      </c>
      <c r="JF132" s="76">
        <v>0</v>
      </c>
      <c r="JI132" s="66" t="s">
        <v>134</v>
      </c>
      <c r="JJ132" s="66">
        <v>0.11</v>
      </c>
      <c r="JK132" s="66">
        <v>0</v>
      </c>
      <c r="JL132" s="66">
        <v>0.21</v>
      </c>
      <c r="JM132" s="66">
        <v>0</v>
      </c>
      <c r="JP132" s="72" t="s">
        <v>134</v>
      </c>
      <c r="JQ132" s="72">
        <v>0.15</v>
      </c>
      <c r="JR132" s="72">
        <v>0</v>
      </c>
      <c r="JS132" s="72">
        <v>0.3</v>
      </c>
      <c r="JT132" s="72">
        <v>0</v>
      </c>
      <c r="JW132" s="76" t="s">
        <v>134</v>
      </c>
      <c r="JX132" s="76">
        <v>0.1</v>
      </c>
      <c r="JY132" s="76">
        <v>0</v>
      </c>
      <c r="JZ132" s="76">
        <v>0.21</v>
      </c>
      <c r="KA132" s="76">
        <v>0</v>
      </c>
      <c r="KD132" s="76" t="s">
        <v>134</v>
      </c>
      <c r="KE132" s="76">
        <v>0.4</v>
      </c>
      <c r="KF132" s="76">
        <v>0.47</v>
      </c>
      <c r="KG132" s="76">
        <v>0.52</v>
      </c>
      <c r="KH132" s="76">
        <v>0</v>
      </c>
      <c r="KK132" s="6" t="s">
        <v>134</v>
      </c>
      <c r="KL132" s="6">
        <v>0.14000000000000001</v>
      </c>
      <c r="KM132" s="6">
        <v>0</v>
      </c>
      <c r="KN132" s="6">
        <v>0.18</v>
      </c>
      <c r="KO132" s="6">
        <v>0</v>
      </c>
      <c r="KR132" s="76" t="s">
        <v>134</v>
      </c>
      <c r="KS132" s="76">
        <v>7.0000000000000007E-2</v>
      </c>
      <c r="KT132" s="76">
        <v>0.24</v>
      </c>
      <c r="KU132" s="76">
        <v>0</v>
      </c>
      <c r="KV132" s="76">
        <v>0</v>
      </c>
      <c r="KY132" s="76" t="s">
        <v>134</v>
      </c>
      <c r="KZ132" s="76">
        <v>0</v>
      </c>
      <c r="LA132" s="76">
        <v>0</v>
      </c>
      <c r="LB132" s="76">
        <v>0</v>
      </c>
      <c r="LC132" s="76">
        <v>0</v>
      </c>
      <c r="LF132" s="76" t="s">
        <v>134</v>
      </c>
      <c r="LG132" s="76">
        <v>0.08</v>
      </c>
      <c r="LH132" s="76">
        <v>0</v>
      </c>
      <c r="LI132" s="76">
        <v>0.16</v>
      </c>
      <c r="LJ132" s="76">
        <v>0</v>
      </c>
      <c r="LM132" s="76" t="s">
        <v>134</v>
      </c>
      <c r="LN132" s="76">
        <v>0</v>
      </c>
      <c r="LO132" s="76">
        <v>0</v>
      </c>
      <c r="LP132" s="76">
        <v>0</v>
      </c>
      <c r="LQ132" s="76">
        <v>0</v>
      </c>
      <c r="LR132" s="76"/>
      <c r="LS132" s="76"/>
      <c r="LT132" s="76" t="s">
        <v>134</v>
      </c>
      <c r="LU132" s="76">
        <v>0.22</v>
      </c>
      <c r="LV132" s="76">
        <v>0.47</v>
      </c>
      <c r="LW132" s="76">
        <v>0.18</v>
      </c>
      <c r="LX132" s="76">
        <v>0</v>
      </c>
      <c r="LY132" s="76"/>
      <c r="LZ132" s="76"/>
      <c r="MA132" s="76" t="s">
        <v>134</v>
      </c>
      <c r="MB132" s="76">
        <v>0</v>
      </c>
      <c r="MC132" s="76">
        <v>0</v>
      </c>
      <c r="MD132" s="76">
        <v>0</v>
      </c>
      <c r="ME132" s="76">
        <v>0</v>
      </c>
    </row>
    <row r="133" spans="1:343"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c r="GX133" s="62" t="s">
        <v>135</v>
      </c>
      <c r="GY133" s="62">
        <v>0</v>
      </c>
      <c r="GZ133" s="62">
        <v>0</v>
      </c>
      <c r="HA133" s="62">
        <v>0</v>
      </c>
      <c r="HB133" s="62">
        <v>0</v>
      </c>
      <c r="HE133" s="66" t="s">
        <v>135</v>
      </c>
      <c r="HF133" s="66">
        <v>0.26</v>
      </c>
      <c r="HG133" s="66">
        <v>0</v>
      </c>
      <c r="HH133" s="66">
        <v>0</v>
      </c>
      <c r="HI133" s="66">
        <v>0</v>
      </c>
      <c r="HL133" s="66" t="s">
        <v>135</v>
      </c>
      <c r="HM133" s="66">
        <v>0.08</v>
      </c>
      <c r="HN133" s="66">
        <v>0.24</v>
      </c>
      <c r="HO133" s="66">
        <v>0</v>
      </c>
      <c r="HP133" s="66">
        <v>0</v>
      </c>
      <c r="HS133" s="66" t="s">
        <v>135</v>
      </c>
      <c r="HT133" s="66">
        <v>0</v>
      </c>
      <c r="HU133" s="66">
        <v>0</v>
      </c>
      <c r="HV133" s="66">
        <v>0</v>
      </c>
      <c r="HW133" s="66">
        <v>0</v>
      </c>
      <c r="HZ133" s="66" t="s">
        <v>135</v>
      </c>
      <c r="IA133" s="75">
        <v>0.03</v>
      </c>
      <c r="IB133" s="75">
        <v>0</v>
      </c>
      <c r="IC133" s="75">
        <v>0.05</v>
      </c>
      <c r="ID133" s="75">
        <v>0</v>
      </c>
      <c r="IG133" s="66" t="s">
        <v>135</v>
      </c>
      <c r="IH133" s="66">
        <v>0.13</v>
      </c>
      <c r="II133" s="66">
        <v>0</v>
      </c>
      <c r="IJ133" s="66">
        <v>0.16</v>
      </c>
      <c r="IK133" s="66">
        <v>0</v>
      </c>
      <c r="IN133" s="66" t="s">
        <v>135</v>
      </c>
      <c r="IO133" s="66">
        <v>0.05</v>
      </c>
      <c r="IP133" s="66">
        <v>0.18</v>
      </c>
      <c r="IQ133" s="66">
        <v>0</v>
      </c>
      <c r="IR133" s="66">
        <v>0</v>
      </c>
      <c r="IU133" s="66" t="s">
        <v>135</v>
      </c>
      <c r="IV133" s="66">
        <v>0.03</v>
      </c>
      <c r="IW133" s="66">
        <v>0.1</v>
      </c>
      <c r="IX133" s="66">
        <v>0</v>
      </c>
      <c r="IY133" s="66">
        <v>0</v>
      </c>
      <c r="JB133" s="66" t="s">
        <v>135</v>
      </c>
      <c r="JC133" s="76">
        <v>0</v>
      </c>
      <c r="JD133" s="76">
        <v>0</v>
      </c>
      <c r="JE133" s="76">
        <v>0</v>
      </c>
      <c r="JF133" s="76">
        <v>0</v>
      </c>
      <c r="JI133" s="66" t="s">
        <v>135</v>
      </c>
      <c r="JJ133" s="66">
        <v>0</v>
      </c>
      <c r="JK133" s="66">
        <v>0</v>
      </c>
      <c r="JL133" s="66">
        <v>0</v>
      </c>
      <c r="JM133" s="66">
        <v>0</v>
      </c>
      <c r="JP133" s="72" t="s">
        <v>135</v>
      </c>
      <c r="JQ133" s="72">
        <v>0</v>
      </c>
      <c r="JR133" s="72">
        <v>0</v>
      </c>
      <c r="JS133" s="72">
        <v>0</v>
      </c>
      <c r="JT133" s="72">
        <v>0</v>
      </c>
      <c r="JW133" s="76" t="s">
        <v>135</v>
      </c>
      <c r="JX133" s="76">
        <v>0.19</v>
      </c>
      <c r="JY133" s="76">
        <v>0</v>
      </c>
      <c r="JZ133" s="76">
        <v>0.4</v>
      </c>
      <c r="KA133" s="76">
        <v>0</v>
      </c>
      <c r="KD133" s="76" t="s">
        <v>135</v>
      </c>
      <c r="KE133" s="76">
        <v>0</v>
      </c>
      <c r="KF133" s="76">
        <v>0</v>
      </c>
      <c r="KG133" s="76">
        <v>0</v>
      </c>
      <c r="KH133" s="76">
        <v>0</v>
      </c>
      <c r="KK133" s="6" t="s">
        <v>135</v>
      </c>
      <c r="KL133" s="6">
        <v>0.28999999999999998</v>
      </c>
      <c r="KM133" s="6">
        <v>0</v>
      </c>
      <c r="KN133" s="6">
        <v>0</v>
      </c>
      <c r="KO133" s="6">
        <v>0</v>
      </c>
      <c r="KR133" s="76" t="s">
        <v>135</v>
      </c>
      <c r="KS133" s="76">
        <v>0</v>
      </c>
      <c r="KT133" s="76">
        <v>0</v>
      </c>
      <c r="KU133" s="76">
        <v>0</v>
      </c>
      <c r="KV133" s="76">
        <v>0</v>
      </c>
      <c r="KY133" s="76" t="s">
        <v>135</v>
      </c>
      <c r="KZ133" s="76">
        <v>0</v>
      </c>
      <c r="LA133" s="76">
        <v>0</v>
      </c>
      <c r="LB133" s="76">
        <v>0</v>
      </c>
      <c r="LC133" s="76">
        <v>0</v>
      </c>
      <c r="LF133" s="76" t="s">
        <v>135</v>
      </c>
      <c r="LG133" s="76">
        <v>0.26</v>
      </c>
      <c r="LH133" s="76">
        <v>0.28000000000000003</v>
      </c>
      <c r="LI133" s="76">
        <v>0.28999999999999998</v>
      </c>
      <c r="LJ133" s="76">
        <v>0</v>
      </c>
      <c r="LM133" s="76" t="s">
        <v>135</v>
      </c>
      <c r="LN133" s="76">
        <v>0.21</v>
      </c>
      <c r="LO133" s="76">
        <v>0.16</v>
      </c>
      <c r="LP133" s="76">
        <v>0.32</v>
      </c>
      <c r="LQ133" s="76">
        <v>0</v>
      </c>
      <c r="LR133" s="76"/>
      <c r="LS133" s="76"/>
      <c r="LT133" s="76" t="s">
        <v>135</v>
      </c>
      <c r="LU133" s="76">
        <v>0.06</v>
      </c>
      <c r="LV133" s="76">
        <v>0</v>
      </c>
      <c r="LW133" s="76">
        <v>0</v>
      </c>
      <c r="LX133" s="76">
        <v>0</v>
      </c>
      <c r="LY133" s="76"/>
      <c r="LZ133" s="76"/>
      <c r="MA133" s="76" t="s">
        <v>135</v>
      </c>
      <c r="MB133" s="76">
        <v>0.31</v>
      </c>
      <c r="MC133" s="76">
        <v>0.18</v>
      </c>
      <c r="MD133" s="76">
        <v>0.51</v>
      </c>
      <c r="ME133" s="76">
        <v>0</v>
      </c>
    </row>
    <row r="134" spans="1:343"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c r="GX134" s="62" t="s">
        <v>136</v>
      </c>
      <c r="GY134" s="62">
        <v>0.06</v>
      </c>
      <c r="GZ134" s="62">
        <v>0.18</v>
      </c>
      <c r="HA134" s="62">
        <v>0</v>
      </c>
      <c r="HB134" s="62">
        <v>0</v>
      </c>
      <c r="HE134" s="66" t="s">
        <v>136</v>
      </c>
      <c r="HF134" s="66">
        <v>0</v>
      </c>
      <c r="HG134" s="66">
        <v>0</v>
      </c>
      <c r="HH134" s="66">
        <v>0</v>
      </c>
      <c r="HI134" s="66">
        <v>0</v>
      </c>
      <c r="HL134" s="66" t="s">
        <v>136</v>
      </c>
      <c r="HM134" s="66">
        <v>7.0000000000000007E-2</v>
      </c>
      <c r="HN134" s="66">
        <v>0</v>
      </c>
      <c r="HO134" s="66">
        <v>0</v>
      </c>
      <c r="HP134" s="66">
        <v>0</v>
      </c>
      <c r="HS134" s="66" t="s">
        <v>136</v>
      </c>
      <c r="HT134" s="66">
        <v>0.39</v>
      </c>
      <c r="HU134" s="66">
        <v>1.29</v>
      </c>
      <c r="HV134" s="66">
        <v>0</v>
      </c>
      <c r="HW134" s="66">
        <v>0</v>
      </c>
      <c r="HZ134" s="66" t="s">
        <v>136</v>
      </c>
      <c r="IA134" s="75">
        <v>0.23</v>
      </c>
      <c r="IB134" s="75">
        <v>0.71</v>
      </c>
      <c r="IC134" s="75">
        <v>0</v>
      </c>
      <c r="ID134" s="75">
        <v>0</v>
      </c>
      <c r="IG134" s="66" t="s">
        <v>136</v>
      </c>
      <c r="IH134" s="66">
        <v>0</v>
      </c>
      <c r="II134" s="66">
        <v>0</v>
      </c>
      <c r="IJ134" s="66">
        <v>0</v>
      </c>
      <c r="IK134" s="66">
        <v>0</v>
      </c>
      <c r="IN134" s="66" t="s">
        <v>136</v>
      </c>
      <c r="IO134" s="66">
        <v>0.08</v>
      </c>
      <c r="IP134" s="66">
        <v>0</v>
      </c>
      <c r="IQ134" s="66">
        <v>0</v>
      </c>
      <c r="IR134" s="66">
        <v>0</v>
      </c>
      <c r="IU134" s="66" t="s">
        <v>136</v>
      </c>
      <c r="IV134" s="66">
        <v>0</v>
      </c>
      <c r="IW134" s="66">
        <v>0</v>
      </c>
      <c r="IX134" s="66">
        <v>0</v>
      </c>
      <c r="IY134" s="66">
        <v>0</v>
      </c>
      <c r="JB134" s="66" t="s">
        <v>136</v>
      </c>
      <c r="JC134" s="76">
        <v>7.0000000000000007E-2</v>
      </c>
      <c r="JD134" s="76">
        <v>0</v>
      </c>
      <c r="JE134" s="76">
        <v>0</v>
      </c>
      <c r="JF134" s="76">
        <v>0</v>
      </c>
      <c r="JI134" s="66" t="s">
        <v>136</v>
      </c>
      <c r="JJ134" s="66">
        <v>0</v>
      </c>
      <c r="JK134" s="66">
        <v>0</v>
      </c>
      <c r="JL134" s="66">
        <v>0</v>
      </c>
      <c r="JM134" s="66">
        <v>0</v>
      </c>
      <c r="JP134" s="72" t="s">
        <v>136</v>
      </c>
      <c r="JQ134" s="72">
        <v>7.0000000000000007E-2</v>
      </c>
      <c r="JR134" s="72">
        <v>0</v>
      </c>
      <c r="JS134" s="72">
        <v>0</v>
      </c>
      <c r="JT134" s="72">
        <v>0</v>
      </c>
      <c r="JW134" s="76" t="s">
        <v>136</v>
      </c>
      <c r="JX134" s="76">
        <v>0</v>
      </c>
      <c r="JY134" s="76">
        <v>0</v>
      </c>
      <c r="JZ134" s="76">
        <v>0</v>
      </c>
      <c r="KA134" s="76">
        <v>0</v>
      </c>
      <c r="KD134" s="76" t="s">
        <v>136</v>
      </c>
      <c r="KE134" s="76">
        <v>0.06</v>
      </c>
      <c r="KF134" s="76">
        <v>0</v>
      </c>
      <c r="KG134" s="76">
        <v>0</v>
      </c>
      <c r="KH134" s="76">
        <v>0</v>
      </c>
      <c r="KK134" s="6" t="s">
        <v>136</v>
      </c>
      <c r="KL134" s="6">
        <v>0</v>
      </c>
      <c r="KM134" s="6">
        <v>0</v>
      </c>
      <c r="KN134" s="6">
        <v>0</v>
      </c>
      <c r="KO134" s="6">
        <v>0</v>
      </c>
      <c r="KR134" s="76" t="s">
        <v>136</v>
      </c>
      <c r="KS134" s="76">
        <v>0</v>
      </c>
      <c r="KT134" s="76">
        <v>0</v>
      </c>
      <c r="KU134" s="76">
        <v>0</v>
      </c>
      <c r="KV134" s="76">
        <v>0</v>
      </c>
      <c r="KY134" s="76" t="s">
        <v>136</v>
      </c>
      <c r="KZ134" s="76">
        <v>0.06</v>
      </c>
      <c r="LA134" s="76">
        <v>0</v>
      </c>
      <c r="LB134" s="76">
        <v>0</v>
      </c>
      <c r="LC134" s="76">
        <v>0</v>
      </c>
      <c r="LF134" s="76" t="s">
        <v>136</v>
      </c>
      <c r="LG134" s="76">
        <v>0.2</v>
      </c>
      <c r="LH134" s="76">
        <v>0</v>
      </c>
      <c r="LI134" s="76">
        <v>0</v>
      </c>
      <c r="LJ134" s="76">
        <v>0</v>
      </c>
      <c r="LM134" s="76" t="s">
        <v>136</v>
      </c>
      <c r="LN134" s="76">
        <v>0</v>
      </c>
      <c r="LO134" s="76">
        <v>0</v>
      </c>
      <c r="LP134" s="76">
        <v>0</v>
      </c>
      <c r="LQ134" s="76">
        <v>0</v>
      </c>
      <c r="LR134" s="76"/>
      <c r="LS134" s="76"/>
      <c r="LT134" s="76" t="s">
        <v>136</v>
      </c>
      <c r="LU134" s="76">
        <v>0.06</v>
      </c>
      <c r="LV134" s="76">
        <v>0</v>
      </c>
      <c r="LW134" s="76">
        <v>0</v>
      </c>
      <c r="LX134" s="76">
        <v>0</v>
      </c>
      <c r="LY134" s="76"/>
      <c r="LZ134" s="76"/>
      <c r="MA134" s="76" t="s">
        <v>136</v>
      </c>
      <c r="MB134" s="76">
        <v>0</v>
      </c>
      <c r="MC134" s="76">
        <v>0</v>
      </c>
      <c r="MD134" s="76">
        <v>0</v>
      </c>
      <c r="ME134" s="76">
        <v>0</v>
      </c>
    </row>
    <row r="135" spans="1:343"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c r="GX135" s="62" t="s">
        <v>137</v>
      </c>
      <c r="GY135" s="62">
        <v>0.05</v>
      </c>
      <c r="GZ135" s="62">
        <v>0</v>
      </c>
      <c r="HA135" s="62">
        <v>0.09</v>
      </c>
      <c r="HB135" s="62">
        <v>0</v>
      </c>
      <c r="HE135" s="66" t="s">
        <v>137</v>
      </c>
      <c r="HF135" s="66">
        <v>0.27</v>
      </c>
      <c r="HG135" s="66">
        <v>0</v>
      </c>
      <c r="HH135" s="66">
        <v>0.44</v>
      </c>
      <c r="HI135" s="66">
        <v>0</v>
      </c>
      <c r="HL135" s="66" t="s">
        <v>137</v>
      </c>
      <c r="HM135" s="66">
        <v>0</v>
      </c>
      <c r="HN135" s="66">
        <v>0</v>
      </c>
      <c r="HO135" s="66">
        <v>0</v>
      </c>
      <c r="HP135" s="66">
        <v>0</v>
      </c>
      <c r="HS135" s="66" t="s">
        <v>137</v>
      </c>
      <c r="HT135" s="66">
        <v>0.13</v>
      </c>
      <c r="HU135" s="66">
        <v>0</v>
      </c>
      <c r="HV135" s="66">
        <v>0.24</v>
      </c>
      <c r="HW135" s="66">
        <v>0</v>
      </c>
      <c r="HZ135" s="66" t="s">
        <v>137</v>
      </c>
      <c r="IA135" s="75">
        <v>0.03</v>
      </c>
      <c r="IB135" s="75">
        <v>0</v>
      </c>
      <c r="IC135" s="75">
        <v>0.06</v>
      </c>
      <c r="ID135" s="75">
        <v>0</v>
      </c>
      <c r="IG135" s="66" t="s">
        <v>137</v>
      </c>
      <c r="IH135" s="66">
        <v>0</v>
      </c>
      <c r="II135" s="66">
        <v>0</v>
      </c>
      <c r="IJ135" s="66">
        <v>0</v>
      </c>
      <c r="IK135" s="66">
        <v>0</v>
      </c>
      <c r="IN135" s="66" t="s">
        <v>137</v>
      </c>
      <c r="IO135" s="66">
        <v>0.05</v>
      </c>
      <c r="IP135" s="66">
        <v>0</v>
      </c>
      <c r="IQ135" s="66">
        <v>0</v>
      </c>
      <c r="IR135" s="66">
        <v>0</v>
      </c>
      <c r="IU135" s="66" t="s">
        <v>137</v>
      </c>
      <c r="IV135" s="66">
        <v>0</v>
      </c>
      <c r="IW135" s="66">
        <v>0</v>
      </c>
      <c r="IX135" s="66">
        <v>0</v>
      </c>
      <c r="IY135" s="66">
        <v>0</v>
      </c>
      <c r="JB135" s="66" t="s">
        <v>137</v>
      </c>
      <c r="JC135" s="76">
        <v>7.0000000000000007E-2</v>
      </c>
      <c r="JD135" s="76">
        <v>0</v>
      </c>
      <c r="JE135" s="76">
        <v>0.13</v>
      </c>
      <c r="JF135" s="76">
        <v>0</v>
      </c>
      <c r="JI135" s="66" t="s">
        <v>137</v>
      </c>
      <c r="JJ135" s="66">
        <v>0</v>
      </c>
      <c r="JK135" s="66">
        <v>0</v>
      </c>
      <c r="JL135" s="66">
        <v>0</v>
      </c>
      <c r="JM135" s="66">
        <v>0</v>
      </c>
      <c r="JP135" s="72" t="s">
        <v>137</v>
      </c>
      <c r="JQ135" s="72">
        <v>0.15</v>
      </c>
      <c r="JR135" s="72">
        <v>0</v>
      </c>
      <c r="JS135" s="72">
        <v>0.24</v>
      </c>
      <c r="JT135" s="72">
        <v>0</v>
      </c>
      <c r="JW135" s="76" t="s">
        <v>137</v>
      </c>
      <c r="JX135" s="76">
        <v>0</v>
      </c>
      <c r="JY135" s="76">
        <v>0</v>
      </c>
      <c r="JZ135" s="76">
        <v>0</v>
      </c>
      <c r="KA135" s="76">
        <v>0</v>
      </c>
      <c r="KD135" s="76" t="s">
        <v>137</v>
      </c>
      <c r="KE135" s="76">
        <v>0.03</v>
      </c>
      <c r="KF135" s="76">
        <v>0</v>
      </c>
      <c r="KG135" s="76">
        <v>0.06</v>
      </c>
      <c r="KH135" s="76">
        <v>0</v>
      </c>
      <c r="KK135" s="6" t="s">
        <v>137</v>
      </c>
      <c r="KL135" s="6">
        <v>0</v>
      </c>
      <c r="KM135" s="6">
        <v>0</v>
      </c>
      <c r="KN135" s="6">
        <v>0</v>
      </c>
      <c r="KO135" s="6">
        <v>0</v>
      </c>
      <c r="KR135" s="76" t="s">
        <v>137</v>
      </c>
      <c r="KS135" s="76">
        <v>0</v>
      </c>
      <c r="KT135" s="76">
        <v>0</v>
      </c>
      <c r="KU135" s="76">
        <v>0</v>
      </c>
      <c r="KV135" s="76">
        <v>0</v>
      </c>
      <c r="KY135" s="76" t="s">
        <v>137</v>
      </c>
      <c r="KZ135" s="76">
        <v>0.12</v>
      </c>
      <c r="LA135" s="76">
        <v>0</v>
      </c>
      <c r="LB135" s="76">
        <v>0.1</v>
      </c>
      <c r="LC135" s="76">
        <v>0</v>
      </c>
      <c r="LF135" s="76" t="s">
        <v>137</v>
      </c>
      <c r="LG135" s="76">
        <v>0.09</v>
      </c>
      <c r="LH135" s="76">
        <v>0</v>
      </c>
      <c r="LI135" s="76">
        <v>0.18</v>
      </c>
      <c r="LJ135" s="76">
        <v>0</v>
      </c>
      <c r="LM135" s="76" t="s">
        <v>137</v>
      </c>
      <c r="LN135" s="76">
        <v>0</v>
      </c>
      <c r="LO135" s="76">
        <v>0</v>
      </c>
      <c r="LP135" s="76">
        <v>0</v>
      </c>
      <c r="LQ135" s="76">
        <v>0</v>
      </c>
      <c r="LR135" s="76"/>
      <c r="LS135" s="76"/>
      <c r="LT135" s="76" t="s">
        <v>137</v>
      </c>
      <c r="LU135" s="76">
        <v>0.08</v>
      </c>
      <c r="LV135" s="76">
        <v>0</v>
      </c>
      <c r="LW135" s="76">
        <v>0</v>
      </c>
      <c r="LX135" s="76">
        <v>0</v>
      </c>
      <c r="LY135" s="76"/>
      <c r="LZ135" s="76"/>
      <c r="MA135" s="76" t="s">
        <v>137</v>
      </c>
      <c r="MB135" s="76">
        <v>0</v>
      </c>
      <c r="MC135" s="76">
        <v>0</v>
      </c>
      <c r="MD135" s="76">
        <v>0</v>
      </c>
      <c r="ME135" s="76">
        <v>0</v>
      </c>
    </row>
    <row r="136" spans="1:343"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2" t="s">
        <v>138</v>
      </c>
      <c r="GY136" s="62">
        <v>0.03</v>
      </c>
      <c r="GZ136" s="62">
        <v>0.1</v>
      </c>
      <c r="HA136" s="62">
        <v>0</v>
      </c>
      <c r="HB136" s="62">
        <v>0</v>
      </c>
      <c r="HE136" s="66" t="s">
        <v>138</v>
      </c>
      <c r="HF136" s="66">
        <v>0</v>
      </c>
      <c r="HG136" s="66">
        <v>0</v>
      </c>
      <c r="HH136" s="66">
        <v>0</v>
      </c>
      <c r="HI136" s="66">
        <v>0</v>
      </c>
      <c r="HL136" s="66" t="s">
        <v>138</v>
      </c>
      <c r="HM136" s="66">
        <v>0</v>
      </c>
      <c r="HN136" s="66">
        <v>0</v>
      </c>
      <c r="HO136" s="66">
        <v>0</v>
      </c>
      <c r="HP136" s="66">
        <v>0</v>
      </c>
      <c r="HS136" s="66" t="s">
        <v>138</v>
      </c>
      <c r="HT136" s="66">
        <v>0</v>
      </c>
      <c r="HU136" s="66">
        <v>0</v>
      </c>
      <c r="HV136" s="66">
        <v>0</v>
      </c>
      <c r="HW136" s="66">
        <v>0</v>
      </c>
      <c r="HZ136" s="66" t="s">
        <v>138</v>
      </c>
      <c r="IA136" s="75">
        <v>0.06</v>
      </c>
      <c r="IB136" s="75">
        <v>0</v>
      </c>
      <c r="IC136" s="75">
        <v>0</v>
      </c>
      <c r="ID136" s="75">
        <v>0.54</v>
      </c>
      <c r="IG136" s="66" t="s">
        <v>138</v>
      </c>
      <c r="IH136" s="66">
        <v>0</v>
      </c>
      <c r="II136" s="66">
        <v>0</v>
      </c>
      <c r="IJ136" s="66">
        <v>0</v>
      </c>
      <c r="IK136" s="66">
        <v>0</v>
      </c>
      <c r="IN136" s="66" t="s">
        <v>138</v>
      </c>
      <c r="IO136" s="66">
        <v>0</v>
      </c>
      <c r="IP136" s="66">
        <v>0</v>
      </c>
      <c r="IQ136" s="66">
        <v>0</v>
      </c>
      <c r="IR136" s="66">
        <v>0</v>
      </c>
      <c r="IU136" s="66" t="s">
        <v>138</v>
      </c>
      <c r="IV136" s="66">
        <v>0.06</v>
      </c>
      <c r="IW136" s="66">
        <v>0</v>
      </c>
      <c r="IX136" s="66">
        <v>0</v>
      </c>
      <c r="IY136" s="66">
        <v>0</v>
      </c>
      <c r="JB136" s="66" t="s">
        <v>138</v>
      </c>
      <c r="JC136" s="76">
        <v>0</v>
      </c>
      <c r="JD136" s="76">
        <v>0</v>
      </c>
      <c r="JE136" s="76">
        <v>0</v>
      </c>
      <c r="JF136" s="76">
        <v>0</v>
      </c>
      <c r="JI136" s="66" t="s">
        <v>138</v>
      </c>
      <c r="JJ136" s="66">
        <v>0</v>
      </c>
      <c r="JK136" s="66">
        <v>0</v>
      </c>
      <c r="JL136" s="66">
        <v>0</v>
      </c>
      <c r="JM136" s="66">
        <v>0</v>
      </c>
      <c r="JP136" s="72" t="s">
        <v>138</v>
      </c>
      <c r="JQ136" s="72">
        <v>0</v>
      </c>
      <c r="JR136" s="72">
        <v>0</v>
      </c>
      <c r="JS136" s="72">
        <v>0</v>
      </c>
      <c r="JT136" s="72">
        <v>0</v>
      </c>
      <c r="JW136" s="76" t="s">
        <v>138</v>
      </c>
      <c r="JX136" s="76">
        <v>0</v>
      </c>
      <c r="JY136" s="76">
        <v>0</v>
      </c>
      <c r="JZ136" s="76">
        <v>0</v>
      </c>
      <c r="KA136" s="76">
        <v>0</v>
      </c>
      <c r="KD136" s="76" t="s">
        <v>138</v>
      </c>
      <c r="KE136" s="76">
        <v>0</v>
      </c>
      <c r="KF136" s="76">
        <v>0</v>
      </c>
      <c r="KG136" s="76">
        <v>0</v>
      </c>
      <c r="KH136" s="76">
        <v>0</v>
      </c>
      <c r="KK136" s="6" t="s">
        <v>138</v>
      </c>
      <c r="KL136" s="6">
        <v>0.1</v>
      </c>
      <c r="KM136" s="6">
        <v>0.28999999999999998</v>
      </c>
      <c r="KN136" s="6">
        <v>0.06</v>
      </c>
      <c r="KO136" s="6">
        <v>0</v>
      </c>
      <c r="KR136" s="76" t="s">
        <v>138</v>
      </c>
      <c r="KS136" s="76">
        <v>0</v>
      </c>
      <c r="KT136" s="76">
        <v>0</v>
      </c>
      <c r="KU136" s="76">
        <v>0</v>
      </c>
      <c r="KV136" s="76">
        <v>0</v>
      </c>
      <c r="KY136" s="76" t="s">
        <v>138</v>
      </c>
      <c r="KZ136" s="76">
        <v>0.06</v>
      </c>
      <c r="LA136" s="76">
        <v>0.22</v>
      </c>
      <c r="LB136" s="76">
        <v>0</v>
      </c>
      <c r="LC136" s="76">
        <v>0</v>
      </c>
      <c r="LF136" s="76" t="s">
        <v>138</v>
      </c>
      <c r="LG136" s="76">
        <v>0</v>
      </c>
      <c r="LH136" s="76">
        <v>0</v>
      </c>
      <c r="LI136" s="76">
        <v>0</v>
      </c>
      <c r="LJ136" s="76">
        <v>0</v>
      </c>
      <c r="LM136" s="76" t="s">
        <v>138</v>
      </c>
      <c r="LN136" s="76">
        <v>0</v>
      </c>
      <c r="LO136" s="76">
        <v>0</v>
      </c>
      <c r="LP136" s="76">
        <v>0</v>
      </c>
      <c r="LQ136" s="76">
        <v>0</v>
      </c>
      <c r="LR136" s="76"/>
      <c r="LS136" s="76"/>
      <c r="LT136" s="76" t="s">
        <v>138</v>
      </c>
      <c r="LU136" s="76">
        <v>0.49</v>
      </c>
      <c r="LV136" s="76">
        <v>0</v>
      </c>
      <c r="LW136" s="76">
        <v>1</v>
      </c>
      <c r="LX136" s="76">
        <v>0</v>
      </c>
      <c r="LY136" s="76"/>
      <c r="LZ136" s="76"/>
      <c r="MA136" s="76" t="s">
        <v>138</v>
      </c>
      <c r="MB136" s="76">
        <v>0.52</v>
      </c>
      <c r="MC136" s="76">
        <v>0</v>
      </c>
      <c r="MD136" s="76">
        <v>1.01</v>
      </c>
      <c r="ME136" s="76">
        <v>0</v>
      </c>
    </row>
    <row r="137" spans="1:343"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c r="GX137" s="62" t="s">
        <v>139</v>
      </c>
      <c r="GY137" s="62">
        <v>0.91</v>
      </c>
      <c r="GZ137" s="62">
        <v>2.67</v>
      </c>
      <c r="HA137" s="62">
        <v>0.15</v>
      </c>
      <c r="HB137" s="62">
        <v>0</v>
      </c>
      <c r="HE137" s="66" t="s">
        <v>139</v>
      </c>
      <c r="HF137" s="66">
        <v>0.67</v>
      </c>
      <c r="HG137" s="66">
        <v>1.51</v>
      </c>
      <c r="HH137" s="66">
        <v>0.22</v>
      </c>
      <c r="HI137" s="66">
        <v>2.06</v>
      </c>
      <c r="HL137" s="66" t="s">
        <v>139</v>
      </c>
      <c r="HM137" s="66">
        <v>0.61</v>
      </c>
      <c r="HN137" s="66">
        <v>0.54</v>
      </c>
      <c r="HO137" s="66">
        <v>0.66</v>
      </c>
      <c r="HP137" s="66">
        <v>0</v>
      </c>
      <c r="HS137" s="66" t="s">
        <v>139</v>
      </c>
      <c r="HT137" s="66">
        <v>0.42</v>
      </c>
      <c r="HU137" s="66">
        <v>0.84</v>
      </c>
      <c r="HV137" s="66">
        <v>0.25</v>
      </c>
      <c r="HW137" s="66">
        <v>0</v>
      </c>
      <c r="HZ137" s="66" t="s">
        <v>139</v>
      </c>
      <c r="IA137" s="75">
        <v>0.13</v>
      </c>
      <c r="IB137" s="75">
        <v>0.55000000000000004</v>
      </c>
      <c r="IC137" s="75">
        <v>0</v>
      </c>
      <c r="ID137" s="75">
        <v>0</v>
      </c>
      <c r="IG137" s="66" t="s">
        <v>139</v>
      </c>
      <c r="IH137" s="66">
        <v>0.23</v>
      </c>
      <c r="II137" s="66">
        <v>0.84</v>
      </c>
      <c r="IJ137" s="66">
        <v>0</v>
      </c>
      <c r="IK137" s="66">
        <v>0.28000000000000003</v>
      </c>
      <c r="IN137" s="66" t="s">
        <v>139</v>
      </c>
      <c r="IO137" s="66">
        <v>0.03</v>
      </c>
      <c r="IP137" s="66">
        <v>0.1</v>
      </c>
      <c r="IQ137" s="66">
        <v>0</v>
      </c>
      <c r="IR137" s="66">
        <v>0</v>
      </c>
      <c r="IU137" s="66" t="s">
        <v>139</v>
      </c>
      <c r="IV137" s="66">
        <v>0.25</v>
      </c>
      <c r="IW137" s="66">
        <v>0.69</v>
      </c>
      <c r="IX137" s="66">
        <v>0</v>
      </c>
      <c r="IY137" s="66">
        <v>0.69</v>
      </c>
      <c r="JB137" s="66" t="s">
        <v>139</v>
      </c>
      <c r="JC137" s="76">
        <v>0.8</v>
      </c>
      <c r="JD137" s="76">
        <v>1.43</v>
      </c>
      <c r="JE137" s="76">
        <v>0</v>
      </c>
      <c r="JF137" s="76">
        <v>3.05</v>
      </c>
      <c r="JI137" s="66" t="s">
        <v>139</v>
      </c>
      <c r="JJ137" s="66">
        <v>0.65</v>
      </c>
      <c r="JK137" s="66">
        <v>1.17</v>
      </c>
      <c r="JL137" s="66">
        <v>0.24</v>
      </c>
      <c r="JM137" s="66">
        <v>1.85</v>
      </c>
      <c r="JP137" s="72" t="s">
        <v>139</v>
      </c>
      <c r="JQ137" s="72">
        <v>0.13</v>
      </c>
      <c r="JR137" s="72">
        <v>0.23</v>
      </c>
      <c r="JS137" s="72">
        <v>0.08</v>
      </c>
      <c r="JT137" s="72">
        <v>0.2</v>
      </c>
      <c r="JW137" s="76" t="s">
        <v>139</v>
      </c>
      <c r="JX137" s="76">
        <v>0.28000000000000003</v>
      </c>
      <c r="JY137" s="76">
        <v>0.87</v>
      </c>
      <c r="JZ137" s="76">
        <v>0</v>
      </c>
      <c r="KA137" s="76">
        <v>0.26</v>
      </c>
      <c r="KD137" s="76" t="s">
        <v>139</v>
      </c>
      <c r="KE137" s="76">
        <v>0.26</v>
      </c>
      <c r="KF137" s="76">
        <v>0.4</v>
      </c>
      <c r="KG137" s="76">
        <v>0</v>
      </c>
      <c r="KH137" s="76">
        <v>1.1599999999999999</v>
      </c>
      <c r="KK137" s="6" t="s">
        <v>139</v>
      </c>
      <c r="KL137" s="6">
        <v>0.34</v>
      </c>
      <c r="KM137" s="6">
        <v>0.69</v>
      </c>
      <c r="KN137" s="6">
        <v>0.12</v>
      </c>
      <c r="KO137" s="6">
        <v>0.73</v>
      </c>
      <c r="KR137" s="76" t="s">
        <v>139</v>
      </c>
      <c r="KS137" s="76">
        <v>0.11</v>
      </c>
      <c r="KT137" s="76">
        <v>0.24</v>
      </c>
      <c r="KU137" s="76">
        <v>0.09</v>
      </c>
      <c r="KV137" s="76">
        <v>0</v>
      </c>
      <c r="KY137" s="76" t="s">
        <v>139</v>
      </c>
      <c r="KZ137" s="76">
        <v>0.18</v>
      </c>
      <c r="LA137" s="76">
        <v>0.23</v>
      </c>
      <c r="LB137" s="76">
        <v>0.22</v>
      </c>
      <c r="LC137" s="76">
        <v>0</v>
      </c>
      <c r="LF137" s="76" t="s">
        <v>139</v>
      </c>
      <c r="LG137" s="76">
        <v>0.19</v>
      </c>
      <c r="LH137" s="76">
        <v>0</v>
      </c>
      <c r="LI137" s="76">
        <v>0.16</v>
      </c>
      <c r="LJ137" s="76">
        <v>0.76</v>
      </c>
      <c r="LM137" s="76" t="s">
        <v>139</v>
      </c>
      <c r="LN137" s="76">
        <v>0.13</v>
      </c>
      <c r="LO137" s="76">
        <v>0.51</v>
      </c>
      <c r="LP137" s="76">
        <v>0</v>
      </c>
      <c r="LQ137" s="76">
        <v>0</v>
      </c>
      <c r="LR137" s="76"/>
      <c r="LS137" s="76"/>
      <c r="LT137" s="76" t="s">
        <v>139</v>
      </c>
      <c r="LU137" s="76">
        <v>0.17</v>
      </c>
      <c r="LV137" s="76">
        <v>0.62</v>
      </c>
      <c r="LW137" s="76">
        <v>0</v>
      </c>
      <c r="LX137" s="76">
        <v>0</v>
      </c>
      <c r="LY137" s="76"/>
      <c r="LZ137" s="76"/>
      <c r="MA137" s="76" t="s">
        <v>139</v>
      </c>
      <c r="MB137" s="76">
        <v>0</v>
      </c>
      <c r="MC137" s="76">
        <v>0</v>
      </c>
      <c r="MD137" s="76">
        <v>0</v>
      </c>
      <c r="ME137" s="76">
        <v>0</v>
      </c>
    </row>
    <row r="138" spans="1:343"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c r="GX138" s="62" t="s">
        <v>140</v>
      </c>
      <c r="GY138" s="62">
        <v>0.24</v>
      </c>
      <c r="GZ138" s="62">
        <v>0.63</v>
      </c>
      <c r="HA138" s="62">
        <v>0.08</v>
      </c>
      <c r="HB138" s="62">
        <v>0</v>
      </c>
      <c r="HE138" s="66" t="s">
        <v>140</v>
      </c>
      <c r="HF138" s="66">
        <v>0</v>
      </c>
      <c r="HG138" s="66">
        <v>0</v>
      </c>
      <c r="HH138" s="66">
        <v>0</v>
      </c>
      <c r="HI138" s="66">
        <v>0</v>
      </c>
      <c r="HL138" s="66" t="s">
        <v>140</v>
      </c>
      <c r="HM138" s="66">
        <v>0.08</v>
      </c>
      <c r="HN138" s="66">
        <v>0.12</v>
      </c>
      <c r="HO138" s="66">
        <v>0</v>
      </c>
      <c r="HP138" s="66">
        <v>0.38</v>
      </c>
      <c r="HS138" s="66" t="s">
        <v>140</v>
      </c>
      <c r="HT138" s="66">
        <v>0.47</v>
      </c>
      <c r="HU138" s="66">
        <v>0</v>
      </c>
      <c r="HV138" s="66">
        <v>0.87</v>
      </c>
      <c r="HW138" s="66">
        <v>0</v>
      </c>
      <c r="HZ138" s="66" t="s">
        <v>140</v>
      </c>
      <c r="IA138" s="75">
        <v>0.33</v>
      </c>
      <c r="IB138" s="75">
        <v>1.04</v>
      </c>
      <c r="IC138" s="75">
        <v>0.15</v>
      </c>
      <c r="ID138" s="75">
        <v>0</v>
      </c>
      <c r="IG138" s="66" t="s">
        <v>140</v>
      </c>
      <c r="IH138" s="66">
        <v>0.08</v>
      </c>
      <c r="II138" s="66">
        <v>0.19</v>
      </c>
      <c r="IJ138" s="66">
        <v>0</v>
      </c>
      <c r="IK138" s="66">
        <v>0.28000000000000003</v>
      </c>
      <c r="IN138" s="66" t="s">
        <v>140</v>
      </c>
      <c r="IO138" s="66">
        <v>0.05</v>
      </c>
      <c r="IP138" s="66">
        <v>0.19</v>
      </c>
      <c r="IQ138" s="66">
        <v>0</v>
      </c>
      <c r="IR138" s="66">
        <v>0</v>
      </c>
      <c r="IU138" s="66" t="s">
        <v>140</v>
      </c>
      <c r="IV138" s="66">
        <v>0.08</v>
      </c>
      <c r="IW138" s="66">
        <v>0</v>
      </c>
      <c r="IX138" s="66">
        <v>0.04</v>
      </c>
      <c r="IY138" s="66">
        <v>0.71</v>
      </c>
      <c r="JB138" s="66" t="s">
        <v>140</v>
      </c>
      <c r="JC138" s="76">
        <v>0.2</v>
      </c>
      <c r="JD138" s="76">
        <v>0.42</v>
      </c>
      <c r="JE138" s="76">
        <v>0.18</v>
      </c>
      <c r="JF138" s="76">
        <v>0</v>
      </c>
      <c r="JI138" s="66" t="s">
        <v>140</v>
      </c>
      <c r="JJ138" s="66">
        <v>0.12</v>
      </c>
      <c r="JK138" s="66">
        <v>0.23</v>
      </c>
      <c r="JL138" s="66">
        <v>0.12</v>
      </c>
      <c r="JM138" s="66">
        <v>0</v>
      </c>
      <c r="JP138" s="72" t="s">
        <v>140</v>
      </c>
      <c r="JQ138" s="72">
        <v>0.14000000000000001</v>
      </c>
      <c r="JR138" s="72">
        <v>0.31</v>
      </c>
      <c r="JS138" s="72">
        <v>0.11</v>
      </c>
      <c r="JT138" s="72">
        <v>0</v>
      </c>
      <c r="JW138" s="76" t="s">
        <v>140</v>
      </c>
      <c r="JX138" s="76">
        <v>0</v>
      </c>
      <c r="JY138" s="76">
        <v>0</v>
      </c>
      <c r="JZ138" s="76">
        <v>0</v>
      </c>
      <c r="KA138" s="76">
        <v>0</v>
      </c>
      <c r="KD138" s="76" t="s">
        <v>140</v>
      </c>
      <c r="KE138" s="76">
        <v>0.08</v>
      </c>
      <c r="KF138" s="76">
        <v>0</v>
      </c>
      <c r="KG138" s="76">
        <v>0</v>
      </c>
      <c r="KH138" s="76">
        <v>0.75</v>
      </c>
      <c r="KK138" s="6" t="s">
        <v>140</v>
      </c>
      <c r="KL138" s="6">
        <v>7.0000000000000007E-2</v>
      </c>
      <c r="KM138" s="6">
        <v>0</v>
      </c>
      <c r="KN138" s="6">
        <v>0</v>
      </c>
      <c r="KO138" s="6">
        <v>0.46</v>
      </c>
      <c r="KR138" s="76" t="s">
        <v>140</v>
      </c>
      <c r="KS138" s="76">
        <v>0.36</v>
      </c>
      <c r="KT138" s="76">
        <v>0.38</v>
      </c>
      <c r="KU138" s="76">
        <v>0.52</v>
      </c>
      <c r="KV138" s="76">
        <v>0</v>
      </c>
      <c r="KY138" s="76" t="s">
        <v>140</v>
      </c>
      <c r="KZ138" s="76">
        <v>0.03</v>
      </c>
      <c r="LA138" s="76">
        <v>0</v>
      </c>
      <c r="LB138" s="76">
        <v>0.06</v>
      </c>
      <c r="LC138" s="76">
        <v>0</v>
      </c>
      <c r="LF138" s="76" t="s">
        <v>140</v>
      </c>
      <c r="LG138" s="76">
        <v>0.45</v>
      </c>
      <c r="LH138" s="76">
        <v>0.39</v>
      </c>
      <c r="LI138" s="76">
        <v>0.45</v>
      </c>
      <c r="LJ138" s="76">
        <v>0.87</v>
      </c>
      <c r="LM138" s="76" t="s">
        <v>140</v>
      </c>
      <c r="LN138" s="76">
        <v>0.23</v>
      </c>
      <c r="LO138" s="76">
        <v>0.11</v>
      </c>
      <c r="LP138" s="76">
        <v>0.38</v>
      </c>
      <c r="LQ138" s="76">
        <v>0</v>
      </c>
      <c r="LR138" s="76"/>
      <c r="LS138" s="76"/>
      <c r="LT138" s="76" t="s">
        <v>140</v>
      </c>
      <c r="LU138" s="76">
        <v>0.26</v>
      </c>
      <c r="LV138" s="76">
        <v>0.78</v>
      </c>
      <c r="LW138" s="76">
        <v>0.1</v>
      </c>
      <c r="LX138" s="76">
        <v>0</v>
      </c>
      <c r="LY138" s="76"/>
      <c r="LZ138" s="76"/>
      <c r="MA138" s="76" t="s">
        <v>140</v>
      </c>
      <c r="MB138" s="76">
        <v>0.39</v>
      </c>
      <c r="MC138" s="76">
        <v>0.19</v>
      </c>
      <c r="MD138" s="76">
        <v>0.57999999999999996</v>
      </c>
      <c r="ME138" s="76">
        <v>0.34</v>
      </c>
    </row>
    <row r="139" spans="1:343"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2" t="s">
        <v>141</v>
      </c>
      <c r="GY139" s="62">
        <v>0</v>
      </c>
      <c r="GZ139" s="62">
        <v>0</v>
      </c>
      <c r="HA139" s="62">
        <v>0</v>
      </c>
      <c r="HB139" s="62">
        <v>0</v>
      </c>
      <c r="HE139" s="66" t="s">
        <v>141</v>
      </c>
      <c r="HF139" s="66">
        <v>0</v>
      </c>
      <c r="HG139" s="66">
        <v>0</v>
      </c>
      <c r="HH139" s="66">
        <v>0</v>
      </c>
      <c r="HI139" s="66">
        <v>0</v>
      </c>
      <c r="HL139" s="66" t="s">
        <v>141</v>
      </c>
      <c r="HM139" s="66">
        <v>0</v>
      </c>
      <c r="HN139" s="66">
        <v>0</v>
      </c>
      <c r="HO139" s="66">
        <v>0</v>
      </c>
      <c r="HP139" s="66">
        <v>0</v>
      </c>
      <c r="HS139" s="66" t="s">
        <v>141</v>
      </c>
      <c r="HT139" s="66">
        <v>0</v>
      </c>
      <c r="HU139" s="66">
        <v>0</v>
      </c>
      <c r="HV139" s="66">
        <v>0</v>
      </c>
      <c r="HW139" s="66">
        <v>0</v>
      </c>
      <c r="HZ139" s="66" t="s">
        <v>141</v>
      </c>
      <c r="IA139" s="75">
        <v>0</v>
      </c>
      <c r="IB139" s="75">
        <v>0</v>
      </c>
      <c r="IC139" s="75">
        <v>0</v>
      </c>
      <c r="ID139" s="75">
        <v>0</v>
      </c>
      <c r="IG139" s="66" t="s">
        <v>141</v>
      </c>
      <c r="IH139" s="66">
        <v>0</v>
      </c>
      <c r="II139" s="66">
        <v>0</v>
      </c>
      <c r="IJ139" s="66">
        <v>0</v>
      </c>
      <c r="IK139" s="66">
        <v>0</v>
      </c>
      <c r="IN139" s="66" t="s">
        <v>141</v>
      </c>
      <c r="IO139" s="66">
        <v>0.04</v>
      </c>
      <c r="IP139" s="66">
        <v>0</v>
      </c>
      <c r="IQ139" s="66">
        <v>0.08</v>
      </c>
      <c r="IR139" s="66">
        <v>0</v>
      </c>
      <c r="IU139" s="66" t="s">
        <v>141</v>
      </c>
      <c r="IV139" s="66">
        <v>0</v>
      </c>
      <c r="IW139" s="66">
        <v>0</v>
      </c>
      <c r="IX139" s="66">
        <v>0</v>
      </c>
      <c r="IY139" s="66">
        <v>0</v>
      </c>
      <c r="JB139" s="66" t="s">
        <v>141</v>
      </c>
      <c r="JC139" s="76">
        <v>7.0000000000000007E-2</v>
      </c>
      <c r="JD139" s="76">
        <v>0</v>
      </c>
      <c r="JE139" s="76">
        <v>0</v>
      </c>
      <c r="JF139" s="76">
        <v>0.55000000000000004</v>
      </c>
      <c r="JI139" s="66" t="s">
        <v>141</v>
      </c>
      <c r="JJ139" s="66">
        <v>0</v>
      </c>
      <c r="JK139" s="66">
        <v>0</v>
      </c>
      <c r="JL139" s="66">
        <v>0</v>
      </c>
      <c r="JM139" s="66">
        <v>0</v>
      </c>
      <c r="JP139" s="72" t="s">
        <v>141</v>
      </c>
      <c r="JQ139" s="72">
        <v>0</v>
      </c>
      <c r="JR139" s="72">
        <v>0</v>
      </c>
      <c r="JS139" s="72">
        <v>0</v>
      </c>
      <c r="JT139" s="72">
        <v>0</v>
      </c>
      <c r="JW139" s="76" t="s">
        <v>141</v>
      </c>
      <c r="JX139" s="76">
        <v>0.26</v>
      </c>
      <c r="JY139" s="76">
        <v>0.94</v>
      </c>
      <c r="JZ139" s="76">
        <v>0</v>
      </c>
      <c r="KA139" s="76">
        <v>0</v>
      </c>
      <c r="KD139" s="76" t="s">
        <v>141</v>
      </c>
      <c r="KE139" s="76">
        <v>0</v>
      </c>
      <c r="KF139" s="76">
        <v>0</v>
      </c>
      <c r="KG139" s="76">
        <v>0</v>
      </c>
      <c r="KH139" s="76">
        <v>0</v>
      </c>
      <c r="KK139" s="6" t="s">
        <v>141</v>
      </c>
      <c r="KL139" s="6">
        <v>0</v>
      </c>
      <c r="KM139" s="6">
        <v>0</v>
      </c>
      <c r="KN139" s="6">
        <v>0</v>
      </c>
      <c r="KO139" s="6">
        <v>0</v>
      </c>
      <c r="KR139" s="76" t="s">
        <v>141</v>
      </c>
      <c r="KS139" s="76">
        <v>0.06</v>
      </c>
      <c r="KT139" s="76">
        <v>0</v>
      </c>
      <c r="KU139" s="76">
        <v>0.12</v>
      </c>
      <c r="KV139" s="76">
        <v>0</v>
      </c>
      <c r="KY139" s="76" t="s">
        <v>141</v>
      </c>
      <c r="KZ139" s="76">
        <v>0</v>
      </c>
      <c r="LA139" s="76">
        <v>0</v>
      </c>
      <c r="LB139" s="76">
        <v>0</v>
      </c>
      <c r="LC139" s="76">
        <v>0</v>
      </c>
      <c r="LF139" s="76" t="s">
        <v>141</v>
      </c>
      <c r="LG139" s="76">
        <v>0</v>
      </c>
      <c r="LH139" s="76">
        <v>0</v>
      </c>
      <c r="LI139" s="76">
        <v>0</v>
      </c>
      <c r="LJ139" s="76">
        <v>0</v>
      </c>
      <c r="LM139" s="76" t="s">
        <v>141</v>
      </c>
      <c r="LN139" s="76">
        <v>0</v>
      </c>
      <c r="LO139" s="76">
        <v>0</v>
      </c>
      <c r="LP139" s="76">
        <v>0</v>
      </c>
      <c r="LQ139" s="76">
        <v>0</v>
      </c>
      <c r="LR139" s="76"/>
      <c r="LS139" s="76"/>
      <c r="LT139" s="76" t="s">
        <v>141</v>
      </c>
      <c r="LU139" s="76">
        <v>0</v>
      </c>
      <c r="LV139" s="76">
        <v>0</v>
      </c>
      <c r="LW139" s="76">
        <v>0</v>
      </c>
      <c r="LX139" s="76">
        <v>0</v>
      </c>
      <c r="LY139" s="76"/>
      <c r="LZ139" s="76"/>
      <c r="MA139" s="76" t="s">
        <v>141</v>
      </c>
      <c r="MB139" s="76">
        <v>0</v>
      </c>
      <c r="MC139" s="76">
        <v>0</v>
      </c>
      <c r="MD139" s="76">
        <v>0</v>
      </c>
      <c r="ME139" s="76">
        <v>0</v>
      </c>
    </row>
    <row r="140" spans="1:343"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c r="GX140" s="62" t="s">
        <v>142</v>
      </c>
      <c r="GY140" s="62">
        <v>0</v>
      </c>
      <c r="GZ140" s="62">
        <v>0</v>
      </c>
      <c r="HA140" s="62">
        <v>0</v>
      </c>
      <c r="HB140" s="62">
        <v>0</v>
      </c>
      <c r="HE140" s="66" t="s">
        <v>142</v>
      </c>
      <c r="HF140" s="66">
        <v>0</v>
      </c>
      <c r="HG140" s="66">
        <v>0</v>
      </c>
      <c r="HH140" s="66">
        <v>0</v>
      </c>
      <c r="HI140" s="66">
        <v>0</v>
      </c>
      <c r="HL140" s="66" t="s">
        <v>142</v>
      </c>
      <c r="HM140" s="66">
        <v>7.0000000000000007E-2</v>
      </c>
      <c r="HN140" s="66">
        <v>0</v>
      </c>
      <c r="HO140" s="66">
        <v>0.15</v>
      </c>
      <c r="HP140" s="66">
        <v>0</v>
      </c>
      <c r="HS140" s="66" t="s">
        <v>142</v>
      </c>
      <c r="HT140" s="66">
        <v>0</v>
      </c>
      <c r="HU140" s="66">
        <v>0</v>
      </c>
      <c r="HV140" s="66">
        <v>0</v>
      </c>
      <c r="HW140" s="66">
        <v>0</v>
      </c>
      <c r="HZ140" s="66" t="s">
        <v>142</v>
      </c>
      <c r="IA140" s="75">
        <v>0</v>
      </c>
      <c r="IB140" s="75">
        <v>0</v>
      </c>
      <c r="IC140" s="75">
        <v>0</v>
      </c>
      <c r="ID140" s="75">
        <v>0</v>
      </c>
      <c r="IG140" s="66" t="s">
        <v>142</v>
      </c>
      <c r="IH140" s="66">
        <v>0</v>
      </c>
      <c r="II140" s="66">
        <v>0</v>
      </c>
      <c r="IJ140" s="66">
        <v>0</v>
      </c>
      <c r="IK140" s="66">
        <v>0</v>
      </c>
      <c r="IN140" s="66" t="s">
        <v>142</v>
      </c>
      <c r="IO140" s="66">
        <v>0</v>
      </c>
      <c r="IP140" s="66">
        <v>0</v>
      </c>
      <c r="IQ140" s="66">
        <v>0</v>
      </c>
      <c r="IR140" s="66">
        <v>0</v>
      </c>
      <c r="IU140" s="66" t="s">
        <v>142</v>
      </c>
      <c r="IV140" s="66">
        <v>0.15</v>
      </c>
      <c r="IW140" s="66">
        <v>0</v>
      </c>
      <c r="IX140" s="66">
        <v>0.27</v>
      </c>
      <c r="IY140" s="66">
        <v>0</v>
      </c>
      <c r="JB140" s="66" t="s">
        <v>142</v>
      </c>
      <c r="JC140" s="76">
        <v>0.43</v>
      </c>
      <c r="JD140" s="76">
        <v>1.71</v>
      </c>
      <c r="JE140" s="76">
        <v>0</v>
      </c>
      <c r="JF140" s="76">
        <v>0</v>
      </c>
      <c r="JI140" s="66" t="s">
        <v>142</v>
      </c>
      <c r="JJ140" s="66">
        <v>0.08</v>
      </c>
      <c r="JK140" s="66">
        <v>0</v>
      </c>
      <c r="JL140" s="66">
        <v>0</v>
      </c>
      <c r="JM140" s="66">
        <v>0</v>
      </c>
      <c r="JP140" s="72" t="s">
        <v>142</v>
      </c>
      <c r="JQ140" s="72">
        <v>0</v>
      </c>
      <c r="JR140" s="72">
        <v>0</v>
      </c>
      <c r="JS140" s="72">
        <v>0</v>
      </c>
      <c r="JT140" s="72">
        <v>0</v>
      </c>
      <c r="JW140" s="76" t="s">
        <v>142</v>
      </c>
      <c r="JX140" s="76">
        <v>0</v>
      </c>
      <c r="JY140" s="76">
        <v>0</v>
      </c>
      <c r="JZ140" s="76">
        <v>0</v>
      </c>
      <c r="KA140" s="76">
        <v>0</v>
      </c>
      <c r="KD140" s="76" t="s">
        <v>142</v>
      </c>
      <c r="KE140" s="76">
        <v>0</v>
      </c>
      <c r="KF140" s="76">
        <v>0</v>
      </c>
      <c r="KG140" s="76">
        <v>0</v>
      </c>
      <c r="KH140" s="76">
        <v>0</v>
      </c>
      <c r="KK140" s="6" t="s">
        <v>142</v>
      </c>
      <c r="KL140" s="6">
        <v>0</v>
      </c>
      <c r="KM140" s="6">
        <v>0</v>
      </c>
      <c r="KN140" s="6">
        <v>0</v>
      </c>
      <c r="KO140" s="6">
        <v>0</v>
      </c>
      <c r="KR140" s="76" t="s">
        <v>142</v>
      </c>
      <c r="KS140" s="76">
        <v>0</v>
      </c>
      <c r="KT140" s="76">
        <v>0</v>
      </c>
      <c r="KU140" s="76">
        <v>0</v>
      </c>
      <c r="KV140" s="76">
        <v>0</v>
      </c>
      <c r="KY140" s="76" t="s">
        <v>142</v>
      </c>
      <c r="KZ140" s="76">
        <v>0.2</v>
      </c>
      <c r="LA140" s="76">
        <v>0.41</v>
      </c>
      <c r="LB140" s="76">
        <v>0</v>
      </c>
      <c r="LC140" s="76">
        <v>0.56999999999999995</v>
      </c>
      <c r="LF140" s="76" t="s">
        <v>142</v>
      </c>
      <c r="LG140" s="76">
        <v>0</v>
      </c>
      <c r="LH140" s="76">
        <v>0</v>
      </c>
      <c r="LI140" s="76">
        <v>0</v>
      </c>
      <c r="LJ140" s="76">
        <v>0</v>
      </c>
      <c r="LM140" s="76" t="s">
        <v>142</v>
      </c>
      <c r="LN140" s="76">
        <v>0</v>
      </c>
      <c r="LO140" s="76">
        <v>0</v>
      </c>
      <c r="LP140" s="76">
        <v>0</v>
      </c>
      <c r="LQ140" s="76">
        <v>0</v>
      </c>
      <c r="LR140" s="76"/>
      <c r="LS140" s="76"/>
      <c r="LT140" s="76" t="s">
        <v>142</v>
      </c>
      <c r="LU140" s="76">
        <v>0</v>
      </c>
      <c r="LV140" s="76">
        <v>0</v>
      </c>
      <c r="LW140" s="76">
        <v>0</v>
      </c>
      <c r="LX140" s="76">
        <v>0</v>
      </c>
      <c r="LY140" s="76"/>
      <c r="LZ140" s="76"/>
      <c r="MA140" s="76" t="s">
        <v>142</v>
      </c>
      <c r="MB140" s="76">
        <v>7.0000000000000007E-2</v>
      </c>
      <c r="MC140" s="76">
        <v>0</v>
      </c>
      <c r="MD140" s="76">
        <v>0.13</v>
      </c>
      <c r="ME140" s="76">
        <v>0</v>
      </c>
    </row>
    <row r="141" spans="1:343"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2" t="s">
        <v>143</v>
      </c>
      <c r="GY141" s="62">
        <v>0</v>
      </c>
      <c r="GZ141" s="62">
        <v>0</v>
      </c>
      <c r="HA141" s="62">
        <v>0</v>
      </c>
      <c r="HB141" s="62">
        <v>0</v>
      </c>
      <c r="HE141" s="66" t="s">
        <v>143</v>
      </c>
      <c r="HF141" s="66">
        <v>0</v>
      </c>
      <c r="HG141" s="66">
        <v>0</v>
      </c>
      <c r="HH141" s="66">
        <v>0</v>
      </c>
      <c r="HI141" s="66">
        <v>0</v>
      </c>
      <c r="HL141" s="66" t="s">
        <v>143</v>
      </c>
      <c r="HM141" s="66">
        <v>0</v>
      </c>
      <c r="HN141" s="66">
        <v>0</v>
      </c>
      <c r="HO141" s="66">
        <v>0</v>
      </c>
      <c r="HP141" s="66">
        <v>0</v>
      </c>
      <c r="HS141" s="66" t="s">
        <v>143</v>
      </c>
      <c r="HT141" s="66">
        <v>0</v>
      </c>
      <c r="HU141" s="66">
        <v>0</v>
      </c>
      <c r="HV141" s="66">
        <v>0</v>
      </c>
      <c r="HW141" s="66">
        <v>0</v>
      </c>
      <c r="HZ141" s="66" t="s">
        <v>143</v>
      </c>
      <c r="IA141" s="75">
        <v>0</v>
      </c>
      <c r="IB141" s="75">
        <v>0</v>
      </c>
      <c r="IC141" s="75">
        <v>0</v>
      </c>
      <c r="ID141" s="75">
        <v>0</v>
      </c>
      <c r="IG141" s="66" t="s">
        <v>143</v>
      </c>
      <c r="IH141" s="66">
        <v>0</v>
      </c>
      <c r="II141" s="66">
        <v>0</v>
      </c>
      <c r="IJ141" s="66">
        <v>0</v>
      </c>
      <c r="IK141" s="66">
        <v>0</v>
      </c>
      <c r="IN141" s="66" t="s">
        <v>143</v>
      </c>
      <c r="IO141" s="66">
        <v>0</v>
      </c>
      <c r="IP141" s="66">
        <v>0</v>
      </c>
      <c r="IQ141" s="66">
        <v>0</v>
      </c>
      <c r="IR141" s="66">
        <v>0</v>
      </c>
      <c r="IU141" s="66" t="s">
        <v>143</v>
      </c>
      <c r="IV141" s="66">
        <v>0</v>
      </c>
      <c r="IW141" s="66">
        <v>0</v>
      </c>
      <c r="IX141" s="66">
        <v>0</v>
      </c>
      <c r="IY141" s="66">
        <v>0</v>
      </c>
      <c r="JB141" s="66" t="s">
        <v>143</v>
      </c>
      <c r="JC141" s="76">
        <v>0</v>
      </c>
      <c r="JD141" s="76">
        <v>0</v>
      </c>
      <c r="JE141" s="76">
        <v>0</v>
      </c>
      <c r="JF141" s="76">
        <v>0</v>
      </c>
      <c r="JI141" s="66" t="s">
        <v>143</v>
      </c>
      <c r="JJ141" s="66">
        <v>0.08</v>
      </c>
      <c r="JK141" s="66">
        <v>0</v>
      </c>
      <c r="JL141" s="66">
        <v>0</v>
      </c>
      <c r="JM141" s="66">
        <v>0</v>
      </c>
      <c r="JP141" s="72" t="s">
        <v>143</v>
      </c>
      <c r="JQ141" s="72">
        <v>0</v>
      </c>
      <c r="JR141" s="72">
        <v>0</v>
      </c>
      <c r="JS141" s="72">
        <v>0</v>
      </c>
      <c r="JT141" s="72">
        <v>0</v>
      </c>
      <c r="JW141" s="76" t="s">
        <v>143</v>
      </c>
      <c r="JX141" s="76">
        <v>0.06</v>
      </c>
      <c r="JY141" s="76">
        <v>0.22</v>
      </c>
      <c r="JZ141" s="76">
        <v>0</v>
      </c>
      <c r="KA141" s="76">
        <v>0</v>
      </c>
      <c r="KD141" s="76" t="s">
        <v>143</v>
      </c>
      <c r="KE141" s="76">
        <v>0</v>
      </c>
      <c r="KF141" s="76">
        <v>0</v>
      </c>
      <c r="KG141" s="76">
        <v>0</v>
      </c>
      <c r="KH141" s="76">
        <v>0</v>
      </c>
      <c r="KK141" s="6" t="s">
        <v>143</v>
      </c>
      <c r="KL141" s="6">
        <v>0</v>
      </c>
      <c r="KM141" s="6">
        <v>0</v>
      </c>
      <c r="KN141" s="6">
        <v>0</v>
      </c>
      <c r="KO141" s="6">
        <v>0</v>
      </c>
      <c r="KR141" s="76" t="s">
        <v>143</v>
      </c>
      <c r="KS141" s="76">
        <v>0.05</v>
      </c>
      <c r="KT141" s="76">
        <v>0.2</v>
      </c>
      <c r="KU141" s="76">
        <v>0</v>
      </c>
      <c r="KV141" s="76">
        <v>0</v>
      </c>
      <c r="KY141" s="76" t="s">
        <v>143</v>
      </c>
      <c r="KZ141" s="76">
        <v>0</v>
      </c>
      <c r="LA141" s="76">
        <v>0</v>
      </c>
      <c r="LB141" s="76">
        <v>0</v>
      </c>
      <c r="LC141" s="76">
        <v>0</v>
      </c>
      <c r="LF141" s="76" t="s">
        <v>143</v>
      </c>
      <c r="LG141" s="76">
        <v>0</v>
      </c>
      <c r="LH141" s="76">
        <v>0</v>
      </c>
      <c r="LI141" s="76">
        <v>0</v>
      </c>
      <c r="LJ141" s="76">
        <v>0</v>
      </c>
      <c r="LM141" s="76" t="s">
        <v>143</v>
      </c>
      <c r="LN141" s="76">
        <v>0</v>
      </c>
      <c r="LO141" s="76">
        <v>0</v>
      </c>
      <c r="LP141" s="76">
        <v>0</v>
      </c>
      <c r="LQ141" s="76">
        <v>0</v>
      </c>
      <c r="LR141" s="76"/>
      <c r="LS141" s="76"/>
      <c r="LT141" s="76" t="s">
        <v>143</v>
      </c>
      <c r="LU141" s="76">
        <v>0.05</v>
      </c>
      <c r="LV141" s="76">
        <v>0.18</v>
      </c>
      <c r="LW141" s="76">
        <v>0</v>
      </c>
      <c r="LX141" s="76">
        <v>0</v>
      </c>
      <c r="LY141" s="76"/>
      <c r="LZ141" s="76"/>
      <c r="MA141" s="76" t="s">
        <v>143</v>
      </c>
      <c r="MB141" s="76">
        <v>0.04</v>
      </c>
      <c r="MC141" s="76">
        <v>0.16</v>
      </c>
      <c r="MD141" s="76">
        <v>0</v>
      </c>
      <c r="ME141" s="76">
        <v>0</v>
      </c>
    </row>
    <row r="142" spans="1:343"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2" t="s">
        <v>144</v>
      </c>
      <c r="GY142" s="62">
        <v>0</v>
      </c>
      <c r="GZ142" s="62">
        <v>0</v>
      </c>
      <c r="HA142" s="62">
        <v>0</v>
      </c>
      <c r="HB142" s="62">
        <v>0</v>
      </c>
      <c r="HE142" s="66" t="s">
        <v>144</v>
      </c>
      <c r="HF142" s="66">
        <v>0</v>
      </c>
      <c r="HG142" s="66">
        <v>0</v>
      </c>
      <c r="HH142" s="66">
        <v>0</v>
      </c>
      <c r="HI142" s="66">
        <v>0</v>
      </c>
      <c r="HL142" s="66" t="s">
        <v>144</v>
      </c>
      <c r="HM142" s="66">
        <v>0</v>
      </c>
      <c r="HN142" s="66">
        <v>0</v>
      </c>
      <c r="HO142" s="66">
        <v>0</v>
      </c>
      <c r="HP142" s="66">
        <v>0</v>
      </c>
      <c r="HS142" s="66" t="s">
        <v>144</v>
      </c>
      <c r="HT142" s="66">
        <v>0</v>
      </c>
      <c r="HU142" s="66">
        <v>0</v>
      </c>
      <c r="HV142" s="66">
        <v>0</v>
      </c>
      <c r="HW142" s="66">
        <v>0</v>
      </c>
      <c r="HZ142" s="66" t="s">
        <v>144</v>
      </c>
      <c r="IA142" s="75">
        <v>0</v>
      </c>
      <c r="IB142" s="75">
        <v>0</v>
      </c>
      <c r="IC142" s="75">
        <v>0</v>
      </c>
      <c r="ID142" s="75">
        <v>0</v>
      </c>
      <c r="IG142" s="66" t="s">
        <v>144</v>
      </c>
      <c r="IH142" s="66">
        <v>0</v>
      </c>
      <c r="II142" s="66">
        <v>0</v>
      </c>
      <c r="IJ142" s="66">
        <v>0</v>
      </c>
      <c r="IK142" s="66">
        <v>0</v>
      </c>
      <c r="IN142" s="66" t="s">
        <v>144</v>
      </c>
      <c r="IO142" s="66">
        <v>0</v>
      </c>
      <c r="IP142" s="66">
        <v>0</v>
      </c>
      <c r="IQ142" s="66">
        <v>0</v>
      </c>
      <c r="IR142" s="66">
        <v>0</v>
      </c>
      <c r="IU142" s="66" t="s">
        <v>144</v>
      </c>
      <c r="IV142" s="66">
        <v>0.09</v>
      </c>
      <c r="IW142" s="66">
        <v>0.35</v>
      </c>
      <c r="IX142" s="66">
        <v>0</v>
      </c>
      <c r="IY142" s="66">
        <v>0</v>
      </c>
      <c r="JB142" s="66" t="s">
        <v>144</v>
      </c>
      <c r="JC142" s="76">
        <v>0.04</v>
      </c>
      <c r="JD142" s="76">
        <v>0.14000000000000001</v>
      </c>
      <c r="JE142" s="76">
        <v>0</v>
      </c>
      <c r="JF142" s="76">
        <v>0</v>
      </c>
      <c r="JI142" s="66" t="s">
        <v>144</v>
      </c>
      <c r="JJ142" s="66">
        <v>0</v>
      </c>
      <c r="JK142" s="66">
        <v>0</v>
      </c>
      <c r="JL142" s="66">
        <v>0</v>
      </c>
      <c r="JM142" s="66">
        <v>0</v>
      </c>
      <c r="JP142" s="72" t="s">
        <v>144</v>
      </c>
      <c r="JQ142" s="72">
        <v>0.24</v>
      </c>
      <c r="JR142" s="72">
        <v>0.14000000000000001</v>
      </c>
      <c r="JS142" s="72">
        <v>0.4</v>
      </c>
      <c r="JT142" s="72">
        <v>0</v>
      </c>
      <c r="JW142" s="76" t="s">
        <v>144</v>
      </c>
      <c r="JX142" s="76">
        <v>0</v>
      </c>
      <c r="JY142" s="76">
        <v>0</v>
      </c>
      <c r="JZ142" s="76">
        <v>0</v>
      </c>
      <c r="KA142" s="76">
        <v>0</v>
      </c>
      <c r="KD142" s="76" t="s">
        <v>144</v>
      </c>
      <c r="KE142" s="76">
        <v>0.04</v>
      </c>
      <c r="KF142" s="76">
        <v>0.13</v>
      </c>
      <c r="KG142" s="76">
        <v>0</v>
      </c>
      <c r="KH142" s="76">
        <v>0</v>
      </c>
      <c r="KK142" s="6" t="s">
        <v>144</v>
      </c>
      <c r="KL142" s="6">
        <v>0</v>
      </c>
      <c r="KM142" s="6">
        <v>0</v>
      </c>
      <c r="KN142" s="6">
        <v>0</v>
      </c>
      <c r="KO142" s="6">
        <v>0</v>
      </c>
      <c r="KR142" s="76" t="s">
        <v>144</v>
      </c>
      <c r="KS142" s="76">
        <v>0.05</v>
      </c>
      <c r="KT142" s="76">
        <v>0.17</v>
      </c>
      <c r="KU142" s="76">
        <v>0</v>
      </c>
      <c r="KV142" s="76">
        <v>0</v>
      </c>
      <c r="KY142" s="76" t="s">
        <v>144</v>
      </c>
      <c r="KZ142" s="76">
        <v>0</v>
      </c>
      <c r="LA142" s="76">
        <v>0</v>
      </c>
      <c r="LB142" s="76">
        <v>0</v>
      </c>
      <c r="LC142" s="76">
        <v>0</v>
      </c>
      <c r="LF142" s="76" t="s">
        <v>144</v>
      </c>
      <c r="LG142" s="76">
        <v>0</v>
      </c>
      <c r="LH142" s="76">
        <v>0</v>
      </c>
      <c r="LI142" s="76">
        <v>0</v>
      </c>
      <c r="LJ142" s="76">
        <v>0</v>
      </c>
      <c r="LM142" s="76" t="s">
        <v>144</v>
      </c>
      <c r="LN142" s="76">
        <v>0.14000000000000001</v>
      </c>
      <c r="LO142" s="76">
        <v>0.54</v>
      </c>
      <c r="LP142" s="76">
        <v>0</v>
      </c>
      <c r="LQ142" s="76">
        <v>0</v>
      </c>
      <c r="LR142" s="76"/>
      <c r="LS142" s="76"/>
      <c r="LT142" s="76" t="s">
        <v>144</v>
      </c>
      <c r="LU142" s="76">
        <v>0.13</v>
      </c>
      <c r="LV142" s="76">
        <v>0.48</v>
      </c>
      <c r="LW142" s="76">
        <v>0</v>
      </c>
      <c r="LX142" s="76">
        <v>0</v>
      </c>
      <c r="LY142" s="76"/>
      <c r="LZ142" s="76"/>
      <c r="MA142" s="76" t="s">
        <v>144</v>
      </c>
      <c r="MB142" s="76">
        <v>0.11</v>
      </c>
      <c r="MC142" s="76">
        <v>0.42</v>
      </c>
      <c r="MD142" s="76">
        <v>0</v>
      </c>
      <c r="ME142" s="76">
        <v>0</v>
      </c>
    </row>
    <row r="143" spans="1:343"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c r="GX143" s="62" t="s">
        <v>145</v>
      </c>
      <c r="GY143" s="62">
        <v>0</v>
      </c>
      <c r="GZ143" s="62">
        <v>0</v>
      </c>
      <c r="HA143" s="62">
        <v>0</v>
      </c>
      <c r="HB143" s="62">
        <v>0</v>
      </c>
      <c r="HE143" s="66" t="s">
        <v>145</v>
      </c>
      <c r="HF143" s="66">
        <v>0</v>
      </c>
      <c r="HG143" s="66">
        <v>0</v>
      </c>
      <c r="HH143" s="66">
        <v>0</v>
      </c>
      <c r="HI143" s="66">
        <v>0</v>
      </c>
      <c r="HL143" s="66" t="s">
        <v>145</v>
      </c>
      <c r="HM143" s="66">
        <v>0</v>
      </c>
      <c r="HN143" s="66">
        <v>0</v>
      </c>
      <c r="HO143" s="66">
        <v>0</v>
      </c>
      <c r="HP143" s="66">
        <v>0</v>
      </c>
      <c r="HS143" s="66" t="s">
        <v>145</v>
      </c>
      <c r="HT143" s="66">
        <v>0.05</v>
      </c>
      <c r="HU143" s="66">
        <v>0.08</v>
      </c>
      <c r="HV143" s="66">
        <v>0.06</v>
      </c>
      <c r="HW143" s="66">
        <v>0</v>
      </c>
      <c r="HZ143" s="66" t="s">
        <v>145</v>
      </c>
      <c r="IA143" s="75">
        <v>0.19</v>
      </c>
      <c r="IB143" s="75">
        <v>0.48</v>
      </c>
      <c r="IC143" s="75">
        <v>0</v>
      </c>
      <c r="ID143" s="75">
        <v>0</v>
      </c>
      <c r="IG143" s="66" t="s">
        <v>145</v>
      </c>
      <c r="IH143" s="66">
        <v>0</v>
      </c>
      <c r="II143" s="66">
        <v>0</v>
      </c>
      <c r="IJ143" s="66">
        <v>0</v>
      </c>
      <c r="IK143" s="66">
        <v>0</v>
      </c>
      <c r="IN143" s="66" t="s">
        <v>145</v>
      </c>
      <c r="IO143" s="66">
        <v>0</v>
      </c>
      <c r="IP143" s="66">
        <v>0</v>
      </c>
      <c r="IQ143" s="66">
        <v>0</v>
      </c>
      <c r="IR143" s="66">
        <v>0</v>
      </c>
      <c r="IU143" s="66" t="s">
        <v>145</v>
      </c>
      <c r="IV143" s="66">
        <v>0</v>
      </c>
      <c r="IW143" s="66">
        <v>0</v>
      </c>
      <c r="IX143" s="66">
        <v>0</v>
      </c>
      <c r="IY143" s="66">
        <v>0</v>
      </c>
      <c r="JB143" s="66" t="s">
        <v>145</v>
      </c>
      <c r="JC143" s="76">
        <v>7.0000000000000007E-2</v>
      </c>
      <c r="JD143" s="76">
        <v>0</v>
      </c>
      <c r="JE143" s="76">
        <v>0</v>
      </c>
      <c r="JF143" s="76">
        <v>0</v>
      </c>
      <c r="JI143" s="66" t="s">
        <v>145</v>
      </c>
      <c r="JJ143" s="66">
        <v>0</v>
      </c>
      <c r="JK143" s="66">
        <v>0</v>
      </c>
      <c r="JL143" s="66">
        <v>0</v>
      </c>
      <c r="JM143" s="66">
        <v>0</v>
      </c>
      <c r="JP143" s="72" t="s">
        <v>145</v>
      </c>
      <c r="JQ143" s="72">
        <v>0</v>
      </c>
      <c r="JR143" s="72">
        <v>0</v>
      </c>
      <c r="JS143" s="72">
        <v>0</v>
      </c>
      <c r="JT143" s="72">
        <v>0</v>
      </c>
      <c r="JW143" s="76" t="s">
        <v>145</v>
      </c>
      <c r="JX143" s="76">
        <v>0</v>
      </c>
      <c r="JY143" s="76">
        <v>0</v>
      </c>
      <c r="JZ143" s="76">
        <v>0</v>
      </c>
      <c r="KA143" s="76">
        <v>0</v>
      </c>
      <c r="KD143" s="76" t="s">
        <v>145</v>
      </c>
      <c r="KE143" s="76">
        <v>7.0000000000000007E-2</v>
      </c>
      <c r="KF143" s="76">
        <v>0</v>
      </c>
      <c r="KG143" s="76">
        <v>0</v>
      </c>
      <c r="KH143" s="76">
        <v>0</v>
      </c>
      <c r="KK143" s="6" t="s">
        <v>145</v>
      </c>
      <c r="KL143" s="6">
        <v>0</v>
      </c>
      <c r="KM143" s="6">
        <v>0</v>
      </c>
      <c r="KN143" s="6">
        <v>0</v>
      </c>
      <c r="KO143" s="6">
        <v>0</v>
      </c>
      <c r="KR143" s="76" t="s">
        <v>145</v>
      </c>
      <c r="KS143" s="76">
        <v>0.05</v>
      </c>
      <c r="KT143" s="76">
        <v>0</v>
      </c>
      <c r="KU143" s="76">
        <v>0.11</v>
      </c>
      <c r="KV143" s="76">
        <v>0</v>
      </c>
      <c r="KY143" s="76" t="s">
        <v>145</v>
      </c>
      <c r="KZ143" s="76">
        <v>0</v>
      </c>
      <c r="LA143" s="76">
        <v>0</v>
      </c>
      <c r="LB143" s="76">
        <v>0</v>
      </c>
      <c r="LC143" s="76">
        <v>0</v>
      </c>
      <c r="LF143" s="76" t="s">
        <v>145</v>
      </c>
      <c r="LG143" s="76">
        <v>0.05</v>
      </c>
      <c r="LH143" s="76">
        <v>0.21</v>
      </c>
      <c r="LI143" s="76">
        <v>0</v>
      </c>
      <c r="LJ143" s="76">
        <v>0</v>
      </c>
      <c r="LM143" s="76" t="s">
        <v>145</v>
      </c>
      <c r="LN143" s="76">
        <v>0</v>
      </c>
      <c r="LO143" s="76">
        <v>0</v>
      </c>
      <c r="LP143" s="76">
        <v>0</v>
      </c>
      <c r="LQ143" s="76">
        <v>0</v>
      </c>
      <c r="LR143" s="76"/>
      <c r="LS143" s="76"/>
      <c r="LT143" s="76" t="s">
        <v>145</v>
      </c>
      <c r="LU143" s="76">
        <v>0.05</v>
      </c>
      <c r="LV143" s="76">
        <v>0.17</v>
      </c>
      <c r="LW143" s="76">
        <v>0</v>
      </c>
      <c r="LX143" s="76">
        <v>0</v>
      </c>
      <c r="LY143" s="76"/>
      <c r="LZ143" s="76"/>
      <c r="MA143" s="76" t="s">
        <v>145</v>
      </c>
      <c r="MB143" s="76">
        <v>0</v>
      </c>
      <c r="MC143" s="76">
        <v>0</v>
      </c>
      <c r="MD143" s="76">
        <v>0</v>
      </c>
      <c r="ME143" s="76">
        <v>0</v>
      </c>
    </row>
    <row r="144" spans="1:343"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2" t="s">
        <v>146</v>
      </c>
      <c r="GY144" s="62">
        <v>0.27</v>
      </c>
      <c r="GZ144" s="62">
        <v>0</v>
      </c>
      <c r="HA144" s="62">
        <v>0</v>
      </c>
      <c r="HB144" s="62">
        <v>3.45</v>
      </c>
      <c r="HE144" s="66" t="s">
        <v>146</v>
      </c>
      <c r="HF144" s="66">
        <v>0.32</v>
      </c>
      <c r="HG144" s="66">
        <v>0</v>
      </c>
      <c r="HH144" s="66">
        <v>0</v>
      </c>
      <c r="HI144" s="66">
        <v>2.33</v>
      </c>
      <c r="HL144" s="66" t="s">
        <v>146</v>
      </c>
      <c r="HM144" s="66">
        <v>0</v>
      </c>
      <c r="HN144" s="66">
        <v>0</v>
      </c>
      <c r="HO144" s="66">
        <v>0</v>
      </c>
      <c r="HP144" s="66">
        <v>0</v>
      </c>
      <c r="HS144" s="66" t="s">
        <v>146</v>
      </c>
      <c r="HT144" s="66">
        <v>0</v>
      </c>
      <c r="HU144" s="66">
        <v>0</v>
      </c>
      <c r="HV144" s="66">
        <v>0</v>
      </c>
      <c r="HW144" s="66">
        <v>0</v>
      </c>
      <c r="HZ144" s="66" t="s">
        <v>146</v>
      </c>
      <c r="IA144" s="75">
        <v>0</v>
      </c>
      <c r="IB144" s="75">
        <v>0</v>
      </c>
      <c r="IC144" s="75">
        <v>0</v>
      </c>
      <c r="ID144" s="75">
        <v>0</v>
      </c>
      <c r="IG144" s="66" t="s">
        <v>146</v>
      </c>
      <c r="IH144" s="66">
        <v>0.03</v>
      </c>
      <c r="II144" s="66">
        <v>0</v>
      </c>
      <c r="IJ144" s="66">
        <v>0</v>
      </c>
      <c r="IK144" s="66">
        <v>0.3</v>
      </c>
      <c r="IN144" s="66" t="s">
        <v>146</v>
      </c>
      <c r="IO144" s="66">
        <v>0</v>
      </c>
      <c r="IP144" s="66">
        <v>0</v>
      </c>
      <c r="IQ144" s="66">
        <v>0</v>
      </c>
      <c r="IR144" s="66">
        <v>0</v>
      </c>
      <c r="IU144" s="66" t="s">
        <v>146</v>
      </c>
      <c r="IV144" s="66">
        <v>0.09</v>
      </c>
      <c r="IW144" s="66">
        <v>0</v>
      </c>
      <c r="IX144" s="66">
        <v>0</v>
      </c>
      <c r="IY144" s="66">
        <v>1</v>
      </c>
      <c r="JB144" s="66" t="s">
        <v>146</v>
      </c>
      <c r="JC144" s="76">
        <v>0.61</v>
      </c>
      <c r="JD144" s="76">
        <v>0</v>
      </c>
      <c r="JE144" s="76">
        <v>0</v>
      </c>
      <c r="JF144" s="76">
        <v>4.97</v>
      </c>
      <c r="JI144" s="66" t="s">
        <v>146</v>
      </c>
      <c r="JJ144" s="66">
        <v>0</v>
      </c>
      <c r="JK144" s="66">
        <v>0</v>
      </c>
      <c r="JL144" s="66">
        <v>0</v>
      </c>
      <c r="JM144" s="66">
        <v>0</v>
      </c>
      <c r="JP144" s="72" t="s">
        <v>146</v>
      </c>
      <c r="JQ144" s="72">
        <v>0.05</v>
      </c>
      <c r="JR144" s="72">
        <v>0</v>
      </c>
      <c r="JS144" s="72">
        <v>0</v>
      </c>
      <c r="JT144" s="72">
        <v>0</v>
      </c>
      <c r="JW144" s="76" t="s">
        <v>146</v>
      </c>
      <c r="JX144" s="76">
        <v>0.1</v>
      </c>
      <c r="JY144" s="76">
        <v>0</v>
      </c>
      <c r="JZ144" s="76">
        <v>0</v>
      </c>
      <c r="KA144" s="76">
        <v>0.71</v>
      </c>
      <c r="KD144" s="76" t="s">
        <v>146</v>
      </c>
      <c r="KE144" s="76">
        <v>0.05</v>
      </c>
      <c r="KF144" s="76">
        <v>0</v>
      </c>
      <c r="KG144" s="76">
        <v>0</v>
      </c>
      <c r="KH144" s="76">
        <v>0.43</v>
      </c>
      <c r="KK144" s="6" t="s">
        <v>146</v>
      </c>
      <c r="KL144" s="6">
        <v>0.1</v>
      </c>
      <c r="KM144" s="6">
        <v>0</v>
      </c>
      <c r="KN144" s="6">
        <v>0</v>
      </c>
      <c r="KO144" s="6">
        <v>0.4</v>
      </c>
      <c r="KR144" s="76" t="s">
        <v>146</v>
      </c>
      <c r="KS144" s="76">
        <v>0.16</v>
      </c>
      <c r="KT144" s="76">
        <v>0</v>
      </c>
      <c r="KU144" s="76">
        <v>0</v>
      </c>
      <c r="KV144" s="76">
        <v>1.03</v>
      </c>
      <c r="KY144" s="76" t="s">
        <v>146</v>
      </c>
      <c r="KZ144" s="76">
        <v>0.84</v>
      </c>
      <c r="LA144" s="76">
        <v>0</v>
      </c>
      <c r="LB144" s="76">
        <v>0</v>
      </c>
      <c r="LC144" s="76">
        <v>6.1</v>
      </c>
      <c r="LF144" s="76" t="s">
        <v>146</v>
      </c>
      <c r="LG144" s="76">
        <v>0.14000000000000001</v>
      </c>
      <c r="LH144" s="76">
        <v>0</v>
      </c>
      <c r="LI144" s="76">
        <v>0</v>
      </c>
      <c r="LJ144" s="76">
        <v>0.99</v>
      </c>
      <c r="LM144" s="76" t="s">
        <v>146</v>
      </c>
      <c r="LN144" s="76">
        <v>0.05</v>
      </c>
      <c r="LO144" s="76">
        <v>0</v>
      </c>
      <c r="LP144" s="76">
        <v>0</v>
      </c>
      <c r="LQ144" s="76">
        <v>0.44</v>
      </c>
      <c r="LR144" s="76"/>
      <c r="LS144" s="76"/>
      <c r="LT144" s="76" t="s">
        <v>146</v>
      </c>
      <c r="LU144" s="76">
        <v>0.28000000000000003</v>
      </c>
      <c r="LV144" s="76">
        <v>0</v>
      </c>
      <c r="LW144" s="76">
        <v>0</v>
      </c>
      <c r="LX144" s="76">
        <v>1.89</v>
      </c>
      <c r="LY144" s="76"/>
      <c r="LZ144" s="76"/>
      <c r="MA144" s="76" t="s">
        <v>146</v>
      </c>
      <c r="MB144" s="76">
        <v>0.39</v>
      </c>
      <c r="MC144" s="76">
        <v>0</v>
      </c>
      <c r="MD144" s="76">
        <v>0.23</v>
      </c>
      <c r="ME144" s="76">
        <v>1.98</v>
      </c>
    </row>
    <row r="145" spans="1:343"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c r="GX145" s="62" t="s">
        <v>147</v>
      </c>
      <c r="GY145" s="62">
        <v>0.09</v>
      </c>
      <c r="GZ145" s="62">
        <v>0</v>
      </c>
      <c r="HA145" s="62">
        <v>0.17</v>
      </c>
      <c r="HB145" s="62">
        <v>0</v>
      </c>
      <c r="HE145" s="66" t="s">
        <v>147</v>
      </c>
      <c r="HF145" s="66">
        <v>3.74</v>
      </c>
      <c r="HG145" s="66">
        <v>0.84</v>
      </c>
      <c r="HH145" s="66">
        <v>0.93</v>
      </c>
      <c r="HI145" s="66">
        <v>0.44</v>
      </c>
      <c r="HL145" s="66" t="s">
        <v>147</v>
      </c>
      <c r="HM145" s="66">
        <v>0.4</v>
      </c>
      <c r="HN145" s="66">
        <v>0.53</v>
      </c>
      <c r="HO145" s="66">
        <v>0.2</v>
      </c>
      <c r="HP145" s="66">
        <v>0</v>
      </c>
      <c r="HS145" s="66" t="s">
        <v>147</v>
      </c>
      <c r="HT145" s="66">
        <v>0.15</v>
      </c>
      <c r="HU145" s="66">
        <v>0</v>
      </c>
      <c r="HV145" s="66">
        <v>0.28000000000000003</v>
      </c>
      <c r="HW145" s="66">
        <v>0</v>
      </c>
      <c r="HZ145" s="66" t="s">
        <v>147</v>
      </c>
      <c r="IA145" s="75">
        <v>0.14000000000000001</v>
      </c>
      <c r="IB145" s="75">
        <v>0.16</v>
      </c>
      <c r="IC145" s="75">
        <v>0.09</v>
      </c>
      <c r="ID145" s="75">
        <v>0</v>
      </c>
      <c r="IG145" s="66" t="s">
        <v>147</v>
      </c>
      <c r="IH145" s="66">
        <v>0.09</v>
      </c>
      <c r="II145" s="66">
        <v>0</v>
      </c>
      <c r="IJ145" s="66">
        <v>0.16</v>
      </c>
      <c r="IK145" s="66">
        <v>0</v>
      </c>
      <c r="IN145" s="66" t="s">
        <v>147</v>
      </c>
      <c r="IO145" s="66">
        <v>0.1</v>
      </c>
      <c r="IP145" s="66">
        <v>0.31</v>
      </c>
      <c r="IQ145" s="66">
        <v>0.04</v>
      </c>
      <c r="IR145" s="66">
        <v>0</v>
      </c>
      <c r="IU145" s="66" t="s">
        <v>147</v>
      </c>
      <c r="IV145" s="66">
        <v>0.13</v>
      </c>
      <c r="IW145" s="66">
        <v>0</v>
      </c>
      <c r="IX145" s="66">
        <v>0.14000000000000001</v>
      </c>
      <c r="IY145" s="66">
        <v>0</v>
      </c>
      <c r="JB145" s="66" t="s">
        <v>147</v>
      </c>
      <c r="JC145" s="76">
        <v>0.2</v>
      </c>
      <c r="JD145" s="76">
        <v>0.15</v>
      </c>
      <c r="JE145" s="76">
        <v>0.3</v>
      </c>
      <c r="JF145" s="76">
        <v>0</v>
      </c>
      <c r="JI145" s="66" t="s">
        <v>147</v>
      </c>
      <c r="JJ145" s="66">
        <v>0.26</v>
      </c>
      <c r="JK145" s="66">
        <v>0</v>
      </c>
      <c r="JL145" s="66">
        <v>0.34</v>
      </c>
      <c r="JM145" s="66">
        <v>0</v>
      </c>
      <c r="JP145" s="72" t="s">
        <v>147</v>
      </c>
      <c r="JQ145" s="72">
        <v>0.05</v>
      </c>
      <c r="JR145" s="72">
        <v>0</v>
      </c>
      <c r="JS145" s="72">
        <v>0.11</v>
      </c>
      <c r="JT145" s="72">
        <v>0</v>
      </c>
      <c r="JW145" s="76" t="s">
        <v>147</v>
      </c>
      <c r="JX145" s="76">
        <v>0.05</v>
      </c>
      <c r="JY145" s="76">
        <v>0.17</v>
      </c>
      <c r="JZ145" s="76">
        <v>0</v>
      </c>
      <c r="KA145" s="76">
        <v>0</v>
      </c>
      <c r="KD145" s="76" t="s">
        <v>147</v>
      </c>
      <c r="KE145" s="76">
        <v>0.12</v>
      </c>
      <c r="KF145" s="76">
        <v>0</v>
      </c>
      <c r="KG145" s="76">
        <v>0</v>
      </c>
      <c r="KH145" s="76">
        <v>0</v>
      </c>
      <c r="KK145" s="6" t="s">
        <v>147</v>
      </c>
      <c r="KL145" s="6">
        <v>1.62</v>
      </c>
      <c r="KM145" s="6">
        <v>0.33</v>
      </c>
      <c r="KN145" s="6">
        <v>0.75</v>
      </c>
      <c r="KO145" s="6">
        <v>0</v>
      </c>
      <c r="KR145" s="76" t="s">
        <v>147</v>
      </c>
      <c r="KS145" s="76">
        <v>0.02</v>
      </c>
      <c r="KT145" s="76">
        <v>0.06</v>
      </c>
      <c r="KU145" s="76">
        <v>0</v>
      </c>
      <c r="KV145" s="76">
        <v>0</v>
      </c>
      <c r="KY145" s="76" t="s">
        <v>147</v>
      </c>
      <c r="KZ145" s="76">
        <v>0.19</v>
      </c>
      <c r="LA145" s="76">
        <v>0.5</v>
      </c>
      <c r="LB145" s="76">
        <v>0</v>
      </c>
      <c r="LC145" s="76">
        <v>0</v>
      </c>
      <c r="LF145" s="76" t="s">
        <v>147</v>
      </c>
      <c r="LG145" s="76">
        <v>0.08</v>
      </c>
      <c r="LH145" s="76">
        <v>0</v>
      </c>
      <c r="LI145" s="76">
        <v>0.16</v>
      </c>
      <c r="LJ145" s="76">
        <v>0</v>
      </c>
      <c r="LM145" s="76" t="s">
        <v>147</v>
      </c>
      <c r="LN145" s="76">
        <v>0.14000000000000001</v>
      </c>
      <c r="LO145" s="76">
        <v>0</v>
      </c>
      <c r="LP145" s="76">
        <v>0</v>
      </c>
      <c r="LQ145" s="76">
        <v>0</v>
      </c>
      <c r="LR145" s="76"/>
      <c r="LS145" s="76"/>
      <c r="LT145" s="76" t="s">
        <v>147</v>
      </c>
      <c r="LU145" s="76">
        <v>0</v>
      </c>
      <c r="LV145" s="76">
        <v>0</v>
      </c>
      <c r="LW145" s="76">
        <v>0</v>
      </c>
      <c r="LX145" s="76">
        <v>0</v>
      </c>
      <c r="LY145" s="76"/>
      <c r="LZ145" s="76"/>
      <c r="MA145" s="76" t="s">
        <v>147</v>
      </c>
      <c r="MB145" s="76">
        <v>0.31</v>
      </c>
      <c r="MC145" s="76">
        <v>0.96</v>
      </c>
      <c r="MD145" s="76">
        <v>0</v>
      </c>
      <c r="ME145" s="76">
        <v>0</v>
      </c>
    </row>
    <row r="146" spans="1:343"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2" t="s">
        <v>148</v>
      </c>
      <c r="GY146" s="62">
        <v>0</v>
      </c>
      <c r="GZ146" s="62">
        <v>0</v>
      </c>
      <c r="HA146" s="62">
        <v>0</v>
      </c>
      <c r="HB146" s="62">
        <v>0</v>
      </c>
      <c r="HE146" s="66" t="s">
        <v>148</v>
      </c>
      <c r="HF146" s="66">
        <v>0</v>
      </c>
      <c r="HG146" s="66">
        <v>0</v>
      </c>
      <c r="HH146" s="66">
        <v>0</v>
      </c>
      <c r="HI146" s="66">
        <v>0</v>
      </c>
      <c r="HL146" s="66" t="s">
        <v>148</v>
      </c>
      <c r="HM146" s="66">
        <v>0</v>
      </c>
      <c r="HN146" s="66">
        <v>0</v>
      </c>
      <c r="HO146" s="66">
        <v>0</v>
      </c>
      <c r="HP146" s="66">
        <v>0</v>
      </c>
      <c r="HS146" s="66" t="s">
        <v>148</v>
      </c>
      <c r="HT146" s="66">
        <v>0.06</v>
      </c>
      <c r="HU146" s="66">
        <v>0.19</v>
      </c>
      <c r="HV146" s="66">
        <v>0</v>
      </c>
      <c r="HW146" s="66">
        <v>0</v>
      </c>
      <c r="HZ146" s="66" t="s">
        <v>148</v>
      </c>
      <c r="IA146" s="75">
        <v>0</v>
      </c>
      <c r="IB146" s="75">
        <v>0</v>
      </c>
      <c r="IC146" s="75">
        <v>0</v>
      </c>
      <c r="ID146" s="75">
        <v>0</v>
      </c>
      <c r="IG146" s="66" t="s">
        <v>148</v>
      </c>
      <c r="IH146" s="66">
        <v>0</v>
      </c>
      <c r="II146" s="66">
        <v>0</v>
      </c>
      <c r="IJ146" s="66">
        <v>0</v>
      </c>
      <c r="IK146" s="66">
        <v>0</v>
      </c>
      <c r="IN146" s="66" t="s">
        <v>148</v>
      </c>
      <c r="IO146" s="66">
        <v>0</v>
      </c>
      <c r="IP146" s="66">
        <v>0</v>
      </c>
      <c r="IQ146" s="66">
        <v>0</v>
      </c>
      <c r="IR146" s="66">
        <v>0</v>
      </c>
      <c r="IU146" s="66" t="s">
        <v>148</v>
      </c>
      <c r="IV146" s="66">
        <v>0</v>
      </c>
      <c r="IW146" s="66">
        <v>0</v>
      </c>
      <c r="IX146" s="66">
        <v>0</v>
      </c>
      <c r="IY146" s="66">
        <v>0</v>
      </c>
      <c r="JB146" s="66" t="s">
        <v>148</v>
      </c>
      <c r="JC146" s="76">
        <v>0.11</v>
      </c>
      <c r="JD146" s="76">
        <v>0.43</v>
      </c>
      <c r="JE146" s="76">
        <v>0</v>
      </c>
      <c r="JF146" s="76">
        <v>0</v>
      </c>
      <c r="JI146" s="66" t="s">
        <v>148</v>
      </c>
      <c r="JJ146" s="66">
        <v>0.11</v>
      </c>
      <c r="JK146" s="66">
        <v>0.4</v>
      </c>
      <c r="JL146" s="66">
        <v>0</v>
      </c>
      <c r="JM146" s="66">
        <v>0</v>
      </c>
      <c r="JP146" s="72" t="s">
        <v>148</v>
      </c>
      <c r="JQ146" s="72">
        <v>0.03</v>
      </c>
      <c r="JR146" s="72">
        <v>0</v>
      </c>
      <c r="JS146" s="72">
        <v>0.06</v>
      </c>
      <c r="JT146" s="72">
        <v>0</v>
      </c>
      <c r="JW146" s="76" t="s">
        <v>148</v>
      </c>
      <c r="JX146" s="76">
        <v>0</v>
      </c>
      <c r="JY146" s="76">
        <v>0</v>
      </c>
      <c r="JZ146" s="76">
        <v>0</v>
      </c>
      <c r="KA146" s="76">
        <v>0</v>
      </c>
      <c r="KD146" s="76" t="s">
        <v>148</v>
      </c>
      <c r="KE146" s="76">
        <v>0</v>
      </c>
      <c r="KF146" s="76">
        <v>0</v>
      </c>
      <c r="KG146" s="76">
        <v>0</v>
      </c>
      <c r="KH146" s="76">
        <v>0</v>
      </c>
      <c r="KK146" s="6" t="s">
        <v>148</v>
      </c>
      <c r="KL146" s="6">
        <v>7.0000000000000007E-2</v>
      </c>
      <c r="KM146" s="6">
        <v>0.31</v>
      </c>
      <c r="KN146" s="6">
        <v>0</v>
      </c>
      <c r="KO146" s="6">
        <v>0</v>
      </c>
      <c r="KR146" s="76" t="s">
        <v>148</v>
      </c>
      <c r="KS146" s="76">
        <v>0</v>
      </c>
      <c r="KT146" s="76">
        <v>0</v>
      </c>
      <c r="KU146" s="76">
        <v>0</v>
      </c>
      <c r="KV146" s="76">
        <v>0</v>
      </c>
      <c r="KY146" s="76" t="s">
        <v>148</v>
      </c>
      <c r="KZ146" s="76">
        <v>0</v>
      </c>
      <c r="LA146" s="76">
        <v>0</v>
      </c>
      <c r="LB146" s="76">
        <v>0</v>
      </c>
      <c r="LC146" s="76">
        <v>0</v>
      </c>
      <c r="LF146" s="76" t="s">
        <v>148</v>
      </c>
      <c r="LG146" s="76">
        <v>0.21</v>
      </c>
      <c r="LH146" s="76">
        <v>0.8</v>
      </c>
      <c r="LI146" s="76">
        <v>0</v>
      </c>
      <c r="LJ146" s="76">
        <v>0</v>
      </c>
      <c r="LM146" s="76" t="s">
        <v>148</v>
      </c>
      <c r="LN146" s="76">
        <v>0</v>
      </c>
      <c r="LO146" s="76">
        <v>0</v>
      </c>
      <c r="LP146" s="76">
        <v>0</v>
      </c>
      <c r="LQ146" s="76">
        <v>0</v>
      </c>
      <c r="LR146" s="76"/>
      <c r="LS146" s="76"/>
      <c r="LT146" s="76" t="s">
        <v>148</v>
      </c>
      <c r="LU146" s="76">
        <v>0</v>
      </c>
      <c r="LV146" s="76">
        <v>0</v>
      </c>
      <c r="LW146" s="76">
        <v>0</v>
      </c>
      <c r="LX146" s="76">
        <v>0</v>
      </c>
      <c r="LY146" s="76"/>
      <c r="LZ146" s="76"/>
      <c r="MA146" s="76" t="s">
        <v>148</v>
      </c>
      <c r="MB146" s="76">
        <v>0</v>
      </c>
      <c r="MC146" s="76">
        <v>0</v>
      </c>
      <c r="MD146" s="76">
        <v>0</v>
      </c>
      <c r="ME146" s="76">
        <v>0</v>
      </c>
    </row>
    <row r="147" spans="1:343"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c r="GX147" s="62" t="s">
        <v>149</v>
      </c>
      <c r="GY147" s="62">
        <v>0</v>
      </c>
      <c r="GZ147" s="62">
        <v>0</v>
      </c>
      <c r="HA147" s="62">
        <v>0</v>
      </c>
      <c r="HB147" s="62">
        <v>0</v>
      </c>
      <c r="HE147" s="66" t="s">
        <v>149</v>
      </c>
      <c r="HF147" s="66">
        <v>0.31</v>
      </c>
      <c r="HG147" s="66">
        <v>0.88</v>
      </c>
      <c r="HH147" s="66">
        <v>0.17</v>
      </c>
      <c r="HI147" s="66">
        <v>0</v>
      </c>
      <c r="HL147" s="66" t="s">
        <v>149</v>
      </c>
      <c r="HM147" s="66">
        <v>0.16</v>
      </c>
      <c r="HN147" s="66">
        <v>0</v>
      </c>
      <c r="HO147" s="66">
        <v>0.33</v>
      </c>
      <c r="HP147" s="66">
        <v>0</v>
      </c>
      <c r="HS147" s="66" t="s">
        <v>149</v>
      </c>
      <c r="HT147" s="66">
        <v>0.05</v>
      </c>
      <c r="HU147" s="66">
        <v>0</v>
      </c>
      <c r="HV147" s="66">
        <v>0.09</v>
      </c>
      <c r="HW147" s="66">
        <v>0</v>
      </c>
      <c r="HZ147" s="66" t="s">
        <v>149</v>
      </c>
      <c r="IA147" s="75">
        <v>0.2</v>
      </c>
      <c r="IB147" s="75">
        <v>0</v>
      </c>
      <c r="IC147" s="75">
        <v>0.35</v>
      </c>
      <c r="ID147" s="75">
        <v>0</v>
      </c>
      <c r="IG147" s="66" t="s">
        <v>149</v>
      </c>
      <c r="IH147" s="66">
        <v>0.03</v>
      </c>
      <c r="II147" s="66">
        <v>0</v>
      </c>
      <c r="IJ147" s="66">
        <v>0.06</v>
      </c>
      <c r="IK147" s="66">
        <v>0</v>
      </c>
      <c r="IN147" s="66" t="s">
        <v>149</v>
      </c>
      <c r="IO147" s="66">
        <v>0</v>
      </c>
      <c r="IP147" s="66">
        <v>0</v>
      </c>
      <c r="IQ147" s="66">
        <v>0</v>
      </c>
      <c r="IR147" s="66">
        <v>0</v>
      </c>
      <c r="IU147" s="66" t="s">
        <v>149</v>
      </c>
      <c r="IV147" s="66">
        <v>0.14000000000000001</v>
      </c>
      <c r="IW147" s="66">
        <v>0.15</v>
      </c>
      <c r="IX147" s="66">
        <v>0.09</v>
      </c>
      <c r="IY147" s="66">
        <v>0</v>
      </c>
      <c r="JB147" s="66" t="s">
        <v>149</v>
      </c>
      <c r="JC147" s="76">
        <v>0</v>
      </c>
      <c r="JD147" s="76">
        <v>0</v>
      </c>
      <c r="JE147" s="76">
        <v>0</v>
      </c>
      <c r="JF147" s="76">
        <v>0</v>
      </c>
      <c r="JI147" s="66" t="s">
        <v>149</v>
      </c>
      <c r="JJ147" s="66">
        <v>0</v>
      </c>
      <c r="JK147" s="66">
        <v>0</v>
      </c>
      <c r="JL147" s="66">
        <v>0</v>
      </c>
      <c r="JM147" s="66">
        <v>0</v>
      </c>
      <c r="JP147" s="72" t="s">
        <v>149</v>
      </c>
      <c r="JQ147" s="72">
        <v>0</v>
      </c>
      <c r="JR147" s="72">
        <v>0</v>
      </c>
      <c r="JS147" s="72">
        <v>0</v>
      </c>
      <c r="JT147" s="72">
        <v>0</v>
      </c>
      <c r="JW147" s="76" t="s">
        <v>149</v>
      </c>
      <c r="JX147" s="76">
        <v>0.04</v>
      </c>
      <c r="JY147" s="76">
        <v>0</v>
      </c>
      <c r="JZ147" s="76">
        <v>0.08</v>
      </c>
      <c r="KA147" s="76">
        <v>0</v>
      </c>
      <c r="KD147" s="76" t="s">
        <v>149</v>
      </c>
      <c r="KE147" s="76">
        <v>0</v>
      </c>
      <c r="KF147" s="76">
        <v>0</v>
      </c>
      <c r="KG147" s="76">
        <v>0</v>
      </c>
      <c r="KH147" s="76">
        <v>0</v>
      </c>
      <c r="KK147" s="6" t="s">
        <v>149</v>
      </c>
      <c r="KL147" s="6">
        <v>0.15</v>
      </c>
      <c r="KM147" s="6">
        <v>0</v>
      </c>
      <c r="KN147" s="6">
        <v>0.3</v>
      </c>
      <c r="KO147" s="6">
        <v>0</v>
      </c>
      <c r="KR147" s="76" t="s">
        <v>149</v>
      </c>
      <c r="KS147" s="76">
        <v>0.2</v>
      </c>
      <c r="KT147" s="76">
        <v>0</v>
      </c>
      <c r="KU147" s="76">
        <v>0.41</v>
      </c>
      <c r="KV147" s="76">
        <v>0</v>
      </c>
      <c r="KY147" s="76" t="s">
        <v>149</v>
      </c>
      <c r="KZ147" s="76">
        <v>0</v>
      </c>
      <c r="LA147" s="76">
        <v>0</v>
      </c>
      <c r="LB147" s="76">
        <v>0</v>
      </c>
      <c r="LC147" s="76">
        <v>0</v>
      </c>
      <c r="LF147" s="76" t="s">
        <v>149</v>
      </c>
      <c r="LG147" s="76">
        <v>0</v>
      </c>
      <c r="LH147" s="76">
        <v>0</v>
      </c>
      <c r="LI147" s="76">
        <v>0</v>
      </c>
      <c r="LJ147" s="76">
        <v>0</v>
      </c>
      <c r="LM147" s="76" t="s">
        <v>149</v>
      </c>
      <c r="LN147" s="76">
        <v>0.08</v>
      </c>
      <c r="LO147" s="76">
        <v>0</v>
      </c>
      <c r="LP147" s="76">
        <v>0.15</v>
      </c>
      <c r="LQ147" s="76">
        <v>0</v>
      </c>
      <c r="LR147" s="76"/>
      <c r="LS147" s="76"/>
      <c r="LT147" s="76" t="s">
        <v>149</v>
      </c>
      <c r="LU147" s="76">
        <v>0</v>
      </c>
      <c r="LV147" s="76">
        <v>0</v>
      </c>
      <c r="LW147" s="76">
        <v>0</v>
      </c>
      <c r="LX147" s="76">
        <v>0</v>
      </c>
      <c r="LY147" s="76"/>
      <c r="LZ147" s="76"/>
      <c r="MA147" s="76" t="s">
        <v>149</v>
      </c>
      <c r="MB147" s="76">
        <v>0</v>
      </c>
      <c r="MC147" s="76">
        <v>0</v>
      </c>
      <c r="MD147" s="76">
        <v>0</v>
      </c>
      <c r="ME147" s="76">
        <v>0</v>
      </c>
    </row>
    <row r="148" spans="1:343"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c r="GX148" s="62" t="s">
        <v>150</v>
      </c>
      <c r="GY148" s="62">
        <v>0</v>
      </c>
      <c r="GZ148" s="62">
        <v>0</v>
      </c>
      <c r="HA148" s="62">
        <v>0</v>
      </c>
      <c r="HB148" s="62">
        <v>0</v>
      </c>
      <c r="HE148" s="66" t="s">
        <v>150</v>
      </c>
      <c r="HF148" s="66">
        <v>0.15</v>
      </c>
      <c r="HG148" s="66">
        <v>0.27</v>
      </c>
      <c r="HH148" s="66">
        <v>0</v>
      </c>
      <c r="HI148" s="66">
        <v>0</v>
      </c>
      <c r="HL148" s="66" t="s">
        <v>150</v>
      </c>
      <c r="HM148" s="66">
        <v>0</v>
      </c>
      <c r="HN148" s="66">
        <v>0</v>
      </c>
      <c r="HO148" s="66">
        <v>0</v>
      </c>
      <c r="HP148" s="66">
        <v>0</v>
      </c>
      <c r="HS148" s="66" t="s">
        <v>150</v>
      </c>
      <c r="HT148" s="66">
        <v>0</v>
      </c>
      <c r="HU148" s="66">
        <v>0</v>
      </c>
      <c r="HV148" s="66">
        <v>0</v>
      </c>
      <c r="HW148" s="66">
        <v>0</v>
      </c>
      <c r="HZ148" s="66" t="s">
        <v>150</v>
      </c>
      <c r="IA148" s="75">
        <v>0</v>
      </c>
      <c r="IB148" s="75">
        <v>0</v>
      </c>
      <c r="IC148" s="75">
        <v>0</v>
      </c>
      <c r="ID148" s="75">
        <v>0</v>
      </c>
      <c r="IG148" s="66" t="s">
        <v>150</v>
      </c>
      <c r="IH148" s="66">
        <v>0</v>
      </c>
      <c r="II148" s="66">
        <v>0</v>
      </c>
      <c r="IJ148" s="66">
        <v>0</v>
      </c>
      <c r="IK148" s="66">
        <v>0</v>
      </c>
      <c r="IN148" s="66" t="s">
        <v>150</v>
      </c>
      <c r="IO148" s="66">
        <v>0.08</v>
      </c>
      <c r="IP148" s="66">
        <v>0</v>
      </c>
      <c r="IQ148" s="66">
        <v>0.15</v>
      </c>
      <c r="IR148" s="66">
        <v>0</v>
      </c>
      <c r="IU148" s="66" t="s">
        <v>150</v>
      </c>
      <c r="IV148" s="66">
        <v>0</v>
      </c>
      <c r="IW148" s="66">
        <v>0</v>
      </c>
      <c r="IX148" s="66">
        <v>0</v>
      </c>
      <c r="IY148" s="66">
        <v>0</v>
      </c>
      <c r="JB148" s="66" t="s">
        <v>150</v>
      </c>
      <c r="JC148" s="76">
        <v>0.09</v>
      </c>
      <c r="JD148" s="76">
        <v>0.36</v>
      </c>
      <c r="JE148" s="76">
        <v>0</v>
      </c>
      <c r="JF148" s="76">
        <v>0</v>
      </c>
      <c r="JI148" s="66" t="s">
        <v>150</v>
      </c>
      <c r="JJ148" s="66">
        <v>0</v>
      </c>
      <c r="JK148" s="66">
        <v>0</v>
      </c>
      <c r="JL148" s="66">
        <v>0</v>
      </c>
      <c r="JM148" s="66">
        <v>0</v>
      </c>
      <c r="JP148" s="72" t="s">
        <v>150</v>
      </c>
      <c r="JQ148" s="72">
        <v>0.15</v>
      </c>
      <c r="JR148" s="72">
        <v>0</v>
      </c>
      <c r="JS148" s="72">
        <v>0.3</v>
      </c>
      <c r="JT148" s="72">
        <v>0</v>
      </c>
      <c r="JW148" s="76" t="s">
        <v>150</v>
      </c>
      <c r="JX148" s="76">
        <v>0</v>
      </c>
      <c r="JY148" s="76">
        <v>0</v>
      </c>
      <c r="JZ148" s="76">
        <v>0</v>
      </c>
      <c r="KA148" s="76">
        <v>0</v>
      </c>
      <c r="KD148" s="76" t="s">
        <v>150</v>
      </c>
      <c r="KE148" s="76">
        <v>0.1</v>
      </c>
      <c r="KF148" s="76">
        <v>0</v>
      </c>
      <c r="KG148" s="76">
        <v>0.21</v>
      </c>
      <c r="KH148" s="76">
        <v>0</v>
      </c>
      <c r="KK148" s="6" t="s">
        <v>150</v>
      </c>
      <c r="KL148" s="6">
        <v>0</v>
      </c>
      <c r="KM148" s="6">
        <v>0</v>
      </c>
      <c r="KN148" s="6">
        <v>0</v>
      </c>
      <c r="KO148" s="6">
        <v>0</v>
      </c>
      <c r="KR148" s="76" t="s">
        <v>150</v>
      </c>
      <c r="KS148" s="76">
        <v>0</v>
      </c>
      <c r="KT148" s="76">
        <v>0</v>
      </c>
      <c r="KU148" s="76">
        <v>0</v>
      </c>
      <c r="KV148" s="76">
        <v>0</v>
      </c>
      <c r="KY148" s="76" t="s">
        <v>150</v>
      </c>
      <c r="KZ148" s="76">
        <v>0</v>
      </c>
      <c r="LA148" s="76">
        <v>0</v>
      </c>
      <c r="LB148" s="76">
        <v>0</v>
      </c>
      <c r="LC148" s="76">
        <v>0</v>
      </c>
      <c r="LF148" s="76" t="s">
        <v>150</v>
      </c>
      <c r="LG148" s="76">
        <v>0</v>
      </c>
      <c r="LH148" s="76">
        <v>0</v>
      </c>
      <c r="LI148" s="76">
        <v>0</v>
      </c>
      <c r="LJ148" s="76">
        <v>0</v>
      </c>
      <c r="LM148" s="76" t="s">
        <v>150</v>
      </c>
      <c r="LN148" s="76">
        <v>0.15</v>
      </c>
      <c r="LO148" s="76">
        <v>0</v>
      </c>
      <c r="LP148" s="76">
        <v>0</v>
      </c>
      <c r="LQ148" s="76">
        <v>0</v>
      </c>
      <c r="LR148" s="76"/>
      <c r="LS148" s="76"/>
      <c r="LT148" s="76" t="s">
        <v>150</v>
      </c>
      <c r="LU148" s="76">
        <v>0</v>
      </c>
      <c r="LV148" s="76">
        <v>0</v>
      </c>
      <c r="LW148" s="76">
        <v>0</v>
      </c>
      <c r="LX148" s="76">
        <v>0</v>
      </c>
      <c r="LY148" s="76"/>
      <c r="LZ148" s="76"/>
      <c r="MA148" s="76" t="s">
        <v>150</v>
      </c>
      <c r="MB148" s="76">
        <v>0.36</v>
      </c>
      <c r="MC148" s="76">
        <v>0.67</v>
      </c>
      <c r="MD148" s="76">
        <v>0.36</v>
      </c>
      <c r="ME148" s="76">
        <v>0</v>
      </c>
    </row>
    <row r="149" spans="1:343"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c r="GX149" s="62" t="s">
        <v>151</v>
      </c>
      <c r="GY149" s="62">
        <v>0</v>
      </c>
      <c r="GZ149" s="62">
        <v>0</v>
      </c>
      <c r="HA149" s="62">
        <v>0</v>
      </c>
      <c r="HB149" s="62">
        <v>0</v>
      </c>
      <c r="HE149" s="66" t="s">
        <v>151</v>
      </c>
      <c r="HF149" s="66">
        <v>0.12</v>
      </c>
      <c r="HG149" s="66">
        <v>0.36</v>
      </c>
      <c r="HH149" s="66">
        <v>7.0000000000000007E-2</v>
      </c>
      <c r="HI149" s="66">
        <v>0</v>
      </c>
      <c r="HL149" s="66" t="s">
        <v>151</v>
      </c>
      <c r="HM149" s="66">
        <v>0</v>
      </c>
      <c r="HN149" s="66">
        <v>0</v>
      </c>
      <c r="HO149" s="66">
        <v>0</v>
      </c>
      <c r="HP149" s="66">
        <v>0</v>
      </c>
      <c r="HS149" s="66" t="s">
        <v>151</v>
      </c>
      <c r="HT149" s="66">
        <v>0.06</v>
      </c>
      <c r="HU149" s="66">
        <v>0</v>
      </c>
      <c r="HV149" s="66">
        <v>0.11</v>
      </c>
      <c r="HW149" s="66">
        <v>0</v>
      </c>
      <c r="HZ149" s="66" t="s">
        <v>151</v>
      </c>
      <c r="IA149" s="75">
        <v>0.05</v>
      </c>
      <c r="IB149" s="75">
        <v>0.2</v>
      </c>
      <c r="IC149" s="75">
        <v>0</v>
      </c>
      <c r="ID149" s="75">
        <v>0</v>
      </c>
      <c r="IG149" s="66" t="s">
        <v>151</v>
      </c>
      <c r="IH149" s="66">
        <v>0</v>
      </c>
      <c r="II149" s="66">
        <v>0</v>
      </c>
      <c r="IJ149" s="66">
        <v>0</v>
      </c>
      <c r="IK149" s="66">
        <v>0</v>
      </c>
      <c r="IN149" s="66" t="s">
        <v>151</v>
      </c>
      <c r="IO149" s="66">
        <v>0.27</v>
      </c>
      <c r="IP149" s="66">
        <v>0</v>
      </c>
      <c r="IQ149" s="66">
        <v>0.49</v>
      </c>
      <c r="IR149" s="66">
        <v>0</v>
      </c>
      <c r="IU149" s="66" t="s">
        <v>151</v>
      </c>
      <c r="IV149" s="66">
        <v>0</v>
      </c>
      <c r="IW149" s="66">
        <v>0</v>
      </c>
      <c r="IX149" s="66">
        <v>0</v>
      </c>
      <c r="IY149" s="66">
        <v>0</v>
      </c>
      <c r="JB149" s="66" t="s">
        <v>151</v>
      </c>
      <c r="JC149" s="76">
        <v>0.14000000000000001</v>
      </c>
      <c r="JD149" s="76">
        <v>0.56000000000000005</v>
      </c>
      <c r="JE149" s="76">
        <v>0</v>
      </c>
      <c r="JF149" s="76">
        <v>0</v>
      </c>
      <c r="JI149" s="66" t="s">
        <v>151</v>
      </c>
      <c r="JJ149" s="66">
        <v>0.03</v>
      </c>
      <c r="JK149" s="66">
        <v>0.11</v>
      </c>
      <c r="JL149" s="66">
        <v>0</v>
      </c>
      <c r="JM149" s="66">
        <v>0</v>
      </c>
      <c r="JP149" s="72" t="s">
        <v>151</v>
      </c>
      <c r="JQ149" s="72">
        <v>0.18</v>
      </c>
      <c r="JR149" s="72">
        <v>0.2</v>
      </c>
      <c r="JS149" s="72">
        <v>0.24</v>
      </c>
      <c r="JT149" s="72">
        <v>0</v>
      </c>
      <c r="JW149" s="76" t="s">
        <v>151</v>
      </c>
      <c r="JX149" s="76">
        <v>0</v>
      </c>
      <c r="JY149" s="76">
        <v>0</v>
      </c>
      <c r="JZ149" s="76">
        <v>0</v>
      </c>
      <c r="KA149" s="76">
        <v>0</v>
      </c>
      <c r="KD149" s="76" t="s">
        <v>151</v>
      </c>
      <c r="KE149" s="76">
        <v>0.04</v>
      </c>
      <c r="KF149" s="76">
        <v>0</v>
      </c>
      <c r="KG149" s="76">
        <v>0.09</v>
      </c>
      <c r="KH149" s="76">
        <v>0</v>
      </c>
      <c r="KK149" s="6" t="s">
        <v>151</v>
      </c>
      <c r="KL149" s="6">
        <v>0.11</v>
      </c>
      <c r="KM149" s="6">
        <v>0</v>
      </c>
      <c r="KN149" s="6">
        <v>0.12</v>
      </c>
      <c r="KO149" s="6">
        <v>0</v>
      </c>
      <c r="KR149" s="76" t="s">
        <v>151</v>
      </c>
      <c r="KS149" s="76">
        <v>0</v>
      </c>
      <c r="KT149" s="76">
        <v>0</v>
      </c>
      <c r="KU149" s="76">
        <v>0</v>
      </c>
      <c r="KV149" s="76">
        <v>0</v>
      </c>
      <c r="KY149" s="76" t="s">
        <v>151</v>
      </c>
      <c r="KZ149" s="76">
        <v>0.33</v>
      </c>
      <c r="LA149" s="76">
        <v>1.1200000000000001</v>
      </c>
      <c r="LB149" s="76">
        <v>0</v>
      </c>
      <c r="LC149" s="76">
        <v>0</v>
      </c>
      <c r="LF149" s="76" t="s">
        <v>151</v>
      </c>
      <c r="LG149" s="76">
        <v>0.05</v>
      </c>
      <c r="LH149" s="76">
        <v>0.2</v>
      </c>
      <c r="LI149" s="76">
        <v>0</v>
      </c>
      <c r="LJ149" s="76">
        <v>0</v>
      </c>
      <c r="LM149" s="76" t="s">
        <v>151</v>
      </c>
      <c r="LN149" s="76">
        <v>0</v>
      </c>
      <c r="LO149" s="76">
        <v>0</v>
      </c>
      <c r="LP149" s="76">
        <v>0</v>
      </c>
      <c r="LQ149" s="76">
        <v>0</v>
      </c>
      <c r="LR149" s="76"/>
      <c r="LS149" s="76"/>
      <c r="LT149" s="76" t="s">
        <v>151</v>
      </c>
      <c r="LU149" s="76">
        <v>0.13</v>
      </c>
      <c r="LV149" s="76">
        <v>0</v>
      </c>
      <c r="LW149" s="76">
        <v>0.26</v>
      </c>
      <c r="LX149" s="76">
        <v>0</v>
      </c>
      <c r="LY149" s="76"/>
      <c r="LZ149" s="76"/>
      <c r="MA149" s="76" t="s">
        <v>151</v>
      </c>
      <c r="MB149" s="76">
        <v>0</v>
      </c>
      <c r="MC149" s="76">
        <v>0</v>
      </c>
      <c r="MD149" s="76">
        <v>0</v>
      </c>
      <c r="ME149" s="76">
        <v>0</v>
      </c>
    </row>
    <row r="150" spans="1:343"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c r="GX150" s="62" t="s">
        <v>152</v>
      </c>
      <c r="GY150" s="62">
        <v>0.17</v>
      </c>
      <c r="GZ150" s="62">
        <v>0</v>
      </c>
      <c r="HA150" s="62">
        <v>0</v>
      </c>
      <c r="HB150" s="62">
        <v>0</v>
      </c>
      <c r="HE150" s="66" t="s">
        <v>152</v>
      </c>
      <c r="HF150" s="66">
        <v>7.0000000000000007E-2</v>
      </c>
      <c r="HG150" s="66">
        <v>0.3</v>
      </c>
      <c r="HH150" s="66">
        <v>0</v>
      </c>
      <c r="HI150" s="66">
        <v>0</v>
      </c>
      <c r="HL150" s="66" t="s">
        <v>152</v>
      </c>
      <c r="HM150" s="66">
        <v>0</v>
      </c>
      <c r="HN150" s="66">
        <v>0</v>
      </c>
      <c r="HO150" s="66">
        <v>0</v>
      </c>
      <c r="HP150" s="66">
        <v>0</v>
      </c>
      <c r="HS150" s="66" t="s">
        <v>152</v>
      </c>
      <c r="HT150" s="66">
        <v>0.32</v>
      </c>
      <c r="HU150" s="66">
        <v>0</v>
      </c>
      <c r="HV150" s="66">
        <v>0</v>
      </c>
      <c r="HW150" s="66">
        <v>0</v>
      </c>
      <c r="HZ150" s="66" t="s">
        <v>152</v>
      </c>
      <c r="IA150" s="75">
        <v>0</v>
      </c>
      <c r="IB150" s="75">
        <v>0</v>
      </c>
      <c r="IC150" s="75">
        <v>0</v>
      </c>
      <c r="ID150" s="75">
        <v>0</v>
      </c>
      <c r="IG150" s="66" t="s">
        <v>152</v>
      </c>
      <c r="IH150" s="66">
        <v>7.0000000000000007E-2</v>
      </c>
      <c r="II150" s="66">
        <v>0</v>
      </c>
      <c r="IJ150" s="66">
        <v>0.06</v>
      </c>
      <c r="IK150" s="66">
        <v>0.3</v>
      </c>
      <c r="IN150" s="66" t="s">
        <v>152</v>
      </c>
      <c r="IO150" s="66">
        <v>0.14000000000000001</v>
      </c>
      <c r="IP150" s="66">
        <v>0</v>
      </c>
      <c r="IQ150" s="66">
        <v>0</v>
      </c>
      <c r="IR150" s="66">
        <v>0</v>
      </c>
      <c r="IU150" s="66" t="s">
        <v>152</v>
      </c>
      <c r="IV150" s="66">
        <v>0.28000000000000003</v>
      </c>
      <c r="IW150" s="66">
        <v>0.06</v>
      </c>
      <c r="IX150" s="66">
        <v>0.2</v>
      </c>
      <c r="IY150" s="66">
        <v>0</v>
      </c>
      <c r="JB150" s="66" t="s">
        <v>152</v>
      </c>
      <c r="JC150" s="76">
        <v>0.17</v>
      </c>
      <c r="JD150" s="76">
        <v>0</v>
      </c>
      <c r="JE150" s="76">
        <v>0</v>
      </c>
      <c r="JF150" s="76">
        <v>0</v>
      </c>
      <c r="JI150" s="66" t="s">
        <v>152</v>
      </c>
      <c r="JJ150" s="66">
        <v>0</v>
      </c>
      <c r="JK150" s="66">
        <v>0</v>
      </c>
      <c r="JL150" s="66">
        <v>0</v>
      </c>
      <c r="JM150" s="66">
        <v>0</v>
      </c>
      <c r="JP150" s="72" t="s">
        <v>152</v>
      </c>
      <c r="JQ150" s="72">
        <v>0</v>
      </c>
      <c r="JR150" s="72">
        <v>0</v>
      </c>
      <c r="JS150" s="72">
        <v>0</v>
      </c>
      <c r="JT150" s="72">
        <v>0</v>
      </c>
      <c r="JW150" s="76" t="s">
        <v>152</v>
      </c>
      <c r="JX150" s="76">
        <v>0</v>
      </c>
      <c r="JY150" s="76">
        <v>0</v>
      </c>
      <c r="JZ150" s="76">
        <v>0</v>
      </c>
      <c r="KA150" s="76">
        <v>0</v>
      </c>
      <c r="KD150" s="76" t="s">
        <v>152</v>
      </c>
      <c r="KE150" s="76">
        <v>0</v>
      </c>
      <c r="KF150" s="76">
        <v>0</v>
      </c>
      <c r="KG150" s="76">
        <v>0</v>
      </c>
      <c r="KH150" s="76">
        <v>0</v>
      </c>
      <c r="KK150" s="6" t="s">
        <v>152</v>
      </c>
      <c r="KL150" s="6">
        <v>0.08</v>
      </c>
      <c r="KM150" s="6">
        <v>0</v>
      </c>
      <c r="KN150" s="6">
        <v>0.16</v>
      </c>
      <c r="KO150" s="6">
        <v>0</v>
      </c>
      <c r="KR150" s="76" t="s">
        <v>152</v>
      </c>
      <c r="KS150" s="76">
        <v>0</v>
      </c>
      <c r="KT150" s="76">
        <v>0</v>
      </c>
      <c r="KU150" s="76">
        <v>0</v>
      </c>
      <c r="KV150" s="76">
        <v>0</v>
      </c>
      <c r="KY150" s="76" t="s">
        <v>152</v>
      </c>
      <c r="KZ150" s="76">
        <v>0</v>
      </c>
      <c r="LA150" s="76">
        <v>0</v>
      </c>
      <c r="LB150" s="76">
        <v>0</v>
      </c>
      <c r="LC150" s="76">
        <v>0</v>
      </c>
      <c r="LF150" s="76" t="s">
        <v>152</v>
      </c>
      <c r="LG150" s="76">
        <v>0</v>
      </c>
      <c r="LH150" s="76">
        <v>0</v>
      </c>
      <c r="LI150" s="76">
        <v>0</v>
      </c>
      <c r="LJ150" s="76">
        <v>0</v>
      </c>
      <c r="LM150" s="76" t="s">
        <v>152</v>
      </c>
      <c r="LN150" s="76">
        <v>0</v>
      </c>
      <c r="LO150" s="76">
        <v>0</v>
      </c>
      <c r="LP150" s="76">
        <v>0</v>
      </c>
      <c r="LQ150" s="76">
        <v>0</v>
      </c>
      <c r="LR150" s="76"/>
      <c r="LS150" s="76"/>
      <c r="LT150" s="76" t="s">
        <v>152</v>
      </c>
      <c r="LU150" s="76">
        <v>0.08</v>
      </c>
      <c r="LV150" s="76">
        <v>0</v>
      </c>
      <c r="LW150" s="76">
        <v>0.17</v>
      </c>
      <c r="LX150" s="76">
        <v>0</v>
      </c>
      <c r="LY150" s="76"/>
      <c r="LZ150" s="76"/>
      <c r="MA150" s="76" t="s">
        <v>152</v>
      </c>
      <c r="MB150" s="76">
        <v>0.16</v>
      </c>
      <c r="MC150" s="76">
        <v>0.28000000000000003</v>
      </c>
      <c r="MD150" s="76">
        <v>0.17</v>
      </c>
      <c r="ME150" s="76">
        <v>0</v>
      </c>
    </row>
    <row r="151" spans="1:343"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c r="GX151" s="62" t="s">
        <v>153</v>
      </c>
      <c r="GY151" s="62">
        <v>0</v>
      </c>
      <c r="GZ151" s="62">
        <v>0</v>
      </c>
      <c r="HA151" s="62">
        <v>0</v>
      </c>
      <c r="HB151" s="62">
        <v>0</v>
      </c>
      <c r="HE151" s="66" t="s">
        <v>153</v>
      </c>
      <c r="HF151" s="66">
        <v>0</v>
      </c>
      <c r="HG151" s="66">
        <v>0</v>
      </c>
      <c r="HH151" s="66">
        <v>0</v>
      </c>
      <c r="HI151" s="66">
        <v>0</v>
      </c>
      <c r="HL151" s="66" t="s">
        <v>153</v>
      </c>
      <c r="HM151" s="66">
        <v>0</v>
      </c>
      <c r="HN151" s="66">
        <v>0</v>
      </c>
      <c r="HO151" s="66">
        <v>0</v>
      </c>
      <c r="HP151" s="66">
        <v>0</v>
      </c>
      <c r="HS151" s="66" t="s">
        <v>153</v>
      </c>
      <c r="HT151" s="66">
        <v>0.19</v>
      </c>
      <c r="HU151" s="66">
        <v>0</v>
      </c>
      <c r="HV151" s="66">
        <v>0.35</v>
      </c>
      <c r="HW151" s="66">
        <v>0</v>
      </c>
      <c r="HZ151" s="66" t="s">
        <v>153</v>
      </c>
      <c r="IA151" s="75">
        <v>0</v>
      </c>
      <c r="IB151" s="75">
        <v>0</v>
      </c>
      <c r="IC151" s="75">
        <v>0</v>
      </c>
      <c r="ID151" s="75">
        <v>0</v>
      </c>
      <c r="IG151" s="66" t="s">
        <v>153</v>
      </c>
      <c r="IH151" s="66">
        <v>0</v>
      </c>
      <c r="II151" s="66">
        <v>0</v>
      </c>
      <c r="IJ151" s="66">
        <v>0</v>
      </c>
      <c r="IK151" s="66">
        <v>0</v>
      </c>
      <c r="IN151" s="66" t="s">
        <v>153</v>
      </c>
      <c r="IO151" s="66">
        <v>0</v>
      </c>
      <c r="IP151" s="66">
        <v>0</v>
      </c>
      <c r="IQ151" s="66">
        <v>0</v>
      </c>
      <c r="IR151" s="66">
        <v>0</v>
      </c>
      <c r="IU151" s="66" t="s">
        <v>153</v>
      </c>
      <c r="IV151" s="66">
        <v>0.05</v>
      </c>
      <c r="IW151" s="66">
        <v>0</v>
      </c>
      <c r="IX151" s="66">
        <v>0.09</v>
      </c>
      <c r="IY151" s="66">
        <v>0</v>
      </c>
      <c r="JB151" s="66" t="s">
        <v>153</v>
      </c>
      <c r="JC151" s="76">
        <v>0.08</v>
      </c>
      <c r="JD151" s="76">
        <v>0.3</v>
      </c>
      <c r="JE151" s="76">
        <v>0</v>
      </c>
      <c r="JF151" s="76">
        <v>0</v>
      </c>
      <c r="JI151" s="66" t="s">
        <v>153</v>
      </c>
      <c r="JJ151" s="66">
        <v>0.06</v>
      </c>
      <c r="JK151" s="66">
        <v>0.2</v>
      </c>
      <c r="JL151" s="66">
        <v>0</v>
      </c>
      <c r="JM151" s="66">
        <v>0</v>
      </c>
      <c r="JP151" s="72" t="s">
        <v>153</v>
      </c>
      <c r="JQ151" s="72">
        <v>0</v>
      </c>
      <c r="JR151" s="72">
        <v>0</v>
      </c>
      <c r="JS151" s="72">
        <v>0</v>
      </c>
      <c r="JT151" s="72">
        <v>0</v>
      </c>
      <c r="JW151" s="76" t="s">
        <v>153</v>
      </c>
      <c r="JX151" s="76">
        <v>0.08</v>
      </c>
      <c r="JY151" s="76">
        <v>0.15</v>
      </c>
      <c r="JZ151" s="76">
        <v>7.0000000000000007E-2</v>
      </c>
      <c r="KA151" s="76">
        <v>0</v>
      </c>
      <c r="KD151" s="76" t="s">
        <v>153</v>
      </c>
      <c r="KE151" s="76">
        <v>0.17</v>
      </c>
      <c r="KF151" s="76">
        <v>0.14000000000000001</v>
      </c>
      <c r="KG151" s="76">
        <v>0.25</v>
      </c>
      <c r="KH151" s="76">
        <v>0</v>
      </c>
      <c r="KK151" s="6" t="s">
        <v>153</v>
      </c>
      <c r="KL151" s="6">
        <v>0</v>
      </c>
      <c r="KM151" s="6">
        <v>0</v>
      </c>
      <c r="KN151" s="6">
        <v>0</v>
      </c>
      <c r="KO151" s="6">
        <v>0</v>
      </c>
      <c r="KR151" s="76" t="s">
        <v>153</v>
      </c>
      <c r="KS151" s="76">
        <v>0.08</v>
      </c>
      <c r="KT151" s="76">
        <v>0</v>
      </c>
      <c r="KU151" s="76">
        <v>0.17</v>
      </c>
      <c r="KV151" s="76">
        <v>0</v>
      </c>
      <c r="KY151" s="76" t="s">
        <v>153</v>
      </c>
      <c r="KZ151" s="76">
        <v>7.0000000000000007E-2</v>
      </c>
      <c r="LA151" s="76">
        <v>0</v>
      </c>
      <c r="LB151" s="76">
        <v>0.14000000000000001</v>
      </c>
      <c r="LC151" s="76">
        <v>0</v>
      </c>
      <c r="LF151" s="76" t="s">
        <v>153</v>
      </c>
      <c r="LG151" s="76">
        <v>0</v>
      </c>
      <c r="LH151" s="76">
        <v>0</v>
      </c>
      <c r="LI151" s="76">
        <v>0</v>
      </c>
      <c r="LJ151" s="76">
        <v>0</v>
      </c>
      <c r="LM151" s="76" t="s">
        <v>153</v>
      </c>
      <c r="LN151" s="76">
        <v>0.06</v>
      </c>
      <c r="LO151" s="76">
        <v>0</v>
      </c>
      <c r="LP151" s="76">
        <v>0.11</v>
      </c>
      <c r="LQ151" s="76">
        <v>0</v>
      </c>
      <c r="LR151" s="76"/>
      <c r="LS151" s="76"/>
      <c r="LT151" s="76" t="s">
        <v>153</v>
      </c>
      <c r="LU151" s="76">
        <v>0.3</v>
      </c>
      <c r="LV151" s="76">
        <v>0.26</v>
      </c>
      <c r="LW151" s="76">
        <v>0.47</v>
      </c>
      <c r="LX151" s="76">
        <v>0</v>
      </c>
      <c r="LY151" s="76"/>
      <c r="LZ151" s="76"/>
      <c r="MA151" s="76" t="s">
        <v>153</v>
      </c>
      <c r="MB151" s="76">
        <v>0.1</v>
      </c>
      <c r="MC151" s="76">
        <v>0.39</v>
      </c>
      <c r="MD151" s="76">
        <v>0</v>
      </c>
      <c r="ME151" s="76">
        <v>0</v>
      </c>
    </row>
    <row r="152" spans="1:343"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2" t="s">
        <v>154</v>
      </c>
      <c r="GY152" s="62">
        <v>0.06</v>
      </c>
      <c r="GZ152" s="62">
        <v>0.19</v>
      </c>
      <c r="HA152" s="62">
        <v>0</v>
      </c>
      <c r="HB152" s="62">
        <v>0</v>
      </c>
      <c r="HE152" s="66" t="s">
        <v>154</v>
      </c>
      <c r="HF152" s="66">
        <v>0</v>
      </c>
      <c r="HG152" s="66">
        <v>0</v>
      </c>
      <c r="HH152" s="66">
        <v>0</v>
      </c>
      <c r="HI152" s="66">
        <v>0</v>
      </c>
      <c r="HL152" s="66" t="s">
        <v>154</v>
      </c>
      <c r="HM152" s="66">
        <v>0</v>
      </c>
      <c r="HN152" s="66">
        <v>0</v>
      </c>
      <c r="HO152" s="66">
        <v>0</v>
      </c>
      <c r="HP152" s="66">
        <v>0</v>
      </c>
      <c r="HS152" s="66" t="s">
        <v>154</v>
      </c>
      <c r="HT152" s="66">
        <v>0</v>
      </c>
      <c r="HU152" s="66">
        <v>0</v>
      </c>
      <c r="HV152" s="66">
        <v>0</v>
      </c>
      <c r="HW152" s="66">
        <v>0</v>
      </c>
      <c r="HZ152" s="66" t="s">
        <v>154</v>
      </c>
      <c r="IA152" s="75">
        <v>0.04</v>
      </c>
      <c r="IB152" s="75">
        <v>0.16</v>
      </c>
      <c r="IC152" s="75">
        <v>0</v>
      </c>
      <c r="ID152" s="75">
        <v>0</v>
      </c>
      <c r="IG152" s="66" t="s">
        <v>154</v>
      </c>
      <c r="IH152" s="66">
        <v>0</v>
      </c>
      <c r="II152" s="66">
        <v>0</v>
      </c>
      <c r="IJ152" s="66">
        <v>0</v>
      </c>
      <c r="IK152" s="66">
        <v>0</v>
      </c>
      <c r="IN152" s="66" t="s">
        <v>154</v>
      </c>
      <c r="IO152" s="66">
        <v>0</v>
      </c>
      <c r="IP152" s="66">
        <v>0</v>
      </c>
      <c r="IQ152" s="66">
        <v>0</v>
      </c>
      <c r="IR152" s="66">
        <v>0</v>
      </c>
      <c r="IU152" s="66" t="s">
        <v>154</v>
      </c>
      <c r="IV152" s="66">
        <v>0.04</v>
      </c>
      <c r="IW152" s="66">
        <v>0.16</v>
      </c>
      <c r="IX152" s="66">
        <v>0</v>
      </c>
      <c r="IY152" s="66">
        <v>0</v>
      </c>
      <c r="JB152" s="66" t="s">
        <v>154</v>
      </c>
      <c r="JC152" s="76">
        <v>0</v>
      </c>
      <c r="JD152" s="76">
        <v>0</v>
      </c>
      <c r="JE152" s="76">
        <v>0</v>
      </c>
      <c r="JF152" s="76">
        <v>0</v>
      </c>
      <c r="JI152" s="66" t="s">
        <v>154</v>
      </c>
      <c r="JJ152" s="66">
        <v>0</v>
      </c>
      <c r="JK152" s="66">
        <v>0</v>
      </c>
      <c r="JL152" s="66">
        <v>0</v>
      </c>
      <c r="JM152" s="66">
        <v>0</v>
      </c>
      <c r="JP152" s="72" t="s">
        <v>154</v>
      </c>
      <c r="JQ152" s="72">
        <v>0</v>
      </c>
      <c r="JR152" s="72">
        <v>0</v>
      </c>
      <c r="JS152" s="72">
        <v>0</v>
      </c>
      <c r="JT152" s="72">
        <v>0</v>
      </c>
      <c r="JW152" s="76" t="s">
        <v>154</v>
      </c>
      <c r="JX152" s="76">
        <v>0</v>
      </c>
      <c r="JY152" s="76">
        <v>0</v>
      </c>
      <c r="JZ152" s="76">
        <v>0</v>
      </c>
      <c r="KA152" s="76">
        <v>0</v>
      </c>
      <c r="KD152" s="76" t="s">
        <v>154</v>
      </c>
      <c r="KE152" s="76">
        <v>0</v>
      </c>
      <c r="KF152" s="76">
        <v>0</v>
      </c>
      <c r="KG152" s="76">
        <v>0</v>
      </c>
      <c r="KH152" s="76">
        <v>0</v>
      </c>
      <c r="KK152" s="6" t="s">
        <v>154</v>
      </c>
      <c r="KL152" s="6">
        <v>0</v>
      </c>
      <c r="KM152" s="6">
        <v>0</v>
      </c>
      <c r="KN152" s="6">
        <v>0</v>
      </c>
      <c r="KO152" s="6">
        <v>0</v>
      </c>
      <c r="KR152" s="76" t="s">
        <v>154</v>
      </c>
      <c r="KS152" s="76">
        <v>0</v>
      </c>
      <c r="KT152" s="76">
        <v>0</v>
      </c>
      <c r="KU152" s="76">
        <v>0</v>
      </c>
      <c r="KV152" s="76">
        <v>0</v>
      </c>
      <c r="KY152" s="76" t="s">
        <v>154</v>
      </c>
      <c r="KZ152" s="76">
        <v>0</v>
      </c>
      <c r="LA152" s="76">
        <v>0</v>
      </c>
      <c r="LB152" s="76">
        <v>0</v>
      </c>
      <c r="LC152" s="76">
        <v>0</v>
      </c>
      <c r="LF152" s="76" t="s">
        <v>154</v>
      </c>
      <c r="LG152" s="76">
        <v>0</v>
      </c>
      <c r="LH152" s="76">
        <v>0</v>
      </c>
      <c r="LI152" s="76">
        <v>0</v>
      </c>
      <c r="LJ152" s="76">
        <v>0</v>
      </c>
      <c r="LM152" s="76" t="s">
        <v>154</v>
      </c>
      <c r="LN152" s="76">
        <v>0</v>
      </c>
      <c r="LO152" s="76">
        <v>0</v>
      </c>
      <c r="LP152" s="76">
        <v>0</v>
      </c>
      <c r="LQ152" s="76">
        <v>0</v>
      </c>
      <c r="LR152" s="76"/>
      <c r="LS152" s="76"/>
      <c r="LT152" s="76" t="s">
        <v>154</v>
      </c>
      <c r="LU152" s="76">
        <v>0</v>
      </c>
      <c r="LV152" s="76">
        <v>0</v>
      </c>
      <c r="LW152" s="76">
        <v>0</v>
      </c>
      <c r="LX152" s="76">
        <v>0</v>
      </c>
      <c r="LY152" s="76"/>
      <c r="LZ152" s="76"/>
      <c r="MA152" s="76" t="s">
        <v>154</v>
      </c>
      <c r="MB152" s="76">
        <v>0</v>
      </c>
      <c r="MC152" s="76">
        <v>0</v>
      </c>
      <c r="MD152" s="76">
        <v>0</v>
      </c>
      <c r="ME152" s="76">
        <v>0</v>
      </c>
    </row>
    <row r="153" spans="1:343"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2" t="s">
        <v>155</v>
      </c>
      <c r="GY153" s="62">
        <v>0</v>
      </c>
      <c r="GZ153" s="62">
        <v>0</v>
      </c>
      <c r="HA153" s="62">
        <v>0</v>
      </c>
      <c r="HB153" s="62">
        <v>0</v>
      </c>
      <c r="HE153" s="66" t="s">
        <v>155</v>
      </c>
      <c r="HF153" s="66">
        <v>0</v>
      </c>
      <c r="HG153" s="66">
        <v>0</v>
      </c>
      <c r="HH153" s="66">
        <v>0</v>
      </c>
      <c r="HI153" s="66">
        <v>0</v>
      </c>
      <c r="HL153" s="66" t="s">
        <v>155</v>
      </c>
      <c r="HM153" s="66">
        <v>0</v>
      </c>
      <c r="HN153" s="66">
        <v>0</v>
      </c>
      <c r="HO153" s="66">
        <v>0</v>
      </c>
      <c r="HP153" s="66">
        <v>0</v>
      </c>
      <c r="HS153" s="66" t="s">
        <v>155</v>
      </c>
      <c r="HT153" s="66">
        <v>0.03</v>
      </c>
      <c r="HU153" s="66">
        <v>0</v>
      </c>
      <c r="HV153" s="66">
        <v>0.05</v>
      </c>
      <c r="HW153" s="66">
        <v>0</v>
      </c>
      <c r="HZ153" s="66" t="s">
        <v>155</v>
      </c>
      <c r="IA153" s="75">
        <v>0</v>
      </c>
      <c r="IB153" s="75">
        <v>0</v>
      </c>
      <c r="IC153" s="75">
        <v>0</v>
      </c>
      <c r="ID153" s="75">
        <v>0</v>
      </c>
      <c r="IG153" s="66" t="s">
        <v>155</v>
      </c>
      <c r="IH153" s="66">
        <v>0</v>
      </c>
      <c r="II153" s="66">
        <v>0</v>
      </c>
      <c r="IJ153" s="66">
        <v>0</v>
      </c>
      <c r="IK153" s="66">
        <v>0</v>
      </c>
      <c r="IN153" s="66" t="s">
        <v>155</v>
      </c>
      <c r="IO153" s="66">
        <v>0</v>
      </c>
      <c r="IP153" s="66">
        <v>0</v>
      </c>
      <c r="IQ153" s="66">
        <v>0</v>
      </c>
      <c r="IR153" s="66">
        <v>0</v>
      </c>
      <c r="IU153" s="66" t="s">
        <v>155</v>
      </c>
      <c r="IV153" s="66">
        <v>0</v>
      </c>
      <c r="IW153" s="66">
        <v>0</v>
      </c>
      <c r="IX153" s="66">
        <v>0</v>
      </c>
      <c r="IY153" s="66">
        <v>0</v>
      </c>
      <c r="JB153" s="66" t="s">
        <v>155</v>
      </c>
      <c r="JC153" s="76">
        <v>0.3</v>
      </c>
      <c r="JD153" s="76">
        <v>0</v>
      </c>
      <c r="JE153" s="76">
        <v>0.56999999999999995</v>
      </c>
      <c r="JF153" s="76">
        <v>0</v>
      </c>
      <c r="JI153" s="66" t="s">
        <v>155</v>
      </c>
      <c r="JJ153" s="66">
        <v>0.05</v>
      </c>
      <c r="JK153" s="66">
        <v>0.17</v>
      </c>
      <c r="JL153" s="66">
        <v>0</v>
      </c>
      <c r="JM153" s="66">
        <v>0</v>
      </c>
      <c r="JP153" s="72" t="s">
        <v>155</v>
      </c>
      <c r="JQ153" s="72">
        <v>0</v>
      </c>
      <c r="JR153" s="72">
        <v>0</v>
      </c>
      <c r="JS153" s="72">
        <v>0</v>
      </c>
      <c r="JT153" s="72">
        <v>0</v>
      </c>
      <c r="JW153" s="76" t="s">
        <v>155</v>
      </c>
      <c r="JX153" s="76">
        <v>0</v>
      </c>
      <c r="JY153" s="76">
        <v>0</v>
      </c>
      <c r="JZ153" s="76">
        <v>0</v>
      </c>
      <c r="KA153" s="76">
        <v>0</v>
      </c>
      <c r="KD153" s="76" t="s">
        <v>155</v>
      </c>
      <c r="KE153" s="76">
        <v>0</v>
      </c>
      <c r="KF153" s="76">
        <v>0</v>
      </c>
      <c r="KG153" s="76">
        <v>0</v>
      </c>
      <c r="KH153" s="76">
        <v>0</v>
      </c>
      <c r="KK153" s="6" t="s">
        <v>155</v>
      </c>
      <c r="KL153" s="6">
        <v>0</v>
      </c>
      <c r="KM153" s="6">
        <v>0</v>
      </c>
      <c r="KN153" s="6">
        <v>0</v>
      </c>
      <c r="KO153" s="6">
        <v>0</v>
      </c>
      <c r="KR153" s="76" t="s">
        <v>155</v>
      </c>
      <c r="KS153" s="76">
        <v>0</v>
      </c>
      <c r="KT153" s="76">
        <v>0</v>
      </c>
      <c r="KU153" s="76">
        <v>0</v>
      </c>
      <c r="KV153" s="76">
        <v>0</v>
      </c>
      <c r="KY153" s="76" t="s">
        <v>155</v>
      </c>
      <c r="KZ153" s="76">
        <v>0</v>
      </c>
      <c r="LA153" s="76">
        <v>0</v>
      </c>
      <c r="LB153" s="76">
        <v>0</v>
      </c>
      <c r="LC153" s="76">
        <v>0</v>
      </c>
      <c r="LF153" s="76" t="s">
        <v>155</v>
      </c>
      <c r="LG153" s="76">
        <v>0</v>
      </c>
      <c r="LH153" s="76">
        <v>0</v>
      </c>
      <c r="LI153" s="76">
        <v>0</v>
      </c>
      <c r="LJ153" s="76">
        <v>0</v>
      </c>
      <c r="LM153" s="76" t="s">
        <v>155</v>
      </c>
      <c r="LN153" s="76">
        <v>0</v>
      </c>
      <c r="LO153" s="76">
        <v>0</v>
      </c>
      <c r="LP153" s="76">
        <v>0</v>
      </c>
      <c r="LQ153" s="76">
        <v>0</v>
      </c>
      <c r="LR153" s="76"/>
      <c r="LS153" s="76"/>
      <c r="LT153" s="76" t="s">
        <v>155</v>
      </c>
      <c r="LU153" s="76">
        <v>0</v>
      </c>
      <c r="LV153" s="76">
        <v>0</v>
      </c>
      <c r="LW153" s="76">
        <v>0</v>
      </c>
      <c r="LX153" s="76">
        <v>0</v>
      </c>
      <c r="LY153" s="76"/>
      <c r="LZ153" s="76"/>
      <c r="MA153" s="76" t="s">
        <v>155</v>
      </c>
      <c r="MB153" s="76">
        <v>0.1</v>
      </c>
      <c r="MC153" s="76">
        <v>0</v>
      </c>
      <c r="MD153" s="76">
        <v>0.2</v>
      </c>
      <c r="ME153" s="76">
        <v>0</v>
      </c>
    </row>
    <row r="154" spans="1:343"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c r="GX154" s="62" t="s">
        <v>156</v>
      </c>
      <c r="GY154" s="62">
        <v>0.18</v>
      </c>
      <c r="GZ154" s="62">
        <v>0.57999999999999996</v>
      </c>
      <c r="HA154" s="62">
        <v>0</v>
      </c>
      <c r="HB154" s="62">
        <v>0</v>
      </c>
      <c r="HE154" s="66" t="s">
        <v>156</v>
      </c>
      <c r="HF154" s="66">
        <v>0.38</v>
      </c>
      <c r="HG154" s="66">
        <v>0.52</v>
      </c>
      <c r="HH154" s="66">
        <v>0.46</v>
      </c>
      <c r="HI154" s="66">
        <v>0</v>
      </c>
      <c r="HL154" s="66" t="s">
        <v>156</v>
      </c>
      <c r="HM154" s="66">
        <v>0.06</v>
      </c>
      <c r="HN154" s="66">
        <v>0.17</v>
      </c>
      <c r="HO154" s="66">
        <v>0</v>
      </c>
      <c r="HP154" s="66">
        <v>0</v>
      </c>
      <c r="HS154" s="66" t="s">
        <v>156</v>
      </c>
      <c r="HT154" s="66">
        <v>0</v>
      </c>
      <c r="HU154" s="66">
        <v>0</v>
      </c>
      <c r="HV154" s="66">
        <v>0</v>
      </c>
      <c r="HW154" s="66">
        <v>0</v>
      </c>
      <c r="HZ154" s="66" t="s">
        <v>156</v>
      </c>
      <c r="IA154" s="75">
        <v>0.2</v>
      </c>
      <c r="IB154" s="75">
        <v>0.84</v>
      </c>
      <c r="IC154" s="75">
        <v>0</v>
      </c>
      <c r="ID154" s="75">
        <v>0</v>
      </c>
      <c r="IG154" s="66" t="s">
        <v>156</v>
      </c>
      <c r="IH154" s="66">
        <v>0.11</v>
      </c>
      <c r="II154" s="66">
        <v>0.48</v>
      </c>
      <c r="IJ154" s="66">
        <v>0</v>
      </c>
      <c r="IK154" s="66">
        <v>0</v>
      </c>
      <c r="IN154" s="66" t="s">
        <v>156</v>
      </c>
      <c r="IO154" s="66">
        <v>0.03</v>
      </c>
      <c r="IP154" s="66">
        <v>0.14000000000000001</v>
      </c>
      <c r="IQ154" s="66">
        <v>0</v>
      </c>
      <c r="IR154" s="66">
        <v>0</v>
      </c>
      <c r="IU154" s="66" t="s">
        <v>156</v>
      </c>
      <c r="IV154" s="66">
        <v>0.08</v>
      </c>
      <c r="IW154" s="66">
        <v>0</v>
      </c>
      <c r="IX154" s="66">
        <v>0.16</v>
      </c>
      <c r="IY154" s="66">
        <v>0</v>
      </c>
      <c r="JB154" s="66" t="s">
        <v>156</v>
      </c>
      <c r="JC154" s="76">
        <v>0.05</v>
      </c>
      <c r="JD154" s="76">
        <v>0.19</v>
      </c>
      <c r="JE154" s="76">
        <v>0</v>
      </c>
      <c r="JF154" s="76">
        <v>0</v>
      </c>
      <c r="JI154" s="66" t="s">
        <v>156</v>
      </c>
      <c r="JJ154" s="66">
        <v>0.47</v>
      </c>
      <c r="JK154" s="66">
        <v>0.6</v>
      </c>
      <c r="JL154" s="66">
        <v>0.57999999999999996</v>
      </c>
      <c r="JM154" s="66">
        <v>0</v>
      </c>
      <c r="JP154" s="72" t="s">
        <v>156</v>
      </c>
      <c r="JQ154" s="72">
        <v>0.1</v>
      </c>
      <c r="JR154" s="72">
        <v>0</v>
      </c>
      <c r="JS154" s="72">
        <v>0.19</v>
      </c>
      <c r="JT154" s="72">
        <v>0</v>
      </c>
      <c r="JW154" s="76" t="s">
        <v>156</v>
      </c>
      <c r="JX154" s="76">
        <v>0.15</v>
      </c>
      <c r="JY154" s="76">
        <v>0</v>
      </c>
      <c r="JZ154" s="76">
        <v>0.32</v>
      </c>
      <c r="KA154" s="76">
        <v>0</v>
      </c>
      <c r="KD154" s="76" t="s">
        <v>156</v>
      </c>
      <c r="KE154" s="76">
        <v>0</v>
      </c>
      <c r="KF154" s="76">
        <v>0</v>
      </c>
      <c r="KG154" s="76">
        <v>0</v>
      </c>
      <c r="KH154" s="76">
        <v>0</v>
      </c>
      <c r="KK154" s="6" t="s">
        <v>156</v>
      </c>
      <c r="KL154" s="6">
        <v>0</v>
      </c>
      <c r="KM154" s="6">
        <v>0</v>
      </c>
      <c r="KN154" s="6">
        <v>0</v>
      </c>
      <c r="KO154" s="6">
        <v>0</v>
      </c>
      <c r="KR154" s="76" t="s">
        <v>156</v>
      </c>
      <c r="KS154" s="76">
        <v>0.05</v>
      </c>
      <c r="KT154" s="76">
        <v>0</v>
      </c>
      <c r="KU154" s="76">
        <v>0.1</v>
      </c>
      <c r="KV154" s="76">
        <v>0</v>
      </c>
      <c r="KY154" s="76" t="s">
        <v>156</v>
      </c>
      <c r="KZ154" s="76">
        <v>0.18</v>
      </c>
      <c r="LA154" s="76">
        <v>0</v>
      </c>
      <c r="LB154" s="76">
        <v>0.36</v>
      </c>
      <c r="LC154" s="76">
        <v>0</v>
      </c>
      <c r="LF154" s="76" t="s">
        <v>156</v>
      </c>
      <c r="LG154" s="76">
        <v>0</v>
      </c>
      <c r="LH154" s="76">
        <v>0</v>
      </c>
      <c r="LI154" s="76">
        <v>0</v>
      </c>
      <c r="LJ154" s="76">
        <v>0</v>
      </c>
      <c r="LM154" s="76" t="s">
        <v>156</v>
      </c>
      <c r="LN154" s="76">
        <v>0</v>
      </c>
      <c r="LO154" s="76">
        <v>0</v>
      </c>
      <c r="LP154" s="76">
        <v>0</v>
      </c>
      <c r="LQ154" s="76">
        <v>0</v>
      </c>
      <c r="LR154" s="76"/>
      <c r="LS154" s="76"/>
      <c r="LT154" s="76" t="s">
        <v>156</v>
      </c>
      <c r="LU154" s="76">
        <v>0.04</v>
      </c>
      <c r="LV154" s="76">
        <v>0</v>
      </c>
      <c r="LW154" s="76">
        <v>7.0000000000000007E-2</v>
      </c>
      <c r="LX154" s="76">
        <v>0</v>
      </c>
      <c r="LY154" s="76"/>
      <c r="LZ154" s="76"/>
      <c r="MA154" s="76" t="s">
        <v>156</v>
      </c>
      <c r="MB154" s="76">
        <v>0.2</v>
      </c>
      <c r="MC154" s="76">
        <v>0</v>
      </c>
      <c r="MD154" s="76">
        <v>0.4</v>
      </c>
      <c r="ME154" s="76">
        <v>0</v>
      </c>
    </row>
    <row r="155" spans="1:343"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2" t="s">
        <v>157</v>
      </c>
      <c r="GY155" s="62">
        <v>0.08</v>
      </c>
      <c r="GZ155" s="62">
        <v>0</v>
      </c>
      <c r="HA155" s="62">
        <v>0</v>
      </c>
      <c r="HB155" s="62">
        <v>0.97</v>
      </c>
      <c r="HE155" s="66" t="s">
        <v>157</v>
      </c>
      <c r="HF155" s="66">
        <v>0.02</v>
      </c>
      <c r="HG155" s="66">
        <v>0.1</v>
      </c>
      <c r="HH155" s="66">
        <v>0</v>
      </c>
      <c r="HI155" s="66">
        <v>0</v>
      </c>
      <c r="HL155" s="66" t="s">
        <v>157</v>
      </c>
      <c r="HM155" s="66">
        <v>0.06</v>
      </c>
      <c r="HN155" s="66">
        <v>0.11</v>
      </c>
      <c r="HO155" s="66">
        <v>0.05</v>
      </c>
      <c r="HP155" s="66">
        <v>0</v>
      </c>
      <c r="HS155" s="66" t="s">
        <v>157</v>
      </c>
      <c r="HT155" s="66">
        <v>0</v>
      </c>
      <c r="HU155" s="66">
        <v>0</v>
      </c>
      <c r="HV155" s="66">
        <v>0</v>
      </c>
      <c r="HW155" s="66">
        <v>0</v>
      </c>
      <c r="HZ155" s="66" t="s">
        <v>157</v>
      </c>
      <c r="IA155" s="75">
        <v>0</v>
      </c>
      <c r="IB155" s="75">
        <v>0</v>
      </c>
      <c r="IC155" s="75">
        <v>0</v>
      </c>
      <c r="ID155" s="75">
        <v>0</v>
      </c>
      <c r="IG155" s="66" t="s">
        <v>157</v>
      </c>
      <c r="IH155" s="66">
        <v>0</v>
      </c>
      <c r="II155" s="66">
        <v>0</v>
      </c>
      <c r="IJ155" s="66">
        <v>0</v>
      </c>
      <c r="IK155" s="66">
        <v>0</v>
      </c>
      <c r="IN155" s="66" t="s">
        <v>157</v>
      </c>
      <c r="IO155" s="66">
        <v>0</v>
      </c>
      <c r="IP155" s="66">
        <v>0</v>
      </c>
      <c r="IQ155" s="66">
        <v>0</v>
      </c>
      <c r="IR155" s="66">
        <v>0</v>
      </c>
      <c r="IU155" s="66" t="s">
        <v>157</v>
      </c>
      <c r="IV155" s="66">
        <v>0</v>
      </c>
      <c r="IW155" s="66">
        <v>0</v>
      </c>
      <c r="IX155" s="66">
        <v>0</v>
      </c>
      <c r="IY155" s="66">
        <v>0</v>
      </c>
      <c r="JB155" s="66" t="s">
        <v>157</v>
      </c>
      <c r="JC155" s="76">
        <v>0</v>
      </c>
      <c r="JD155" s="76">
        <v>0</v>
      </c>
      <c r="JE155" s="76">
        <v>0</v>
      </c>
      <c r="JF155" s="76">
        <v>0</v>
      </c>
      <c r="JI155" s="66" t="s">
        <v>157</v>
      </c>
      <c r="JJ155" s="66">
        <v>0</v>
      </c>
      <c r="JK155" s="66">
        <v>0</v>
      </c>
      <c r="JL155" s="66">
        <v>0</v>
      </c>
      <c r="JM155" s="66">
        <v>0</v>
      </c>
      <c r="JP155" s="72" t="s">
        <v>157</v>
      </c>
      <c r="JQ155" s="72">
        <v>0.53</v>
      </c>
      <c r="JR155" s="72">
        <v>1.92</v>
      </c>
      <c r="JS155" s="72">
        <v>0</v>
      </c>
      <c r="JT155" s="72">
        <v>0</v>
      </c>
      <c r="JW155" s="76" t="s">
        <v>157</v>
      </c>
      <c r="JX155" s="76">
        <v>0</v>
      </c>
      <c r="JY155" s="76">
        <v>0</v>
      </c>
      <c r="JZ155" s="76">
        <v>0</v>
      </c>
      <c r="KA155" s="76">
        <v>0</v>
      </c>
      <c r="KD155" s="76" t="s">
        <v>157</v>
      </c>
      <c r="KE155" s="76">
        <v>0</v>
      </c>
      <c r="KF155" s="76">
        <v>0</v>
      </c>
      <c r="KG155" s="76">
        <v>0</v>
      </c>
      <c r="KH155" s="76">
        <v>0</v>
      </c>
      <c r="KK155" s="6" t="s">
        <v>157</v>
      </c>
      <c r="KL155" s="6">
        <v>0</v>
      </c>
      <c r="KM155" s="6">
        <v>0</v>
      </c>
      <c r="KN155" s="6">
        <v>0</v>
      </c>
      <c r="KO155" s="6">
        <v>0</v>
      </c>
      <c r="KR155" s="76" t="s">
        <v>157</v>
      </c>
      <c r="KS155" s="76">
        <v>0.05</v>
      </c>
      <c r="KT155" s="76">
        <v>0</v>
      </c>
      <c r="KU155" s="76">
        <v>0.1</v>
      </c>
      <c r="KV155" s="76">
        <v>0</v>
      </c>
      <c r="KY155" s="76" t="s">
        <v>157</v>
      </c>
      <c r="KZ155" s="76">
        <v>0.16</v>
      </c>
      <c r="LA155" s="76">
        <v>0</v>
      </c>
      <c r="LB155" s="76">
        <v>0.32</v>
      </c>
      <c r="LC155" s="76">
        <v>0</v>
      </c>
      <c r="LF155" s="76" t="s">
        <v>157</v>
      </c>
      <c r="LG155" s="76">
        <v>0.16</v>
      </c>
      <c r="LH155" s="76">
        <v>0</v>
      </c>
      <c r="LI155" s="76">
        <v>0.31</v>
      </c>
      <c r="LJ155" s="76">
        <v>0</v>
      </c>
      <c r="LM155" s="76" t="s">
        <v>157</v>
      </c>
      <c r="LN155" s="76">
        <v>0.16</v>
      </c>
      <c r="LO155" s="76">
        <v>0</v>
      </c>
      <c r="LP155" s="76">
        <v>0.31</v>
      </c>
      <c r="LQ155" s="76">
        <v>0</v>
      </c>
      <c r="LR155" s="76"/>
      <c r="LS155" s="76"/>
      <c r="LT155" s="76" t="s">
        <v>157</v>
      </c>
      <c r="LU155" s="76">
        <v>0</v>
      </c>
      <c r="LV155" s="76">
        <v>0</v>
      </c>
      <c r="LW155" s="76">
        <v>0</v>
      </c>
      <c r="LX155" s="76">
        <v>0</v>
      </c>
      <c r="LY155" s="76"/>
      <c r="LZ155" s="76"/>
      <c r="MA155" s="76" t="s">
        <v>157</v>
      </c>
      <c r="MB155" s="76">
        <v>7.0000000000000007E-2</v>
      </c>
      <c r="MC155" s="76">
        <v>0</v>
      </c>
      <c r="MD155" s="76">
        <v>0.14000000000000001</v>
      </c>
      <c r="ME155" s="76">
        <v>0</v>
      </c>
    </row>
    <row r="156" spans="1:343"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c r="GX156" s="62" t="s">
        <v>158</v>
      </c>
      <c r="GY156" s="62">
        <v>7.0000000000000007E-2</v>
      </c>
      <c r="GZ156" s="62">
        <v>0.17</v>
      </c>
      <c r="HA156" s="62">
        <v>0.04</v>
      </c>
      <c r="HB156" s="62">
        <v>0</v>
      </c>
      <c r="HE156" s="66" t="s">
        <v>158</v>
      </c>
      <c r="HF156" s="66">
        <v>0.11</v>
      </c>
      <c r="HG156" s="66">
        <v>0</v>
      </c>
      <c r="HH156" s="66">
        <v>0.11</v>
      </c>
      <c r="HI156" s="66">
        <v>0.74</v>
      </c>
      <c r="HL156" s="66" t="s">
        <v>158</v>
      </c>
      <c r="HM156" s="66">
        <v>0.19</v>
      </c>
      <c r="HN156" s="66">
        <v>0</v>
      </c>
      <c r="HO156" s="66">
        <v>0.38</v>
      </c>
      <c r="HP156" s="66">
        <v>0</v>
      </c>
      <c r="HS156" s="66" t="s">
        <v>158</v>
      </c>
      <c r="HT156" s="66">
        <v>0</v>
      </c>
      <c r="HU156" s="66">
        <v>0</v>
      </c>
      <c r="HV156" s="66">
        <v>0</v>
      </c>
      <c r="HW156" s="66">
        <v>0</v>
      </c>
      <c r="HZ156" s="66" t="s">
        <v>158</v>
      </c>
      <c r="IA156" s="75">
        <v>0</v>
      </c>
      <c r="IB156" s="75">
        <v>0</v>
      </c>
      <c r="IC156" s="75">
        <v>0</v>
      </c>
      <c r="ID156" s="75">
        <v>0</v>
      </c>
      <c r="IG156" s="66" t="s">
        <v>158</v>
      </c>
      <c r="IH156" s="66">
        <v>0.13</v>
      </c>
      <c r="II156" s="66">
        <v>0.34</v>
      </c>
      <c r="IJ156" s="66">
        <v>0.09</v>
      </c>
      <c r="IK156" s="66">
        <v>0</v>
      </c>
      <c r="IN156" s="66" t="s">
        <v>158</v>
      </c>
      <c r="IO156" s="66">
        <v>0.1</v>
      </c>
      <c r="IP156" s="66">
        <v>0</v>
      </c>
      <c r="IQ156" s="66">
        <v>0.13</v>
      </c>
      <c r="IR156" s="66">
        <v>0.25</v>
      </c>
      <c r="IU156" s="66" t="s">
        <v>158</v>
      </c>
      <c r="IV156" s="66">
        <v>0.14000000000000001</v>
      </c>
      <c r="IW156" s="66">
        <v>0</v>
      </c>
      <c r="IX156" s="66">
        <v>0.27</v>
      </c>
      <c r="IY156" s="66">
        <v>0</v>
      </c>
      <c r="JB156" s="66" t="s">
        <v>158</v>
      </c>
      <c r="JC156" s="76">
        <v>0</v>
      </c>
      <c r="JD156" s="76">
        <v>0</v>
      </c>
      <c r="JE156" s="76">
        <v>0</v>
      </c>
      <c r="JF156" s="76">
        <v>0</v>
      </c>
      <c r="JI156" s="66" t="s">
        <v>158</v>
      </c>
      <c r="JJ156" s="66">
        <v>0</v>
      </c>
      <c r="JK156" s="66">
        <v>0</v>
      </c>
      <c r="JL156" s="66">
        <v>0</v>
      </c>
      <c r="JM156" s="66">
        <v>0</v>
      </c>
      <c r="JP156" s="72" t="s">
        <v>158</v>
      </c>
      <c r="JQ156" s="72">
        <v>0.04</v>
      </c>
      <c r="JR156" s="72">
        <v>0</v>
      </c>
      <c r="JS156" s="72">
        <v>0.09</v>
      </c>
      <c r="JT156" s="72">
        <v>0</v>
      </c>
      <c r="JW156" s="76" t="s">
        <v>158</v>
      </c>
      <c r="JX156" s="76">
        <v>0</v>
      </c>
      <c r="JY156" s="76">
        <v>0</v>
      </c>
      <c r="JZ156" s="76">
        <v>0</v>
      </c>
      <c r="KA156" s="76">
        <v>0</v>
      </c>
      <c r="KD156" s="76" t="s">
        <v>158</v>
      </c>
      <c r="KE156" s="76">
        <v>0</v>
      </c>
      <c r="KF156" s="76">
        <v>0</v>
      </c>
      <c r="KG156" s="76">
        <v>0</v>
      </c>
      <c r="KH156" s="76">
        <v>0</v>
      </c>
      <c r="KK156" s="6" t="s">
        <v>158</v>
      </c>
      <c r="KL156" s="6">
        <v>0.2</v>
      </c>
      <c r="KM156" s="6">
        <v>0</v>
      </c>
      <c r="KN156" s="6">
        <v>0.32</v>
      </c>
      <c r="KO156" s="6">
        <v>0.3</v>
      </c>
      <c r="KR156" s="76" t="s">
        <v>158</v>
      </c>
      <c r="KS156" s="76">
        <v>0.22</v>
      </c>
      <c r="KT156" s="76">
        <v>0.28999999999999998</v>
      </c>
      <c r="KU156" s="76">
        <v>0.2</v>
      </c>
      <c r="KV156" s="76">
        <v>0.27</v>
      </c>
      <c r="KY156" s="76" t="s">
        <v>158</v>
      </c>
      <c r="KZ156" s="76">
        <v>0.26</v>
      </c>
      <c r="LA156" s="76">
        <v>0.67</v>
      </c>
      <c r="LB156" s="76">
        <v>7.0000000000000007E-2</v>
      </c>
      <c r="LC156" s="76">
        <v>0.25</v>
      </c>
      <c r="LF156" s="76" t="s">
        <v>158</v>
      </c>
      <c r="LG156" s="76">
        <v>7.0000000000000007E-2</v>
      </c>
      <c r="LH156" s="76">
        <v>0</v>
      </c>
      <c r="LI156" s="76">
        <v>0.06</v>
      </c>
      <c r="LJ156" s="76">
        <v>0.3</v>
      </c>
      <c r="LM156" s="76" t="s">
        <v>158</v>
      </c>
      <c r="LN156" s="76">
        <v>0.05</v>
      </c>
      <c r="LO156" s="76">
        <v>0</v>
      </c>
      <c r="LP156" s="76">
        <v>0</v>
      </c>
      <c r="LQ156" s="76">
        <v>0.42</v>
      </c>
      <c r="LR156" s="76"/>
      <c r="LS156" s="76"/>
      <c r="LT156" s="76" t="s">
        <v>158</v>
      </c>
      <c r="LU156" s="76">
        <v>0.11</v>
      </c>
      <c r="LV156" s="76">
        <v>0.41</v>
      </c>
      <c r="LW156" s="76">
        <v>0</v>
      </c>
      <c r="LX156" s="76">
        <v>0</v>
      </c>
      <c r="LY156" s="76"/>
      <c r="LZ156" s="76"/>
      <c r="MA156" s="76" t="s">
        <v>158</v>
      </c>
      <c r="MB156" s="76">
        <v>0</v>
      </c>
      <c r="MC156" s="76">
        <v>0</v>
      </c>
      <c r="MD156" s="76">
        <v>0</v>
      </c>
      <c r="ME156" s="76">
        <v>0</v>
      </c>
    </row>
    <row r="157" spans="1:343"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c r="GX157" s="62" t="s">
        <v>159</v>
      </c>
      <c r="GY157" s="62">
        <v>0.03</v>
      </c>
      <c r="GZ157" s="62">
        <v>0</v>
      </c>
      <c r="HA157" s="62">
        <v>0.06</v>
      </c>
      <c r="HB157" s="62">
        <v>0</v>
      </c>
      <c r="HE157" s="66" t="s">
        <v>159</v>
      </c>
      <c r="HF157" s="66">
        <v>0.16</v>
      </c>
      <c r="HG157" s="66">
        <v>0</v>
      </c>
      <c r="HH157" s="66">
        <v>0</v>
      </c>
      <c r="HI157" s="66">
        <v>0.74</v>
      </c>
      <c r="HL157" s="66" t="s">
        <v>159</v>
      </c>
      <c r="HM157" s="66">
        <v>7.0000000000000007E-2</v>
      </c>
      <c r="HN157" s="66">
        <v>0.13</v>
      </c>
      <c r="HO157" s="66">
        <v>0.05</v>
      </c>
      <c r="HP157" s="66">
        <v>0</v>
      </c>
      <c r="HS157" s="66" t="s">
        <v>159</v>
      </c>
      <c r="HT157" s="66">
        <v>0.03</v>
      </c>
      <c r="HU157" s="66">
        <v>0</v>
      </c>
      <c r="HV157" s="66">
        <v>0</v>
      </c>
      <c r="HW157" s="66">
        <v>0</v>
      </c>
      <c r="HZ157" s="66" t="s">
        <v>159</v>
      </c>
      <c r="IA157" s="75">
        <v>0.08</v>
      </c>
      <c r="IB157" s="75">
        <v>0</v>
      </c>
      <c r="IC157" s="75">
        <v>0.15</v>
      </c>
      <c r="ID157" s="75">
        <v>0</v>
      </c>
      <c r="IG157" s="66" t="s">
        <v>159</v>
      </c>
      <c r="IH157" s="66">
        <v>0.04</v>
      </c>
      <c r="II157" s="66">
        <v>0</v>
      </c>
      <c r="IJ157" s="66">
        <v>7.0000000000000007E-2</v>
      </c>
      <c r="IK157" s="66">
        <v>0</v>
      </c>
      <c r="IN157" s="66" t="s">
        <v>159</v>
      </c>
      <c r="IO157" s="66">
        <v>0.06</v>
      </c>
      <c r="IP157" s="66">
        <v>0</v>
      </c>
      <c r="IQ157" s="66">
        <v>0.11</v>
      </c>
      <c r="IR157" s="66">
        <v>0</v>
      </c>
      <c r="IU157" s="66" t="s">
        <v>159</v>
      </c>
      <c r="IV157" s="66">
        <v>0.06</v>
      </c>
      <c r="IW157" s="66">
        <v>0.22</v>
      </c>
      <c r="IX157" s="66">
        <v>0</v>
      </c>
      <c r="IY157" s="66">
        <v>0</v>
      </c>
      <c r="JB157" s="66" t="s">
        <v>159</v>
      </c>
      <c r="JC157" s="76">
        <v>7.0000000000000007E-2</v>
      </c>
      <c r="JD157" s="76">
        <v>0.28999999999999998</v>
      </c>
      <c r="JE157" s="76">
        <v>0</v>
      </c>
      <c r="JF157" s="76">
        <v>0</v>
      </c>
      <c r="JI157" s="66" t="s">
        <v>159</v>
      </c>
      <c r="JJ157" s="66">
        <v>0.06</v>
      </c>
      <c r="JK157" s="66">
        <v>0.08</v>
      </c>
      <c r="JL157" s="66">
        <v>7.0000000000000007E-2</v>
      </c>
      <c r="JM157" s="66">
        <v>0</v>
      </c>
      <c r="JP157" s="72" t="s">
        <v>159</v>
      </c>
      <c r="JQ157" s="72">
        <v>0.08</v>
      </c>
      <c r="JR157" s="72">
        <v>0.28000000000000003</v>
      </c>
      <c r="JS157" s="72">
        <v>0</v>
      </c>
      <c r="JT157" s="72">
        <v>0</v>
      </c>
      <c r="JW157" s="76" t="s">
        <v>159</v>
      </c>
      <c r="JX157" s="76">
        <v>0</v>
      </c>
      <c r="JY157" s="76">
        <v>0</v>
      </c>
      <c r="JZ157" s="76">
        <v>0</v>
      </c>
      <c r="KA157" s="76">
        <v>0</v>
      </c>
      <c r="KD157" s="76" t="s">
        <v>159</v>
      </c>
      <c r="KE157" s="76">
        <v>7.0000000000000007E-2</v>
      </c>
      <c r="KF157" s="76">
        <v>0.22</v>
      </c>
      <c r="KG157" s="76">
        <v>0</v>
      </c>
      <c r="KH157" s="76">
        <v>0</v>
      </c>
      <c r="KK157" s="6" t="s">
        <v>159</v>
      </c>
      <c r="KL157" s="6">
        <v>0.1</v>
      </c>
      <c r="KM157" s="6">
        <v>0</v>
      </c>
      <c r="KN157" s="6">
        <v>0.21</v>
      </c>
      <c r="KO157" s="6">
        <v>0</v>
      </c>
      <c r="KR157" s="76" t="s">
        <v>159</v>
      </c>
      <c r="KS157" s="76">
        <v>0</v>
      </c>
      <c r="KT157" s="76">
        <v>0</v>
      </c>
      <c r="KU157" s="76">
        <v>0</v>
      </c>
      <c r="KV157" s="76">
        <v>0</v>
      </c>
      <c r="KY157" s="76" t="s">
        <v>159</v>
      </c>
      <c r="KZ157" s="76">
        <v>0</v>
      </c>
      <c r="LA157" s="76">
        <v>0</v>
      </c>
      <c r="LB157" s="76">
        <v>0</v>
      </c>
      <c r="LC157" s="76">
        <v>0</v>
      </c>
      <c r="LF157" s="76" t="s">
        <v>159</v>
      </c>
      <c r="LG157" s="76">
        <v>0</v>
      </c>
      <c r="LH157" s="76">
        <v>0</v>
      </c>
      <c r="LI157" s="76">
        <v>0</v>
      </c>
      <c r="LJ157" s="76">
        <v>0</v>
      </c>
      <c r="LM157" s="76" t="s">
        <v>159</v>
      </c>
      <c r="LN157" s="76">
        <v>7.0000000000000007E-2</v>
      </c>
      <c r="LO157" s="76">
        <v>0</v>
      </c>
      <c r="LP157" s="76">
        <v>0.14000000000000001</v>
      </c>
      <c r="LQ157" s="76">
        <v>0</v>
      </c>
      <c r="LR157" s="76"/>
      <c r="LS157" s="76"/>
      <c r="LT157" s="76" t="s">
        <v>159</v>
      </c>
      <c r="LU157" s="76">
        <v>0.08</v>
      </c>
      <c r="LV157" s="76">
        <v>0.28000000000000003</v>
      </c>
      <c r="LW157" s="76">
        <v>0</v>
      </c>
      <c r="LX157" s="76">
        <v>0</v>
      </c>
      <c r="LY157" s="76"/>
      <c r="LZ157" s="76"/>
      <c r="MA157" s="76" t="s">
        <v>159</v>
      </c>
      <c r="MB157" s="76">
        <v>0.04</v>
      </c>
      <c r="MC157" s="76">
        <v>0</v>
      </c>
      <c r="MD157" s="76">
        <v>0.08</v>
      </c>
      <c r="ME157" s="76">
        <v>0</v>
      </c>
    </row>
    <row r="158" spans="1:343"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c r="GX158" s="62" t="s">
        <v>160</v>
      </c>
      <c r="GY158" s="62">
        <v>0.05</v>
      </c>
      <c r="GZ158" s="62">
        <v>0</v>
      </c>
      <c r="HA158" s="62">
        <v>0.09</v>
      </c>
      <c r="HB158" s="62">
        <v>0</v>
      </c>
      <c r="HE158" s="66" t="s">
        <v>160</v>
      </c>
      <c r="HF158" s="66">
        <v>0</v>
      </c>
      <c r="HG158" s="66">
        <v>0</v>
      </c>
      <c r="HH158" s="66">
        <v>0</v>
      </c>
      <c r="HI158" s="66">
        <v>0</v>
      </c>
      <c r="HL158" s="66" t="s">
        <v>160</v>
      </c>
      <c r="HM158" s="66">
        <v>0</v>
      </c>
      <c r="HN158" s="66">
        <v>0</v>
      </c>
      <c r="HO158" s="66">
        <v>0</v>
      </c>
      <c r="HP158" s="66">
        <v>0</v>
      </c>
      <c r="HS158" s="66" t="s">
        <v>160</v>
      </c>
      <c r="HT158" s="66">
        <v>0</v>
      </c>
      <c r="HU158" s="66">
        <v>0</v>
      </c>
      <c r="HV158" s="66">
        <v>0</v>
      </c>
      <c r="HW158" s="66">
        <v>0</v>
      </c>
      <c r="HZ158" s="66" t="s">
        <v>160</v>
      </c>
      <c r="IA158" s="75">
        <v>0.04</v>
      </c>
      <c r="IB158" s="75">
        <v>0</v>
      </c>
      <c r="IC158" s="75">
        <v>0</v>
      </c>
      <c r="ID158" s="75">
        <v>0.41</v>
      </c>
      <c r="IG158" s="66" t="s">
        <v>160</v>
      </c>
      <c r="IH158" s="66">
        <v>0.16</v>
      </c>
      <c r="II158" s="66">
        <v>0.26</v>
      </c>
      <c r="IJ158" s="66">
        <v>0</v>
      </c>
      <c r="IK158" s="66">
        <v>0</v>
      </c>
      <c r="IN158" s="66" t="s">
        <v>160</v>
      </c>
      <c r="IO158" s="66">
        <v>0.18</v>
      </c>
      <c r="IP158" s="66">
        <v>0.48</v>
      </c>
      <c r="IQ158" s="66">
        <v>0</v>
      </c>
      <c r="IR158" s="66">
        <v>0.53</v>
      </c>
      <c r="IU158" s="66" t="s">
        <v>160</v>
      </c>
      <c r="IV158" s="66">
        <v>0</v>
      </c>
      <c r="IW158" s="66">
        <v>0</v>
      </c>
      <c r="IX158" s="66">
        <v>0</v>
      </c>
      <c r="IY158" s="66">
        <v>0</v>
      </c>
      <c r="JB158" s="66" t="s">
        <v>160</v>
      </c>
      <c r="JC158" s="76">
        <v>0.05</v>
      </c>
      <c r="JD158" s="76">
        <v>0.19</v>
      </c>
      <c r="JE158" s="76">
        <v>0</v>
      </c>
      <c r="JF158" s="76">
        <v>0</v>
      </c>
      <c r="JI158" s="66" t="s">
        <v>160</v>
      </c>
      <c r="JJ158" s="66">
        <v>0</v>
      </c>
      <c r="JK158" s="66">
        <v>0</v>
      </c>
      <c r="JL158" s="66">
        <v>0</v>
      </c>
      <c r="JM158" s="66">
        <v>0</v>
      </c>
      <c r="JP158" s="72" t="s">
        <v>160</v>
      </c>
      <c r="JQ158" s="72">
        <v>0</v>
      </c>
      <c r="JR158" s="72">
        <v>0</v>
      </c>
      <c r="JS158" s="72">
        <v>0</v>
      </c>
      <c r="JT158" s="72">
        <v>0</v>
      </c>
      <c r="JW158" s="76" t="s">
        <v>160</v>
      </c>
      <c r="JX158" s="76">
        <v>0</v>
      </c>
      <c r="JY158" s="76">
        <v>0</v>
      </c>
      <c r="JZ158" s="76">
        <v>0</v>
      </c>
      <c r="KA158" s="76">
        <v>0</v>
      </c>
      <c r="KD158" s="76" t="s">
        <v>160</v>
      </c>
      <c r="KE158" s="76">
        <v>0.03</v>
      </c>
      <c r="KF158" s="76">
        <v>0.1</v>
      </c>
      <c r="KG158" s="76">
        <v>0</v>
      </c>
      <c r="KH158" s="76">
        <v>0</v>
      </c>
      <c r="KK158" s="6" t="s">
        <v>160</v>
      </c>
      <c r="KL158" s="6">
        <v>0.03</v>
      </c>
      <c r="KM158" s="6">
        <v>0.11</v>
      </c>
      <c r="KN158" s="6">
        <v>0</v>
      </c>
      <c r="KO158" s="6">
        <v>0</v>
      </c>
      <c r="KR158" s="76" t="s">
        <v>160</v>
      </c>
      <c r="KS158" s="76">
        <v>0</v>
      </c>
      <c r="KT158" s="76">
        <v>0</v>
      </c>
      <c r="KU158" s="76">
        <v>0</v>
      </c>
      <c r="KV158" s="76">
        <v>0</v>
      </c>
      <c r="KY158" s="76" t="s">
        <v>160</v>
      </c>
      <c r="KZ158" s="76">
        <v>0</v>
      </c>
      <c r="LA158" s="76">
        <v>0</v>
      </c>
      <c r="LB158" s="76">
        <v>0</v>
      </c>
      <c r="LC158" s="76">
        <v>0</v>
      </c>
      <c r="LF158" s="76" t="s">
        <v>160</v>
      </c>
      <c r="LG158" s="76">
        <v>0</v>
      </c>
      <c r="LH158" s="76">
        <v>0</v>
      </c>
      <c r="LI158" s="76">
        <v>0</v>
      </c>
      <c r="LJ158" s="76">
        <v>0</v>
      </c>
      <c r="LM158" s="76" t="s">
        <v>160</v>
      </c>
      <c r="LN158" s="76">
        <v>0</v>
      </c>
      <c r="LO158" s="76">
        <v>0</v>
      </c>
      <c r="LP158" s="76">
        <v>0</v>
      </c>
      <c r="LQ158" s="76">
        <v>0</v>
      </c>
      <c r="LR158" s="76"/>
      <c r="LS158" s="76"/>
      <c r="LT158" s="76" t="s">
        <v>160</v>
      </c>
      <c r="LU158" s="76">
        <v>0</v>
      </c>
      <c r="LV158" s="76">
        <v>0</v>
      </c>
      <c r="LW158" s="76">
        <v>0</v>
      </c>
      <c r="LX158" s="76">
        <v>0</v>
      </c>
      <c r="LY158" s="76"/>
      <c r="LZ158" s="76"/>
      <c r="MA158" s="76" t="s">
        <v>160</v>
      </c>
      <c r="MB158" s="76">
        <v>0</v>
      </c>
      <c r="MC158" s="76">
        <v>0</v>
      </c>
      <c r="MD158" s="76">
        <v>0</v>
      </c>
      <c r="ME158" s="76">
        <v>0</v>
      </c>
    </row>
    <row r="159" spans="1:343"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c r="GX159" s="62" t="s">
        <v>161</v>
      </c>
      <c r="GY159" s="62">
        <v>0</v>
      </c>
      <c r="GZ159" s="62">
        <v>0</v>
      </c>
      <c r="HA159" s="62">
        <v>0</v>
      </c>
      <c r="HB159" s="62">
        <v>0</v>
      </c>
      <c r="HE159" s="66" t="s">
        <v>161</v>
      </c>
      <c r="HF159" s="66">
        <v>0.03</v>
      </c>
      <c r="HG159" s="66">
        <v>0</v>
      </c>
      <c r="HH159" s="66">
        <v>0</v>
      </c>
      <c r="HI159" s="66">
        <v>0</v>
      </c>
      <c r="HL159" s="66" t="s">
        <v>161</v>
      </c>
      <c r="HM159" s="66">
        <v>0.15</v>
      </c>
      <c r="HN159" s="66">
        <v>0</v>
      </c>
      <c r="HO159" s="66">
        <v>0.3</v>
      </c>
      <c r="HP159" s="66">
        <v>0</v>
      </c>
      <c r="HS159" s="66" t="s">
        <v>161</v>
      </c>
      <c r="HT159" s="66">
        <v>0</v>
      </c>
      <c r="HU159" s="66">
        <v>0</v>
      </c>
      <c r="HV159" s="66">
        <v>0</v>
      </c>
      <c r="HW159" s="66">
        <v>0</v>
      </c>
      <c r="HZ159" s="66" t="s">
        <v>161</v>
      </c>
      <c r="IA159" s="75">
        <v>0</v>
      </c>
      <c r="IB159" s="75">
        <v>0</v>
      </c>
      <c r="IC159" s="75">
        <v>0</v>
      </c>
      <c r="ID159" s="75">
        <v>0</v>
      </c>
      <c r="IG159" s="66" t="s">
        <v>161</v>
      </c>
      <c r="IH159" s="66">
        <v>0</v>
      </c>
      <c r="II159" s="66">
        <v>0</v>
      </c>
      <c r="IJ159" s="66">
        <v>0</v>
      </c>
      <c r="IK159" s="66">
        <v>0</v>
      </c>
      <c r="IN159" s="66" t="s">
        <v>161</v>
      </c>
      <c r="IO159" s="66">
        <v>0</v>
      </c>
      <c r="IP159" s="66">
        <v>0</v>
      </c>
      <c r="IQ159" s="66">
        <v>0</v>
      </c>
      <c r="IR159" s="66">
        <v>0</v>
      </c>
      <c r="IU159" s="66" t="s">
        <v>161</v>
      </c>
      <c r="IV159" s="66">
        <v>0</v>
      </c>
      <c r="IW159" s="66">
        <v>0</v>
      </c>
      <c r="IX159" s="66">
        <v>0</v>
      </c>
      <c r="IY159" s="66">
        <v>0</v>
      </c>
      <c r="JB159" s="66" t="s">
        <v>161</v>
      </c>
      <c r="JC159" s="76">
        <v>0</v>
      </c>
      <c r="JD159" s="76">
        <v>0</v>
      </c>
      <c r="JE159" s="76">
        <v>0</v>
      </c>
      <c r="JF159" s="76">
        <v>0</v>
      </c>
      <c r="JI159" s="66" t="s">
        <v>161</v>
      </c>
      <c r="JJ159" s="66">
        <v>0.36</v>
      </c>
      <c r="JK159" s="66">
        <v>0</v>
      </c>
      <c r="JL159" s="66">
        <v>0.67</v>
      </c>
      <c r="JM159" s="66">
        <v>0</v>
      </c>
      <c r="JP159" s="72" t="s">
        <v>161</v>
      </c>
      <c r="JQ159" s="72">
        <v>0.31</v>
      </c>
      <c r="JR159" s="72">
        <v>0</v>
      </c>
      <c r="JS159" s="72">
        <v>0.62</v>
      </c>
      <c r="JT159" s="72">
        <v>0</v>
      </c>
      <c r="JW159" s="76" t="s">
        <v>161</v>
      </c>
      <c r="JX159" s="76">
        <v>0.14000000000000001</v>
      </c>
      <c r="JY159" s="76">
        <v>0</v>
      </c>
      <c r="JZ159" s="76">
        <v>0.28000000000000003</v>
      </c>
      <c r="KA159" s="76">
        <v>0</v>
      </c>
      <c r="KD159" s="76" t="s">
        <v>161</v>
      </c>
      <c r="KE159" s="76">
        <v>0.08</v>
      </c>
      <c r="KF159" s="76">
        <v>0</v>
      </c>
      <c r="KG159" s="76">
        <v>0.18</v>
      </c>
      <c r="KH159" s="76">
        <v>0</v>
      </c>
      <c r="KK159" s="6" t="s">
        <v>161</v>
      </c>
      <c r="KL159" s="6">
        <v>0.1</v>
      </c>
      <c r="KM159" s="6">
        <v>0</v>
      </c>
      <c r="KN159" s="6">
        <v>0.2</v>
      </c>
      <c r="KO159" s="6">
        <v>0</v>
      </c>
      <c r="KR159" s="76" t="s">
        <v>161</v>
      </c>
      <c r="KS159" s="76">
        <v>0</v>
      </c>
      <c r="KT159" s="76">
        <v>0</v>
      </c>
      <c r="KU159" s="76">
        <v>0</v>
      </c>
      <c r="KV159" s="76">
        <v>0</v>
      </c>
      <c r="KY159" s="76" t="s">
        <v>161</v>
      </c>
      <c r="KZ159" s="76">
        <v>0</v>
      </c>
      <c r="LA159" s="76">
        <v>0</v>
      </c>
      <c r="LB159" s="76">
        <v>0</v>
      </c>
      <c r="LC159" s="76">
        <v>0</v>
      </c>
      <c r="LF159" s="76" t="s">
        <v>161</v>
      </c>
      <c r="LG159" s="76">
        <v>0</v>
      </c>
      <c r="LH159" s="76">
        <v>0</v>
      </c>
      <c r="LI159" s="76">
        <v>0</v>
      </c>
      <c r="LJ159" s="76">
        <v>0</v>
      </c>
      <c r="LM159" s="76" t="s">
        <v>161</v>
      </c>
      <c r="LN159" s="76">
        <v>0</v>
      </c>
      <c r="LO159" s="76">
        <v>0</v>
      </c>
      <c r="LP159" s="76">
        <v>0</v>
      </c>
      <c r="LQ159" s="76">
        <v>0</v>
      </c>
      <c r="LR159" s="76"/>
      <c r="LS159" s="76"/>
      <c r="LT159" s="76" t="s">
        <v>161</v>
      </c>
      <c r="LU159" s="76">
        <v>0</v>
      </c>
      <c r="LV159" s="76">
        <v>0</v>
      </c>
      <c r="LW159" s="76">
        <v>0</v>
      </c>
      <c r="LX159" s="76">
        <v>0</v>
      </c>
      <c r="LY159" s="76"/>
      <c r="LZ159" s="76"/>
      <c r="MA159" s="76" t="s">
        <v>161</v>
      </c>
      <c r="MB159" s="76">
        <v>0</v>
      </c>
      <c r="MC159" s="76">
        <v>0</v>
      </c>
      <c r="MD159" s="76">
        <v>0</v>
      </c>
      <c r="ME159" s="76">
        <v>0</v>
      </c>
    </row>
    <row r="160" spans="1:343"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c r="GX160" s="62" t="s">
        <v>162</v>
      </c>
      <c r="GY160" s="62">
        <v>0</v>
      </c>
      <c r="GZ160" s="62">
        <v>0</v>
      </c>
      <c r="HA160" s="62">
        <v>0</v>
      </c>
      <c r="HB160" s="62">
        <v>0</v>
      </c>
      <c r="HE160" s="66" t="s">
        <v>162</v>
      </c>
      <c r="HF160" s="66">
        <v>0</v>
      </c>
      <c r="HG160" s="66">
        <v>0</v>
      </c>
      <c r="HH160" s="66">
        <v>0</v>
      </c>
      <c r="HI160" s="66">
        <v>0</v>
      </c>
      <c r="HL160" s="66" t="s">
        <v>162</v>
      </c>
      <c r="HM160" s="66">
        <v>0.09</v>
      </c>
      <c r="HN160" s="66">
        <v>0</v>
      </c>
      <c r="HO160" s="66">
        <v>0.17</v>
      </c>
      <c r="HP160" s="66">
        <v>0</v>
      </c>
      <c r="HS160" s="66" t="s">
        <v>162</v>
      </c>
      <c r="HT160" s="66">
        <v>0</v>
      </c>
      <c r="HU160" s="66">
        <v>0</v>
      </c>
      <c r="HV160" s="66">
        <v>0</v>
      </c>
      <c r="HW160" s="66">
        <v>0</v>
      </c>
      <c r="HZ160" s="66" t="s">
        <v>162</v>
      </c>
      <c r="IA160" s="75">
        <v>0</v>
      </c>
      <c r="IB160" s="75">
        <v>0</v>
      </c>
      <c r="IC160" s="75">
        <v>0</v>
      </c>
      <c r="ID160" s="75">
        <v>0</v>
      </c>
      <c r="IG160" s="66" t="s">
        <v>162</v>
      </c>
      <c r="IH160" s="66">
        <v>0</v>
      </c>
      <c r="II160" s="66">
        <v>0</v>
      </c>
      <c r="IJ160" s="66">
        <v>0</v>
      </c>
      <c r="IK160" s="66">
        <v>0</v>
      </c>
      <c r="IN160" s="66" t="s">
        <v>162</v>
      </c>
      <c r="IO160" s="66">
        <v>0</v>
      </c>
      <c r="IP160" s="66">
        <v>0</v>
      </c>
      <c r="IQ160" s="66">
        <v>0</v>
      </c>
      <c r="IR160" s="66">
        <v>0</v>
      </c>
      <c r="IU160" s="66" t="s">
        <v>162</v>
      </c>
      <c r="IV160" s="66">
        <v>0</v>
      </c>
      <c r="IW160" s="66">
        <v>0</v>
      </c>
      <c r="IX160" s="66">
        <v>0</v>
      </c>
      <c r="IY160" s="66">
        <v>0</v>
      </c>
      <c r="JB160" s="66" t="s">
        <v>162</v>
      </c>
      <c r="JC160" s="76">
        <v>0</v>
      </c>
      <c r="JD160" s="76">
        <v>0</v>
      </c>
      <c r="JE160" s="76">
        <v>0</v>
      </c>
      <c r="JF160" s="76">
        <v>0</v>
      </c>
      <c r="JI160" s="66" t="s">
        <v>162</v>
      </c>
      <c r="JJ160" s="66">
        <v>0.02</v>
      </c>
      <c r="JK160" s="66">
        <v>0.08</v>
      </c>
      <c r="JL160" s="66">
        <v>0</v>
      </c>
      <c r="JM160" s="66">
        <v>0</v>
      </c>
      <c r="JP160" s="72" t="s">
        <v>162</v>
      </c>
      <c r="JQ160" s="72">
        <v>0</v>
      </c>
      <c r="JR160" s="72">
        <v>0</v>
      </c>
      <c r="JS160" s="72">
        <v>0</v>
      </c>
      <c r="JT160" s="72">
        <v>0</v>
      </c>
      <c r="JW160" s="76" t="s">
        <v>162</v>
      </c>
      <c r="JX160" s="76">
        <v>0</v>
      </c>
      <c r="JY160" s="76">
        <v>0</v>
      </c>
      <c r="JZ160" s="76">
        <v>0</v>
      </c>
      <c r="KA160" s="76">
        <v>0</v>
      </c>
      <c r="KD160" s="76" t="s">
        <v>162</v>
      </c>
      <c r="KE160" s="76">
        <v>0.02</v>
      </c>
      <c r="KF160" s="76">
        <v>0.06</v>
      </c>
      <c r="KG160" s="76">
        <v>0</v>
      </c>
      <c r="KH160" s="76">
        <v>0</v>
      </c>
      <c r="KK160" s="6" t="s">
        <v>162</v>
      </c>
      <c r="KL160" s="6">
        <v>0.02</v>
      </c>
      <c r="KM160" s="6">
        <v>0</v>
      </c>
      <c r="KN160" s="6">
        <v>0</v>
      </c>
      <c r="KO160" s="6">
        <v>0.14000000000000001</v>
      </c>
      <c r="KR160" s="76" t="s">
        <v>162</v>
      </c>
      <c r="KS160" s="76">
        <v>0</v>
      </c>
      <c r="KT160" s="76">
        <v>0</v>
      </c>
      <c r="KU160" s="76">
        <v>0</v>
      </c>
      <c r="KV160" s="76">
        <v>0</v>
      </c>
      <c r="KY160" s="76" t="s">
        <v>162</v>
      </c>
      <c r="KZ160" s="76">
        <v>0</v>
      </c>
      <c r="LA160" s="76">
        <v>0</v>
      </c>
      <c r="LB160" s="76">
        <v>0</v>
      </c>
      <c r="LC160" s="76">
        <v>0</v>
      </c>
      <c r="LF160" s="76" t="s">
        <v>162</v>
      </c>
      <c r="LG160" s="76">
        <v>0</v>
      </c>
      <c r="LH160" s="76">
        <v>0</v>
      </c>
      <c r="LI160" s="76">
        <v>0</v>
      </c>
      <c r="LJ160" s="76">
        <v>0</v>
      </c>
      <c r="LM160" s="76" t="s">
        <v>162</v>
      </c>
      <c r="LN160" s="76">
        <v>0</v>
      </c>
      <c r="LO160" s="76">
        <v>0</v>
      </c>
      <c r="LP160" s="76">
        <v>0</v>
      </c>
      <c r="LQ160" s="76">
        <v>0</v>
      </c>
      <c r="LR160" s="76"/>
      <c r="LS160" s="76"/>
      <c r="LT160" s="76" t="s">
        <v>162</v>
      </c>
      <c r="LU160" s="76">
        <v>0</v>
      </c>
      <c r="LV160" s="76">
        <v>0</v>
      </c>
      <c r="LW160" s="76">
        <v>0</v>
      </c>
      <c r="LX160" s="76">
        <v>0</v>
      </c>
      <c r="LY160" s="76"/>
      <c r="LZ160" s="76"/>
      <c r="MA160" s="76" t="s">
        <v>162</v>
      </c>
      <c r="MB160" s="76">
        <v>0</v>
      </c>
      <c r="MC160" s="76">
        <v>0</v>
      </c>
      <c r="MD160" s="76">
        <v>0</v>
      </c>
      <c r="ME160" s="76">
        <v>0</v>
      </c>
    </row>
    <row r="161" spans="1:343"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c r="GX161" s="62" t="s">
        <v>163</v>
      </c>
      <c r="GY161" s="62">
        <v>0.04</v>
      </c>
      <c r="GZ161" s="62">
        <v>0</v>
      </c>
      <c r="HA161" s="62">
        <v>0.08</v>
      </c>
      <c r="HB161" s="62">
        <v>0</v>
      </c>
      <c r="HE161" s="66" t="s">
        <v>163</v>
      </c>
      <c r="HF161" s="66">
        <v>0.24</v>
      </c>
      <c r="HG161" s="66">
        <v>0</v>
      </c>
      <c r="HH161" s="66">
        <v>0</v>
      </c>
      <c r="HI161" s="66">
        <v>0</v>
      </c>
      <c r="HL161" s="66" t="s">
        <v>163</v>
      </c>
      <c r="HM161" s="66">
        <v>0</v>
      </c>
      <c r="HN161" s="66">
        <v>0</v>
      </c>
      <c r="HO161" s="66">
        <v>0</v>
      </c>
      <c r="HP161" s="66">
        <v>0</v>
      </c>
      <c r="HS161" s="66" t="s">
        <v>163</v>
      </c>
      <c r="HT161" s="66">
        <v>0</v>
      </c>
      <c r="HU161" s="66">
        <v>0</v>
      </c>
      <c r="HV161" s="66">
        <v>0</v>
      </c>
      <c r="HW161" s="66">
        <v>0</v>
      </c>
      <c r="HZ161" s="66" t="s">
        <v>163</v>
      </c>
      <c r="IA161" s="75">
        <v>0</v>
      </c>
      <c r="IB161" s="75">
        <v>0</v>
      </c>
      <c r="IC161" s="75">
        <v>0</v>
      </c>
      <c r="ID161" s="75">
        <v>0</v>
      </c>
      <c r="IG161" s="66" t="s">
        <v>163</v>
      </c>
      <c r="IH161" s="66">
        <v>0.05</v>
      </c>
      <c r="II161" s="66">
        <v>0</v>
      </c>
      <c r="IJ161" s="66">
        <v>0.08</v>
      </c>
      <c r="IK161" s="66">
        <v>0</v>
      </c>
      <c r="IN161" s="66" t="s">
        <v>163</v>
      </c>
      <c r="IO161" s="66">
        <v>0.4</v>
      </c>
      <c r="IP161" s="66">
        <v>0</v>
      </c>
      <c r="IQ161" s="66">
        <v>0.1</v>
      </c>
      <c r="IR161" s="66">
        <v>2.85</v>
      </c>
      <c r="IU161" s="66" t="s">
        <v>163</v>
      </c>
      <c r="IV161" s="66">
        <v>0.44</v>
      </c>
      <c r="IW161" s="66">
        <v>0</v>
      </c>
      <c r="IX161" s="66">
        <v>0</v>
      </c>
      <c r="IY161" s="66">
        <v>4.92</v>
      </c>
      <c r="JB161" s="66" t="s">
        <v>163</v>
      </c>
      <c r="JC161" s="76">
        <v>0.09</v>
      </c>
      <c r="JD161" s="76">
        <v>0</v>
      </c>
      <c r="JE161" s="76">
        <v>0</v>
      </c>
      <c r="JF161" s="76">
        <v>0.75</v>
      </c>
      <c r="JI161" s="66" t="s">
        <v>163</v>
      </c>
      <c r="JJ161" s="66">
        <v>0.05</v>
      </c>
      <c r="JK161" s="66">
        <v>0.17</v>
      </c>
      <c r="JL161" s="66">
        <v>0</v>
      </c>
      <c r="JM161" s="66">
        <v>0</v>
      </c>
      <c r="JP161" s="72" t="s">
        <v>163</v>
      </c>
      <c r="JQ161" s="72">
        <v>0</v>
      </c>
      <c r="JR161" s="72">
        <v>0</v>
      </c>
      <c r="JS161" s="72">
        <v>0</v>
      </c>
      <c r="JT161" s="72">
        <v>0</v>
      </c>
      <c r="JW161" s="76" t="s">
        <v>163</v>
      </c>
      <c r="JX161" s="76">
        <v>0</v>
      </c>
      <c r="JY161" s="76">
        <v>0</v>
      </c>
      <c r="JZ161" s="76">
        <v>0</v>
      </c>
      <c r="KA161" s="76">
        <v>0</v>
      </c>
      <c r="KD161" s="76" t="s">
        <v>163</v>
      </c>
      <c r="KE161" s="76">
        <v>0</v>
      </c>
      <c r="KF161" s="76">
        <v>0</v>
      </c>
      <c r="KG161" s="76">
        <v>0</v>
      </c>
      <c r="KH161" s="76">
        <v>0</v>
      </c>
      <c r="KK161" s="6" t="s">
        <v>163</v>
      </c>
      <c r="KL161" s="6">
        <v>0</v>
      </c>
      <c r="KM161" s="6">
        <v>0</v>
      </c>
      <c r="KN161" s="6">
        <v>0</v>
      </c>
      <c r="KO161" s="6">
        <v>0</v>
      </c>
      <c r="KR161" s="76" t="s">
        <v>163</v>
      </c>
      <c r="KS161" s="76">
        <v>0</v>
      </c>
      <c r="KT161" s="76">
        <v>0</v>
      </c>
      <c r="KU161" s="76">
        <v>0</v>
      </c>
      <c r="KV161" s="76">
        <v>0</v>
      </c>
      <c r="KY161" s="76" t="s">
        <v>163</v>
      </c>
      <c r="KZ161" s="76">
        <v>0.33</v>
      </c>
      <c r="LA161" s="76">
        <v>1.1299999999999999</v>
      </c>
      <c r="LB161" s="76">
        <v>0</v>
      </c>
      <c r="LC161" s="76">
        <v>0</v>
      </c>
      <c r="LF161" s="76" t="s">
        <v>163</v>
      </c>
      <c r="LG161" s="76">
        <v>0.24</v>
      </c>
      <c r="LH161" s="76">
        <v>0.53</v>
      </c>
      <c r="LI161" s="76">
        <v>0.19</v>
      </c>
      <c r="LJ161" s="76">
        <v>0</v>
      </c>
      <c r="LM161" s="76" t="s">
        <v>163</v>
      </c>
      <c r="LN161" s="76">
        <v>0.3</v>
      </c>
      <c r="LO161" s="76">
        <v>0.56000000000000005</v>
      </c>
      <c r="LP161" s="76">
        <v>0.31</v>
      </c>
      <c r="LQ161" s="76">
        <v>0</v>
      </c>
      <c r="LR161" s="76"/>
      <c r="LS161" s="76"/>
      <c r="LT161" s="76" t="s">
        <v>163</v>
      </c>
      <c r="LU161" s="76">
        <v>0.38</v>
      </c>
      <c r="LV161" s="76">
        <v>1.03</v>
      </c>
      <c r="LW161" s="76">
        <v>0.22</v>
      </c>
      <c r="LX161" s="76">
        <v>0</v>
      </c>
      <c r="LY161" s="76"/>
      <c r="LZ161" s="76"/>
      <c r="MA161" s="76" t="s">
        <v>163</v>
      </c>
      <c r="MB161" s="76">
        <v>0.28999999999999998</v>
      </c>
      <c r="MC161" s="76">
        <v>0.88</v>
      </c>
      <c r="MD161" s="76">
        <v>0.13</v>
      </c>
      <c r="ME161" s="76">
        <v>0</v>
      </c>
    </row>
    <row r="162" spans="1:343"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2" t="s">
        <v>164</v>
      </c>
      <c r="GY162" s="62">
        <v>0</v>
      </c>
      <c r="GZ162" s="62">
        <v>0</v>
      </c>
      <c r="HA162" s="62">
        <v>0</v>
      </c>
      <c r="HB162" s="62">
        <v>0</v>
      </c>
      <c r="HE162" s="66" t="s">
        <v>164</v>
      </c>
      <c r="HF162" s="66">
        <v>0.21</v>
      </c>
      <c r="HG162" s="66">
        <v>0.88</v>
      </c>
      <c r="HH162" s="66">
        <v>0</v>
      </c>
      <c r="HI162" s="66">
        <v>0</v>
      </c>
      <c r="HL162" s="66" t="s">
        <v>164</v>
      </c>
      <c r="HM162" s="66">
        <v>0.2</v>
      </c>
      <c r="HN162" s="66">
        <v>0.61</v>
      </c>
      <c r="HO162" s="66">
        <v>0</v>
      </c>
      <c r="HP162" s="66">
        <v>0</v>
      </c>
      <c r="HS162" s="66" t="s">
        <v>164</v>
      </c>
      <c r="HT162" s="66">
        <v>0</v>
      </c>
      <c r="HU162" s="66">
        <v>0</v>
      </c>
      <c r="HV162" s="66">
        <v>0</v>
      </c>
      <c r="HW162" s="66">
        <v>0</v>
      </c>
      <c r="HZ162" s="66" t="s">
        <v>164</v>
      </c>
      <c r="IA162" s="75">
        <v>0</v>
      </c>
      <c r="IB162" s="75">
        <v>0</v>
      </c>
      <c r="IC162" s="75">
        <v>0</v>
      </c>
      <c r="ID162" s="75">
        <v>0</v>
      </c>
      <c r="IG162" s="66" t="s">
        <v>164</v>
      </c>
      <c r="IH162" s="66">
        <v>0</v>
      </c>
      <c r="II162" s="66">
        <v>0</v>
      </c>
      <c r="IJ162" s="66">
        <v>0</v>
      </c>
      <c r="IK162" s="66">
        <v>0</v>
      </c>
      <c r="IN162" s="66" t="s">
        <v>164</v>
      </c>
      <c r="IO162" s="66">
        <v>0.08</v>
      </c>
      <c r="IP162" s="66">
        <v>0.34</v>
      </c>
      <c r="IQ162" s="66">
        <v>0</v>
      </c>
      <c r="IR162" s="66">
        <v>0</v>
      </c>
      <c r="IU162" s="66" t="s">
        <v>164</v>
      </c>
      <c r="IV162" s="66">
        <v>0</v>
      </c>
      <c r="IW162" s="66">
        <v>0</v>
      </c>
      <c r="IX162" s="66">
        <v>0</v>
      </c>
      <c r="IY162" s="66">
        <v>0</v>
      </c>
      <c r="JB162" s="66" t="s">
        <v>164</v>
      </c>
      <c r="JC162" s="76">
        <v>0</v>
      </c>
      <c r="JD162" s="76">
        <v>0</v>
      </c>
      <c r="JE162" s="76">
        <v>0</v>
      </c>
      <c r="JF162" s="76">
        <v>0</v>
      </c>
      <c r="JI162" s="66" t="s">
        <v>164</v>
      </c>
      <c r="JJ162" s="66">
        <v>0</v>
      </c>
      <c r="JK162" s="66">
        <v>0</v>
      </c>
      <c r="JL162" s="66">
        <v>0</v>
      </c>
      <c r="JM162" s="66">
        <v>0</v>
      </c>
      <c r="JP162" s="72" t="s">
        <v>164</v>
      </c>
      <c r="JQ162" s="72">
        <v>0</v>
      </c>
      <c r="JR162" s="72">
        <v>0</v>
      </c>
      <c r="JS162" s="72">
        <v>0</v>
      </c>
      <c r="JT162" s="72">
        <v>0</v>
      </c>
      <c r="JW162" s="76" t="s">
        <v>164</v>
      </c>
      <c r="JX162" s="76">
        <v>0</v>
      </c>
      <c r="JY162" s="76">
        <v>0</v>
      </c>
      <c r="JZ162" s="76">
        <v>0</v>
      </c>
      <c r="KA162" s="76">
        <v>0</v>
      </c>
      <c r="KD162" s="76" t="s">
        <v>164</v>
      </c>
      <c r="KE162" s="76">
        <v>0</v>
      </c>
      <c r="KF162" s="76">
        <v>0</v>
      </c>
      <c r="KG162" s="76">
        <v>0</v>
      </c>
      <c r="KH162" s="76">
        <v>0</v>
      </c>
      <c r="KK162" s="6" t="s">
        <v>164</v>
      </c>
      <c r="KL162" s="6">
        <v>0</v>
      </c>
      <c r="KM162" s="6">
        <v>0</v>
      </c>
      <c r="KN162" s="6">
        <v>0</v>
      </c>
      <c r="KO162" s="6">
        <v>0</v>
      </c>
      <c r="KR162" s="76" t="s">
        <v>164</v>
      </c>
      <c r="KS162" s="76">
        <v>0</v>
      </c>
      <c r="KT162" s="76">
        <v>0</v>
      </c>
      <c r="KU162" s="76">
        <v>0</v>
      </c>
      <c r="KV162" s="76">
        <v>0</v>
      </c>
      <c r="KY162" s="76" t="s">
        <v>164</v>
      </c>
      <c r="KZ162" s="76">
        <v>0</v>
      </c>
      <c r="LA162" s="76">
        <v>0</v>
      </c>
      <c r="LB162" s="76">
        <v>0</v>
      </c>
      <c r="LC162" s="76">
        <v>0</v>
      </c>
      <c r="LF162" s="76" t="s">
        <v>164</v>
      </c>
      <c r="LG162" s="76">
        <v>0.11</v>
      </c>
      <c r="LH162" s="76">
        <v>0</v>
      </c>
      <c r="LI162" s="76">
        <v>0.21</v>
      </c>
      <c r="LJ162" s="76">
        <v>0</v>
      </c>
      <c r="LM162" s="76" t="s">
        <v>164</v>
      </c>
      <c r="LN162" s="76">
        <v>0</v>
      </c>
      <c r="LO162" s="76">
        <v>0</v>
      </c>
      <c r="LP162" s="76">
        <v>0</v>
      </c>
      <c r="LQ162" s="76">
        <v>0</v>
      </c>
      <c r="LR162" s="76"/>
      <c r="LS162" s="76"/>
      <c r="LT162" s="76" t="s">
        <v>164</v>
      </c>
      <c r="LU162" s="76">
        <v>0.12</v>
      </c>
      <c r="LV162" s="76">
        <v>0.44</v>
      </c>
      <c r="LW162" s="76">
        <v>0</v>
      </c>
      <c r="LX162" s="76">
        <v>0</v>
      </c>
      <c r="LY162" s="76"/>
      <c r="LZ162" s="76"/>
      <c r="MA162" s="76" t="s">
        <v>164</v>
      </c>
      <c r="MB162" s="76">
        <v>0</v>
      </c>
      <c r="MC162" s="76">
        <v>0</v>
      </c>
      <c r="MD162" s="76">
        <v>0</v>
      </c>
      <c r="ME162" s="76">
        <v>0</v>
      </c>
    </row>
    <row r="163" spans="1:343"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c r="GX163" s="62" t="s">
        <v>165</v>
      </c>
      <c r="GY163" s="62">
        <v>0.26</v>
      </c>
      <c r="GZ163" s="62">
        <v>0</v>
      </c>
      <c r="HA163" s="62">
        <v>0.5</v>
      </c>
      <c r="HB163" s="62">
        <v>0</v>
      </c>
      <c r="HE163" s="66" t="s">
        <v>165</v>
      </c>
      <c r="HF163" s="66">
        <v>0.85</v>
      </c>
      <c r="HG163" s="66">
        <v>0.21</v>
      </c>
      <c r="HH163" s="66">
        <v>1.28</v>
      </c>
      <c r="HI163" s="66">
        <v>0</v>
      </c>
      <c r="HL163" s="66" t="s">
        <v>165</v>
      </c>
      <c r="HM163" s="66">
        <v>0.56000000000000005</v>
      </c>
      <c r="HN163" s="66">
        <v>0.31</v>
      </c>
      <c r="HO163" s="66">
        <v>0.87</v>
      </c>
      <c r="HP163" s="66">
        <v>0</v>
      </c>
      <c r="HS163" s="66" t="s">
        <v>165</v>
      </c>
      <c r="HT163" s="66">
        <v>0.51</v>
      </c>
      <c r="HU163" s="66">
        <v>0</v>
      </c>
      <c r="HV163" s="66">
        <v>0.94</v>
      </c>
      <c r="HW163" s="66">
        <v>0</v>
      </c>
      <c r="HZ163" s="66" t="s">
        <v>165</v>
      </c>
      <c r="IA163" s="75">
        <v>0.39</v>
      </c>
      <c r="IB163" s="75">
        <v>0</v>
      </c>
      <c r="IC163" s="75">
        <v>0.68</v>
      </c>
      <c r="ID163" s="75">
        <v>0</v>
      </c>
      <c r="IG163" s="66" t="s">
        <v>165</v>
      </c>
      <c r="IH163" s="66">
        <v>0.83</v>
      </c>
      <c r="II163" s="66">
        <v>0</v>
      </c>
      <c r="IJ163" s="66">
        <v>1.35</v>
      </c>
      <c r="IK163" s="66">
        <v>0.54</v>
      </c>
      <c r="IN163" s="66" t="s">
        <v>165</v>
      </c>
      <c r="IO163" s="66">
        <v>0.86</v>
      </c>
      <c r="IP163" s="66">
        <v>0.43</v>
      </c>
      <c r="IQ163" s="66">
        <v>1.37</v>
      </c>
      <c r="IR163" s="66">
        <v>0</v>
      </c>
      <c r="IU163" s="66" t="s">
        <v>165</v>
      </c>
      <c r="IV163" s="66">
        <v>0.39</v>
      </c>
      <c r="IW163" s="66">
        <v>0.26</v>
      </c>
      <c r="IX163" s="66">
        <v>0.59</v>
      </c>
      <c r="IY163" s="66">
        <v>0</v>
      </c>
      <c r="JB163" s="66" t="s">
        <v>165</v>
      </c>
      <c r="JC163" s="76">
        <v>0.37</v>
      </c>
      <c r="JD163" s="76">
        <v>0</v>
      </c>
      <c r="JE163" s="76">
        <v>0.7</v>
      </c>
      <c r="JF163" s="76">
        <v>0</v>
      </c>
      <c r="JI163" s="66" t="s">
        <v>165</v>
      </c>
      <c r="JJ163" s="66">
        <v>0.66</v>
      </c>
      <c r="JK163" s="66">
        <v>0</v>
      </c>
      <c r="JL163" s="66">
        <v>1.19</v>
      </c>
      <c r="JM163" s="66">
        <v>0.26</v>
      </c>
      <c r="JP163" s="72" t="s">
        <v>165</v>
      </c>
      <c r="JQ163" s="72">
        <v>0.47</v>
      </c>
      <c r="JR163" s="72">
        <v>0</v>
      </c>
      <c r="JS163" s="72">
        <v>0.93</v>
      </c>
      <c r="JT163" s="72">
        <v>0</v>
      </c>
      <c r="JW163" s="76" t="s">
        <v>165</v>
      </c>
      <c r="JX163" s="76">
        <v>0.62</v>
      </c>
      <c r="JY163" s="76">
        <v>0.4</v>
      </c>
      <c r="JZ163" s="76">
        <v>0.97</v>
      </c>
      <c r="KA163" s="76">
        <v>0</v>
      </c>
      <c r="KD163" s="76" t="s">
        <v>165</v>
      </c>
      <c r="KE163" s="76">
        <v>0.5</v>
      </c>
      <c r="KF163" s="76">
        <v>0.09</v>
      </c>
      <c r="KG163" s="76">
        <v>0.87</v>
      </c>
      <c r="KH163" s="76">
        <v>0</v>
      </c>
      <c r="KK163" s="6" t="s">
        <v>165</v>
      </c>
      <c r="KL163" s="6">
        <v>0.54</v>
      </c>
      <c r="KM163" s="6">
        <v>0.2</v>
      </c>
      <c r="KN163" s="6">
        <v>0.94</v>
      </c>
      <c r="KO163" s="6">
        <v>0</v>
      </c>
      <c r="KR163" s="76" t="s">
        <v>165</v>
      </c>
      <c r="KS163" s="76">
        <v>1.1399999999999999</v>
      </c>
      <c r="KT163" s="76">
        <v>0</v>
      </c>
      <c r="KU163" s="76">
        <v>2.12</v>
      </c>
      <c r="KV163" s="76">
        <v>0</v>
      </c>
      <c r="KY163" s="76" t="s">
        <v>165</v>
      </c>
      <c r="KZ163" s="76">
        <v>1.54</v>
      </c>
      <c r="LA163" s="76">
        <v>0.59</v>
      </c>
      <c r="LB163" s="76">
        <v>2.73</v>
      </c>
      <c r="LC163" s="76">
        <v>0</v>
      </c>
      <c r="LF163" s="76" t="s">
        <v>165</v>
      </c>
      <c r="LG163" s="76">
        <v>1.29</v>
      </c>
      <c r="LH163" s="76">
        <v>1.22</v>
      </c>
      <c r="LI163" s="76">
        <v>1.91</v>
      </c>
      <c r="LJ163" s="76">
        <v>0</v>
      </c>
      <c r="LM163" s="76" t="s">
        <v>165</v>
      </c>
      <c r="LN163" s="76">
        <v>1.1200000000000001</v>
      </c>
      <c r="LO163" s="76">
        <v>0.17</v>
      </c>
      <c r="LP163" s="76">
        <v>1.72</v>
      </c>
      <c r="LQ163" s="76">
        <v>0</v>
      </c>
      <c r="LR163" s="76"/>
      <c r="LS163" s="76"/>
      <c r="LT163" s="76" t="s">
        <v>165</v>
      </c>
      <c r="LU163" s="76">
        <v>3.27</v>
      </c>
      <c r="LV163" s="76">
        <v>6.13</v>
      </c>
      <c r="LW163" s="76">
        <v>3.29</v>
      </c>
      <c r="LX163" s="76">
        <v>0</v>
      </c>
      <c r="LY163" s="76"/>
      <c r="LZ163" s="76"/>
      <c r="MA163" s="76" t="s">
        <v>165</v>
      </c>
      <c r="MB163" s="76">
        <v>1.58</v>
      </c>
      <c r="MC163" s="76">
        <v>1.47</v>
      </c>
      <c r="MD163" s="76">
        <v>2.36</v>
      </c>
      <c r="ME163" s="76">
        <v>0</v>
      </c>
    </row>
    <row r="164" spans="1:343"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c r="GX164" s="62" t="s">
        <v>166</v>
      </c>
      <c r="GY164" s="62">
        <v>0.47</v>
      </c>
      <c r="GZ164" s="62">
        <v>0.76</v>
      </c>
      <c r="HA164" s="62">
        <v>0.45</v>
      </c>
      <c r="HB164" s="62">
        <v>0</v>
      </c>
      <c r="HE164" s="66" t="s">
        <v>166</v>
      </c>
      <c r="HF164" s="66">
        <v>0.36</v>
      </c>
      <c r="HG164" s="66">
        <v>0.49</v>
      </c>
      <c r="HH164" s="66">
        <v>0.35</v>
      </c>
      <c r="HI164" s="66">
        <v>0</v>
      </c>
      <c r="HL164" s="66" t="s">
        <v>166</v>
      </c>
      <c r="HM164" s="66">
        <v>0.28000000000000003</v>
      </c>
      <c r="HN164" s="66">
        <v>0.83</v>
      </c>
      <c r="HO164" s="66">
        <v>0</v>
      </c>
      <c r="HP164" s="66">
        <v>0</v>
      </c>
      <c r="HS164" s="66" t="s">
        <v>166</v>
      </c>
      <c r="HT164" s="66">
        <v>0.03</v>
      </c>
      <c r="HU164" s="66">
        <v>0</v>
      </c>
      <c r="HV164" s="66">
        <v>0.05</v>
      </c>
      <c r="HW164" s="66">
        <v>0</v>
      </c>
      <c r="HZ164" s="66" t="s">
        <v>166</v>
      </c>
      <c r="IA164" s="75">
        <v>0.32</v>
      </c>
      <c r="IB164" s="75">
        <v>0.41</v>
      </c>
      <c r="IC164" s="75">
        <v>0.3</v>
      </c>
      <c r="ID164" s="75">
        <v>0</v>
      </c>
      <c r="IG164" s="66" t="s">
        <v>166</v>
      </c>
      <c r="IH164" s="66">
        <v>0.05</v>
      </c>
      <c r="II164" s="66">
        <v>0</v>
      </c>
      <c r="IJ164" s="66">
        <v>0.09</v>
      </c>
      <c r="IK164" s="66">
        <v>0</v>
      </c>
      <c r="IN164" s="66" t="s">
        <v>166</v>
      </c>
      <c r="IO164" s="66">
        <v>7.0000000000000007E-2</v>
      </c>
      <c r="IP164" s="66">
        <v>0.28000000000000003</v>
      </c>
      <c r="IQ164" s="66">
        <v>0</v>
      </c>
      <c r="IR164" s="66">
        <v>0</v>
      </c>
      <c r="IU164" s="66" t="s">
        <v>166</v>
      </c>
      <c r="IV164" s="66">
        <v>7.0000000000000007E-2</v>
      </c>
      <c r="IW164" s="66">
        <v>0.27</v>
      </c>
      <c r="IX164" s="66">
        <v>0</v>
      </c>
      <c r="IY164" s="66">
        <v>0</v>
      </c>
      <c r="JB164" s="66" t="s">
        <v>166</v>
      </c>
      <c r="JC164" s="76">
        <v>0.66</v>
      </c>
      <c r="JD164" s="76">
        <v>0.39</v>
      </c>
      <c r="JE164" s="76">
        <v>1.08</v>
      </c>
      <c r="JF164" s="76">
        <v>0</v>
      </c>
      <c r="JI164" s="66" t="s">
        <v>166</v>
      </c>
      <c r="JJ164" s="66">
        <v>1.5</v>
      </c>
      <c r="JK164" s="66">
        <v>0</v>
      </c>
      <c r="JL164" s="66">
        <v>0.98</v>
      </c>
      <c r="JM164" s="66">
        <v>8.99</v>
      </c>
      <c r="JP164" s="72" t="s">
        <v>166</v>
      </c>
      <c r="JQ164" s="72">
        <v>0.56999999999999995</v>
      </c>
      <c r="JR164" s="72">
        <v>0.28999999999999998</v>
      </c>
      <c r="JS164" s="72">
        <v>0</v>
      </c>
      <c r="JT164" s="72">
        <v>3.85</v>
      </c>
      <c r="JW164" s="76" t="s">
        <v>166</v>
      </c>
      <c r="JX164" s="76">
        <v>0.24</v>
      </c>
      <c r="JY164" s="76">
        <v>0</v>
      </c>
      <c r="JZ164" s="76">
        <v>0.15</v>
      </c>
      <c r="KA164" s="76">
        <v>1.1299999999999999</v>
      </c>
      <c r="KD164" s="76" t="s">
        <v>166</v>
      </c>
      <c r="KE164" s="76">
        <v>0.5</v>
      </c>
      <c r="KF164" s="76">
        <v>0.18</v>
      </c>
      <c r="KG164" s="76">
        <v>0.05</v>
      </c>
      <c r="KH164" s="76">
        <v>3.85</v>
      </c>
      <c r="KK164" s="6" t="s">
        <v>166</v>
      </c>
      <c r="KL164" s="6">
        <v>0.53</v>
      </c>
      <c r="KM164" s="6">
        <v>1.19</v>
      </c>
      <c r="KN164" s="6">
        <v>0.37</v>
      </c>
      <c r="KO164" s="6">
        <v>0.45</v>
      </c>
      <c r="KR164" s="76" t="s">
        <v>166</v>
      </c>
      <c r="KS164" s="76">
        <v>0.55000000000000004</v>
      </c>
      <c r="KT164" s="76">
        <v>0.53</v>
      </c>
      <c r="KU164" s="76">
        <v>0</v>
      </c>
      <c r="KV164" s="76">
        <v>2.67</v>
      </c>
      <c r="KY164" s="76" t="s">
        <v>166</v>
      </c>
      <c r="KZ164" s="76">
        <v>0.02</v>
      </c>
      <c r="LA164" s="76">
        <v>0</v>
      </c>
      <c r="LB164" s="76">
        <v>0.05</v>
      </c>
      <c r="LC164" s="76">
        <v>0</v>
      </c>
      <c r="LF164" s="76" t="s">
        <v>166</v>
      </c>
      <c r="LG164" s="76">
        <v>0.41</v>
      </c>
      <c r="LH164" s="76">
        <v>0</v>
      </c>
      <c r="LI164" s="76">
        <v>0.73</v>
      </c>
      <c r="LJ164" s="76">
        <v>0.28000000000000003</v>
      </c>
      <c r="LM164" s="76" t="s">
        <v>166</v>
      </c>
      <c r="LN164" s="76">
        <v>0.76</v>
      </c>
      <c r="LO164" s="76">
        <v>1.1100000000000001</v>
      </c>
      <c r="LP164" s="76">
        <v>0.69</v>
      </c>
      <c r="LQ164" s="76">
        <v>1.06</v>
      </c>
      <c r="LR164" s="76"/>
      <c r="LS164" s="76"/>
      <c r="LT164" s="76" t="s">
        <v>166</v>
      </c>
      <c r="LU164" s="76">
        <v>0.61</v>
      </c>
      <c r="LV164" s="76">
        <v>0.21</v>
      </c>
      <c r="LW164" s="76">
        <v>1.05</v>
      </c>
      <c r="LX164" s="76">
        <v>0.24</v>
      </c>
      <c r="LY164" s="76"/>
      <c r="LZ164" s="76"/>
      <c r="MA164" s="76" t="s">
        <v>166</v>
      </c>
      <c r="MB164" s="76">
        <v>0.44</v>
      </c>
      <c r="MC164" s="76">
        <v>0.68</v>
      </c>
      <c r="MD164" s="76">
        <v>0.3</v>
      </c>
      <c r="ME164" s="76">
        <v>0.81</v>
      </c>
    </row>
    <row r="165" spans="1:343"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c r="GX165" s="62" t="s">
        <v>167</v>
      </c>
      <c r="GY165" s="62">
        <v>0</v>
      </c>
      <c r="GZ165" s="62">
        <v>0</v>
      </c>
      <c r="HA165" s="62">
        <v>0</v>
      </c>
      <c r="HB165" s="62">
        <v>0</v>
      </c>
      <c r="HE165" s="66" t="s">
        <v>167</v>
      </c>
      <c r="HF165" s="66">
        <v>0.47</v>
      </c>
      <c r="HG165" s="66">
        <v>0</v>
      </c>
      <c r="HH165" s="66">
        <v>0</v>
      </c>
      <c r="HI165" s="66">
        <v>0</v>
      </c>
      <c r="HL165" s="66" t="s">
        <v>167</v>
      </c>
      <c r="HM165" s="66">
        <v>0.1</v>
      </c>
      <c r="HN165" s="66">
        <v>0</v>
      </c>
      <c r="HO165" s="66">
        <v>0</v>
      </c>
      <c r="HP165" s="66">
        <v>0</v>
      </c>
      <c r="HS165" s="66" t="s">
        <v>167</v>
      </c>
      <c r="HT165" s="66">
        <v>0</v>
      </c>
      <c r="HU165" s="66">
        <v>0</v>
      </c>
      <c r="HV165" s="66">
        <v>0</v>
      </c>
      <c r="HW165" s="66">
        <v>0</v>
      </c>
      <c r="HZ165" s="66" t="s">
        <v>167</v>
      </c>
      <c r="IA165" s="75">
        <v>0</v>
      </c>
      <c r="IB165" s="75">
        <v>0</v>
      </c>
      <c r="IC165" s="75">
        <v>0</v>
      </c>
      <c r="ID165" s="75">
        <v>0</v>
      </c>
      <c r="IG165" s="66" t="s">
        <v>167</v>
      </c>
      <c r="IH165" s="66">
        <v>0.04</v>
      </c>
      <c r="II165" s="66">
        <v>0.15</v>
      </c>
      <c r="IJ165" s="66">
        <v>0</v>
      </c>
      <c r="IK165" s="66">
        <v>0</v>
      </c>
      <c r="IN165" s="66" t="s">
        <v>167</v>
      </c>
      <c r="IO165" s="66">
        <v>0.16</v>
      </c>
      <c r="IP165" s="66">
        <v>0.15</v>
      </c>
      <c r="IQ165" s="66">
        <v>7.0000000000000007E-2</v>
      </c>
      <c r="IR165" s="66">
        <v>0.67</v>
      </c>
      <c r="IU165" s="66" t="s">
        <v>167</v>
      </c>
      <c r="IV165" s="66">
        <v>0.32</v>
      </c>
      <c r="IW165" s="66">
        <v>0</v>
      </c>
      <c r="IX165" s="66">
        <v>7.0000000000000007E-2</v>
      </c>
      <c r="IY165" s="66">
        <v>3.22</v>
      </c>
      <c r="JB165" s="66" t="s">
        <v>167</v>
      </c>
      <c r="JC165" s="76">
        <v>0.04</v>
      </c>
      <c r="JD165" s="76">
        <v>0</v>
      </c>
      <c r="JE165" s="76">
        <v>0.08</v>
      </c>
      <c r="JF165" s="76">
        <v>0</v>
      </c>
      <c r="JI165" s="66" t="s">
        <v>167</v>
      </c>
      <c r="JJ165" s="66">
        <v>0.06</v>
      </c>
      <c r="JK165" s="66">
        <v>0</v>
      </c>
      <c r="JL165" s="66">
        <v>0</v>
      </c>
      <c r="JM165" s="66">
        <v>0</v>
      </c>
      <c r="JP165" s="72" t="s">
        <v>167</v>
      </c>
      <c r="JQ165" s="72">
        <v>0</v>
      </c>
      <c r="JR165" s="72">
        <v>0</v>
      </c>
      <c r="JS165" s="72">
        <v>0</v>
      </c>
      <c r="JT165" s="72">
        <v>0</v>
      </c>
      <c r="JW165" s="76" t="s">
        <v>167</v>
      </c>
      <c r="JX165" s="76">
        <v>0.24</v>
      </c>
      <c r="JY165" s="76">
        <v>0.66</v>
      </c>
      <c r="JZ165" s="76">
        <v>0.12</v>
      </c>
      <c r="KA165" s="76">
        <v>0</v>
      </c>
      <c r="KD165" s="76" t="s">
        <v>167</v>
      </c>
      <c r="KE165" s="76">
        <v>0.06</v>
      </c>
      <c r="KF165" s="76">
        <v>0</v>
      </c>
      <c r="KG165" s="76">
        <v>0</v>
      </c>
      <c r="KH165" s="76">
        <v>0</v>
      </c>
      <c r="KK165" s="6" t="s">
        <v>167</v>
      </c>
      <c r="KL165" s="6">
        <v>0.5</v>
      </c>
      <c r="KM165" s="6">
        <v>0</v>
      </c>
      <c r="KN165" s="6">
        <v>0.34</v>
      </c>
      <c r="KO165" s="6">
        <v>0</v>
      </c>
      <c r="KR165" s="76" t="s">
        <v>167</v>
      </c>
      <c r="KS165" s="76">
        <v>0</v>
      </c>
      <c r="KT165" s="76">
        <v>0</v>
      </c>
      <c r="KU165" s="76">
        <v>0</v>
      </c>
      <c r="KV165" s="76">
        <v>0</v>
      </c>
      <c r="KY165" s="76" t="s">
        <v>167</v>
      </c>
      <c r="KZ165" s="76">
        <v>7.0000000000000007E-2</v>
      </c>
      <c r="LA165" s="76">
        <v>0</v>
      </c>
      <c r="LB165" s="76">
        <v>0.14000000000000001</v>
      </c>
      <c r="LC165" s="76">
        <v>0</v>
      </c>
      <c r="LF165" s="76" t="s">
        <v>167</v>
      </c>
      <c r="LG165" s="76">
        <v>0.05</v>
      </c>
      <c r="LH165" s="76">
        <v>0</v>
      </c>
      <c r="LI165" s="76">
        <v>0.09</v>
      </c>
      <c r="LJ165" s="76">
        <v>0</v>
      </c>
      <c r="LM165" s="76" t="s">
        <v>167</v>
      </c>
      <c r="LN165" s="76">
        <v>0</v>
      </c>
      <c r="LO165" s="76">
        <v>0</v>
      </c>
      <c r="LP165" s="76">
        <v>0</v>
      </c>
      <c r="LQ165" s="76">
        <v>0</v>
      </c>
      <c r="LR165" s="76"/>
      <c r="LS165" s="76"/>
      <c r="LT165" s="76" t="s">
        <v>167</v>
      </c>
      <c r="LU165" s="76">
        <v>0</v>
      </c>
      <c r="LV165" s="76">
        <v>0</v>
      </c>
      <c r="LW165" s="76">
        <v>0</v>
      </c>
      <c r="LX165" s="76">
        <v>0</v>
      </c>
      <c r="LY165" s="76"/>
      <c r="LZ165" s="76"/>
      <c r="MA165" s="76" t="s">
        <v>167</v>
      </c>
      <c r="MB165" s="76">
        <v>0.25</v>
      </c>
      <c r="MC165" s="76">
        <v>0</v>
      </c>
      <c r="MD165" s="76">
        <v>0.25</v>
      </c>
      <c r="ME165" s="76">
        <v>0</v>
      </c>
    </row>
    <row r="166" spans="1:343"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2" t="s">
        <v>168</v>
      </c>
      <c r="GY166" s="62">
        <v>0</v>
      </c>
      <c r="GZ166" s="62">
        <v>0</v>
      </c>
      <c r="HA166" s="62">
        <v>0</v>
      </c>
      <c r="HB166" s="62">
        <v>0</v>
      </c>
      <c r="HE166" s="66" t="s">
        <v>168</v>
      </c>
      <c r="HF166" s="66">
        <v>0</v>
      </c>
      <c r="HG166" s="66">
        <v>0</v>
      </c>
      <c r="HH166" s="66">
        <v>0</v>
      </c>
      <c r="HI166" s="66">
        <v>0</v>
      </c>
      <c r="HL166" s="66" t="s">
        <v>168</v>
      </c>
      <c r="HM166" s="66">
        <v>0</v>
      </c>
      <c r="HN166" s="66">
        <v>0</v>
      </c>
      <c r="HO166" s="66">
        <v>0</v>
      </c>
      <c r="HP166" s="66">
        <v>0</v>
      </c>
      <c r="HS166" s="66" t="s">
        <v>168</v>
      </c>
      <c r="HT166" s="66">
        <v>0</v>
      </c>
      <c r="HU166" s="66">
        <v>0</v>
      </c>
      <c r="HV166" s="66">
        <v>0</v>
      </c>
      <c r="HW166" s="66">
        <v>0</v>
      </c>
      <c r="HZ166" s="66" t="s">
        <v>168</v>
      </c>
      <c r="IA166" s="75">
        <v>0</v>
      </c>
      <c r="IB166" s="75">
        <v>0</v>
      </c>
      <c r="IC166" s="75">
        <v>0</v>
      </c>
      <c r="ID166" s="75">
        <v>0</v>
      </c>
      <c r="IG166" s="66" t="s">
        <v>168</v>
      </c>
      <c r="IH166" s="66">
        <v>0</v>
      </c>
      <c r="II166" s="66">
        <v>0</v>
      </c>
      <c r="IJ166" s="66">
        <v>0</v>
      </c>
      <c r="IK166" s="66">
        <v>0</v>
      </c>
      <c r="IN166" s="66" t="s">
        <v>168</v>
      </c>
      <c r="IO166" s="66">
        <v>0</v>
      </c>
      <c r="IP166" s="66">
        <v>0</v>
      </c>
      <c r="IQ166" s="66">
        <v>0</v>
      </c>
      <c r="IR166" s="66">
        <v>0</v>
      </c>
      <c r="IU166" s="66" t="s">
        <v>168</v>
      </c>
      <c r="IV166" s="66">
        <v>0</v>
      </c>
      <c r="IW166" s="66">
        <v>0</v>
      </c>
      <c r="IX166" s="66">
        <v>0</v>
      </c>
      <c r="IY166" s="66">
        <v>0</v>
      </c>
      <c r="JB166" s="66" t="s">
        <v>168</v>
      </c>
      <c r="JC166" s="76">
        <v>0</v>
      </c>
      <c r="JD166" s="76">
        <v>0</v>
      </c>
      <c r="JE166" s="76">
        <v>0</v>
      </c>
      <c r="JF166" s="76">
        <v>0</v>
      </c>
      <c r="JI166" s="66" t="s">
        <v>168</v>
      </c>
      <c r="JJ166" s="66">
        <v>0</v>
      </c>
      <c r="JK166" s="66">
        <v>0</v>
      </c>
      <c r="JL166" s="66">
        <v>0</v>
      </c>
      <c r="JM166" s="66">
        <v>0</v>
      </c>
      <c r="JP166" s="72" t="s">
        <v>168</v>
      </c>
      <c r="JQ166" s="72">
        <v>0</v>
      </c>
      <c r="JR166" s="72">
        <v>0</v>
      </c>
      <c r="JS166" s="72">
        <v>0</v>
      </c>
      <c r="JT166" s="72">
        <v>0</v>
      </c>
      <c r="JW166" s="76" t="s">
        <v>168</v>
      </c>
      <c r="JX166" s="76">
        <v>0</v>
      </c>
      <c r="JY166" s="76">
        <v>0</v>
      </c>
      <c r="JZ166" s="76">
        <v>0</v>
      </c>
      <c r="KA166" s="76">
        <v>0</v>
      </c>
      <c r="KD166" s="76" t="s">
        <v>168</v>
      </c>
      <c r="KE166" s="76">
        <v>0</v>
      </c>
      <c r="KF166" s="76">
        <v>0</v>
      </c>
      <c r="KG166" s="76">
        <v>0</v>
      </c>
      <c r="KH166" s="76">
        <v>0</v>
      </c>
      <c r="KK166" s="6" t="s">
        <v>168</v>
      </c>
      <c r="KL166" s="6">
        <v>0</v>
      </c>
      <c r="KM166" s="6">
        <v>0</v>
      </c>
      <c r="KN166" s="6">
        <v>0</v>
      </c>
      <c r="KO166" s="6">
        <v>0</v>
      </c>
      <c r="KR166" s="76" t="s">
        <v>168</v>
      </c>
      <c r="KS166" s="76">
        <v>0</v>
      </c>
      <c r="KT166" s="76">
        <v>0</v>
      </c>
      <c r="KU166" s="76">
        <v>0</v>
      </c>
      <c r="KV166" s="76">
        <v>0</v>
      </c>
      <c r="KY166" s="76" t="s">
        <v>168</v>
      </c>
      <c r="KZ166" s="76">
        <v>0</v>
      </c>
      <c r="LA166" s="76">
        <v>0</v>
      </c>
      <c r="LB166" s="76">
        <v>0</v>
      </c>
      <c r="LC166" s="76">
        <v>0</v>
      </c>
      <c r="LF166" s="76" t="s">
        <v>168</v>
      </c>
      <c r="LG166" s="76">
        <v>0</v>
      </c>
      <c r="LH166" s="76">
        <v>0</v>
      </c>
      <c r="LI166" s="76">
        <v>0</v>
      </c>
      <c r="LJ166" s="76">
        <v>0</v>
      </c>
      <c r="LM166" s="76" t="s">
        <v>168</v>
      </c>
      <c r="LN166" s="76">
        <v>0</v>
      </c>
      <c r="LO166" s="76">
        <v>0</v>
      </c>
      <c r="LP166" s="76">
        <v>0</v>
      </c>
      <c r="LQ166" s="76">
        <v>0</v>
      </c>
      <c r="LR166" s="76"/>
      <c r="LS166" s="76"/>
      <c r="LT166" s="76" t="s">
        <v>168</v>
      </c>
      <c r="LU166" s="76">
        <v>0</v>
      </c>
      <c r="LV166" s="76">
        <v>0</v>
      </c>
      <c r="LW166" s="76">
        <v>0</v>
      </c>
      <c r="LX166" s="76">
        <v>0</v>
      </c>
      <c r="LY166" s="76"/>
      <c r="LZ166" s="76"/>
      <c r="MA166" s="76" t="s">
        <v>168</v>
      </c>
      <c r="MB166" s="76">
        <v>0</v>
      </c>
      <c r="MC166" s="76">
        <v>0</v>
      </c>
      <c r="MD166" s="76">
        <v>0</v>
      </c>
      <c r="ME166" s="76">
        <v>0</v>
      </c>
    </row>
    <row r="167" spans="1:343"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c r="GX167" s="62" t="s">
        <v>169</v>
      </c>
      <c r="GY167" s="62">
        <v>0</v>
      </c>
      <c r="GZ167" s="62">
        <v>0</v>
      </c>
      <c r="HA167" s="62">
        <v>0</v>
      </c>
      <c r="HB167" s="62">
        <v>0</v>
      </c>
      <c r="HE167" s="66" t="s">
        <v>169</v>
      </c>
      <c r="HF167" s="66">
        <v>0</v>
      </c>
      <c r="HG167" s="66">
        <v>0</v>
      </c>
      <c r="HH167" s="66">
        <v>0</v>
      </c>
      <c r="HI167" s="66">
        <v>0</v>
      </c>
      <c r="HL167" s="66" t="s">
        <v>169</v>
      </c>
      <c r="HM167" s="66">
        <v>0</v>
      </c>
      <c r="HN167" s="66">
        <v>0</v>
      </c>
      <c r="HO167" s="66">
        <v>0</v>
      </c>
      <c r="HP167" s="66">
        <v>0</v>
      </c>
      <c r="HS167" s="66" t="s">
        <v>169</v>
      </c>
      <c r="HT167" s="66">
        <v>0</v>
      </c>
      <c r="HU167" s="66">
        <v>0</v>
      </c>
      <c r="HV167" s="66">
        <v>0</v>
      </c>
      <c r="HW167" s="66">
        <v>0</v>
      </c>
      <c r="HZ167" s="66" t="s">
        <v>169</v>
      </c>
      <c r="IA167" s="75">
        <v>0</v>
      </c>
      <c r="IB167" s="75">
        <v>0</v>
      </c>
      <c r="IC167" s="75">
        <v>0</v>
      </c>
      <c r="ID167" s="75">
        <v>0</v>
      </c>
      <c r="IG167" s="66" t="s">
        <v>169</v>
      </c>
      <c r="IH167" s="66">
        <v>0</v>
      </c>
      <c r="II167" s="66">
        <v>0</v>
      </c>
      <c r="IJ167" s="66">
        <v>0</v>
      </c>
      <c r="IK167" s="66">
        <v>0</v>
      </c>
      <c r="IN167" s="66" t="s">
        <v>169</v>
      </c>
      <c r="IO167" s="66">
        <v>0</v>
      </c>
      <c r="IP167" s="66">
        <v>0</v>
      </c>
      <c r="IQ167" s="66">
        <v>0</v>
      </c>
      <c r="IR167" s="66">
        <v>0</v>
      </c>
      <c r="IU167" s="66" t="s">
        <v>169</v>
      </c>
      <c r="IV167" s="66">
        <v>0</v>
      </c>
      <c r="IW167" s="66">
        <v>0</v>
      </c>
      <c r="IX167" s="66">
        <v>0</v>
      </c>
      <c r="IY167" s="66">
        <v>0</v>
      </c>
      <c r="JB167" s="66" t="s">
        <v>169</v>
      </c>
      <c r="JC167" s="76">
        <v>0</v>
      </c>
      <c r="JD167" s="76">
        <v>0</v>
      </c>
      <c r="JE167" s="76">
        <v>0</v>
      </c>
      <c r="JF167" s="76">
        <v>0</v>
      </c>
      <c r="JI167" s="66" t="s">
        <v>169</v>
      </c>
      <c r="JJ167" s="66">
        <v>0</v>
      </c>
      <c r="JK167" s="66">
        <v>0</v>
      </c>
      <c r="JL167" s="66">
        <v>0</v>
      </c>
      <c r="JM167" s="66">
        <v>0</v>
      </c>
      <c r="JP167" s="72" t="s">
        <v>169</v>
      </c>
      <c r="JQ167" s="72">
        <v>0</v>
      </c>
      <c r="JR167" s="72">
        <v>0</v>
      </c>
      <c r="JS167" s="72">
        <v>0</v>
      </c>
      <c r="JT167" s="72">
        <v>0</v>
      </c>
      <c r="JW167" s="76" t="s">
        <v>169</v>
      </c>
      <c r="JX167" s="76">
        <v>0</v>
      </c>
      <c r="JY167" s="76">
        <v>0</v>
      </c>
      <c r="JZ167" s="76">
        <v>0</v>
      </c>
      <c r="KA167" s="76">
        <v>0</v>
      </c>
      <c r="KD167" s="76" t="s">
        <v>169</v>
      </c>
      <c r="KE167" s="76">
        <v>0</v>
      </c>
      <c r="KF167" s="76">
        <v>0</v>
      </c>
      <c r="KG167" s="76">
        <v>0</v>
      </c>
      <c r="KH167" s="76">
        <v>0</v>
      </c>
      <c r="KK167" s="6" t="s">
        <v>169</v>
      </c>
      <c r="KL167" s="6">
        <v>0</v>
      </c>
      <c r="KM167" s="6">
        <v>0</v>
      </c>
      <c r="KN167" s="6">
        <v>0</v>
      </c>
      <c r="KO167" s="6">
        <v>0</v>
      </c>
      <c r="KR167" s="76" t="s">
        <v>169</v>
      </c>
      <c r="KS167" s="76">
        <v>0</v>
      </c>
      <c r="KT167" s="76">
        <v>0</v>
      </c>
      <c r="KU167" s="76">
        <v>0</v>
      </c>
      <c r="KV167" s="76">
        <v>0</v>
      </c>
      <c r="KY167" s="76" t="s">
        <v>169</v>
      </c>
      <c r="KZ167" s="76">
        <v>0</v>
      </c>
      <c r="LA167" s="76">
        <v>0</v>
      </c>
      <c r="LB167" s="76">
        <v>0</v>
      </c>
      <c r="LC167" s="76">
        <v>0</v>
      </c>
      <c r="LF167" s="76" t="s">
        <v>169</v>
      </c>
      <c r="LG167" s="76">
        <v>0</v>
      </c>
      <c r="LH167" s="76">
        <v>0</v>
      </c>
      <c r="LI167" s="76">
        <v>0</v>
      </c>
      <c r="LJ167" s="76">
        <v>0</v>
      </c>
      <c r="LM167" s="76" t="s">
        <v>169</v>
      </c>
      <c r="LN167" s="76">
        <v>0.06</v>
      </c>
      <c r="LO167" s="76">
        <v>0</v>
      </c>
      <c r="LP167" s="76">
        <v>0.11</v>
      </c>
      <c r="LQ167" s="76">
        <v>0</v>
      </c>
      <c r="LR167" s="76"/>
      <c r="LS167" s="76"/>
      <c r="LT167" s="76" t="s">
        <v>169</v>
      </c>
      <c r="LU167" s="76">
        <v>0.1</v>
      </c>
      <c r="LV167" s="76">
        <v>0.38</v>
      </c>
      <c r="LW167" s="76">
        <v>0</v>
      </c>
      <c r="LX167" s="76">
        <v>0</v>
      </c>
      <c r="LY167" s="76"/>
      <c r="LZ167" s="76"/>
      <c r="MA167" s="76" t="s">
        <v>169</v>
      </c>
      <c r="MB167" s="76">
        <v>0</v>
      </c>
      <c r="MC167" s="76">
        <v>0</v>
      </c>
      <c r="MD167" s="76">
        <v>0</v>
      </c>
      <c r="ME167" s="76">
        <v>0</v>
      </c>
    </row>
    <row r="168" spans="1:343"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2" t="s">
        <v>170</v>
      </c>
      <c r="GY168" s="62">
        <v>0.06</v>
      </c>
      <c r="GZ168" s="62">
        <v>0.19</v>
      </c>
      <c r="HA168" s="62">
        <v>0</v>
      </c>
      <c r="HB168" s="62">
        <v>0</v>
      </c>
      <c r="HE168" s="66" t="s">
        <v>170</v>
      </c>
      <c r="HF168" s="66">
        <v>0</v>
      </c>
      <c r="HG168" s="66">
        <v>0</v>
      </c>
      <c r="HH168" s="66">
        <v>0</v>
      </c>
      <c r="HI168" s="66">
        <v>0</v>
      </c>
      <c r="HL168" s="66" t="s">
        <v>170</v>
      </c>
      <c r="HM168" s="66">
        <v>0</v>
      </c>
      <c r="HN168" s="66">
        <v>0</v>
      </c>
      <c r="HO168" s="66">
        <v>0</v>
      </c>
      <c r="HP168" s="66">
        <v>0</v>
      </c>
      <c r="HS168" s="66" t="s">
        <v>170</v>
      </c>
      <c r="HT168" s="66">
        <v>0</v>
      </c>
      <c r="HU168" s="66">
        <v>0</v>
      </c>
      <c r="HV168" s="66">
        <v>0</v>
      </c>
      <c r="HW168" s="66">
        <v>0</v>
      </c>
      <c r="HZ168" s="66" t="s">
        <v>170</v>
      </c>
      <c r="IA168" s="75">
        <v>0.08</v>
      </c>
      <c r="IB168" s="75">
        <v>0</v>
      </c>
      <c r="IC168" s="75">
        <v>0.14000000000000001</v>
      </c>
      <c r="ID168" s="75">
        <v>0</v>
      </c>
      <c r="IG168" s="66" t="s">
        <v>170</v>
      </c>
      <c r="IH168" s="66">
        <v>0</v>
      </c>
      <c r="II168" s="66">
        <v>0</v>
      </c>
      <c r="IJ168" s="66">
        <v>0</v>
      </c>
      <c r="IK168" s="66">
        <v>0</v>
      </c>
      <c r="IN168" s="66" t="s">
        <v>170</v>
      </c>
      <c r="IO168" s="66">
        <v>0</v>
      </c>
      <c r="IP168" s="66">
        <v>0</v>
      </c>
      <c r="IQ168" s="66">
        <v>0</v>
      </c>
      <c r="IR168" s="66">
        <v>0</v>
      </c>
      <c r="IU168" s="66" t="s">
        <v>170</v>
      </c>
      <c r="IV168" s="66">
        <v>0</v>
      </c>
      <c r="IW168" s="66">
        <v>0</v>
      </c>
      <c r="IX168" s="66">
        <v>0</v>
      </c>
      <c r="IY168" s="66">
        <v>0</v>
      </c>
      <c r="JB168" s="66" t="s">
        <v>170</v>
      </c>
      <c r="JC168" s="76">
        <v>0</v>
      </c>
      <c r="JD168" s="76">
        <v>0</v>
      </c>
      <c r="JE168" s="76">
        <v>0</v>
      </c>
      <c r="JF168" s="76">
        <v>0</v>
      </c>
      <c r="JI168" s="66" t="s">
        <v>170</v>
      </c>
      <c r="JJ168" s="66">
        <v>0</v>
      </c>
      <c r="JK168" s="66">
        <v>0</v>
      </c>
      <c r="JL168" s="66">
        <v>0</v>
      </c>
      <c r="JM168" s="66">
        <v>0</v>
      </c>
      <c r="JP168" s="72" t="s">
        <v>170</v>
      </c>
      <c r="JQ168" s="72">
        <v>0</v>
      </c>
      <c r="JR168" s="72">
        <v>0</v>
      </c>
      <c r="JS168" s="72">
        <v>0</v>
      </c>
      <c r="JT168" s="72">
        <v>0</v>
      </c>
      <c r="JW168" s="76" t="s">
        <v>170</v>
      </c>
      <c r="JX168" s="76">
        <v>0</v>
      </c>
      <c r="JY168" s="76">
        <v>0</v>
      </c>
      <c r="JZ168" s="76">
        <v>0</v>
      </c>
      <c r="KA168" s="76">
        <v>0</v>
      </c>
      <c r="KD168" s="76" t="s">
        <v>170</v>
      </c>
      <c r="KE168" s="76">
        <v>0</v>
      </c>
      <c r="KF168" s="76">
        <v>0</v>
      </c>
      <c r="KG168" s="76">
        <v>0</v>
      </c>
      <c r="KH168" s="76">
        <v>0</v>
      </c>
      <c r="KK168" s="6" t="s">
        <v>170</v>
      </c>
      <c r="KL168" s="6">
        <v>0</v>
      </c>
      <c r="KM168" s="6">
        <v>0</v>
      </c>
      <c r="KN168" s="6">
        <v>0</v>
      </c>
      <c r="KO168" s="6">
        <v>0</v>
      </c>
      <c r="KR168" s="76" t="s">
        <v>170</v>
      </c>
      <c r="KS168" s="76">
        <v>0</v>
      </c>
      <c r="KT168" s="76">
        <v>0</v>
      </c>
      <c r="KU168" s="76">
        <v>0</v>
      </c>
      <c r="KV168" s="76">
        <v>0</v>
      </c>
      <c r="KY168" s="76" t="s">
        <v>170</v>
      </c>
      <c r="KZ168" s="76">
        <v>0</v>
      </c>
      <c r="LA168" s="76">
        <v>0</v>
      </c>
      <c r="LB168" s="76">
        <v>0</v>
      </c>
      <c r="LC168" s="76">
        <v>0</v>
      </c>
      <c r="LF168" s="76" t="s">
        <v>170</v>
      </c>
      <c r="LG168" s="76">
        <v>0.05</v>
      </c>
      <c r="LH168" s="76">
        <v>0.19</v>
      </c>
      <c r="LI168" s="76">
        <v>0</v>
      </c>
      <c r="LJ168" s="76">
        <v>0</v>
      </c>
      <c r="LM168" s="76" t="s">
        <v>170</v>
      </c>
      <c r="LN168" s="76">
        <v>0</v>
      </c>
      <c r="LO168" s="76">
        <v>0</v>
      </c>
      <c r="LP168" s="76">
        <v>0</v>
      </c>
      <c r="LQ168" s="76">
        <v>0</v>
      </c>
      <c r="LR168" s="76"/>
      <c r="LS168" s="76"/>
      <c r="LT168" s="76" t="s">
        <v>170</v>
      </c>
      <c r="LU168" s="76">
        <v>0</v>
      </c>
      <c r="LV168" s="76">
        <v>0</v>
      </c>
      <c r="LW168" s="76">
        <v>0</v>
      </c>
      <c r="LX168" s="76">
        <v>0</v>
      </c>
      <c r="LY168" s="76"/>
      <c r="LZ168" s="76"/>
      <c r="MA168" s="76" t="s">
        <v>170</v>
      </c>
      <c r="MB168" s="76">
        <v>0</v>
      </c>
      <c r="MC168" s="76">
        <v>0</v>
      </c>
      <c r="MD168" s="76">
        <v>0</v>
      </c>
      <c r="ME168" s="76">
        <v>0</v>
      </c>
    </row>
    <row r="169" spans="1:343"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c r="GX169" s="62" t="s">
        <v>171</v>
      </c>
      <c r="GY169" s="62">
        <v>0.03</v>
      </c>
      <c r="GZ169" s="62">
        <v>0</v>
      </c>
      <c r="HA169" s="62">
        <v>0.05</v>
      </c>
      <c r="HB169" s="62">
        <v>0</v>
      </c>
      <c r="HE169" s="66" t="s">
        <v>171</v>
      </c>
      <c r="HF169" s="66">
        <v>0</v>
      </c>
      <c r="HG169" s="66">
        <v>0</v>
      </c>
      <c r="HH169" s="66">
        <v>0</v>
      </c>
      <c r="HI169" s="66">
        <v>0</v>
      </c>
      <c r="HL169" s="66" t="s">
        <v>171</v>
      </c>
      <c r="HM169" s="66">
        <v>0.05</v>
      </c>
      <c r="HN169" s="66">
        <v>0</v>
      </c>
      <c r="HO169" s="66">
        <v>0.09</v>
      </c>
      <c r="HP169" s="66">
        <v>0</v>
      </c>
      <c r="HS169" s="66" t="s">
        <v>171</v>
      </c>
      <c r="HT169" s="66">
        <v>0</v>
      </c>
      <c r="HU169" s="66">
        <v>0</v>
      </c>
      <c r="HV169" s="66">
        <v>0</v>
      </c>
      <c r="HW169" s="66">
        <v>0</v>
      </c>
      <c r="HZ169" s="66" t="s">
        <v>171</v>
      </c>
      <c r="IA169" s="75">
        <v>0</v>
      </c>
      <c r="IB169" s="75">
        <v>0</v>
      </c>
      <c r="IC169" s="75">
        <v>0</v>
      </c>
      <c r="ID169" s="75">
        <v>0</v>
      </c>
      <c r="IG169" s="66" t="s">
        <v>171</v>
      </c>
      <c r="IH169" s="66">
        <v>0.04</v>
      </c>
      <c r="II169" s="66">
        <v>0</v>
      </c>
      <c r="IJ169" s="66">
        <v>7.0000000000000007E-2</v>
      </c>
      <c r="IK169" s="66">
        <v>0</v>
      </c>
      <c r="IN169" s="66" t="s">
        <v>171</v>
      </c>
      <c r="IO169" s="66">
        <v>0</v>
      </c>
      <c r="IP169" s="66">
        <v>0</v>
      </c>
      <c r="IQ169" s="66">
        <v>0</v>
      </c>
      <c r="IR169" s="66">
        <v>0</v>
      </c>
      <c r="IU169" s="66" t="s">
        <v>171</v>
      </c>
      <c r="IV169" s="66">
        <v>0</v>
      </c>
      <c r="IW169" s="66">
        <v>0</v>
      </c>
      <c r="IX169" s="66">
        <v>0</v>
      </c>
      <c r="IY169" s="66">
        <v>0</v>
      </c>
      <c r="JB169" s="66" t="s">
        <v>171</v>
      </c>
      <c r="JC169" s="76">
        <v>0</v>
      </c>
      <c r="JD169" s="76">
        <v>0</v>
      </c>
      <c r="JE169" s="76">
        <v>0</v>
      </c>
      <c r="JF169" s="76">
        <v>0</v>
      </c>
      <c r="JI169" s="66" t="s">
        <v>171</v>
      </c>
      <c r="JJ169" s="66">
        <v>0</v>
      </c>
      <c r="JK169" s="66">
        <v>0</v>
      </c>
      <c r="JL169" s="66">
        <v>0</v>
      </c>
      <c r="JM169" s="66">
        <v>0</v>
      </c>
      <c r="JP169" s="72" t="s">
        <v>171</v>
      </c>
      <c r="JQ169" s="72">
        <v>0</v>
      </c>
      <c r="JR169" s="72">
        <v>0</v>
      </c>
      <c r="JS169" s="72">
        <v>0</v>
      </c>
      <c r="JT169" s="72">
        <v>0</v>
      </c>
      <c r="JW169" s="76" t="s">
        <v>171</v>
      </c>
      <c r="JX169" s="76">
        <v>0</v>
      </c>
      <c r="JY169" s="76">
        <v>0</v>
      </c>
      <c r="JZ169" s="76">
        <v>0</v>
      </c>
      <c r="KA169" s="76">
        <v>0</v>
      </c>
      <c r="KD169" s="76" t="s">
        <v>171</v>
      </c>
      <c r="KE169" s="76">
        <v>0</v>
      </c>
      <c r="KF169" s="76">
        <v>0</v>
      </c>
      <c r="KG169" s="76">
        <v>0</v>
      </c>
      <c r="KH169" s="76">
        <v>0</v>
      </c>
      <c r="KK169" s="6" t="s">
        <v>171</v>
      </c>
      <c r="KL169" s="6">
        <v>0</v>
      </c>
      <c r="KM169" s="6">
        <v>0</v>
      </c>
      <c r="KN169" s="6">
        <v>0</v>
      </c>
      <c r="KO169" s="6">
        <v>0</v>
      </c>
      <c r="KR169" s="76" t="s">
        <v>171</v>
      </c>
      <c r="KS169" s="76">
        <v>0</v>
      </c>
      <c r="KT169" s="76">
        <v>0</v>
      </c>
      <c r="KU169" s="76">
        <v>0</v>
      </c>
      <c r="KV169" s="76">
        <v>0</v>
      </c>
      <c r="KY169" s="76" t="s">
        <v>171</v>
      </c>
      <c r="KZ169" s="76">
        <v>0</v>
      </c>
      <c r="LA169" s="76">
        <v>0</v>
      </c>
      <c r="LB169" s="76">
        <v>0</v>
      </c>
      <c r="LC169" s="76">
        <v>0</v>
      </c>
      <c r="LF169" s="76" t="s">
        <v>171</v>
      </c>
      <c r="LG169" s="76">
        <v>0</v>
      </c>
      <c r="LH169" s="76">
        <v>0</v>
      </c>
      <c r="LI169" s="76">
        <v>0</v>
      </c>
      <c r="LJ169" s="76">
        <v>0</v>
      </c>
      <c r="LM169" s="76" t="s">
        <v>171</v>
      </c>
      <c r="LN169" s="76">
        <v>0</v>
      </c>
      <c r="LO169" s="76">
        <v>0</v>
      </c>
      <c r="LP169" s="76">
        <v>0</v>
      </c>
      <c r="LQ169" s="76">
        <v>0</v>
      </c>
      <c r="LR169" s="76"/>
      <c r="LS169" s="76"/>
      <c r="LT169" s="76" t="s">
        <v>171</v>
      </c>
      <c r="LU169" s="76">
        <v>0</v>
      </c>
      <c r="LV169" s="76">
        <v>0</v>
      </c>
      <c r="LW169" s="76">
        <v>0</v>
      </c>
      <c r="LX169" s="76">
        <v>0</v>
      </c>
      <c r="LY169" s="76"/>
      <c r="LZ169" s="76"/>
      <c r="MA169" s="76" t="s">
        <v>171</v>
      </c>
      <c r="MB169" s="76">
        <v>0</v>
      </c>
      <c r="MC169" s="76">
        <v>0</v>
      </c>
      <c r="MD169" s="76">
        <v>0</v>
      </c>
      <c r="ME169" s="76">
        <v>0</v>
      </c>
    </row>
    <row r="170" spans="1:343"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2" t="s">
        <v>172</v>
      </c>
      <c r="GY170" s="62">
        <v>0</v>
      </c>
      <c r="GZ170" s="62">
        <v>0</v>
      </c>
      <c r="HA170" s="62">
        <v>0</v>
      </c>
      <c r="HB170" s="62">
        <v>0</v>
      </c>
      <c r="HE170" s="66" t="s">
        <v>172</v>
      </c>
      <c r="HF170" s="66">
        <v>0</v>
      </c>
      <c r="HG170" s="66">
        <v>0</v>
      </c>
      <c r="HH170" s="66">
        <v>0</v>
      </c>
      <c r="HI170" s="66">
        <v>0</v>
      </c>
      <c r="HL170" s="66" t="s">
        <v>172</v>
      </c>
      <c r="HM170" s="66">
        <v>0</v>
      </c>
      <c r="HN170" s="66">
        <v>0</v>
      </c>
      <c r="HO170" s="66">
        <v>0</v>
      </c>
      <c r="HP170" s="66">
        <v>0</v>
      </c>
      <c r="HS170" s="66" t="s">
        <v>172</v>
      </c>
      <c r="HT170" s="66">
        <v>0</v>
      </c>
      <c r="HU170" s="66">
        <v>0</v>
      </c>
      <c r="HV170" s="66">
        <v>0</v>
      </c>
      <c r="HW170" s="66">
        <v>0</v>
      </c>
      <c r="HZ170" s="66" t="s">
        <v>172</v>
      </c>
      <c r="IA170" s="75">
        <v>0</v>
      </c>
      <c r="IB170" s="75">
        <v>0</v>
      </c>
      <c r="IC170" s="75">
        <v>0</v>
      </c>
      <c r="ID170" s="75">
        <v>0</v>
      </c>
      <c r="IG170" s="66" t="s">
        <v>172</v>
      </c>
      <c r="IH170" s="66">
        <v>0</v>
      </c>
      <c r="II170" s="66">
        <v>0</v>
      </c>
      <c r="IJ170" s="66">
        <v>0</v>
      </c>
      <c r="IK170" s="66">
        <v>0</v>
      </c>
      <c r="IN170" s="66" t="s">
        <v>172</v>
      </c>
      <c r="IO170" s="66">
        <v>0</v>
      </c>
      <c r="IP170" s="66">
        <v>0</v>
      </c>
      <c r="IQ170" s="66">
        <v>0</v>
      </c>
      <c r="IR170" s="66">
        <v>0</v>
      </c>
      <c r="IU170" s="66" t="s">
        <v>172</v>
      </c>
      <c r="IV170" s="66">
        <v>0</v>
      </c>
      <c r="IW170" s="66">
        <v>0</v>
      </c>
      <c r="IX170" s="66">
        <v>0</v>
      </c>
      <c r="IY170" s="66">
        <v>0</v>
      </c>
      <c r="JB170" s="66" t="s">
        <v>172</v>
      </c>
      <c r="JC170" s="76">
        <v>0</v>
      </c>
      <c r="JD170" s="76">
        <v>0</v>
      </c>
      <c r="JE170" s="76">
        <v>0</v>
      </c>
      <c r="JF170" s="76">
        <v>0</v>
      </c>
      <c r="JI170" s="66" t="s">
        <v>172</v>
      </c>
      <c r="JJ170" s="66">
        <v>0</v>
      </c>
      <c r="JK170" s="66">
        <v>0</v>
      </c>
      <c r="JL170" s="66">
        <v>0</v>
      </c>
      <c r="JM170" s="66">
        <v>0</v>
      </c>
      <c r="JP170" s="72" t="s">
        <v>172</v>
      </c>
      <c r="JQ170" s="72">
        <v>0</v>
      </c>
      <c r="JR170" s="72">
        <v>0</v>
      </c>
      <c r="JS170" s="72">
        <v>0</v>
      </c>
      <c r="JT170" s="72">
        <v>0</v>
      </c>
      <c r="JW170" s="76" t="s">
        <v>172</v>
      </c>
      <c r="JX170" s="76">
        <v>0</v>
      </c>
      <c r="JY170" s="76">
        <v>0</v>
      </c>
      <c r="JZ170" s="76">
        <v>0</v>
      </c>
      <c r="KA170" s="76">
        <v>0</v>
      </c>
      <c r="KD170" s="76" t="s">
        <v>172</v>
      </c>
      <c r="KE170" s="76">
        <v>0</v>
      </c>
      <c r="KF170" s="76">
        <v>0</v>
      </c>
      <c r="KG170" s="76">
        <v>0</v>
      </c>
      <c r="KH170" s="76">
        <v>0</v>
      </c>
      <c r="KK170" s="6" t="s">
        <v>172</v>
      </c>
      <c r="KL170" s="6">
        <v>0.12</v>
      </c>
      <c r="KM170" s="6">
        <v>0</v>
      </c>
      <c r="KN170" s="6">
        <v>0.25</v>
      </c>
      <c r="KO170" s="6">
        <v>0</v>
      </c>
      <c r="KR170" s="76" t="s">
        <v>172</v>
      </c>
      <c r="KS170" s="76">
        <v>0</v>
      </c>
      <c r="KT170" s="76">
        <v>0</v>
      </c>
      <c r="KU170" s="76">
        <v>0</v>
      </c>
      <c r="KV170" s="76">
        <v>0</v>
      </c>
      <c r="KY170" s="76" t="s">
        <v>172</v>
      </c>
      <c r="KZ170" s="76">
        <v>0</v>
      </c>
      <c r="LA170" s="76">
        <v>0</v>
      </c>
      <c r="LB170" s="76">
        <v>0</v>
      </c>
      <c r="LC170" s="76">
        <v>0</v>
      </c>
      <c r="LF170" s="76" t="s">
        <v>172</v>
      </c>
      <c r="LG170" s="76">
        <v>0</v>
      </c>
      <c r="LH170" s="76">
        <v>0</v>
      </c>
      <c r="LI170" s="76">
        <v>0</v>
      </c>
      <c r="LJ170" s="76">
        <v>0</v>
      </c>
      <c r="LM170" s="76" t="s">
        <v>172</v>
      </c>
      <c r="LN170" s="76">
        <v>0</v>
      </c>
      <c r="LO170" s="76">
        <v>0</v>
      </c>
      <c r="LP170" s="76">
        <v>0</v>
      </c>
      <c r="LQ170" s="76">
        <v>0</v>
      </c>
      <c r="LR170" s="76"/>
      <c r="LS170" s="76"/>
      <c r="LT170" s="76" t="s">
        <v>172</v>
      </c>
      <c r="LU170" s="76">
        <v>0</v>
      </c>
      <c r="LV170" s="76">
        <v>0</v>
      </c>
      <c r="LW170" s="76">
        <v>0</v>
      </c>
      <c r="LX170" s="76">
        <v>0</v>
      </c>
      <c r="LY170" s="76"/>
      <c r="LZ170" s="76"/>
      <c r="MA170" s="76" t="s">
        <v>172</v>
      </c>
      <c r="MB170" s="76">
        <v>0</v>
      </c>
      <c r="MC170" s="76">
        <v>0</v>
      </c>
      <c r="MD170" s="76">
        <v>0</v>
      </c>
      <c r="ME170" s="76">
        <v>0</v>
      </c>
    </row>
    <row r="171" spans="1:343"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c r="GX171" s="62" t="s">
        <v>173</v>
      </c>
      <c r="GY171" s="62">
        <v>0</v>
      </c>
      <c r="GZ171" s="62">
        <v>0</v>
      </c>
      <c r="HA171" s="62">
        <v>0</v>
      </c>
      <c r="HB171" s="62">
        <v>0</v>
      </c>
      <c r="HE171" s="66" t="s">
        <v>173</v>
      </c>
      <c r="HF171" s="66">
        <v>0</v>
      </c>
      <c r="HG171" s="66">
        <v>0</v>
      </c>
      <c r="HH171" s="66">
        <v>0</v>
      </c>
      <c r="HI171" s="66">
        <v>0</v>
      </c>
      <c r="HL171" s="66" t="s">
        <v>173</v>
      </c>
      <c r="HM171" s="66">
        <v>0</v>
      </c>
      <c r="HN171" s="66">
        <v>0</v>
      </c>
      <c r="HO171" s="66">
        <v>0</v>
      </c>
      <c r="HP171" s="66">
        <v>0</v>
      </c>
      <c r="HS171" s="66" t="s">
        <v>173</v>
      </c>
      <c r="HT171" s="66">
        <v>0</v>
      </c>
      <c r="HU171" s="66">
        <v>0</v>
      </c>
      <c r="HV171" s="66">
        <v>0</v>
      </c>
      <c r="HW171" s="66">
        <v>0</v>
      </c>
      <c r="HZ171" s="66" t="s">
        <v>173</v>
      </c>
      <c r="IA171" s="75">
        <v>0.3</v>
      </c>
      <c r="IB171" s="75">
        <v>0.7</v>
      </c>
      <c r="IC171" s="75">
        <v>0.23</v>
      </c>
      <c r="ID171" s="75">
        <v>0</v>
      </c>
      <c r="IG171" s="66" t="s">
        <v>173</v>
      </c>
      <c r="IH171" s="66">
        <v>0</v>
      </c>
      <c r="II171" s="66">
        <v>0</v>
      </c>
      <c r="IJ171" s="66">
        <v>0</v>
      </c>
      <c r="IK171" s="66">
        <v>0</v>
      </c>
      <c r="IN171" s="66" t="s">
        <v>173</v>
      </c>
      <c r="IO171" s="66">
        <v>0.4</v>
      </c>
      <c r="IP171" s="66">
        <v>1.5</v>
      </c>
      <c r="IQ171" s="66">
        <v>0.05</v>
      </c>
      <c r="IR171" s="66">
        <v>0</v>
      </c>
      <c r="IU171" s="66" t="s">
        <v>173</v>
      </c>
      <c r="IV171" s="66">
        <v>0.1</v>
      </c>
      <c r="IW171" s="66">
        <v>0</v>
      </c>
      <c r="IX171" s="66">
        <v>0.18</v>
      </c>
      <c r="IY171" s="66">
        <v>0</v>
      </c>
      <c r="JB171" s="66" t="s">
        <v>173</v>
      </c>
      <c r="JC171" s="76">
        <v>0.05</v>
      </c>
      <c r="JD171" s="76">
        <v>0.18</v>
      </c>
      <c r="JE171" s="76">
        <v>0</v>
      </c>
      <c r="JF171" s="76">
        <v>0</v>
      </c>
      <c r="JI171" s="66" t="s">
        <v>173</v>
      </c>
      <c r="JJ171" s="66">
        <v>0.12</v>
      </c>
      <c r="JK171" s="66">
        <v>0.14000000000000001</v>
      </c>
      <c r="JL171" s="66">
        <v>0.15</v>
      </c>
      <c r="JM171" s="66">
        <v>0</v>
      </c>
      <c r="JP171" s="72" t="s">
        <v>173</v>
      </c>
      <c r="JQ171" s="72">
        <v>0.09</v>
      </c>
      <c r="JR171" s="72">
        <v>0.32</v>
      </c>
      <c r="JS171" s="72">
        <v>0</v>
      </c>
      <c r="JT171" s="72">
        <v>0</v>
      </c>
      <c r="JW171" s="76" t="s">
        <v>173</v>
      </c>
      <c r="JX171" s="76">
        <v>0.12</v>
      </c>
      <c r="JY171" s="76">
        <v>0.27</v>
      </c>
      <c r="JZ171" s="76">
        <v>0</v>
      </c>
      <c r="KA171" s="76">
        <v>0</v>
      </c>
      <c r="KD171" s="76" t="s">
        <v>173</v>
      </c>
      <c r="KE171" s="76">
        <v>0.12</v>
      </c>
      <c r="KF171" s="76">
        <v>0.35</v>
      </c>
      <c r="KG171" s="76">
        <v>0</v>
      </c>
      <c r="KH171" s="76">
        <v>0</v>
      </c>
      <c r="KK171" s="6" t="s">
        <v>173</v>
      </c>
      <c r="KL171" s="6">
        <v>0.41</v>
      </c>
      <c r="KM171" s="6">
        <v>1.19</v>
      </c>
      <c r="KN171" s="6">
        <v>0.19</v>
      </c>
      <c r="KO171" s="6">
        <v>0</v>
      </c>
      <c r="KR171" s="76" t="s">
        <v>173</v>
      </c>
      <c r="KS171" s="76">
        <v>0</v>
      </c>
      <c r="KT171" s="76">
        <v>0</v>
      </c>
      <c r="KU171" s="76">
        <v>0</v>
      </c>
      <c r="KV171" s="76">
        <v>0</v>
      </c>
      <c r="KY171" s="76" t="s">
        <v>173</v>
      </c>
      <c r="KZ171" s="76">
        <v>7.0000000000000007E-2</v>
      </c>
      <c r="LA171" s="76">
        <v>0.23</v>
      </c>
      <c r="LB171" s="76">
        <v>0</v>
      </c>
      <c r="LC171" s="76">
        <v>0</v>
      </c>
      <c r="LF171" s="76" t="s">
        <v>173</v>
      </c>
      <c r="LG171" s="76">
        <v>0.2</v>
      </c>
      <c r="LH171" s="76">
        <v>0</v>
      </c>
      <c r="LI171" s="76">
        <v>0</v>
      </c>
      <c r="LJ171" s="76">
        <v>0</v>
      </c>
      <c r="LM171" s="76" t="s">
        <v>173</v>
      </c>
      <c r="LN171" s="76">
        <v>0.11</v>
      </c>
      <c r="LO171" s="76">
        <v>0</v>
      </c>
      <c r="LP171" s="76">
        <v>0.2</v>
      </c>
      <c r="LQ171" s="76">
        <v>0</v>
      </c>
      <c r="LR171" s="76"/>
      <c r="LS171" s="76"/>
      <c r="LT171" s="76" t="s">
        <v>173</v>
      </c>
      <c r="LU171" s="76">
        <v>0.21</v>
      </c>
      <c r="LV171" s="76">
        <v>0</v>
      </c>
      <c r="LW171" s="76">
        <v>0.31</v>
      </c>
      <c r="LX171" s="76">
        <v>0</v>
      </c>
      <c r="LY171" s="76"/>
      <c r="LZ171" s="76"/>
      <c r="MA171" s="76" t="s">
        <v>173</v>
      </c>
      <c r="MB171" s="76">
        <v>0.11</v>
      </c>
      <c r="MC171" s="76">
        <v>0</v>
      </c>
      <c r="MD171" s="76">
        <v>0.21</v>
      </c>
      <c r="ME171" s="76">
        <v>0</v>
      </c>
    </row>
    <row r="172" spans="1:343"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2" t="s">
        <v>174</v>
      </c>
      <c r="GY172" s="62">
        <v>0</v>
      </c>
      <c r="GZ172" s="62">
        <v>0</v>
      </c>
      <c r="HA172" s="62">
        <v>0</v>
      </c>
      <c r="HB172" s="62">
        <v>0</v>
      </c>
      <c r="HE172" s="66" t="s">
        <v>174</v>
      </c>
      <c r="HF172" s="66">
        <v>0</v>
      </c>
      <c r="HG172" s="66">
        <v>0</v>
      </c>
      <c r="HH172" s="66">
        <v>0</v>
      </c>
      <c r="HI172" s="66">
        <v>0</v>
      </c>
      <c r="HL172" s="66" t="s">
        <v>174</v>
      </c>
      <c r="HM172" s="66">
        <v>0</v>
      </c>
      <c r="HN172" s="66">
        <v>0</v>
      </c>
      <c r="HO172" s="66">
        <v>0</v>
      </c>
      <c r="HP172" s="66">
        <v>0</v>
      </c>
      <c r="HS172" s="66" t="s">
        <v>174</v>
      </c>
      <c r="HT172" s="66">
        <v>0</v>
      </c>
      <c r="HU172" s="66">
        <v>0</v>
      </c>
      <c r="HV172" s="66">
        <v>0</v>
      </c>
      <c r="HW172" s="66">
        <v>0</v>
      </c>
      <c r="HZ172" s="66" t="s">
        <v>174</v>
      </c>
      <c r="IA172" s="75">
        <v>0.05</v>
      </c>
      <c r="IB172" s="75">
        <v>0</v>
      </c>
      <c r="IC172" s="75">
        <v>0.08</v>
      </c>
      <c r="ID172" s="75">
        <v>0</v>
      </c>
      <c r="IG172" s="66" t="s">
        <v>174</v>
      </c>
      <c r="IH172" s="66">
        <v>0</v>
      </c>
      <c r="II172" s="66">
        <v>0</v>
      </c>
      <c r="IJ172" s="66">
        <v>0</v>
      </c>
      <c r="IK172" s="66">
        <v>0</v>
      </c>
      <c r="IN172" s="66" t="s">
        <v>174</v>
      </c>
      <c r="IO172" s="66">
        <v>0</v>
      </c>
      <c r="IP172" s="66">
        <v>0</v>
      </c>
      <c r="IQ172" s="66">
        <v>0</v>
      </c>
      <c r="IR172" s="66">
        <v>0</v>
      </c>
      <c r="IU172" s="66" t="s">
        <v>174</v>
      </c>
      <c r="IV172" s="66">
        <v>0</v>
      </c>
      <c r="IW172" s="66">
        <v>0</v>
      </c>
      <c r="IX172" s="66">
        <v>0</v>
      </c>
      <c r="IY172" s="66">
        <v>0</v>
      </c>
      <c r="JB172" s="66" t="s">
        <v>174</v>
      </c>
      <c r="JC172" s="76">
        <v>0</v>
      </c>
      <c r="JD172" s="76">
        <v>0</v>
      </c>
      <c r="JE172" s="76">
        <v>0</v>
      </c>
      <c r="JF172" s="76">
        <v>0</v>
      </c>
      <c r="JI172" s="66" t="s">
        <v>174</v>
      </c>
      <c r="JJ172" s="66">
        <v>0</v>
      </c>
      <c r="JK172" s="66">
        <v>0</v>
      </c>
      <c r="JL172" s="66">
        <v>0</v>
      </c>
      <c r="JM172" s="66">
        <v>0</v>
      </c>
      <c r="JP172" s="72" t="s">
        <v>174</v>
      </c>
      <c r="JQ172" s="72">
        <v>0</v>
      </c>
      <c r="JR172" s="72">
        <v>0</v>
      </c>
      <c r="JS172" s="72">
        <v>0</v>
      </c>
      <c r="JT172" s="72">
        <v>0</v>
      </c>
      <c r="JW172" s="76" t="s">
        <v>174</v>
      </c>
      <c r="JX172" s="76">
        <v>0</v>
      </c>
      <c r="JY172" s="76">
        <v>0</v>
      </c>
      <c r="JZ172" s="76">
        <v>0</v>
      </c>
      <c r="KA172" s="76">
        <v>0</v>
      </c>
      <c r="KD172" s="76" t="s">
        <v>174</v>
      </c>
      <c r="KE172" s="76">
        <v>0</v>
      </c>
      <c r="KF172" s="76">
        <v>0</v>
      </c>
      <c r="KG172" s="76">
        <v>0</v>
      </c>
      <c r="KH172" s="76">
        <v>0</v>
      </c>
      <c r="KK172" s="6" t="s">
        <v>174</v>
      </c>
      <c r="KL172" s="6">
        <v>0</v>
      </c>
      <c r="KM172" s="6">
        <v>0</v>
      </c>
      <c r="KN172" s="6">
        <v>0</v>
      </c>
      <c r="KO172" s="6">
        <v>0</v>
      </c>
      <c r="KR172" s="76" t="s">
        <v>174</v>
      </c>
      <c r="KS172" s="76">
        <v>0</v>
      </c>
      <c r="KT172" s="76">
        <v>0</v>
      </c>
      <c r="KU172" s="76">
        <v>0</v>
      </c>
      <c r="KV172" s="76">
        <v>0</v>
      </c>
      <c r="KY172" s="76" t="s">
        <v>174</v>
      </c>
      <c r="KZ172" s="76">
        <v>0</v>
      </c>
      <c r="LA172" s="76">
        <v>0</v>
      </c>
      <c r="LB172" s="76">
        <v>0</v>
      </c>
      <c r="LC172" s="76">
        <v>0</v>
      </c>
      <c r="LF172" s="76" t="s">
        <v>174</v>
      </c>
      <c r="LG172" s="76">
        <v>7.0000000000000007E-2</v>
      </c>
      <c r="LH172" s="76">
        <v>0</v>
      </c>
      <c r="LI172" s="76">
        <v>0.14000000000000001</v>
      </c>
      <c r="LJ172" s="76">
        <v>0</v>
      </c>
      <c r="LM172" s="76" t="s">
        <v>174</v>
      </c>
      <c r="LN172" s="76">
        <v>0</v>
      </c>
      <c r="LO172" s="76">
        <v>0</v>
      </c>
      <c r="LP172" s="76">
        <v>0</v>
      </c>
      <c r="LQ172" s="76">
        <v>0</v>
      </c>
      <c r="LR172" s="76"/>
      <c r="LS172" s="76"/>
      <c r="LT172" s="76" t="s">
        <v>174</v>
      </c>
      <c r="LU172" s="76">
        <v>0</v>
      </c>
      <c r="LV172" s="76">
        <v>0</v>
      </c>
      <c r="LW172" s="76">
        <v>0</v>
      </c>
      <c r="LX172" s="76">
        <v>0</v>
      </c>
      <c r="LY172" s="76"/>
      <c r="LZ172" s="76"/>
      <c r="MA172" s="76" t="s">
        <v>174</v>
      </c>
      <c r="MB172" s="76">
        <v>0</v>
      </c>
      <c r="MC172" s="76">
        <v>0</v>
      </c>
      <c r="MD172" s="76">
        <v>0</v>
      </c>
      <c r="ME172" s="76">
        <v>0</v>
      </c>
    </row>
    <row r="173" spans="1:343"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c r="GX173" s="62" t="s">
        <v>175</v>
      </c>
      <c r="GY173" s="62">
        <v>0</v>
      </c>
      <c r="GZ173" s="62">
        <v>0</v>
      </c>
      <c r="HA173" s="62">
        <v>0</v>
      </c>
      <c r="HB173" s="62">
        <v>0</v>
      </c>
      <c r="HE173" s="66" t="s">
        <v>175</v>
      </c>
      <c r="HF173" s="66">
        <v>0.05</v>
      </c>
      <c r="HG173" s="66">
        <v>0.2</v>
      </c>
      <c r="HH173" s="66">
        <v>0</v>
      </c>
      <c r="HI173" s="66">
        <v>0</v>
      </c>
      <c r="HL173" s="66" t="s">
        <v>175</v>
      </c>
      <c r="HM173" s="66">
        <v>0</v>
      </c>
      <c r="HN173" s="66">
        <v>0</v>
      </c>
      <c r="HO173" s="66">
        <v>0</v>
      </c>
      <c r="HP173" s="66">
        <v>0</v>
      </c>
      <c r="HS173" s="66" t="s">
        <v>175</v>
      </c>
      <c r="HT173" s="66">
        <v>0</v>
      </c>
      <c r="HU173" s="66">
        <v>0</v>
      </c>
      <c r="HV173" s="66">
        <v>0</v>
      </c>
      <c r="HW173" s="66">
        <v>0</v>
      </c>
      <c r="HZ173" s="66" t="s">
        <v>175</v>
      </c>
      <c r="IA173" s="75">
        <v>0</v>
      </c>
      <c r="IB173" s="75">
        <v>0</v>
      </c>
      <c r="IC173" s="75">
        <v>0</v>
      </c>
      <c r="ID173" s="75">
        <v>0</v>
      </c>
      <c r="IG173" s="66" t="s">
        <v>175</v>
      </c>
      <c r="IH173" s="66">
        <v>0</v>
      </c>
      <c r="II173" s="66">
        <v>0</v>
      </c>
      <c r="IJ173" s="66">
        <v>0</v>
      </c>
      <c r="IK173" s="66">
        <v>0</v>
      </c>
      <c r="IN173" s="66" t="s">
        <v>175</v>
      </c>
      <c r="IO173" s="66">
        <v>0</v>
      </c>
      <c r="IP173" s="66">
        <v>0</v>
      </c>
      <c r="IQ173" s="66">
        <v>0</v>
      </c>
      <c r="IR173" s="66">
        <v>0</v>
      </c>
      <c r="IU173" s="66" t="s">
        <v>175</v>
      </c>
      <c r="IV173" s="66">
        <v>0</v>
      </c>
      <c r="IW173" s="66">
        <v>0</v>
      </c>
      <c r="IX173" s="66">
        <v>0</v>
      </c>
      <c r="IY173" s="66">
        <v>0</v>
      </c>
      <c r="JB173" s="66" t="s">
        <v>175</v>
      </c>
      <c r="JC173" s="76">
        <v>0</v>
      </c>
      <c r="JD173" s="76">
        <v>0</v>
      </c>
      <c r="JE173" s="76">
        <v>0</v>
      </c>
      <c r="JF173" s="76">
        <v>0</v>
      </c>
      <c r="JI173" s="66" t="s">
        <v>175</v>
      </c>
      <c r="JJ173" s="66">
        <v>0</v>
      </c>
      <c r="JK173" s="66">
        <v>0</v>
      </c>
      <c r="JL173" s="66">
        <v>0</v>
      </c>
      <c r="JM173" s="66">
        <v>0</v>
      </c>
      <c r="JP173" s="72" t="s">
        <v>175</v>
      </c>
      <c r="JQ173" s="72">
        <v>0</v>
      </c>
      <c r="JR173" s="72">
        <v>0</v>
      </c>
      <c r="JS173" s="72">
        <v>0</v>
      </c>
      <c r="JT173" s="72">
        <v>0</v>
      </c>
      <c r="JW173" s="76" t="s">
        <v>175</v>
      </c>
      <c r="JX173" s="76">
        <v>0</v>
      </c>
      <c r="JY173" s="76">
        <v>0</v>
      </c>
      <c r="JZ173" s="76">
        <v>0</v>
      </c>
      <c r="KA173" s="76">
        <v>0</v>
      </c>
      <c r="KD173" s="76" t="s">
        <v>175</v>
      </c>
      <c r="KE173" s="76">
        <v>0</v>
      </c>
      <c r="KF173" s="76">
        <v>0</v>
      </c>
      <c r="KG173" s="76">
        <v>0</v>
      </c>
      <c r="KH173" s="76">
        <v>0</v>
      </c>
      <c r="KK173" s="6" t="s">
        <v>175</v>
      </c>
      <c r="KL173" s="6">
        <v>0</v>
      </c>
      <c r="KM173" s="6">
        <v>0</v>
      </c>
      <c r="KN173" s="6">
        <v>0</v>
      </c>
      <c r="KO173" s="6">
        <v>0</v>
      </c>
      <c r="KR173" s="76" t="s">
        <v>175</v>
      </c>
      <c r="KS173" s="76">
        <v>0</v>
      </c>
      <c r="KT173" s="76">
        <v>0</v>
      </c>
      <c r="KU173" s="76">
        <v>0</v>
      </c>
      <c r="KV173" s="76">
        <v>0</v>
      </c>
      <c r="KY173" s="76" t="s">
        <v>175</v>
      </c>
      <c r="KZ173" s="76">
        <v>0</v>
      </c>
      <c r="LA173" s="76">
        <v>0</v>
      </c>
      <c r="LB173" s="76">
        <v>0</v>
      </c>
      <c r="LC173" s="76">
        <v>0</v>
      </c>
      <c r="LF173" s="76" t="s">
        <v>175</v>
      </c>
      <c r="LG173" s="76">
        <v>0</v>
      </c>
      <c r="LH173" s="76">
        <v>0</v>
      </c>
      <c r="LI173" s="76">
        <v>0</v>
      </c>
      <c r="LJ173" s="76">
        <v>0</v>
      </c>
      <c r="LM173" s="76" t="s">
        <v>175</v>
      </c>
      <c r="LN173" s="76">
        <v>0</v>
      </c>
      <c r="LO173" s="76">
        <v>0</v>
      </c>
      <c r="LP173" s="76">
        <v>0</v>
      </c>
      <c r="LQ173" s="76">
        <v>0</v>
      </c>
      <c r="LR173" s="76"/>
      <c r="LS173" s="76"/>
      <c r="LT173" s="76" t="s">
        <v>175</v>
      </c>
      <c r="LU173" s="76">
        <v>0</v>
      </c>
      <c r="LV173" s="76">
        <v>0</v>
      </c>
      <c r="LW173" s="76">
        <v>0</v>
      </c>
      <c r="LX173" s="76">
        <v>0</v>
      </c>
      <c r="LY173" s="76"/>
      <c r="LZ173" s="76"/>
      <c r="MA173" s="76" t="s">
        <v>175</v>
      </c>
      <c r="MB173" s="76">
        <v>0</v>
      </c>
      <c r="MC173" s="76">
        <v>0</v>
      </c>
      <c r="MD173" s="76">
        <v>0</v>
      </c>
      <c r="ME173" s="76">
        <v>0</v>
      </c>
    </row>
    <row r="174" spans="1:343"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2" t="s">
        <v>176</v>
      </c>
      <c r="GY174" s="62">
        <v>0</v>
      </c>
      <c r="GZ174" s="62">
        <v>0</v>
      </c>
      <c r="HA174" s="62">
        <v>0</v>
      </c>
      <c r="HB174" s="62">
        <v>0</v>
      </c>
      <c r="HE174" s="66" t="s">
        <v>176</v>
      </c>
      <c r="HF174" s="66">
        <v>0</v>
      </c>
      <c r="HG174" s="66">
        <v>0</v>
      </c>
      <c r="HH174" s="66">
        <v>0</v>
      </c>
      <c r="HI174" s="66">
        <v>0</v>
      </c>
      <c r="HL174" s="66" t="s">
        <v>176</v>
      </c>
      <c r="HM174" s="66">
        <v>0</v>
      </c>
      <c r="HN174" s="66">
        <v>0</v>
      </c>
      <c r="HO174" s="66">
        <v>0</v>
      </c>
      <c r="HP174" s="66">
        <v>0</v>
      </c>
      <c r="HS174" s="66" t="s">
        <v>176</v>
      </c>
      <c r="HT174" s="66">
        <v>0</v>
      </c>
      <c r="HU174" s="66">
        <v>0</v>
      </c>
      <c r="HV174" s="66">
        <v>0</v>
      </c>
      <c r="HW174" s="66">
        <v>0</v>
      </c>
      <c r="HZ174" s="66" t="s">
        <v>176</v>
      </c>
      <c r="IA174" s="75">
        <v>0</v>
      </c>
      <c r="IB174" s="75">
        <v>0</v>
      </c>
      <c r="IC174" s="75">
        <v>0</v>
      </c>
      <c r="ID174" s="75">
        <v>0</v>
      </c>
      <c r="IG174" s="66" t="s">
        <v>176</v>
      </c>
      <c r="IH174" s="66">
        <v>0</v>
      </c>
      <c r="II174" s="66">
        <v>0</v>
      </c>
      <c r="IJ174" s="66">
        <v>0</v>
      </c>
      <c r="IK174" s="66">
        <v>0</v>
      </c>
      <c r="IN174" s="66" t="s">
        <v>176</v>
      </c>
      <c r="IO174" s="66">
        <v>0</v>
      </c>
      <c r="IP174" s="66">
        <v>0</v>
      </c>
      <c r="IQ174" s="66">
        <v>0</v>
      </c>
      <c r="IR174" s="66">
        <v>0</v>
      </c>
      <c r="IU174" s="66" t="s">
        <v>176</v>
      </c>
      <c r="IV174" s="66">
        <v>0</v>
      </c>
      <c r="IW174" s="66">
        <v>0</v>
      </c>
      <c r="IX174" s="66">
        <v>0</v>
      </c>
      <c r="IY174" s="66">
        <v>0</v>
      </c>
      <c r="JB174" s="66" t="s">
        <v>176</v>
      </c>
      <c r="JC174" s="76">
        <v>0</v>
      </c>
      <c r="JD174" s="76">
        <v>0</v>
      </c>
      <c r="JE174" s="76">
        <v>0</v>
      </c>
      <c r="JF174" s="76">
        <v>0</v>
      </c>
      <c r="JI174" s="66" t="s">
        <v>176</v>
      </c>
      <c r="JJ174" s="66">
        <v>0</v>
      </c>
      <c r="JK174" s="66">
        <v>0</v>
      </c>
      <c r="JL174" s="66">
        <v>0</v>
      </c>
      <c r="JM174" s="66">
        <v>0</v>
      </c>
      <c r="JP174" s="72" t="s">
        <v>176</v>
      </c>
      <c r="JQ174" s="72">
        <v>0</v>
      </c>
      <c r="JR174" s="72">
        <v>0</v>
      </c>
      <c r="JS174" s="72">
        <v>0</v>
      </c>
      <c r="JT174" s="72">
        <v>0</v>
      </c>
      <c r="JW174" s="76" t="s">
        <v>176</v>
      </c>
      <c r="JX174" s="76">
        <v>0</v>
      </c>
      <c r="JY174" s="76">
        <v>0</v>
      </c>
      <c r="JZ174" s="76">
        <v>0</v>
      </c>
      <c r="KA174" s="76">
        <v>0</v>
      </c>
      <c r="KD174" s="76" t="s">
        <v>176</v>
      </c>
      <c r="KE174" s="76">
        <v>0</v>
      </c>
      <c r="KF174" s="76">
        <v>0</v>
      </c>
      <c r="KG174" s="76">
        <v>0</v>
      </c>
      <c r="KH174" s="76">
        <v>0</v>
      </c>
      <c r="KK174" s="6" t="s">
        <v>176</v>
      </c>
      <c r="KL174" s="6">
        <v>0</v>
      </c>
      <c r="KM174" s="6">
        <v>0</v>
      </c>
      <c r="KN174" s="6">
        <v>0</v>
      </c>
      <c r="KO174" s="6">
        <v>0</v>
      </c>
      <c r="KR174" s="76" t="s">
        <v>176</v>
      </c>
      <c r="KS174" s="76">
        <v>0</v>
      </c>
      <c r="KT174" s="76">
        <v>0</v>
      </c>
      <c r="KU174" s="76">
        <v>0</v>
      </c>
      <c r="KV174" s="76">
        <v>0</v>
      </c>
      <c r="KY174" s="76" t="s">
        <v>176</v>
      </c>
      <c r="KZ174" s="76">
        <v>0</v>
      </c>
      <c r="LA174" s="76">
        <v>0</v>
      </c>
      <c r="LB174" s="76">
        <v>0</v>
      </c>
      <c r="LC174" s="76">
        <v>0</v>
      </c>
      <c r="LF174" s="76" t="s">
        <v>176</v>
      </c>
      <c r="LG174" s="76">
        <v>0</v>
      </c>
      <c r="LH174" s="76">
        <v>0</v>
      </c>
      <c r="LI174" s="76">
        <v>0</v>
      </c>
      <c r="LJ174" s="76">
        <v>0</v>
      </c>
      <c r="LM174" s="76" t="s">
        <v>176</v>
      </c>
      <c r="LN174" s="76">
        <v>0</v>
      </c>
      <c r="LO174" s="76">
        <v>0</v>
      </c>
      <c r="LP174" s="76">
        <v>0</v>
      </c>
      <c r="LQ174" s="76">
        <v>0</v>
      </c>
      <c r="LR174" s="76"/>
      <c r="LS174" s="76"/>
      <c r="LT174" s="76" t="s">
        <v>176</v>
      </c>
      <c r="LU174" s="76">
        <v>0</v>
      </c>
      <c r="LV174" s="76">
        <v>0</v>
      </c>
      <c r="LW174" s="76">
        <v>0</v>
      </c>
      <c r="LX174" s="76">
        <v>0</v>
      </c>
      <c r="LY174" s="76"/>
      <c r="LZ174" s="76"/>
      <c r="MA174" s="76" t="s">
        <v>176</v>
      </c>
      <c r="MB174" s="76">
        <v>0</v>
      </c>
      <c r="MC174" s="76">
        <v>0</v>
      </c>
      <c r="MD174" s="76">
        <v>0</v>
      </c>
      <c r="ME174" s="76">
        <v>0</v>
      </c>
    </row>
    <row r="175" spans="1:343"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c r="GX175" s="62" t="s">
        <v>177</v>
      </c>
      <c r="GY175" s="62">
        <v>0</v>
      </c>
      <c r="GZ175" s="62">
        <v>0</v>
      </c>
      <c r="HA175" s="62">
        <v>0</v>
      </c>
      <c r="HB175" s="62">
        <v>0</v>
      </c>
      <c r="HE175" s="66" t="s">
        <v>177</v>
      </c>
      <c r="HF175" s="66">
        <v>0</v>
      </c>
      <c r="HG175" s="66">
        <v>0</v>
      </c>
      <c r="HH175" s="66">
        <v>0</v>
      </c>
      <c r="HI175" s="66">
        <v>0</v>
      </c>
      <c r="HL175" s="66" t="s">
        <v>177</v>
      </c>
      <c r="HM175" s="66">
        <v>0.05</v>
      </c>
      <c r="HN175" s="66">
        <v>0</v>
      </c>
      <c r="HO175" s="66">
        <v>0</v>
      </c>
      <c r="HP175" s="66">
        <v>0</v>
      </c>
      <c r="HS175" s="66" t="s">
        <v>177</v>
      </c>
      <c r="HT175" s="66">
        <v>7.0000000000000007E-2</v>
      </c>
      <c r="HU175" s="66">
        <v>0</v>
      </c>
      <c r="HV175" s="66">
        <v>0</v>
      </c>
      <c r="HW175" s="66">
        <v>0</v>
      </c>
      <c r="HZ175" s="66" t="s">
        <v>177</v>
      </c>
      <c r="IA175" s="75">
        <v>0</v>
      </c>
      <c r="IB175" s="75">
        <v>0</v>
      </c>
      <c r="IC175" s="75">
        <v>0</v>
      </c>
      <c r="ID175" s="75">
        <v>0</v>
      </c>
      <c r="IG175" s="66" t="s">
        <v>177</v>
      </c>
      <c r="IH175" s="66">
        <v>0</v>
      </c>
      <c r="II175" s="66">
        <v>0</v>
      </c>
      <c r="IJ175" s="66">
        <v>0</v>
      </c>
      <c r="IK175" s="66">
        <v>0</v>
      </c>
      <c r="IN175" s="66" t="s">
        <v>177</v>
      </c>
      <c r="IO175" s="66">
        <v>0</v>
      </c>
      <c r="IP175" s="66">
        <v>0</v>
      </c>
      <c r="IQ175" s="66">
        <v>0</v>
      </c>
      <c r="IR175" s="66">
        <v>0</v>
      </c>
      <c r="IU175" s="66" t="s">
        <v>177</v>
      </c>
      <c r="IV175" s="66">
        <v>0</v>
      </c>
      <c r="IW175" s="66">
        <v>0</v>
      </c>
      <c r="IX175" s="66">
        <v>0</v>
      </c>
      <c r="IY175" s="66">
        <v>0</v>
      </c>
      <c r="JB175" s="66" t="s">
        <v>177</v>
      </c>
      <c r="JC175" s="76">
        <v>0</v>
      </c>
      <c r="JD175" s="76">
        <v>0</v>
      </c>
      <c r="JE175" s="76">
        <v>0</v>
      </c>
      <c r="JF175" s="76">
        <v>0</v>
      </c>
      <c r="JI175" s="66" t="s">
        <v>177</v>
      </c>
      <c r="JJ175" s="66">
        <v>0</v>
      </c>
      <c r="JK175" s="66">
        <v>0</v>
      </c>
      <c r="JL175" s="66">
        <v>0</v>
      </c>
      <c r="JM175" s="66">
        <v>0</v>
      </c>
      <c r="JP175" s="72" t="s">
        <v>177</v>
      </c>
      <c r="JQ175" s="72">
        <v>0</v>
      </c>
      <c r="JR175" s="72">
        <v>0</v>
      </c>
      <c r="JS175" s="72">
        <v>0</v>
      </c>
      <c r="JT175" s="72">
        <v>0</v>
      </c>
      <c r="JW175" s="76" t="s">
        <v>177</v>
      </c>
      <c r="JX175" s="76">
        <v>0</v>
      </c>
      <c r="JY175" s="76">
        <v>0</v>
      </c>
      <c r="JZ175" s="76">
        <v>0</v>
      </c>
      <c r="KA175" s="76">
        <v>0</v>
      </c>
      <c r="KD175" s="76" t="s">
        <v>177</v>
      </c>
      <c r="KE175" s="76">
        <v>0</v>
      </c>
      <c r="KF175" s="76">
        <v>0</v>
      </c>
      <c r="KG175" s="76">
        <v>0</v>
      </c>
      <c r="KH175" s="76">
        <v>0</v>
      </c>
      <c r="KK175" s="6" t="s">
        <v>177</v>
      </c>
      <c r="KL175" s="6">
        <v>0</v>
      </c>
      <c r="KM175" s="6">
        <v>0</v>
      </c>
      <c r="KN175" s="6">
        <v>0</v>
      </c>
      <c r="KO175" s="6">
        <v>0</v>
      </c>
      <c r="KR175" s="76" t="s">
        <v>177</v>
      </c>
      <c r="KS175" s="76">
        <v>0</v>
      </c>
      <c r="KT175" s="76">
        <v>0</v>
      </c>
      <c r="KU175" s="76">
        <v>0</v>
      </c>
      <c r="KV175" s="76">
        <v>0</v>
      </c>
      <c r="KY175" s="76" t="s">
        <v>177</v>
      </c>
      <c r="KZ175" s="76">
        <v>0</v>
      </c>
      <c r="LA175" s="76">
        <v>0</v>
      </c>
      <c r="LB175" s="76">
        <v>0</v>
      </c>
      <c r="LC175" s="76">
        <v>0</v>
      </c>
      <c r="LF175" s="76" t="s">
        <v>177</v>
      </c>
      <c r="LG175" s="76">
        <v>0</v>
      </c>
      <c r="LH175" s="76">
        <v>0</v>
      </c>
      <c r="LI175" s="76">
        <v>0</v>
      </c>
      <c r="LJ175" s="76">
        <v>0</v>
      </c>
      <c r="LM175" s="76" t="s">
        <v>177</v>
      </c>
      <c r="LN175" s="76">
        <v>0</v>
      </c>
      <c r="LO175" s="76">
        <v>0</v>
      </c>
      <c r="LP175" s="76">
        <v>0</v>
      </c>
      <c r="LQ175" s="76">
        <v>0</v>
      </c>
      <c r="LR175" s="76"/>
      <c r="LS175" s="76"/>
      <c r="LT175" s="76" t="s">
        <v>177</v>
      </c>
      <c r="LU175" s="76">
        <v>0</v>
      </c>
      <c r="LV175" s="76">
        <v>0</v>
      </c>
      <c r="LW175" s="76">
        <v>0</v>
      </c>
      <c r="LX175" s="76">
        <v>0</v>
      </c>
      <c r="LY175" s="76"/>
      <c r="LZ175" s="76"/>
      <c r="MA175" s="76" t="s">
        <v>177</v>
      </c>
      <c r="MB175" s="76">
        <v>0</v>
      </c>
      <c r="MC175" s="76">
        <v>0</v>
      </c>
      <c r="MD175" s="76">
        <v>0</v>
      </c>
      <c r="ME175" s="76">
        <v>0</v>
      </c>
    </row>
    <row r="176" spans="1:343"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2" t="s">
        <v>178</v>
      </c>
      <c r="GY176" s="62">
        <v>0</v>
      </c>
      <c r="GZ176" s="62">
        <v>0</v>
      </c>
      <c r="HA176" s="62">
        <v>0</v>
      </c>
      <c r="HB176" s="62">
        <v>0</v>
      </c>
      <c r="HE176" s="66" t="s">
        <v>178</v>
      </c>
      <c r="HF176" s="66">
        <v>0</v>
      </c>
      <c r="HG176" s="66">
        <v>0</v>
      </c>
      <c r="HH176" s="66">
        <v>0</v>
      </c>
      <c r="HI176" s="66">
        <v>0</v>
      </c>
      <c r="HL176" s="66" t="s">
        <v>178</v>
      </c>
      <c r="HM176" s="66">
        <v>0</v>
      </c>
      <c r="HN176" s="66">
        <v>0</v>
      </c>
      <c r="HO176" s="66">
        <v>0</v>
      </c>
      <c r="HP176" s="66">
        <v>0</v>
      </c>
      <c r="HS176" s="66" t="s">
        <v>178</v>
      </c>
      <c r="HT176" s="66">
        <v>0</v>
      </c>
      <c r="HU176" s="66">
        <v>0</v>
      </c>
      <c r="HV176" s="66">
        <v>0</v>
      </c>
      <c r="HW176" s="66">
        <v>0</v>
      </c>
      <c r="HZ176" s="66" t="s">
        <v>178</v>
      </c>
      <c r="IA176" s="75">
        <v>0</v>
      </c>
      <c r="IB176" s="75">
        <v>0</v>
      </c>
      <c r="IC176" s="75">
        <v>0</v>
      </c>
      <c r="ID176" s="75">
        <v>0</v>
      </c>
      <c r="IG176" s="66" t="s">
        <v>178</v>
      </c>
      <c r="IH176" s="66">
        <v>0</v>
      </c>
      <c r="II176" s="66">
        <v>0</v>
      </c>
      <c r="IJ176" s="66">
        <v>0</v>
      </c>
      <c r="IK176" s="66">
        <v>0</v>
      </c>
      <c r="IN176" s="66" t="s">
        <v>178</v>
      </c>
      <c r="IO176" s="66">
        <v>0</v>
      </c>
      <c r="IP176" s="66">
        <v>0</v>
      </c>
      <c r="IQ176" s="66">
        <v>0</v>
      </c>
      <c r="IR176" s="66">
        <v>0</v>
      </c>
      <c r="IU176" s="66" t="s">
        <v>178</v>
      </c>
      <c r="IV176" s="66">
        <v>0</v>
      </c>
      <c r="IW176" s="66">
        <v>0</v>
      </c>
      <c r="IX176" s="66">
        <v>0</v>
      </c>
      <c r="IY176" s="66">
        <v>0</v>
      </c>
      <c r="JB176" s="66" t="s">
        <v>178</v>
      </c>
      <c r="JC176" s="76">
        <v>0</v>
      </c>
      <c r="JD176" s="76">
        <v>0</v>
      </c>
      <c r="JE176" s="76">
        <v>0</v>
      </c>
      <c r="JF176" s="76">
        <v>0</v>
      </c>
      <c r="JI176" s="66" t="s">
        <v>178</v>
      </c>
      <c r="JJ176" s="66">
        <v>0</v>
      </c>
      <c r="JK176" s="66">
        <v>0</v>
      </c>
      <c r="JL176" s="66">
        <v>0</v>
      </c>
      <c r="JM176" s="66">
        <v>0</v>
      </c>
      <c r="JP176" s="72" t="s">
        <v>178</v>
      </c>
      <c r="JQ176" s="72">
        <v>0</v>
      </c>
      <c r="JR176" s="72">
        <v>0</v>
      </c>
      <c r="JS176" s="72">
        <v>0</v>
      </c>
      <c r="JT176" s="72">
        <v>0</v>
      </c>
      <c r="JW176" s="76" t="s">
        <v>178</v>
      </c>
      <c r="JX176" s="76">
        <v>0</v>
      </c>
      <c r="JY176" s="76">
        <v>0</v>
      </c>
      <c r="JZ176" s="76">
        <v>0</v>
      </c>
      <c r="KA176" s="76">
        <v>0</v>
      </c>
      <c r="KD176" s="76" t="s">
        <v>178</v>
      </c>
      <c r="KE176" s="76">
        <v>0</v>
      </c>
      <c r="KF176" s="76">
        <v>0</v>
      </c>
      <c r="KG176" s="76">
        <v>0</v>
      </c>
      <c r="KH176" s="76">
        <v>0</v>
      </c>
      <c r="KK176" s="6" t="s">
        <v>178</v>
      </c>
      <c r="KL176" s="6">
        <v>0</v>
      </c>
      <c r="KM176" s="6">
        <v>0</v>
      </c>
      <c r="KN176" s="6">
        <v>0</v>
      </c>
      <c r="KO176" s="6">
        <v>0</v>
      </c>
      <c r="KR176" s="76" t="s">
        <v>178</v>
      </c>
      <c r="KS176" s="76">
        <v>0</v>
      </c>
      <c r="KT176" s="76">
        <v>0</v>
      </c>
      <c r="KU176" s="76">
        <v>0</v>
      </c>
      <c r="KV176" s="76">
        <v>0</v>
      </c>
      <c r="KY176" s="76" t="s">
        <v>178</v>
      </c>
      <c r="KZ176" s="76">
        <v>0</v>
      </c>
      <c r="LA176" s="76">
        <v>0</v>
      </c>
      <c r="LB176" s="76">
        <v>0</v>
      </c>
      <c r="LC176" s="76">
        <v>0</v>
      </c>
      <c r="LF176" s="76" t="s">
        <v>178</v>
      </c>
      <c r="LG176" s="76">
        <v>0</v>
      </c>
      <c r="LH176" s="76">
        <v>0</v>
      </c>
      <c r="LI176" s="76">
        <v>0</v>
      </c>
      <c r="LJ176" s="76">
        <v>0</v>
      </c>
      <c r="LM176" s="76" t="s">
        <v>178</v>
      </c>
      <c r="LN176" s="76">
        <v>0</v>
      </c>
      <c r="LO176" s="76">
        <v>0</v>
      </c>
      <c r="LP176" s="76">
        <v>0</v>
      </c>
      <c r="LQ176" s="76">
        <v>0</v>
      </c>
      <c r="LR176" s="76"/>
      <c r="LS176" s="76"/>
      <c r="LT176" s="76" t="s">
        <v>178</v>
      </c>
      <c r="LU176" s="76">
        <v>0</v>
      </c>
      <c r="LV176" s="76">
        <v>0</v>
      </c>
      <c r="LW176" s="76">
        <v>0</v>
      </c>
      <c r="LX176" s="76">
        <v>0</v>
      </c>
      <c r="LY176" s="76"/>
      <c r="LZ176" s="76"/>
      <c r="MA176" s="76" t="s">
        <v>178</v>
      </c>
      <c r="MB176" s="76">
        <v>0</v>
      </c>
      <c r="MC176" s="76">
        <v>0</v>
      </c>
      <c r="MD176" s="76">
        <v>0</v>
      </c>
      <c r="ME176" s="76">
        <v>0</v>
      </c>
    </row>
    <row r="177" spans="1:343"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2" t="s">
        <v>179</v>
      </c>
      <c r="GY177" s="62">
        <v>0</v>
      </c>
      <c r="GZ177" s="62">
        <v>0</v>
      </c>
      <c r="HA177" s="62">
        <v>0</v>
      </c>
      <c r="HB177" s="62">
        <v>0</v>
      </c>
      <c r="HE177" s="66" t="s">
        <v>179</v>
      </c>
      <c r="HF177" s="66">
        <v>0</v>
      </c>
      <c r="HG177" s="66">
        <v>0</v>
      </c>
      <c r="HH177" s="66">
        <v>0</v>
      </c>
      <c r="HI177" s="66">
        <v>0</v>
      </c>
      <c r="HL177" s="66" t="s">
        <v>179</v>
      </c>
      <c r="HM177" s="66">
        <v>0</v>
      </c>
      <c r="HN177" s="66">
        <v>0</v>
      </c>
      <c r="HO177" s="66">
        <v>0</v>
      </c>
      <c r="HP177" s="66">
        <v>0</v>
      </c>
      <c r="HS177" s="66" t="s">
        <v>179</v>
      </c>
      <c r="HT177" s="66">
        <v>0.1</v>
      </c>
      <c r="HU177" s="66">
        <v>0.34</v>
      </c>
      <c r="HV177" s="66">
        <v>0</v>
      </c>
      <c r="HW177" s="66">
        <v>0</v>
      </c>
      <c r="HZ177" s="66" t="s">
        <v>179</v>
      </c>
      <c r="IA177" s="75">
        <v>0</v>
      </c>
      <c r="IB177" s="75">
        <v>0</v>
      </c>
      <c r="IC177" s="75">
        <v>0</v>
      </c>
      <c r="ID177" s="75">
        <v>0</v>
      </c>
      <c r="IG177" s="66" t="s">
        <v>179</v>
      </c>
      <c r="IH177" s="66">
        <v>0</v>
      </c>
      <c r="II177" s="66">
        <v>0</v>
      </c>
      <c r="IJ177" s="66">
        <v>0</v>
      </c>
      <c r="IK177" s="66">
        <v>0</v>
      </c>
      <c r="IN177" s="66" t="s">
        <v>179</v>
      </c>
      <c r="IO177" s="66">
        <v>0</v>
      </c>
      <c r="IP177" s="66">
        <v>0</v>
      </c>
      <c r="IQ177" s="66">
        <v>0</v>
      </c>
      <c r="IR177" s="66">
        <v>0</v>
      </c>
      <c r="IU177" s="66" t="s">
        <v>179</v>
      </c>
      <c r="IV177" s="66">
        <v>0</v>
      </c>
      <c r="IW177" s="66">
        <v>0</v>
      </c>
      <c r="IX177" s="66">
        <v>0</v>
      </c>
      <c r="IY177" s="66">
        <v>0</v>
      </c>
      <c r="JB177" s="66" t="s">
        <v>179</v>
      </c>
      <c r="JC177" s="76">
        <v>0</v>
      </c>
      <c r="JD177" s="76">
        <v>0</v>
      </c>
      <c r="JE177" s="76">
        <v>0</v>
      </c>
      <c r="JF177" s="76">
        <v>0</v>
      </c>
      <c r="JI177" s="66" t="s">
        <v>179</v>
      </c>
      <c r="JJ177" s="66">
        <v>0</v>
      </c>
      <c r="JK177" s="66">
        <v>0</v>
      </c>
      <c r="JL177" s="66">
        <v>0</v>
      </c>
      <c r="JM177" s="66">
        <v>0</v>
      </c>
      <c r="JP177" s="72" t="s">
        <v>179</v>
      </c>
      <c r="JQ177" s="72">
        <v>0</v>
      </c>
      <c r="JR177" s="72">
        <v>0</v>
      </c>
      <c r="JS177" s="72">
        <v>0</v>
      </c>
      <c r="JT177" s="72">
        <v>0</v>
      </c>
      <c r="JW177" s="76" t="s">
        <v>179</v>
      </c>
      <c r="JX177" s="76">
        <v>0</v>
      </c>
      <c r="JY177" s="76">
        <v>0</v>
      </c>
      <c r="JZ177" s="76">
        <v>0</v>
      </c>
      <c r="KA177" s="76">
        <v>0</v>
      </c>
      <c r="KD177" s="76" t="s">
        <v>179</v>
      </c>
      <c r="KE177" s="76">
        <v>0</v>
      </c>
      <c r="KF177" s="76">
        <v>0</v>
      </c>
      <c r="KG177" s="76">
        <v>0</v>
      </c>
      <c r="KH177" s="76">
        <v>0</v>
      </c>
      <c r="KK177" s="6" t="s">
        <v>179</v>
      </c>
      <c r="KL177" s="6">
        <v>0</v>
      </c>
      <c r="KM177" s="6">
        <v>0</v>
      </c>
      <c r="KN177" s="6">
        <v>0</v>
      </c>
      <c r="KO177" s="6">
        <v>0</v>
      </c>
      <c r="KR177" s="76" t="s">
        <v>179</v>
      </c>
      <c r="KS177" s="76">
        <v>0</v>
      </c>
      <c r="KT177" s="76">
        <v>0</v>
      </c>
      <c r="KU177" s="76">
        <v>0</v>
      </c>
      <c r="KV177" s="76">
        <v>0</v>
      </c>
      <c r="KY177" s="76" t="s">
        <v>179</v>
      </c>
      <c r="KZ177" s="76">
        <v>0</v>
      </c>
      <c r="LA177" s="76">
        <v>0</v>
      </c>
      <c r="LB177" s="76">
        <v>0</v>
      </c>
      <c r="LC177" s="76">
        <v>0</v>
      </c>
      <c r="LF177" s="76" t="s">
        <v>179</v>
      </c>
      <c r="LG177" s="76">
        <v>0</v>
      </c>
      <c r="LH177" s="76">
        <v>0</v>
      </c>
      <c r="LI177" s="76">
        <v>0</v>
      </c>
      <c r="LJ177" s="76">
        <v>0</v>
      </c>
      <c r="LM177" s="76" t="s">
        <v>179</v>
      </c>
      <c r="LN177" s="76">
        <v>0</v>
      </c>
      <c r="LO177" s="76">
        <v>0</v>
      </c>
      <c r="LP177" s="76">
        <v>0</v>
      </c>
      <c r="LQ177" s="76">
        <v>0</v>
      </c>
      <c r="LR177" s="76"/>
      <c r="LS177" s="76"/>
      <c r="LT177" s="76" t="s">
        <v>179</v>
      </c>
      <c r="LU177" s="76">
        <v>0</v>
      </c>
      <c r="LV177" s="76">
        <v>0</v>
      </c>
      <c r="LW177" s="76">
        <v>0</v>
      </c>
      <c r="LX177" s="76">
        <v>0</v>
      </c>
      <c r="LY177" s="76"/>
      <c r="LZ177" s="76"/>
      <c r="MA177" s="76" t="s">
        <v>179</v>
      </c>
      <c r="MB177" s="76">
        <v>0</v>
      </c>
      <c r="MC177" s="76">
        <v>0</v>
      </c>
      <c r="MD177" s="76">
        <v>0</v>
      </c>
      <c r="ME177" s="76">
        <v>0</v>
      </c>
    </row>
    <row r="178" spans="1:343"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2" t="s">
        <v>180</v>
      </c>
      <c r="GY178" s="62">
        <v>0</v>
      </c>
      <c r="GZ178" s="62">
        <v>0</v>
      </c>
      <c r="HA178" s="62">
        <v>0</v>
      </c>
      <c r="HB178" s="62">
        <v>0</v>
      </c>
      <c r="HE178" s="66" t="s">
        <v>180</v>
      </c>
      <c r="HF178" s="66">
        <v>0</v>
      </c>
      <c r="HG178" s="66">
        <v>0</v>
      </c>
      <c r="HH178" s="66">
        <v>0</v>
      </c>
      <c r="HI178" s="66">
        <v>0</v>
      </c>
      <c r="HL178" s="66" t="s">
        <v>180</v>
      </c>
      <c r="HM178" s="66">
        <v>0</v>
      </c>
      <c r="HN178" s="66">
        <v>0</v>
      </c>
      <c r="HO178" s="66">
        <v>0</v>
      </c>
      <c r="HP178" s="66">
        <v>0</v>
      </c>
      <c r="HS178" s="66" t="s">
        <v>180</v>
      </c>
      <c r="HT178" s="66">
        <v>0</v>
      </c>
      <c r="HU178" s="66">
        <v>0</v>
      </c>
      <c r="HV178" s="66">
        <v>0</v>
      </c>
      <c r="HW178" s="66">
        <v>0</v>
      </c>
      <c r="HZ178" s="66" t="s">
        <v>180</v>
      </c>
      <c r="IA178" s="75">
        <v>0.06</v>
      </c>
      <c r="IB178" s="75">
        <v>0</v>
      </c>
      <c r="IC178" s="75">
        <v>0.1</v>
      </c>
      <c r="ID178" s="75">
        <v>0</v>
      </c>
      <c r="IG178" s="66" t="s">
        <v>180</v>
      </c>
      <c r="IH178" s="66">
        <v>0</v>
      </c>
      <c r="II178" s="66">
        <v>0</v>
      </c>
      <c r="IJ178" s="66">
        <v>0</v>
      </c>
      <c r="IK178" s="66">
        <v>0</v>
      </c>
      <c r="IN178" s="66" t="s">
        <v>180</v>
      </c>
      <c r="IO178" s="66">
        <v>0</v>
      </c>
      <c r="IP178" s="66">
        <v>0</v>
      </c>
      <c r="IQ178" s="66">
        <v>0</v>
      </c>
      <c r="IR178" s="66">
        <v>0</v>
      </c>
      <c r="IU178" s="66" t="s">
        <v>180</v>
      </c>
      <c r="IV178" s="66">
        <v>0</v>
      </c>
      <c r="IW178" s="66">
        <v>0</v>
      </c>
      <c r="IX178" s="66">
        <v>0</v>
      </c>
      <c r="IY178" s="66">
        <v>0</v>
      </c>
      <c r="JB178" s="66" t="s">
        <v>180</v>
      </c>
      <c r="JC178" s="76">
        <v>0</v>
      </c>
      <c r="JD178" s="76">
        <v>0</v>
      </c>
      <c r="JE178" s="76">
        <v>0</v>
      </c>
      <c r="JF178" s="76">
        <v>0</v>
      </c>
      <c r="JI178" s="66" t="s">
        <v>180</v>
      </c>
      <c r="JJ178" s="66">
        <v>0</v>
      </c>
      <c r="JK178" s="66">
        <v>0</v>
      </c>
      <c r="JL178" s="66">
        <v>0</v>
      </c>
      <c r="JM178" s="66">
        <v>0</v>
      </c>
      <c r="JP178" s="72" t="s">
        <v>180</v>
      </c>
      <c r="JQ178" s="72">
        <v>0</v>
      </c>
      <c r="JR178" s="72">
        <v>0</v>
      </c>
      <c r="JS178" s="72">
        <v>0</v>
      </c>
      <c r="JT178" s="72">
        <v>0</v>
      </c>
      <c r="JW178" s="76" t="s">
        <v>180</v>
      </c>
      <c r="JX178" s="76">
        <v>0</v>
      </c>
      <c r="JY178" s="76">
        <v>0</v>
      </c>
      <c r="JZ178" s="76">
        <v>0</v>
      </c>
      <c r="KA178" s="76">
        <v>0</v>
      </c>
      <c r="KD178" s="76" t="s">
        <v>180</v>
      </c>
      <c r="KE178" s="76">
        <v>0</v>
      </c>
      <c r="KF178" s="76">
        <v>0</v>
      </c>
      <c r="KG178" s="76">
        <v>0</v>
      </c>
      <c r="KH178" s="76">
        <v>0</v>
      </c>
      <c r="KK178" s="6" t="s">
        <v>180</v>
      </c>
      <c r="KL178" s="6">
        <v>0.08</v>
      </c>
      <c r="KM178" s="6">
        <v>0.34</v>
      </c>
      <c r="KN178" s="6">
        <v>0</v>
      </c>
      <c r="KO178" s="6">
        <v>0</v>
      </c>
      <c r="KR178" s="76" t="s">
        <v>180</v>
      </c>
      <c r="KS178" s="76">
        <v>0</v>
      </c>
      <c r="KT178" s="76">
        <v>0</v>
      </c>
      <c r="KU178" s="76">
        <v>0</v>
      </c>
      <c r="KV178" s="76">
        <v>0</v>
      </c>
      <c r="KY178" s="76" t="s">
        <v>180</v>
      </c>
      <c r="KZ178" s="76">
        <v>0</v>
      </c>
      <c r="LA178" s="76">
        <v>0</v>
      </c>
      <c r="LB178" s="76">
        <v>0</v>
      </c>
      <c r="LC178" s="76">
        <v>0</v>
      </c>
      <c r="LF178" s="76" t="s">
        <v>180</v>
      </c>
      <c r="LG178" s="76">
        <v>0</v>
      </c>
      <c r="LH178" s="76">
        <v>0</v>
      </c>
      <c r="LI178" s="76">
        <v>0</v>
      </c>
      <c r="LJ178" s="76">
        <v>0</v>
      </c>
      <c r="LM178" s="76" t="s">
        <v>180</v>
      </c>
      <c r="LN178" s="76">
        <v>0</v>
      </c>
      <c r="LO178" s="76">
        <v>0</v>
      </c>
      <c r="LP178" s="76">
        <v>0</v>
      </c>
      <c r="LQ178" s="76">
        <v>0</v>
      </c>
      <c r="LR178" s="76"/>
      <c r="LS178" s="76"/>
      <c r="LT178" s="76" t="s">
        <v>180</v>
      </c>
      <c r="LU178" s="76">
        <v>0</v>
      </c>
      <c r="LV178" s="76">
        <v>0</v>
      </c>
      <c r="LW178" s="76">
        <v>0</v>
      </c>
      <c r="LX178" s="76">
        <v>0</v>
      </c>
      <c r="LY178" s="76"/>
      <c r="LZ178" s="76"/>
      <c r="MA178" s="76" t="s">
        <v>180</v>
      </c>
      <c r="MB178" s="76">
        <v>0</v>
      </c>
      <c r="MC178" s="76">
        <v>0</v>
      </c>
      <c r="MD178" s="76">
        <v>0</v>
      </c>
      <c r="ME178" s="76">
        <v>0</v>
      </c>
    </row>
    <row r="179" spans="1:343"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c r="GX179" s="62" t="s">
        <v>181</v>
      </c>
      <c r="GY179" s="62">
        <v>0</v>
      </c>
      <c r="GZ179" s="62">
        <v>0</v>
      </c>
      <c r="HA179" s="62">
        <v>0</v>
      </c>
      <c r="HB179" s="62">
        <v>0</v>
      </c>
      <c r="HE179" s="66" t="s">
        <v>181</v>
      </c>
      <c r="HF179" s="66">
        <v>0</v>
      </c>
      <c r="HG179" s="66">
        <v>0</v>
      </c>
      <c r="HH179" s="66">
        <v>0</v>
      </c>
      <c r="HI179" s="66">
        <v>0</v>
      </c>
      <c r="HL179" s="66" t="s">
        <v>181</v>
      </c>
      <c r="HM179" s="66">
        <v>0</v>
      </c>
      <c r="HN179" s="66">
        <v>0</v>
      </c>
      <c r="HO179" s="66">
        <v>0</v>
      </c>
      <c r="HP179" s="66">
        <v>0</v>
      </c>
      <c r="HS179" s="66" t="s">
        <v>181</v>
      </c>
      <c r="HT179" s="66">
        <v>0</v>
      </c>
      <c r="HU179" s="66">
        <v>0</v>
      </c>
      <c r="HV179" s="66">
        <v>0</v>
      </c>
      <c r="HW179" s="66">
        <v>0</v>
      </c>
      <c r="HZ179" s="66" t="s">
        <v>181</v>
      </c>
      <c r="IA179" s="75">
        <v>0</v>
      </c>
      <c r="IB179" s="75">
        <v>0</v>
      </c>
      <c r="IC179" s="75">
        <v>0</v>
      </c>
      <c r="ID179" s="75">
        <v>0</v>
      </c>
      <c r="IG179" s="66" t="s">
        <v>181</v>
      </c>
      <c r="IH179" s="66">
        <v>0</v>
      </c>
      <c r="II179" s="66">
        <v>0</v>
      </c>
      <c r="IJ179" s="66">
        <v>0</v>
      </c>
      <c r="IK179" s="66">
        <v>0</v>
      </c>
      <c r="IN179" s="66" t="s">
        <v>181</v>
      </c>
      <c r="IO179" s="66">
        <v>0</v>
      </c>
      <c r="IP179" s="66">
        <v>0</v>
      </c>
      <c r="IQ179" s="66">
        <v>0</v>
      </c>
      <c r="IR179" s="66">
        <v>0</v>
      </c>
      <c r="IU179" s="66" t="s">
        <v>181</v>
      </c>
      <c r="IV179" s="66">
        <v>0.03</v>
      </c>
      <c r="IW179" s="66">
        <v>0.12</v>
      </c>
      <c r="IX179" s="66">
        <v>0</v>
      </c>
      <c r="IY179" s="66">
        <v>0</v>
      </c>
      <c r="JB179" s="66" t="s">
        <v>181</v>
      </c>
      <c r="JC179" s="76">
        <v>0</v>
      </c>
      <c r="JD179" s="76">
        <v>0</v>
      </c>
      <c r="JE179" s="76">
        <v>0</v>
      </c>
      <c r="JF179" s="76">
        <v>0</v>
      </c>
      <c r="JI179" s="66" t="s">
        <v>181</v>
      </c>
      <c r="JJ179" s="66">
        <v>0</v>
      </c>
      <c r="JK179" s="66">
        <v>0</v>
      </c>
      <c r="JL179" s="66">
        <v>0</v>
      </c>
      <c r="JM179" s="66">
        <v>0</v>
      </c>
      <c r="JP179" s="72" t="s">
        <v>181</v>
      </c>
      <c r="JQ179" s="72">
        <v>0</v>
      </c>
      <c r="JR179" s="72">
        <v>0</v>
      </c>
      <c r="JS179" s="72">
        <v>0</v>
      </c>
      <c r="JT179" s="72">
        <v>0</v>
      </c>
      <c r="JW179" s="76" t="s">
        <v>181</v>
      </c>
      <c r="JX179" s="76">
        <v>0</v>
      </c>
      <c r="JY179" s="76">
        <v>0</v>
      </c>
      <c r="JZ179" s="76">
        <v>0</v>
      </c>
      <c r="KA179" s="76">
        <v>0</v>
      </c>
      <c r="KD179" s="76" t="s">
        <v>181</v>
      </c>
      <c r="KE179" s="76">
        <v>0</v>
      </c>
      <c r="KF179" s="76">
        <v>0</v>
      </c>
      <c r="KG179" s="76">
        <v>0</v>
      </c>
      <c r="KH179" s="76">
        <v>0</v>
      </c>
      <c r="KK179" s="6" t="s">
        <v>181</v>
      </c>
      <c r="KL179" s="6">
        <v>0.04</v>
      </c>
      <c r="KM179" s="6">
        <v>0</v>
      </c>
      <c r="KN179" s="6">
        <v>0</v>
      </c>
      <c r="KO179" s="6">
        <v>0</v>
      </c>
      <c r="KR179" s="76" t="s">
        <v>181</v>
      </c>
      <c r="KS179" s="76">
        <v>0</v>
      </c>
      <c r="KT179" s="76">
        <v>0</v>
      </c>
      <c r="KU179" s="76">
        <v>0</v>
      </c>
      <c r="KV179" s="76">
        <v>0</v>
      </c>
      <c r="KY179" s="76" t="s">
        <v>181</v>
      </c>
      <c r="KZ179" s="76">
        <v>0</v>
      </c>
      <c r="LA179" s="76">
        <v>0</v>
      </c>
      <c r="LB179" s="76">
        <v>0</v>
      </c>
      <c r="LC179" s="76">
        <v>0</v>
      </c>
      <c r="LF179" s="76" t="s">
        <v>181</v>
      </c>
      <c r="LG179" s="76">
        <v>0</v>
      </c>
      <c r="LH179" s="76">
        <v>0</v>
      </c>
      <c r="LI179" s="76">
        <v>0</v>
      </c>
      <c r="LJ179" s="76">
        <v>0</v>
      </c>
      <c r="LM179" s="76" t="s">
        <v>181</v>
      </c>
      <c r="LN179" s="76">
        <v>0</v>
      </c>
      <c r="LO179" s="76">
        <v>0</v>
      </c>
      <c r="LP179" s="76">
        <v>0</v>
      </c>
      <c r="LQ179" s="76">
        <v>0</v>
      </c>
      <c r="LR179" s="76"/>
      <c r="LS179" s="76"/>
      <c r="LT179" s="76" t="s">
        <v>181</v>
      </c>
      <c r="LU179" s="76">
        <v>0</v>
      </c>
      <c r="LV179" s="76">
        <v>0</v>
      </c>
      <c r="LW179" s="76">
        <v>0</v>
      </c>
      <c r="LX179" s="76">
        <v>0</v>
      </c>
      <c r="LY179" s="76"/>
      <c r="LZ179" s="76"/>
      <c r="MA179" s="76" t="s">
        <v>181</v>
      </c>
      <c r="MB179" s="76">
        <v>0</v>
      </c>
      <c r="MC179" s="76">
        <v>0</v>
      </c>
      <c r="MD179" s="76">
        <v>0</v>
      </c>
      <c r="ME179" s="76">
        <v>0</v>
      </c>
    </row>
    <row r="180" spans="1:343"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2" t="s">
        <v>182</v>
      </c>
      <c r="GY180" s="62">
        <v>0</v>
      </c>
      <c r="GZ180" s="62">
        <v>0</v>
      </c>
      <c r="HA180" s="62">
        <v>0</v>
      </c>
      <c r="HB180" s="62">
        <v>0</v>
      </c>
      <c r="HE180" s="66" t="s">
        <v>182</v>
      </c>
      <c r="HF180" s="66">
        <v>0</v>
      </c>
      <c r="HG180" s="66">
        <v>0</v>
      </c>
      <c r="HH180" s="66">
        <v>0</v>
      </c>
      <c r="HI180" s="66">
        <v>0</v>
      </c>
      <c r="HL180" s="66" t="s">
        <v>182</v>
      </c>
      <c r="HM180" s="66">
        <v>0</v>
      </c>
      <c r="HN180" s="66">
        <v>0</v>
      </c>
      <c r="HO180" s="66">
        <v>0</v>
      </c>
      <c r="HP180" s="66">
        <v>0</v>
      </c>
      <c r="HS180" s="66" t="s">
        <v>182</v>
      </c>
      <c r="HT180" s="66">
        <v>0</v>
      </c>
      <c r="HU180" s="66">
        <v>0</v>
      </c>
      <c r="HV180" s="66">
        <v>0</v>
      </c>
      <c r="HW180" s="66">
        <v>0</v>
      </c>
      <c r="HZ180" s="66" t="s">
        <v>182</v>
      </c>
      <c r="IA180" s="75">
        <v>0</v>
      </c>
      <c r="IB180" s="75">
        <v>0</v>
      </c>
      <c r="IC180" s="75">
        <v>0</v>
      </c>
      <c r="ID180" s="75">
        <v>0</v>
      </c>
      <c r="IG180" s="66" t="s">
        <v>182</v>
      </c>
      <c r="IH180" s="66">
        <v>0</v>
      </c>
      <c r="II180" s="66">
        <v>0</v>
      </c>
      <c r="IJ180" s="66">
        <v>0</v>
      </c>
      <c r="IK180" s="66">
        <v>0</v>
      </c>
      <c r="IN180" s="66" t="s">
        <v>182</v>
      </c>
      <c r="IO180" s="66">
        <v>0</v>
      </c>
      <c r="IP180" s="66">
        <v>0</v>
      </c>
      <c r="IQ180" s="66">
        <v>0</v>
      </c>
      <c r="IR180" s="66">
        <v>0</v>
      </c>
      <c r="IU180" s="66" t="s">
        <v>182</v>
      </c>
      <c r="IV180" s="66">
        <v>0.05</v>
      </c>
      <c r="IW180" s="66">
        <v>0</v>
      </c>
      <c r="IX180" s="66">
        <v>0</v>
      </c>
      <c r="IY180" s="66">
        <v>0</v>
      </c>
      <c r="JB180" s="66" t="s">
        <v>182</v>
      </c>
      <c r="JC180" s="76">
        <v>0</v>
      </c>
      <c r="JD180" s="76">
        <v>0</v>
      </c>
      <c r="JE180" s="76">
        <v>0</v>
      </c>
      <c r="JF180" s="76">
        <v>0</v>
      </c>
      <c r="JI180" s="66" t="s">
        <v>182</v>
      </c>
      <c r="JJ180" s="66">
        <v>0</v>
      </c>
      <c r="JK180" s="66">
        <v>0</v>
      </c>
      <c r="JL180" s="66">
        <v>0</v>
      </c>
      <c r="JM180" s="66">
        <v>0</v>
      </c>
      <c r="JP180" s="72" t="s">
        <v>182</v>
      </c>
      <c r="JQ180" s="72">
        <v>0</v>
      </c>
      <c r="JR180" s="72">
        <v>0</v>
      </c>
      <c r="JS180" s="72">
        <v>0</v>
      </c>
      <c r="JT180" s="72">
        <v>0</v>
      </c>
      <c r="JW180" s="76" t="s">
        <v>182</v>
      </c>
      <c r="JX180" s="76">
        <v>0.06</v>
      </c>
      <c r="JY180" s="76">
        <v>0.2</v>
      </c>
      <c r="JZ180" s="76">
        <v>0</v>
      </c>
      <c r="KA180" s="76">
        <v>0</v>
      </c>
      <c r="KD180" s="76" t="s">
        <v>182</v>
      </c>
      <c r="KE180" s="76">
        <v>0.06</v>
      </c>
      <c r="KF180" s="76">
        <v>0.18</v>
      </c>
      <c r="KG180" s="76">
        <v>0</v>
      </c>
      <c r="KH180" s="76">
        <v>0</v>
      </c>
      <c r="KK180" s="6" t="s">
        <v>182</v>
      </c>
      <c r="KL180" s="6">
        <v>0.11</v>
      </c>
      <c r="KM180" s="6">
        <v>0.45</v>
      </c>
      <c r="KN180" s="6">
        <v>0</v>
      </c>
      <c r="KO180" s="6">
        <v>0</v>
      </c>
      <c r="KR180" s="76" t="s">
        <v>182</v>
      </c>
      <c r="KS180" s="76">
        <v>0</v>
      </c>
      <c r="KT180" s="76">
        <v>0</v>
      </c>
      <c r="KU180" s="76">
        <v>0</v>
      </c>
      <c r="KV180" s="76">
        <v>0</v>
      </c>
      <c r="KY180" s="76" t="s">
        <v>182</v>
      </c>
      <c r="KZ180" s="76">
        <v>0.03</v>
      </c>
      <c r="LA180" s="76">
        <v>0.1</v>
      </c>
      <c r="LB180" s="76">
        <v>0</v>
      </c>
      <c r="LC180" s="76">
        <v>0</v>
      </c>
      <c r="LF180" s="76" t="s">
        <v>182</v>
      </c>
      <c r="LG180" s="76">
        <v>0.06</v>
      </c>
      <c r="LH180" s="76">
        <v>0.24</v>
      </c>
      <c r="LI180" s="76">
        <v>0</v>
      </c>
      <c r="LJ180" s="76">
        <v>0</v>
      </c>
      <c r="LM180" s="76" t="s">
        <v>182</v>
      </c>
      <c r="LN180" s="76">
        <v>0.03</v>
      </c>
      <c r="LO180" s="76">
        <v>0.13</v>
      </c>
      <c r="LP180" s="76">
        <v>0</v>
      </c>
      <c r="LQ180" s="76">
        <v>0</v>
      </c>
      <c r="LR180" s="76"/>
      <c r="LS180" s="76"/>
      <c r="LT180" s="76" t="s">
        <v>182</v>
      </c>
      <c r="LU180" s="76">
        <v>0</v>
      </c>
      <c r="LV180" s="76">
        <v>0</v>
      </c>
      <c r="LW180" s="76">
        <v>0</v>
      </c>
      <c r="LX180" s="76">
        <v>0</v>
      </c>
      <c r="LY180" s="76"/>
      <c r="LZ180" s="76"/>
      <c r="MA180" s="76" t="s">
        <v>182</v>
      </c>
      <c r="MB180" s="76">
        <v>0</v>
      </c>
      <c r="MC180" s="76">
        <v>0</v>
      </c>
      <c r="MD180" s="76">
        <v>0</v>
      </c>
      <c r="ME180" s="76">
        <v>0</v>
      </c>
    </row>
    <row r="181" spans="1:343"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c r="GX181" s="62" t="s">
        <v>183</v>
      </c>
      <c r="GY181" s="62">
        <v>0</v>
      </c>
      <c r="GZ181" s="62">
        <v>0</v>
      </c>
      <c r="HA181" s="62">
        <v>0</v>
      </c>
      <c r="HB181" s="62">
        <v>0</v>
      </c>
      <c r="HE181" s="66" t="s">
        <v>183</v>
      </c>
      <c r="HF181" s="66">
        <v>0</v>
      </c>
      <c r="HG181" s="66">
        <v>0</v>
      </c>
      <c r="HH181" s="66">
        <v>0</v>
      </c>
      <c r="HI181" s="66">
        <v>0</v>
      </c>
      <c r="HL181" s="66" t="s">
        <v>183</v>
      </c>
      <c r="HM181" s="66">
        <v>0.18</v>
      </c>
      <c r="HN181" s="66">
        <v>0.53</v>
      </c>
      <c r="HO181" s="66">
        <v>0</v>
      </c>
      <c r="HP181" s="66">
        <v>0</v>
      </c>
      <c r="HS181" s="66" t="s">
        <v>183</v>
      </c>
      <c r="HT181" s="66">
        <v>0</v>
      </c>
      <c r="HU181" s="66">
        <v>0</v>
      </c>
      <c r="HV181" s="66">
        <v>0</v>
      </c>
      <c r="HW181" s="66">
        <v>0</v>
      </c>
      <c r="HZ181" s="66" t="s">
        <v>183</v>
      </c>
      <c r="IA181" s="75">
        <v>0</v>
      </c>
      <c r="IB181" s="75">
        <v>0</v>
      </c>
      <c r="IC181" s="75">
        <v>0</v>
      </c>
      <c r="ID181" s="75">
        <v>0</v>
      </c>
      <c r="IG181" s="66" t="s">
        <v>183</v>
      </c>
      <c r="IH181" s="66">
        <v>0.33</v>
      </c>
      <c r="II181" s="66">
        <v>1.41</v>
      </c>
      <c r="IJ181" s="66">
        <v>0</v>
      </c>
      <c r="IK181" s="66">
        <v>0</v>
      </c>
      <c r="IN181" s="66" t="s">
        <v>183</v>
      </c>
      <c r="IO181" s="66">
        <v>0.09</v>
      </c>
      <c r="IP181" s="66">
        <v>0.24</v>
      </c>
      <c r="IQ181" s="66">
        <v>0</v>
      </c>
      <c r="IR181" s="66">
        <v>0.28000000000000003</v>
      </c>
      <c r="IU181" s="66" t="s">
        <v>183</v>
      </c>
      <c r="IV181" s="66">
        <v>0.14000000000000001</v>
      </c>
      <c r="IW181" s="66">
        <v>0.36</v>
      </c>
      <c r="IX181" s="66">
        <v>0</v>
      </c>
      <c r="IY181" s="66">
        <v>0.42</v>
      </c>
      <c r="JB181" s="66" t="s">
        <v>183</v>
      </c>
      <c r="JC181" s="76">
        <v>0.22</v>
      </c>
      <c r="JD181" s="76">
        <v>0.87</v>
      </c>
      <c r="JE181" s="76">
        <v>0</v>
      </c>
      <c r="JF181" s="76">
        <v>0</v>
      </c>
      <c r="JI181" s="66" t="s">
        <v>183</v>
      </c>
      <c r="JJ181" s="66">
        <v>0</v>
      </c>
      <c r="JK181" s="66">
        <v>0</v>
      </c>
      <c r="JL181" s="66">
        <v>0</v>
      </c>
      <c r="JM181" s="66">
        <v>0</v>
      </c>
      <c r="JP181" s="72" t="s">
        <v>183</v>
      </c>
      <c r="JQ181" s="72">
        <v>0</v>
      </c>
      <c r="JR181" s="72">
        <v>0</v>
      </c>
      <c r="JS181" s="72">
        <v>0</v>
      </c>
      <c r="JT181" s="72">
        <v>0</v>
      </c>
      <c r="JW181" s="76" t="s">
        <v>183</v>
      </c>
      <c r="JX181" s="76">
        <v>0</v>
      </c>
      <c r="JY181" s="76">
        <v>0</v>
      </c>
      <c r="JZ181" s="76">
        <v>0</v>
      </c>
      <c r="KA181" s="76">
        <v>0</v>
      </c>
      <c r="KD181" s="76" t="s">
        <v>183</v>
      </c>
      <c r="KE181" s="76">
        <v>0</v>
      </c>
      <c r="KF181" s="76">
        <v>0</v>
      </c>
      <c r="KG181" s="76">
        <v>0</v>
      </c>
      <c r="KH181" s="76">
        <v>0</v>
      </c>
      <c r="KK181" s="6" t="s">
        <v>183</v>
      </c>
      <c r="KL181" s="6">
        <v>0</v>
      </c>
      <c r="KM181" s="6">
        <v>0</v>
      </c>
      <c r="KN181" s="6">
        <v>0</v>
      </c>
      <c r="KO181" s="6">
        <v>0</v>
      </c>
      <c r="KR181" s="76" t="s">
        <v>183</v>
      </c>
      <c r="KS181" s="76">
        <v>0.33</v>
      </c>
      <c r="KT181" s="76">
        <v>0.98</v>
      </c>
      <c r="KU181" s="76">
        <v>0.12</v>
      </c>
      <c r="KV181" s="76">
        <v>0</v>
      </c>
      <c r="KY181" s="76" t="s">
        <v>183</v>
      </c>
      <c r="KZ181" s="76">
        <v>0</v>
      </c>
      <c r="LA181" s="76">
        <v>0</v>
      </c>
      <c r="LB181" s="76">
        <v>0</v>
      </c>
      <c r="LC181" s="76">
        <v>0</v>
      </c>
      <c r="LF181" s="76" t="s">
        <v>183</v>
      </c>
      <c r="LG181" s="76">
        <v>0.1</v>
      </c>
      <c r="LH181" s="76">
        <v>0.19</v>
      </c>
      <c r="LI181" s="76">
        <v>0.1</v>
      </c>
      <c r="LJ181" s="76">
        <v>0</v>
      </c>
      <c r="LM181" s="76" t="s">
        <v>183</v>
      </c>
      <c r="LN181" s="76">
        <v>0</v>
      </c>
      <c r="LO181" s="76">
        <v>0</v>
      </c>
      <c r="LP181" s="76">
        <v>0</v>
      </c>
      <c r="LQ181" s="76">
        <v>0</v>
      </c>
      <c r="LR181" s="76"/>
      <c r="LS181" s="76"/>
      <c r="LT181" s="76" t="s">
        <v>183</v>
      </c>
      <c r="LU181" s="76">
        <v>0</v>
      </c>
      <c r="LV181" s="76">
        <v>0</v>
      </c>
      <c r="LW181" s="76">
        <v>0</v>
      </c>
      <c r="LX181" s="76">
        <v>0</v>
      </c>
      <c r="LY181" s="76"/>
      <c r="LZ181" s="76"/>
      <c r="MA181" s="76" t="s">
        <v>183</v>
      </c>
      <c r="MB181" s="76">
        <v>0.05</v>
      </c>
      <c r="MC181" s="76">
        <v>0.18</v>
      </c>
      <c r="MD181" s="76">
        <v>0</v>
      </c>
      <c r="ME181" s="76">
        <v>0</v>
      </c>
    </row>
    <row r="182" spans="1:343"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2" t="s">
        <v>184</v>
      </c>
      <c r="GY182" s="62">
        <v>0</v>
      </c>
      <c r="GZ182" s="62">
        <v>0</v>
      </c>
      <c r="HA182" s="62">
        <v>0</v>
      </c>
      <c r="HB182" s="62">
        <v>0</v>
      </c>
      <c r="HE182" s="66" t="s">
        <v>184</v>
      </c>
      <c r="HF182" s="66">
        <v>0</v>
      </c>
      <c r="HG182" s="66">
        <v>0</v>
      </c>
      <c r="HH182" s="66">
        <v>0</v>
      </c>
      <c r="HI182" s="66">
        <v>0</v>
      </c>
      <c r="HL182" s="66" t="s">
        <v>184</v>
      </c>
      <c r="HM182" s="66">
        <v>0</v>
      </c>
      <c r="HN182" s="66">
        <v>0</v>
      </c>
      <c r="HO182" s="66">
        <v>0</v>
      </c>
      <c r="HP182" s="66">
        <v>0</v>
      </c>
      <c r="HS182" s="66" t="s">
        <v>184</v>
      </c>
      <c r="HT182" s="66">
        <v>0</v>
      </c>
      <c r="HU182" s="66">
        <v>0</v>
      </c>
      <c r="HV182" s="66">
        <v>0</v>
      </c>
      <c r="HW182" s="66">
        <v>0</v>
      </c>
      <c r="HZ182" s="66" t="s">
        <v>184</v>
      </c>
      <c r="IA182" s="75">
        <v>0</v>
      </c>
      <c r="IB182" s="75">
        <v>0</v>
      </c>
      <c r="IC182" s="75">
        <v>0</v>
      </c>
      <c r="ID182" s="75">
        <v>0</v>
      </c>
      <c r="IG182" s="66" t="s">
        <v>184</v>
      </c>
      <c r="IH182" s="66">
        <v>0</v>
      </c>
      <c r="II182" s="66">
        <v>0</v>
      </c>
      <c r="IJ182" s="66">
        <v>0</v>
      </c>
      <c r="IK182" s="66">
        <v>0</v>
      </c>
      <c r="IN182" s="66" t="s">
        <v>184</v>
      </c>
      <c r="IO182" s="66">
        <v>0</v>
      </c>
      <c r="IP182" s="66">
        <v>0</v>
      </c>
      <c r="IQ182" s="66">
        <v>0</v>
      </c>
      <c r="IR182" s="66">
        <v>0</v>
      </c>
      <c r="IU182" s="66" t="s">
        <v>184</v>
      </c>
      <c r="IV182" s="66">
        <v>0</v>
      </c>
      <c r="IW182" s="66">
        <v>0</v>
      </c>
      <c r="IX182" s="66">
        <v>0</v>
      </c>
      <c r="IY182" s="66">
        <v>0</v>
      </c>
      <c r="JB182" s="66" t="s">
        <v>184</v>
      </c>
      <c r="JC182" s="76">
        <v>0</v>
      </c>
      <c r="JD182" s="76">
        <v>0</v>
      </c>
      <c r="JE182" s="76">
        <v>0</v>
      </c>
      <c r="JF182" s="76">
        <v>0</v>
      </c>
      <c r="JI182" s="66" t="s">
        <v>184</v>
      </c>
      <c r="JJ182" s="66">
        <v>0</v>
      </c>
      <c r="JK182" s="66">
        <v>0</v>
      </c>
      <c r="JL182" s="66">
        <v>0</v>
      </c>
      <c r="JM182" s="66">
        <v>0</v>
      </c>
      <c r="JP182" s="72" t="s">
        <v>184</v>
      </c>
      <c r="JQ182" s="72">
        <v>0</v>
      </c>
      <c r="JR182" s="72">
        <v>0</v>
      </c>
      <c r="JS182" s="72">
        <v>0</v>
      </c>
      <c r="JT182" s="72">
        <v>0</v>
      </c>
      <c r="JW182" s="76" t="s">
        <v>184</v>
      </c>
      <c r="JX182" s="76">
        <v>0</v>
      </c>
      <c r="JY182" s="76">
        <v>0</v>
      </c>
      <c r="JZ182" s="76">
        <v>0</v>
      </c>
      <c r="KA182" s="76">
        <v>0</v>
      </c>
      <c r="KD182" s="76" t="s">
        <v>184</v>
      </c>
      <c r="KE182" s="76">
        <v>0</v>
      </c>
      <c r="KF182" s="76">
        <v>0</v>
      </c>
      <c r="KG182" s="76">
        <v>0</v>
      </c>
      <c r="KH182" s="76">
        <v>0</v>
      </c>
      <c r="KK182" s="6" t="s">
        <v>184</v>
      </c>
      <c r="KL182" s="6">
        <v>0</v>
      </c>
      <c r="KM182" s="6">
        <v>0</v>
      </c>
      <c r="KN182" s="6">
        <v>0</v>
      </c>
      <c r="KO182" s="6">
        <v>0</v>
      </c>
      <c r="KR182" s="76" t="s">
        <v>184</v>
      </c>
      <c r="KS182" s="76">
        <v>0</v>
      </c>
      <c r="KT182" s="76">
        <v>0</v>
      </c>
      <c r="KU182" s="76">
        <v>0</v>
      </c>
      <c r="KV182" s="76">
        <v>0</v>
      </c>
      <c r="KY182" s="76" t="s">
        <v>184</v>
      </c>
      <c r="KZ182" s="76">
        <v>0</v>
      </c>
      <c r="LA182" s="76">
        <v>0</v>
      </c>
      <c r="LB182" s="76">
        <v>0</v>
      </c>
      <c r="LC182" s="76">
        <v>0</v>
      </c>
      <c r="LF182" s="76" t="s">
        <v>184</v>
      </c>
      <c r="LG182" s="76">
        <v>0.05</v>
      </c>
      <c r="LH182" s="76">
        <v>0</v>
      </c>
      <c r="LI182" s="76">
        <v>0.09</v>
      </c>
      <c r="LJ182" s="76">
        <v>0</v>
      </c>
      <c r="LM182" s="76" t="s">
        <v>184</v>
      </c>
      <c r="LN182" s="76">
        <v>0</v>
      </c>
      <c r="LO182" s="76">
        <v>0</v>
      </c>
      <c r="LP182" s="76">
        <v>0</v>
      </c>
      <c r="LQ182" s="76">
        <v>0</v>
      </c>
      <c r="LR182" s="76"/>
      <c r="LS182" s="76"/>
      <c r="LT182" s="76" t="s">
        <v>184</v>
      </c>
      <c r="LU182" s="76">
        <v>0</v>
      </c>
      <c r="LV182" s="76">
        <v>0</v>
      </c>
      <c r="LW182" s="76">
        <v>0</v>
      </c>
      <c r="LX182" s="76">
        <v>0</v>
      </c>
      <c r="LY182" s="76"/>
      <c r="LZ182" s="76"/>
      <c r="MA182" s="76" t="s">
        <v>184</v>
      </c>
      <c r="MB182" s="76">
        <v>0</v>
      </c>
      <c r="MC182" s="76">
        <v>0</v>
      </c>
      <c r="MD182" s="76">
        <v>0</v>
      </c>
      <c r="ME182" s="76">
        <v>0</v>
      </c>
    </row>
    <row r="183" spans="1:343"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2" t="s">
        <v>185</v>
      </c>
      <c r="GY183" s="62">
        <v>0.12</v>
      </c>
      <c r="GZ183" s="62">
        <v>0.39</v>
      </c>
      <c r="HA183" s="62">
        <v>0</v>
      </c>
      <c r="HB183" s="62">
        <v>0</v>
      </c>
      <c r="HE183" s="66" t="s">
        <v>185</v>
      </c>
      <c r="HF183" s="66">
        <v>0</v>
      </c>
      <c r="HG183" s="66">
        <v>0</v>
      </c>
      <c r="HH183" s="66">
        <v>0</v>
      </c>
      <c r="HI183" s="66">
        <v>0</v>
      </c>
      <c r="HL183" s="66" t="s">
        <v>185</v>
      </c>
      <c r="HM183" s="66">
        <v>0</v>
      </c>
      <c r="HN183" s="66">
        <v>0</v>
      </c>
      <c r="HO183" s="66">
        <v>0</v>
      </c>
      <c r="HP183" s="66">
        <v>0</v>
      </c>
      <c r="HS183" s="66" t="s">
        <v>185</v>
      </c>
      <c r="HT183" s="66">
        <v>0</v>
      </c>
      <c r="HU183" s="66">
        <v>0</v>
      </c>
      <c r="HV183" s="66">
        <v>0</v>
      </c>
      <c r="HW183" s="66">
        <v>0</v>
      </c>
      <c r="HZ183" s="66" t="s">
        <v>185</v>
      </c>
      <c r="IA183" s="75">
        <v>0</v>
      </c>
      <c r="IB183" s="75">
        <v>0</v>
      </c>
      <c r="IC183" s="75">
        <v>0</v>
      </c>
      <c r="ID183" s="75">
        <v>0</v>
      </c>
      <c r="IG183" s="66" t="s">
        <v>185</v>
      </c>
      <c r="IH183" s="66">
        <v>0</v>
      </c>
      <c r="II183" s="66">
        <v>0</v>
      </c>
      <c r="IJ183" s="66">
        <v>0</v>
      </c>
      <c r="IK183" s="66">
        <v>0</v>
      </c>
      <c r="IN183" s="66" t="s">
        <v>185</v>
      </c>
      <c r="IO183" s="66">
        <v>7.0000000000000007E-2</v>
      </c>
      <c r="IP183" s="66">
        <v>0.28000000000000003</v>
      </c>
      <c r="IQ183" s="66">
        <v>0</v>
      </c>
      <c r="IR183" s="66">
        <v>0</v>
      </c>
      <c r="IU183" s="66" t="s">
        <v>185</v>
      </c>
      <c r="IV183" s="66">
        <v>0</v>
      </c>
      <c r="IW183" s="66">
        <v>0</v>
      </c>
      <c r="IX183" s="66">
        <v>0</v>
      </c>
      <c r="IY183" s="66">
        <v>0</v>
      </c>
      <c r="JB183" s="66" t="s">
        <v>185</v>
      </c>
      <c r="JC183" s="76">
        <v>0.28000000000000003</v>
      </c>
      <c r="JD183" s="76">
        <v>1.1000000000000001</v>
      </c>
      <c r="JE183" s="76">
        <v>0</v>
      </c>
      <c r="JF183" s="76">
        <v>0</v>
      </c>
      <c r="JI183" s="66" t="s">
        <v>185</v>
      </c>
      <c r="JJ183" s="66">
        <v>0</v>
      </c>
      <c r="JK183" s="66">
        <v>0</v>
      </c>
      <c r="JL183" s="66">
        <v>0</v>
      </c>
      <c r="JM183" s="66">
        <v>0</v>
      </c>
      <c r="JP183" s="72" t="s">
        <v>185</v>
      </c>
      <c r="JQ183" s="72">
        <v>0</v>
      </c>
      <c r="JR183" s="72">
        <v>0</v>
      </c>
      <c r="JS183" s="72">
        <v>0</v>
      </c>
      <c r="JT183" s="72">
        <v>0</v>
      </c>
      <c r="JW183" s="76" t="s">
        <v>185</v>
      </c>
      <c r="JX183" s="76">
        <v>0</v>
      </c>
      <c r="JY183" s="76">
        <v>0</v>
      </c>
      <c r="JZ183" s="76">
        <v>0</v>
      </c>
      <c r="KA183" s="76">
        <v>0</v>
      </c>
      <c r="KD183" s="76" t="s">
        <v>185</v>
      </c>
      <c r="KE183" s="76">
        <v>0</v>
      </c>
      <c r="KF183" s="76">
        <v>0</v>
      </c>
      <c r="KG183" s="76">
        <v>0</v>
      </c>
      <c r="KH183" s="76">
        <v>0</v>
      </c>
      <c r="KK183" s="6" t="s">
        <v>185</v>
      </c>
      <c r="KL183" s="6">
        <v>0</v>
      </c>
      <c r="KM183" s="6">
        <v>0</v>
      </c>
      <c r="KN183" s="6">
        <v>0</v>
      </c>
      <c r="KO183" s="6">
        <v>0</v>
      </c>
      <c r="KR183" s="76" t="s">
        <v>185</v>
      </c>
      <c r="KS183" s="76">
        <v>0</v>
      </c>
      <c r="KT183" s="76">
        <v>0</v>
      </c>
      <c r="KU183" s="76">
        <v>0</v>
      </c>
      <c r="KV183" s="76">
        <v>0</v>
      </c>
      <c r="KY183" s="76" t="s">
        <v>185</v>
      </c>
      <c r="KZ183" s="76">
        <v>0</v>
      </c>
      <c r="LA183" s="76">
        <v>0</v>
      </c>
      <c r="LB183" s="76">
        <v>0</v>
      </c>
      <c r="LC183" s="76">
        <v>0</v>
      </c>
      <c r="LF183" s="76" t="s">
        <v>185</v>
      </c>
      <c r="LG183" s="76">
        <v>0</v>
      </c>
      <c r="LH183" s="76">
        <v>0</v>
      </c>
      <c r="LI183" s="76">
        <v>0</v>
      </c>
      <c r="LJ183" s="76">
        <v>0</v>
      </c>
      <c r="LM183" s="76" t="s">
        <v>185</v>
      </c>
      <c r="LN183" s="76">
        <v>0</v>
      </c>
      <c r="LO183" s="76">
        <v>0</v>
      </c>
      <c r="LP183" s="76">
        <v>0</v>
      </c>
      <c r="LQ183" s="76">
        <v>0</v>
      </c>
      <c r="LR183" s="76"/>
      <c r="LS183" s="76"/>
      <c r="LT183" s="76" t="s">
        <v>185</v>
      </c>
      <c r="LU183" s="76">
        <v>0</v>
      </c>
      <c r="LV183" s="76">
        <v>0</v>
      </c>
      <c r="LW183" s="76">
        <v>0</v>
      </c>
      <c r="LX183" s="76">
        <v>0</v>
      </c>
      <c r="LY183" s="76"/>
      <c r="LZ183" s="76"/>
      <c r="MA183" s="76" t="s">
        <v>185</v>
      </c>
      <c r="MB183" s="76">
        <v>0</v>
      </c>
      <c r="MC183" s="76">
        <v>0</v>
      </c>
      <c r="MD183" s="76">
        <v>0</v>
      </c>
      <c r="ME183" s="76">
        <v>0</v>
      </c>
    </row>
    <row r="184" spans="1:343"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c r="GX184" s="62" t="s">
        <v>186</v>
      </c>
      <c r="GY184" s="62">
        <v>0</v>
      </c>
      <c r="GZ184" s="62">
        <v>0</v>
      </c>
      <c r="HA184" s="62">
        <v>0</v>
      </c>
      <c r="HB184" s="62">
        <v>0</v>
      </c>
      <c r="HE184" s="66" t="s">
        <v>186</v>
      </c>
      <c r="HF184" s="66">
        <v>0</v>
      </c>
      <c r="HG184" s="66">
        <v>0</v>
      </c>
      <c r="HH184" s="66">
        <v>0</v>
      </c>
      <c r="HI184" s="66">
        <v>0</v>
      </c>
      <c r="HL184" s="66" t="s">
        <v>186</v>
      </c>
      <c r="HM184" s="66">
        <v>0</v>
      </c>
      <c r="HN184" s="66">
        <v>0</v>
      </c>
      <c r="HO184" s="66">
        <v>0</v>
      </c>
      <c r="HP184" s="66">
        <v>0</v>
      </c>
      <c r="HS184" s="66" t="s">
        <v>186</v>
      </c>
      <c r="HT184" s="66">
        <v>0</v>
      </c>
      <c r="HU184" s="66">
        <v>0</v>
      </c>
      <c r="HV184" s="66">
        <v>0</v>
      </c>
      <c r="HW184" s="66">
        <v>0</v>
      </c>
      <c r="HZ184" s="66" t="s">
        <v>186</v>
      </c>
      <c r="IA184" s="75">
        <v>0</v>
      </c>
      <c r="IB184" s="75">
        <v>0</v>
      </c>
      <c r="IC184" s="75">
        <v>0</v>
      </c>
      <c r="ID184" s="75">
        <v>0</v>
      </c>
      <c r="IG184" s="66" t="s">
        <v>186</v>
      </c>
      <c r="IH184" s="66">
        <v>0</v>
      </c>
      <c r="II184" s="66">
        <v>0</v>
      </c>
      <c r="IJ184" s="66">
        <v>0</v>
      </c>
      <c r="IK184" s="66">
        <v>0</v>
      </c>
      <c r="IN184" s="66" t="s">
        <v>186</v>
      </c>
      <c r="IO184" s="66">
        <v>0</v>
      </c>
      <c r="IP184" s="66">
        <v>0</v>
      </c>
      <c r="IQ184" s="66">
        <v>0</v>
      </c>
      <c r="IR184" s="66">
        <v>0</v>
      </c>
      <c r="IU184" s="66" t="s">
        <v>186</v>
      </c>
      <c r="IV184" s="66">
        <v>0.12</v>
      </c>
      <c r="IW184" s="66">
        <v>0</v>
      </c>
      <c r="IX184" s="66">
        <v>0</v>
      </c>
      <c r="IY184" s="66">
        <v>1.29</v>
      </c>
      <c r="JB184" s="66" t="s">
        <v>186</v>
      </c>
      <c r="JC184" s="76">
        <v>0.09</v>
      </c>
      <c r="JD184" s="76">
        <v>0</v>
      </c>
      <c r="JE184" s="76">
        <v>0</v>
      </c>
      <c r="JF184" s="76">
        <v>0.72</v>
      </c>
      <c r="JI184" s="66" t="s">
        <v>186</v>
      </c>
      <c r="JJ184" s="66">
        <v>0</v>
      </c>
      <c r="JK184" s="66">
        <v>0</v>
      </c>
      <c r="JL184" s="66">
        <v>0</v>
      </c>
      <c r="JM184" s="66">
        <v>0</v>
      </c>
      <c r="JP184" s="72" t="s">
        <v>186</v>
      </c>
      <c r="JQ184" s="72">
        <v>0</v>
      </c>
      <c r="JR184" s="72">
        <v>0</v>
      </c>
      <c r="JS184" s="72">
        <v>0</v>
      </c>
      <c r="JT184" s="72">
        <v>0</v>
      </c>
      <c r="JW184" s="76" t="s">
        <v>186</v>
      </c>
      <c r="JX184" s="76">
        <v>0</v>
      </c>
      <c r="JY184" s="76">
        <v>0</v>
      </c>
      <c r="JZ184" s="76">
        <v>0</v>
      </c>
      <c r="KA184" s="76">
        <v>0</v>
      </c>
      <c r="KD184" s="76" t="s">
        <v>186</v>
      </c>
      <c r="KE184" s="76">
        <v>0</v>
      </c>
      <c r="KF184" s="76">
        <v>0</v>
      </c>
      <c r="KG184" s="76">
        <v>0</v>
      </c>
      <c r="KH184" s="76">
        <v>0</v>
      </c>
      <c r="KK184" s="6" t="s">
        <v>186</v>
      </c>
      <c r="KL184" s="6">
        <v>0.04</v>
      </c>
      <c r="KM184" s="6">
        <v>0.15</v>
      </c>
      <c r="KN184" s="6">
        <v>0</v>
      </c>
      <c r="KO184" s="6">
        <v>0</v>
      </c>
      <c r="KR184" s="76" t="s">
        <v>186</v>
      </c>
      <c r="KS184" s="76">
        <v>0</v>
      </c>
      <c r="KT184" s="76">
        <v>0</v>
      </c>
      <c r="KU184" s="76">
        <v>0</v>
      </c>
      <c r="KV184" s="76">
        <v>0</v>
      </c>
      <c r="KY184" s="76" t="s">
        <v>186</v>
      </c>
      <c r="KZ184" s="76">
        <v>0</v>
      </c>
      <c r="LA184" s="76">
        <v>0</v>
      </c>
      <c r="LB184" s="76">
        <v>0</v>
      </c>
      <c r="LC184" s="76">
        <v>0</v>
      </c>
      <c r="LF184" s="76" t="s">
        <v>186</v>
      </c>
      <c r="LG184" s="76">
        <v>0</v>
      </c>
      <c r="LH184" s="76">
        <v>0</v>
      </c>
      <c r="LI184" s="76">
        <v>0</v>
      </c>
      <c r="LJ184" s="76">
        <v>0</v>
      </c>
      <c r="LM184" s="76" t="s">
        <v>186</v>
      </c>
      <c r="LN184" s="76">
        <v>0</v>
      </c>
      <c r="LO184" s="76">
        <v>0</v>
      </c>
      <c r="LP184" s="76">
        <v>0</v>
      </c>
      <c r="LQ184" s="76">
        <v>0</v>
      </c>
      <c r="LR184" s="76"/>
      <c r="LS184" s="76"/>
      <c r="LT184" s="76" t="s">
        <v>186</v>
      </c>
      <c r="LU184" s="76">
        <v>0</v>
      </c>
      <c r="LV184" s="76">
        <v>0</v>
      </c>
      <c r="LW184" s="76">
        <v>0</v>
      </c>
      <c r="LX184" s="76">
        <v>0</v>
      </c>
      <c r="LY184" s="76"/>
      <c r="LZ184" s="76"/>
      <c r="MA184" s="76" t="s">
        <v>186</v>
      </c>
      <c r="MB184" s="76">
        <v>0</v>
      </c>
      <c r="MC184" s="76">
        <v>0</v>
      </c>
      <c r="MD184" s="76">
        <v>0</v>
      </c>
      <c r="ME184" s="76">
        <v>0</v>
      </c>
    </row>
    <row r="185" spans="1:343"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c r="GX185" s="62" t="s">
        <v>187</v>
      </c>
      <c r="GY185" s="62">
        <v>0</v>
      </c>
      <c r="GZ185" s="62">
        <v>0</v>
      </c>
      <c r="HA185" s="62">
        <v>0</v>
      </c>
      <c r="HB185" s="62">
        <v>0</v>
      </c>
      <c r="HE185" s="66" t="s">
        <v>187</v>
      </c>
      <c r="HF185" s="66">
        <v>0</v>
      </c>
      <c r="HG185" s="66">
        <v>0</v>
      </c>
      <c r="HH185" s="66">
        <v>0</v>
      </c>
      <c r="HI185" s="66">
        <v>0</v>
      </c>
      <c r="HL185" s="66" t="s">
        <v>187</v>
      </c>
      <c r="HM185" s="66">
        <v>0.15</v>
      </c>
      <c r="HN185" s="66">
        <v>0</v>
      </c>
      <c r="HO185" s="66">
        <v>0</v>
      </c>
      <c r="HP185" s="66">
        <v>0</v>
      </c>
      <c r="HS185" s="66" t="s">
        <v>187</v>
      </c>
      <c r="HT185" s="66">
        <v>0</v>
      </c>
      <c r="HU185" s="66">
        <v>0</v>
      </c>
      <c r="HV185" s="66">
        <v>0</v>
      </c>
      <c r="HW185" s="66">
        <v>0</v>
      </c>
      <c r="HZ185" s="66" t="s">
        <v>187</v>
      </c>
      <c r="IA185" s="75">
        <v>0.04</v>
      </c>
      <c r="IB185" s="75">
        <v>0</v>
      </c>
      <c r="IC185" s="75">
        <v>0</v>
      </c>
      <c r="ID185" s="75">
        <v>0</v>
      </c>
      <c r="IG185" s="66" t="s">
        <v>187</v>
      </c>
      <c r="IH185" s="66">
        <v>0.12</v>
      </c>
      <c r="II185" s="66">
        <v>0</v>
      </c>
      <c r="IJ185" s="66">
        <v>0.21</v>
      </c>
      <c r="IK185" s="66">
        <v>0</v>
      </c>
      <c r="IN185" s="66" t="s">
        <v>187</v>
      </c>
      <c r="IO185" s="66">
        <v>0.32</v>
      </c>
      <c r="IP185" s="66">
        <v>0</v>
      </c>
      <c r="IQ185" s="66">
        <v>0</v>
      </c>
      <c r="IR185" s="66">
        <v>0</v>
      </c>
      <c r="IU185" s="66" t="s">
        <v>187</v>
      </c>
      <c r="IV185" s="66">
        <v>0</v>
      </c>
      <c r="IW185" s="66">
        <v>0</v>
      </c>
      <c r="IX185" s="66">
        <v>0</v>
      </c>
      <c r="IY185" s="66">
        <v>0</v>
      </c>
      <c r="JB185" s="66" t="s">
        <v>187</v>
      </c>
      <c r="JC185" s="76">
        <v>0.03</v>
      </c>
      <c r="JD185" s="76">
        <v>0</v>
      </c>
      <c r="JE185" s="76">
        <v>0.06</v>
      </c>
      <c r="JF185" s="76">
        <v>0</v>
      </c>
      <c r="JI185" s="66" t="s">
        <v>187</v>
      </c>
      <c r="JJ185" s="66">
        <v>0</v>
      </c>
      <c r="JK185" s="66">
        <v>0</v>
      </c>
      <c r="JL185" s="66">
        <v>0</v>
      </c>
      <c r="JM185" s="66">
        <v>0</v>
      </c>
      <c r="JP185" s="72" t="s">
        <v>187</v>
      </c>
      <c r="JQ185" s="72">
        <v>0.16</v>
      </c>
      <c r="JR185" s="72">
        <v>0</v>
      </c>
      <c r="JS185" s="72">
        <v>0</v>
      </c>
      <c r="JT185" s="72">
        <v>0</v>
      </c>
      <c r="JW185" s="76" t="s">
        <v>187</v>
      </c>
      <c r="JX185" s="76">
        <v>0.05</v>
      </c>
      <c r="JY185" s="76">
        <v>0</v>
      </c>
      <c r="JZ185" s="76">
        <v>0</v>
      </c>
      <c r="KA185" s="76">
        <v>0</v>
      </c>
      <c r="KD185" s="76" t="s">
        <v>187</v>
      </c>
      <c r="KE185" s="76">
        <v>0</v>
      </c>
      <c r="KF185" s="76">
        <v>0</v>
      </c>
      <c r="KG185" s="76">
        <v>0</v>
      </c>
      <c r="KH185" s="76">
        <v>0</v>
      </c>
      <c r="KK185" s="6" t="s">
        <v>187</v>
      </c>
      <c r="KL185" s="6">
        <v>0.16</v>
      </c>
      <c r="KM185" s="6">
        <v>0</v>
      </c>
      <c r="KN185" s="6">
        <v>0</v>
      </c>
      <c r="KO185" s="6">
        <v>0</v>
      </c>
      <c r="KR185" s="76" t="s">
        <v>187</v>
      </c>
      <c r="KS185" s="76">
        <v>0.04</v>
      </c>
      <c r="KT185" s="76">
        <v>0</v>
      </c>
      <c r="KU185" s="76">
        <v>0</v>
      </c>
      <c r="KV185" s="76">
        <v>0</v>
      </c>
      <c r="KY185" s="76" t="s">
        <v>187</v>
      </c>
      <c r="KZ185" s="76">
        <v>0</v>
      </c>
      <c r="LA185" s="76">
        <v>0</v>
      </c>
      <c r="LB185" s="76">
        <v>0</v>
      </c>
      <c r="LC185" s="76">
        <v>0</v>
      </c>
      <c r="LF185" s="76" t="s">
        <v>187</v>
      </c>
      <c r="LG185" s="76">
        <v>0.15</v>
      </c>
      <c r="LH185" s="76">
        <v>0</v>
      </c>
      <c r="LI185" s="76">
        <v>0</v>
      </c>
      <c r="LJ185" s="76">
        <v>0</v>
      </c>
      <c r="LM185" s="76" t="s">
        <v>187</v>
      </c>
      <c r="LN185" s="76">
        <v>0.04</v>
      </c>
      <c r="LO185" s="76">
        <v>0.18</v>
      </c>
      <c r="LP185" s="76">
        <v>0</v>
      </c>
      <c r="LQ185" s="76">
        <v>0</v>
      </c>
      <c r="LR185" s="76"/>
      <c r="LS185" s="76"/>
      <c r="LT185" s="76" t="s">
        <v>187</v>
      </c>
      <c r="LU185" s="76">
        <v>0</v>
      </c>
      <c r="LV185" s="76">
        <v>0</v>
      </c>
      <c r="LW185" s="76">
        <v>0</v>
      </c>
      <c r="LX185" s="76">
        <v>0</v>
      </c>
      <c r="LY185" s="76"/>
      <c r="LZ185" s="76"/>
      <c r="MA185" s="76" t="s">
        <v>187</v>
      </c>
      <c r="MB185" s="76">
        <v>0.36</v>
      </c>
      <c r="MC185" s="76">
        <v>0</v>
      </c>
      <c r="MD185" s="76">
        <v>0.37</v>
      </c>
      <c r="ME185" s="76">
        <v>0</v>
      </c>
    </row>
    <row r="186" spans="1:343"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2" t="s">
        <v>188</v>
      </c>
      <c r="GY186" s="62">
        <v>0</v>
      </c>
      <c r="GZ186" s="62">
        <v>0</v>
      </c>
      <c r="HA186" s="62">
        <v>0</v>
      </c>
      <c r="HB186" s="62">
        <v>0</v>
      </c>
      <c r="HE186" s="66" t="s">
        <v>188</v>
      </c>
      <c r="HF186" s="66">
        <v>0</v>
      </c>
      <c r="HG186" s="66">
        <v>0</v>
      </c>
      <c r="HH186" s="66">
        <v>0</v>
      </c>
      <c r="HI186" s="66">
        <v>0</v>
      </c>
      <c r="HL186" s="66" t="s">
        <v>188</v>
      </c>
      <c r="HM186" s="66">
        <v>0</v>
      </c>
      <c r="HN186" s="66">
        <v>0</v>
      </c>
      <c r="HO186" s="66">
        <v>0</v>
      </c>
      <c r="HP186" s="66">
        <v>0</v>
      </c>
      <c r="HS186" s="66" t="s">
        <v>188</v>
      </c>
      <c r="HT186" s="66">
        <v>0</v>
      </c>
      <c r="HU186" s="66">
        <v>0</v>
      </c>
      <c r="HV186" s="66">
        <v>0</v>
      </c>
      <c r="HW186" s="66">
        <v>0</v>
      </c>
      <c r="HZ186" s="66" t="s">
        <v>188</v>
      </c>
      <c r="IA186" s="75">
        <v>0</v>
      </c>
      <c r="IB186" s="75">
        <v>0</v>
      </c>
      <c r="IC186" s="75">
        <v>0</v>
      </c>
      <c r="ID186" s="75">
        <v>0</v>
      </c>
      <c r="IG186" s="66" t="s">
        <v>188</v>
      </c>
      <c r="IH186" s="66">
        <v>0</v>
      </c>
      <c r="II186" s="66">
        <v>0</v>
      </c>
      <c r="IJ186" s="66">
        <v>0</v>
      </c>
      <c r="IK186" s="66">
        <v>0</v>
      </c>
      <c r="IN186" s="66" t="s">
        <v>188</v>
      </c>
      <c r="IO186" s="66">
        <v>0</v>
      </c>
      <c r="IP186" s="66">
        <v>0</v>
      </c>
      <c r="IQ186" s="66">
        <v>0</v>
      </c>
      <c r="IR186" s="66">
        <v>0</v>
      </c>
      <c r="IU186" s="66" t="s">
        <v>188</v>
      </c>
      <c r="IV186" s="66">
        <v>0</v>
      </c>
      <c r="IW186" s="66">
        <v>0</v>
      </c>
      <c r="IX186" s="66">
        <v>0</v>
      </c>
      <c r="IY186" s="66">
        <v>0</v>
      </c>
      <c r="JB186" s="66" t="s">
        <v>188</v>
      </c>
      <c r="JC186" s="76">
        <v>0</v>
      </c>
      <c r="JD186" s="76">
        <v>0</v>
      </c>
      <c r="JE186" s="76">
        <v>0</v>
      </c>
      <c r="JF186" s="76">
        <v>0</v>
      </c>
      <c r="JI186" s="66" t="s">
        <v>188</v>
      </c>
      <c r="JJ186" s="66">
        <v>0</v>
      </c>
      <c r="JK186" s="66">
        <v>0</v>
      </c>
      <c r="JL186" s="66">
        <v>0</v>
      </c>
      <c r="JM186" s="66">
        <v>0</v>
      </c>
      <c r="JP186" s="72" t="s">
        <v>188</v>
      </c>
      <c r="JQ186" s="72">
        <v>0</v>
      </c>
      <c r="JR186" s="72">
        <v>0</v>
      </c>
      <c r="JS186" s="72">
        <v>0</v>
      </c>
      <c r="JT186" s="72">
        <v>0</v>
      </c>
      <c r="JW186" s="76" t="s">
        <v>188</v>
      </c>
      <c r="JX186" s="76">
        <v>0</v>
      </c>
      <c r="JY186" s="76">
        <v>0</v>
      </c>
      <c r="JZ186" s="76">
        <v>0</v>
      </c>
      <c r="KA186" s="76">
        <v>0</v>
      </c>
      <c r="KD186" s="76" t="s">
        <v>188</v>
      </c>
      <c r="KE186" s="76">
        <v>0</v>
      </c>
      <c r="KF186" s="76">
        <v>0</v>
      </c>
      <c r="KG186" s="76">
        <v>0</v>
      </c>
      <c r="KH186" s="76">
        <v>0</v>
      </c>
      <c r="KK186" s="6" t="s">
        <v>188</v>
      </c>
      <c r="KL186" s="6">
        <v>0</v>
      </c>
      <c r="KM186" s="6">
        <v>0</v>
      </c>
      <c r="KN186" s="6">
        <v>0</v>
      </c>
      <c r="KO186" s="6">
        <v>0</v>
      </c>
      <c r="KR186" s="76" t="s">
        <v>188</v>
      </c>
      <c r="KS186" s="76">
        <v>0.23</v>
      </c>
      <c r="KT186" s="76">
        <v>0.84</v>
      </c>
      <c r="KU186" s="76">
        <v>0</v>
      </c>
      <c r="KV186" s="76">
        <v>0</v>
      </c>
      <c r="KY186" s="76" t="s">
        <v>188</v>
      </c>
      <c r="KZ186" s="76">
        <v>0</v>
      </c>
      <c r="LA186" s="76">
        <v>0</v>
      </c>
      <c r="LB186" s="76">
        <v>0</v>
      </c>
      <c r="LC186" s="76">
        <v>0</v>
      </c>
      <c r="LF186" s="76" t="s">
        <v>188</v>
      </c>
      <c r="LG186" s="76">
        <v>0</v>
      </c>
      <c r="LH186" s="76">
        <v>0</v>
      </c>
      <c r="LI186" s="76">
        <v>0</v>
      </c>
      <c r="LJ186" s="76">
        <v>0</v>
      </c>
      <c r="LM186" s="76" t="s">
        <v>188</v>
      </c>
      <c r="LN186" s="76">
        <v>0</v>
      </c>
      <c r="LO186" s="76">
        <v>0</v>
      </c>
      <c r="LP186" s="76">
        <v>0</v>
      </c>
      <c r="LQ186" s="76">
        <v>0</v>
      </c>
      <c r="LR186" s="76"/>
      <c r="LS186" s="76"/>
      <c r="LT186" s="76" t="s">
        <v>188</v>
      </c>
      <c r="LU186" s="76">
        <v>0</v>
      </c>
      <c r="LV186" s="76">
        <v>0</v>
      </c>
      <c r="LW186" s="76">
        <v>0</v>
      </c>
      <c r="LX186" s="76">
        <v>0</v>
      </c>
      <c r="LY186" s="76"/>
      <c r="LZ186" s="76"/>
      <c r="MA186" s="76" t="s">
        <v>188</v>
      </c>
      <c r="MB186" s="76">
        <v>0</v>
      </c>
      <c r="MC186" s="76">
        <v>0</v>
      </c>
      <c r="MD186" s="76">
        <v>0</v>
      </c>
      <c r="ME186" s="76">
        <v>0</v>
      </c>
    </row>
    <row r="187" spans="1:343"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c r="GX187" s="62" t="s">
        <v>189</v>
      </c>
      <c r="GY187" s="62">
        <v>0</v>
      </c>
      <c r="GZ187" s="62">
        <v>0</v>
      </c>
      <c r="HA187" s="62">
        <v>0</v>
      </c>
      <c r="HB187" s="62">
        <v>0</v>
      </c>
      <c r="HE187" s="66" t="s">
        <v>189</v>
      </c>
      <c r="HF187" s="66">
        <v>0</v>
      </c>
      <c r="HG187" s="66">
        <v>0</v>
      </c>
      <c r="HH187" s="66">
        <v>0</v>
      </c>
      <c r="HI187" s="66">
        <v>0</v>
      </c>
      <c r="HL187" s="66" t="s">
        <v>189</v>
      </c>
      <c r="HM187" s="66">
        <v>0</v>
      </c>
      <c r="HN187" s="66">
        <v>0</v>
      </c>
      <c r="HO187" s="66">
        <v>0</v>
      </c>
      <c r="HP187" s="66">
        <v>0</v>
      </c>
      <c r="HS187" s="66" t="s">
        <v>189</v>
      </c>
      <c r="HT187" s="66">
        <v>0</v>
      </c>
      <c r="HU187" s="66">
        <v>0</v>
      </c>
      <c r="HV187" s="66">
        <v>0</v>
      </c>
      <c r="HW187" s="66">
        <v>0</v>
      </c>
      <c r="HZ187" s="66" t="s">
        <v>189</v>
      </c>
      <c r="IA187" s="75">
        <v>0</v>
      </c>
      <c r="IB187" s="75">
        <v>0</v>
      </c>
      <c r="IC187" s="75">
        <v>0</v>
      </c>
      <c r="ID187" s="75">
        <v>0</v>
      </c>
      <c r="IG187" s="66" t="s">
        <v>189</v>
      </c>
      <c r="IH187" s="66">
        <v>0</v>
      </c>
      <c r="II187" s="66">
        <v>0</v>
      </c>
      <c r="IJ187" s="66">
        <v>0</v>
      </c>
      <c r="IK187" s="66">
        <v>0</v>
      </c>
      <c r="IN187" s="66" t="s">
        <v>189</v>
      </c>
      <c r="IO187" s="66">
        <v>0</v>
      </c>
      <c r="IP187" s="66">
        <v>0</v>
      </c>
      <c r="IQ187" s="66">
        <v>0</v>
      </c>
      <c r="IR187" s="66">
        <v>0</v>
      </c>
      <c r="IU187" s="66" t="s">
        <v>189</v>
      </c>
      <c r="IV187" s="66">
        <v>0</v>
      </c>
      <c r="IW187" s="66">
        <v>0</v>
      </c>
      <c r="IX187" s="66">
        <v>0</v>
      </c>
      <c r="IY187" s="66">
        <v>0</v>
      </c>
      <c r="JB187" s="66" t="s">
        <v>189</v>
      </c>
      <c r="JC187" s="76">
        <v>0</v>
      </c>
      <c r="JD187" s="76">
        <v>0</v>
      </c>
      <c r="JE187" s="76">
        <v>0</v>
      </c>
      <c r="JF187" s="76">
        <v>0</v>
      </c>
      <c r="JI187" s="66" t="s">
        <v>189</v>
      </c>
      <c r="JJ187" s="66">
        <v>0</v>
      </c>
      <c r="JK187" s="66">
        <v>0</v>
      </c>
      <c r="JL187" s="66">
        <v>0</v>
      </c>
      <c r="JM187" s="66">
        <v>0</v>
      </c>
      <c r="JP187" s="72" t="s">
        <v>189</v>
      </c>
      <c r="JQ187" s="72">
        <v>0</v>
      </c>
      <c r="JR187" s="72">
        <v>0</v>
      </c>
      <c r="JS187" s="72">
        <v>0</v>
      </c>
      <c r="JT187" s="72">
        <v>0</v>
      </c>
      <c r="JW187" s="76" t="s">
        <v>189</v>
      </c>
      <c r="JX187" s="76">
        <v>0</v>
      </c>
      <c r="JY187" s="76">
        <v>0</v>
      </c>
      <c r="JZ187" s="76">
        <v>0</v>
      </c>
      <c r="KA187" s="76">
        <v>0</v>
      </c>
      <c r="KD187" s="76" t="s">
        <v>189</v>
      </c>
      <c r="KE187" s="76">
        <v>0</v>
      </c>
      <c r="KF187" s="76">
        <v>0</v>
      </c>
      <c r="KG187" s="76">
        <v>0</v>
      </c>
      <c r="KH187" s="76">
        <v>0</v>
      </c>
      <c r="KK187" s="6" t="s">
        <v>189</v>
      </c>
      <c r="KL187" s="6">
        <v>0</v>
      </c>
      <c r="KM187" s="6">
        <v>0</v>
      </c>
      <c r="KN187" s="6">
        <v>0</v>
      </c>
      <c r="KO187" s="6">
        <v>0</v>
      </c>
      <c r="KR187" s="76" t="s">
        <v>189</v>
      </c>
      <c r="KS187" s="76">
        <v>0</v>
      </c>
      <c r="KT187" s="76">
        <v>0</v>
      </c>
      <c r="KU187" s="76">
        <v>0</v>
      </c>
      <c r="KV187" s="76">
        <v>0</v>
      </c>
      <c r="KY187" s="76" t="s">
        <v>189</v>
      </c>
      <c r="KZ187" s="76">
        <v>0</v>
      </c>
      <c r="LA187" s="76">
        <v>0</v>
      </c>
      <c r="LB187" s="76">
        <v>0</v>
      </c>
      <c r="LC187" s="76">
        <v>0</v>
      </c>
      <c r="LF187" s="76" t="s">
        <v>189</v>
      </c>
      <c r="LG187" s="76">
        <v>0</v>
      </c>
      <c r="LH187" s="76">
        <v>0</v>
      </c>
      <c r="LI187" s="76">
        <v>0</v>
      </c>
      <c r="LJ187" s="76">
        <v>0</v>
      </c>
      <c r="LM187" s="76" t="s">
        <v>189</v>
      </c>
      <c r="LN187" s="76">
        <v>0</v>
      </c>
      <c r="LO187" s="76">
        <v>0</v>
      </c>
      <c r="LP187" s="76">
        <v>0</v>
      </c>
      <c r="LQ187" s="76">
        <v>0</v>
      </c>
      <c r="LR187" s="76"/>
      <c r="LS187" s="76"/>
      <c r="LT187" s="76" t="s">
        <v>189</v>
      </c>
      <c r="LU187" s="76">
        <v>0</v>
      </c>
      <c r="LV187" s="76">
        <v>0</v>
      </c>
      <c r="LW187" s="76">
        <v>0</v>
      </c>
      <c r="LX187" s="76">
        <v>0</v>
      </c>
      <c r="LY187" s="76"/>
      <c r="LZ187" s="76"/>
      <c r="MA187" s="76" t="s">
        <v>189</v>
      </c>
      <c r="MB187" s="76">
        <v>0</v>
      </c>
      <c r="MC187" s="76">
        <v>0</v>
      </c>
      <c r="MD187" s="76">
        <v>0</v>
      </c>
      <c r="ME187" s="76">
        <v>0</v>
      </c>
    </row>
    <row r="188" spans="1:343"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c r="GX188" s="62" t="s">
        <v>190</v>
      </c>
      <c r="GY188" s="62">
        <v>0</v>
      </c>
      <c r="GZ188" s="62">
        <v>0</v>
      </c>
      <c r="HA188" s="62">
        <v>0</v>
      </c>
      <c r="HB188" s="62">
        <v>0</v>
      </c>
      <c r="HE188" s="66" t="s">
        <v>190</v>
      </c>
      <c r="HF188" s="66">
        <v>0</v>
      </c>
      <c r="HG188" s="66">
        <v>0</v>
      </c>
      <c r="HH188" s="66">
        <v>0</v>
      </c>
      <c r="HI188" s="66">
        <v>0</v>
      </c>
      <c r="HL188" s="66" t="s">
        <v>190</v>
      </c>
      <c r="HM188" s="66">
        <v>0</v>
      </c>
      <c r="HN188" s="66">
        <v>0</v>
      </c>
      <c r="HO188" s="66">
        <v>0</v>
      </c>
      <c r="HP188" s="66">
        <v>0</v>
      </c>
      <c r="HS188" s="66" t="s">
        <v>190</v>
      </c>
      <c r="HT188" s="66">
        <v>0</v>
      </c>
      <c r="HU188" s="66">
        <v>0</v>
      </c>
      <c r="HV188" s="66">
        <v>0</v>
      </c>
      <c r="HW188" s="66">
        <v>0</v>
      </c>
      <c r="HZ188" s="66" t="s">
        <v>190</v>
      </c>
      <c r="IA188" s="75">
        <v>0</v>
      </c>
      <c r="IB188" s="75">
        <v>0</v>
      </c>
      <c r="IC188" s="75">
        <v>0</v>
      </c>
      <c r="ID188" s="75">
        <v>0</v>
      </c>
      <c r="IG188" s="66" t="s">
        <v>190</v>
      </c>
      <c r="IH188" s="66">
        <v>0</v>
      </c>
      <c r="II188" s="66">
        <v>0</v>
      </c>
      <c r="IJ188" s="66">
        <v>0</v>
      </c>
      <c r="IK188" s="66">
        <v>0</v>
      </c>
      <c r="IN188" s="66" t="s">
        <v>190</v>
      </c>
      <c r="IO188" s="66">
        <v>0.23</v>
      </c>
      <c r="IP188" s="66">
        <v>0.94</v>
      </c>
      <c r="IQ188" s="66">
        <v>0</v>
      </c>
      <c r="IR188" s="66">
        <v>0</v>
      </c>
      <c r="IU188" s="66" t="s">
        <v>190</v>
      </c>
      <c r="IV188" s="66">
        <v>0</v>
      </c>
      <c r="IW188" s="66">
        <v>0</v>
      </c>
      <c r="IX188" s="66">
        <v>0</v>
      </c>
      <c r="IY188" s="66">
        <v>0</v>
      </c>
      <c r="JB188" s="66" t="s">
        <v>190</v>
      </c>
      <c r="JC188" s="76">
        <v>0</v>
      </c>
      <c r="JD188" s="76">
        <v>0</v>
      </c>
      <c r="JE188" s="76">
        <v>0</v>
      </c>
      <c r="JF188" s="76">
        <v>0</v>
      </c>
      <c r="JI188" s="66" t="s">
        <v>190</v>
      </c>
      <c r="JJ188" s="66">
        <v>0</v>
      </c>
      <c r="JK188" s="66">
        <v>0</v>
      </c>
      <c r="JL188" s="66">
        <v>0</v>
      </c>
      <c r="JM188" s="66">
        <v>0</v>
      </c>
      <c r="JP188" s="72" t="s">
        <v>190</v>
      </c>
      <c r="JQ188" s="72">
        <v>0</v>
      </c>
      <c r="JR188" s="72">
        <v>0</v>
      </c>
      <c r="JS188" s="72">
        <v>0</v>
      </c>
      <c r="JT188" s="72">
        <v>0</v>
      </c>
      <c r="JW188" s="76" t="s">
        <v>190</v>
      </c>
      <c r="JX188" s="76">
        <v>0</v>
      </c>
      <c r="JY188" s="76">
        <v>0</v>
      </c>
      <c r="JZ188" s="76">
        <v>0</v>
      </c>
      <c r="KA188" s="76">
        <v>0</v>
      </c>
      <c r="KD188" s="76" t="s">
        <v>190</v>
      </c>
      <c r="KE188" s="76">
        <v>0</v>
      </c>
      <c r="KF188" s="76">
        <v>0</v>
      </c>
      <c r="KG188" s="76">
        <v>0</v>
      </c>
      <c r="KH188" s="76">
        <v>0</v>
      </c>
      <c r="KK188" s="6" t="s">
        <v>190</v>
      </c>
      <c r="KL188" s="6">
        <v>0</v>
      </c>
      <c r="KM188" s="6">
        <v>0</v>
      </c>
      <c r="KN188" s="6">
        <v>0</v>
      </c>
      <c r="KO188" s="6">
        <v>0</v>
      </c>
      <c r="KR188" s="76" t="s">
        <v>190</v>
      </c>
      <c r="KS188" s="76">
        <v>0</v>
      </c>
      <c r="KT188" s="76">
        <v>0</v>
      </c>
      <c r="KU188" s="76">
        <v>0</v>
      </c>
      <c r="KV188" s="76">
        <v>0</v>
      </c>
      <c r="KY188" s="76" t="s">
        <v>190</v>
      </c>
      <c r="KZ188" s="76">
        <v>0</v>
      </c>
      <c r="LA188" s="76">
        <v>0</v>
      </c>
      <c r="LB188" s="76">
        <v>0</v>
      </c>
      <c r="LC188" s="76">
        <v>0</v>
      </c>
      <c r="LF188" s="76" t="s">
        <v>190</v>
      </c>
      <c r="LG188" s="76">
        <v>0</v>
      </c>
      <c r="LH188" s="76">
        <v>0</v>
      </c>
      <c r="LI188" s="76">
        <v>0</v>
      </c>
      <c r="LJ188" s="76">
        <v>0</v>
      </c>
      <c r="LM188" s="76" t="s">
        <v>190</v>
      </c>
      <c r="LN188" s="76">
        <v>0</v>
      </c>
      <c r="LO188" s="76">
        <v>0</v>
      </c>
      <c r="LP188" s="76">
        <v>0</v>
      </c>
      <c r="LQ188" s="76">
        <v>0</v>
      </c>
      <c r="LR188" s="76"/>
      <c r="LS188" s="76"/>
      <c r="LT188" s="76" t="s">
        <v>190</v>
      </c>
      <c r="LU188" s="76">
        <v>0</v>
      </c>
      <c r="LV188" s="76">
        <v>0</v>
      </c>
      <c r="LW188" s="76">
        <v>0</v>
      </c>
      <c r="LX188" s="76">
        <v>0</v>
      </c>
      <c r="LY188" s="76"/>
      <c r="LZ188" s="76"/>
      <c r="MA188" s="76" t="s">
        <v>190</v>
      </c>
      <c r="MB188" s="76">
        <v>0</v>
      </c>
      <c r="MC188" s="76">
        <v>0</v>
      </c>
      <c r="MD188" s="76">
        <v>0</v>
      </c>
      <c r="ME188" s="76">
        <v>0</v>
      </c>
    </row>
    <row r="189" spans="1:343"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2" t="s">
        <v>191</v>
      </c>
      <c r="GY189" s="62">
        <v>0</v>
      </c>
      <c r="GZ189" s="62">
        <v>0</v>
      </c>
      <c r="HA189" s="62">
        <v>0</v>
      </c>
      <c r="HB189" s="62">
        <v>0</v>
      </c>
      <c r="HE189" s="66" t="s">
        <v>191</v>
      </c>
      <c r="HF189" s="66">
        <v>0</v>
      </c>
      <c r="HG189" s="66">
        <v>0</v>
      </c>
      <c r="HH189" s="66">
        <v>0</v>
      </c>
      <c r="HI189" s="66">
        <v>0</v>
      </c>
      <c r="HL189" s="66" t="s">
        <v>191</v>
      </c>
      <c r="HM189" s="66">
        <v>0</v>
      </c>
      <c r="HN189" s="66">
        <v>0</v>
      </c>
      <c r="HO189" s="66">
        <v>0</v>
      </c>
      <c r="HP189" s="66">
        <v>0</v>
      </c>
      <c r="HS189" s="66" t="s">
        <v>191</v>
      </c>
      <c r="HT189" s="66">
        <v>0</v>
      </c>
      <c r="HU189" s="66">
        <v>0</v>
      </c>
      <c r="HV189" s="66">
        <v>0</v>
      </c>
      <c r="HW189" s="66">
        <v>0</v>
      </c>
      <c r="HZ189" s="66" t="s">
        <v>191</v>
      </c>
      <c r="IA189" s="75">
        <v>0</v>
      </c>
      <c r="IB189" s="75">
        <v>0</v>
      </c>
      <c r="IC189" s="75">
        <v>0</v>
      </c>
      <c r="ID189" s="75">
        <v>0</v>
      </c>
      <c r="IG189" s="66" t="s">
        <v>191</v>
      </c>
      <c r="IH189" s="66">
        <v>0</v>
      </c>
      <c r="II189" s="66">
        <v>0</v>
      </c>
      <c r="IJ189" s="66">
        <v>0</v>
      </c>
      <c r="IK189" s="66">
        <v>0</v>
      </c>
      <c r="IN189" s="66" t="s">
        <v>191</v>
      </c>
      <c r="IO189" s="66">
        <v>0</v>
      </c>
      <c r="IP189" s="66">
        <v>0</v>
      </c>
      <c r="IQ189" s="66">
        <v>0</v>
      </c>
      <c r="IR189" s="66">
        <v>0</v>
      </c>
      <c r="IU189" s="66" t="s">
        <v>191</v>
      </c>
      <c r="IV189" s="66">
        <v>0</v>
      </c>
      <c r="IW189" s="66">
        <v>0</v>
      </c>
      <c r="IX189" s="66">
        <v>0</v>
      </c>
      <c r="IY189" s="66">
        <v>0</v>
      </c>
      <c r="JB189" s="66" t="s">
        <v>191</v>
      </c>
      <c r="JC189" s="76">
        <v>0</v>
      </c>
      <c r="JD189" s="76">
        <v>0</v>
      </c>
      <c r="JE189" s="76">
        <v>0</v>
      </c>
      <c r="JF189" s="76">
        <v>0</v>
      </c>
      <c r="JI189" s="66" t="s">
        <v>191</v>
      </c>
      <c r="JJ189" s="66">
        <v>0</v>
      </c>
      <c r="JK189" s="66">
        <v>0</v>
      </c>
      <c r="JL189" s="66">
        <v>0</v>
      </c>
      <c r="JM189" s="66">
        <v>0</v>
      </c>
      <c r="JP189" s="72" t="s">
        <v>191</v>
      </c>
      <c r="JQ189" s="72">
        <v>0</v>
      </c>
      <c r="JR189" s="72">
        <v>0</v>
      </c>
      <c r="JS189" s="72">
        <v>0</v>
      </c>
      <c r="JT189" s="72">
        <v>0</v>
      </c>
      <c r="JW189" s="76" t="s">
        <v>191</v>
      </c>
      <c r="JX189" s="76">
        <v>0</v>
      </c>
      <c r="JY189" s="76">
        <v>0</v>
      </c>
      <c r="JZ189" s="76">
        <v>0</v>
      </c>
      <c r="KA189" s="76">
        <v>0</v>
      </c>
      <c r="KD189" s="76" t="s">
        <v>191</v>
      </c>
      <c r="KE189" s="76">
        <v>0</v>
      </c>
      <c r="KF189" s="76">
        <v>0</v>
      </c>
      <c r="KG189" s="76">
        <v>0</v>
      </c>
      <c r="KH189" s="76">
        <v>0</v>
      </c>
      <c r="KK189" s="6" t="s">
        <v>191</v>
      </c>
      <c r="KL189" s="6">
        <v>0</v>
      </c>
      <c r="KM189" s="6">
        <v>0</v>
      </c>
      <c r="KN189" s="6">
        <v>0</v>
      </c>
      <c r="KO189" s="6">
        <v>0</v>
      </c>
      <c r="KR189" s="76" t="s">
        <v>191</v>
      </c>
      <c r="KS189" s="76">
        <v>0</v>
      </c>
      <c r="KT189" s="76">
        <v>0</v>
      </c>
      <c r="KU189" s="76">
        <v>0</v>
      </c>
      <c r="KV189" s="76">
        <v>0</v>
      </c>
      <c r="KY189" s="76" t="s">
        <v>191</v>
      </c>
      <c r="KZ189" s="76">
        <v>0</v>
      </c>
      <c r="LA189" s="76">
        <v>0</v>
      </c>
      <c r="LB189" s="76">
        <v>0</v>
      </c>
      <c r="LC189" s="76">
        <v>0</v>
      </c>
      <c r="LF189" s="76" t="s">
        <v>191</v>
      </c>
      <c r="LG189" s="76">
        <v>0</v>
      </c>
      <c r="LH189" s="76">
        <v>0</v>
      </c>
      <c r="LI189" s="76">
        <v>0</v>
      </c>
      <c r="LJ189" s="76">
        <v>0</v>
      </c>
      <c r="LM189" s="76" t="s">
        <v>191</v>
      </c>
      <c r="LN189" s="76">
        <v>0</v>
      </c>
      <c r="LO189" s="76">
        <v>0</v>
      </c>
      <c r="LP189" s="76">
        <v>0</v>
      </c>
      <c r="LQ189" s="76">
        <v>0</v>
      </c>
      <c r="LR189" s="76"/>
      <c r="LS189" s="76"/>
      <c r="LT189" s="76" t="s">
        <v>191</v>
      </c>
      <c r="LU189" s="76">
        <v>0</v>
      </c>
      <c r="LV189" s="76">
        <v>0</v>
      </c>
      <c r="LW189" s="76">
        <v>0</v>
      </c>
      <c r="LX189" s="76">
        <v>0</v>
      </c>
      <c r="LY189" s="76"/>
      <c r="LZ189" s="76"/>
      <c r="MA189" s="76" t="s">
        <v>191</v>
      </c>
      <c r="MB189" s="76">
        <v>0</v>
      </c>
      <c r="MC189" s="76">
        <v>0</v>
      </c>
      <c r="MD189" s="76">
        <v>0</v>
      </c>
      <c r="ME189" s="76">
        <v>0</v>
      </c>
    </row>
    <row r="190" spans="1:343"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c r="GX190" s="62" t="s">
        <v>192</v>
      </c>
      <c r="GY190" s="62">
        <v>0</v>
      </c>
      <c r="GZ190" s="62">
        <v>0</v>
      </c>
      <c r="HA190" s="62">
        <v>0</v>
      </c>
      <c r="HB190" s="62">
        <v>0</v>
      </c>
      <c r="HE190" s="66" t="s">
        <v>192</v>
      </c>
      <c r="HF190" s="66">
        <v>0</v>
      </c>
      <c r="HG190" s="66">
        <v>0</v>
      </c>
      <c r="HH190" s="66">
        <v>0</v>
      </c>
      <c r="HI190" s="66">
        <v>0</v>
      </c>
      <c r="HL190" s="66" t="s">
        <v>192</v>
      </c>
      <c r="HM190" s="66">
        <v>0</v>
      </c>
      <c r="HN190" s="66">
        <v>0</v>
      </c>
      <c r="HO190" s="66">
        <v>0</v>
      </c>
      <c r="HP190" s="66">
        <v>0</v>
      </c>
      <c r="HS190" s="66" t="s">
        <v>192</v>
      </c>
      <c r="HT190" s="66">
        <v>0</v>
      </c>
      <c r="HU190" s="66">
        <v>0</v>
      </c>
      <c r="HV190" s="66">
        <v>0</v>
      </c>
      <c r="HW190" s="66">
        <v>0</v>
      </c>
      <c r="HZ190" s="66" t="s">
        <v>192</v>
      </c>
      <c r="IA190" s="75">
        <v>0</v>
      </c>
      <c r="IB190" s="75">
        <v>0</v>
      </c>
      <c r="IC190" s="75">
        <v>0</v>
      </c>
      <c r="ID190" s="75">
        <v>0</v>
      </c>
      <c r="IG190" s="66" t="s">
        <v>192</v>
      </c>
      <c r="IH190" s="66">
        <v>0</v>
      </c>
      <c r="II190" s="66">
        <v>0</v>
      </c>
      <c r="IJ190" s="66">
        <v>0</v>
      </c>
      <c r="IK190" s="66">
        <v>0</v>
      </c>
      <c r="IN190" s="66" t="s">
        <v>192</v>
      </c>
      <c r="IO190" s="66">
        <v>0</v>
      </c>
      <c r="IP190" s="66">
        <v>0</v>
      </c>
      <c r="IQ190" s="66">
        <v>0</v>
      </c>
      <c r="IR190" s="66">
        <v>0</v>
      </c>
      <c r="IU190" s="66" t="s">
        <v>192</v>
      </c>
      <c r="IV190" s="66">
        <v>0</v>
      </c>
      <c r="IW190" s="66">
        <v>0</v>
      </c>
      <c r="IX190" s="66">
        <v>0</v>
      </c>
      <c r="IY190" s="66">
        <v>0</v>
      </c>
      <c r="JB190" s="66" t="s">
        <v>192</v>
      </c>
      <c r="JC190" s="76">
        <v>0</v>
      </c>
      <c r="JD190" s="76">
        <v>0</v>
      </c>
      <c r="JE190" s="76">
        <v>0</v>
      </c>
      <c r="JF190" s="76">
        <v>0</v>
      </c>
      <c r="JI190" s="66" t="s">
        <v>192</v>
      </c>
      <c r="JJ190" s="66">
        <v>0</v>
      </c>
      <c r="JK190" s="66">
        <v>0</v>
      </c>
      <c r="JL190" s="66">
        <v>0</v>
      </c>
      <c r="JM190" s="66">
        <v>0</v>
      </c>
      <c r="JP190" s="72" t="s">
        <v>192</v>
      </c>
      <c r="JQ190" s="72">
        <v>0</v>
      </c>
      <c r="JR190" s="72">
        <v>0</v>
      </c>
      <c r="JS190" s="72">
        <v>0</v>
      </c>
      <c r="JT190" s="72">
        <v>0</v>
      </c>
      <c r="JW190" s="76" t="s">
        <v>192</v>
      </c>
      <c r="JX190" s="76">
        <v>0</v>
      </c>
      <c r="JY190" s="76">
        <v>0</v>
      </c>
      <c r="JZ190" s="76">
        <v>0</v>
      </c>
      <c r="KA190" s="76">
        <v>0</v>
      </c>
      <c r="KD190" s="76" t="s">
        <v>192</v>
      </c>
      <c r="KE190" s="76">
        <v>0</v>
      </c>
      <c r="KF190" s="76">
        <v>0</v>
      </c>
      <c r="KG190" s="76">
        <v>0</v>
      </c>
      <c r="KH190" s="76">
        <v>0</v>
      </c>
      <c r="KK190" s="6" t="s">
        <v>192</v>
      </c>
      <c r="KL190" s="6">
        <v>0</v>
      </c>
      <c r="KM190" s="6">
        <v>0</v>
      </c>
      <c r="KN190" s="6">
        <v>0</v>
      </c>
      <c r="KO190" s="6">
        <v>0</v>
      </c>
      <c r="KR190" s="76" t="s">
        <v>192</v>
      </c>
      <c r="KS190" s="76">
        <v>0</v>
      </c>
      <c r="KT190" s="76">
        <v>0</v>
      </c>
      <c r="KU190" s="76">
        <v>0</v>
      </c>
      <c r="KV190" s="76">
        <v>0</v>
      </c>
      <c r="KY190" s="76" t="s">
        <v>192</v>
      </c>
      <c r="KZ190" s="76">
        <v>0</v>
      </c>
      <c r="LA190" s="76">
        <v>0</v>
      </c>
      <c r="LB190" s="76">
        <v>0</v>
      </c>
      <c r="LC190" s="76">
        <v>0</v>
      </c>
      <c r="LF190" s="76" t="s">
        <v>192</v>
      </c>
      <c r="LG190" s="76">
        <v>0</v>
      </c>
      <c r="LH190" s="76">
        <v>0</v>
      </c>
      <c r="LI190" s="76">
        <v>0</v>
      </c>
      <c r="LJ190" s="76">
        <v>0</v>
      </c>
      <c r="LM190" s="76" t="s">
        <v>192</v>
      </c>
      <c r="LN190" s="76">
        <v>0</v>
      </c>
      <c r="LO190" s="76">
        <v>0</v>
      </c>
      <c r="LP190" s="76">
        <v>0</v>
      </c>
      <c r="LQ190" s="76">
        <v>0</v>
      </c>
      <c r="LR190" s="76"/>
      <c r="LS190" s="76"/>
      <c r="LT190" s="76" t="s">
        <v>192</v>
      </c>
      <c r="LU190" s="76">
        <v>0</v>
      </c>
      <c r="LV190" s="76">
        <v>0</v>
      </c>
      <c r="LW190" s="76">
        <v>0</v>
      </c>
      <c r="LX190" s="76">
        <v>0</v>
      </c>
      <c r="LY190" s="76"/>
      <c r="LZ190" s="76"/>
      <c r="MA190" s="76" t="s">
        <v>192</v>
      </c>
      <c r="MB190" s="76">
        <v>0</v>
      </c>
      <c r="MC190" s="76">
        <v>0</v>
      </c>
      <c r="MD190" s="76">
        <v>0</v>
      </c>
      <c r="ME190" s="76">
        <v>0</v>
      </c>
    </row>
    <row r="191" spans="1:343"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2" t="s">
        <v>193</v>
      </c>
      <c r="GY191" s="62">
        <v>0</v>
      </c>
      <c r="GZ191" s="62">
        <v>0</v>
      </c>
      <c r="HA191" s="62">
        <v>0</v>
      </c>
      <c r="HB191" s="62">
        <v>0</v>
      </c>
      <c r="HE191" s="66" t="s">
        <v>193</v>
      </c>
      <c r="HF191" s="66">
        <v>0</v>
      </c>
      <c r="HG191" s="66">
        <v>0</v>
      </c>
      <c r="HH191" s="66">
        <v>0</v>
      </c>
      <c r="HI191" s="66">
        <v>0</v>
      </c>
      <c r="HL191" s="66" t="s">
        <v>193</v>
      </c>
      <c r="HM191" s="66">
        <v>0</v>
      </c>
      <c r="HN191" s="66">
        <v>0</v>
      </c>
      <c r="HO191" s="66">
        <v>0</v>
      </c>
      <c r="HP191" s="66">
        <v>0</v>
      </c>
      <c r="HS191" s="66" t="s">
        <v>193</v>
      </c>
      <c r="HT191" s="66">
        <v>0</v>
      </c>
      <c r="HU191" s="66">
        <v>0</v>
      </c>
      <c r="HV191" s="66">
        <v>0</v>
      </c>
      <c r="HW191" s="66">
        <v>0</v>
      </c>
      <c r="HZ191" s="66" t="s">
        <v>193</v>
      </c>
      <c r="IA191" s="75">
        <v>0</v>
      </c>
      <c r="IB191" s="75">
        <v>0</v>
      </c>
      <c r="IC191" s="75">
        <v>0</v>
      </c>
      <c r="ID191" s="75">
        <v>0</v>
      </c>
      <c r="IG191" s="66" t="s">
        <v>193</v>
      </c>
      <c r="IH191" s="66">
        <v>0</v>
      </c>
      <c r="II191" s="66">
        <v>0</v>
      </c>
      <c r="IJ191" s="66">
        <v>0</v>
      </c>
      <c r="IK191" s="66">
        <v>0</v>
      </c>
      <c r="IN191" s="66" t="s">
        <v>193</v>
      </c>
      <c r="IO191" s="66">
        <v>0</v>
      </c>
      <c r="IP191" s="66">
        <v>0</v>
      </c>
      <c r="IQ191" s="66">
        <v>0</v>
      </c>
      <c r="IR191" s="66">
        <v>0</v>
      </c>
      <c r="IU191" s="66" t="s">
        <v>193</v>
      </c>
      <c r="IV191" s="66">
        <v>0</v>
      </c>
      <c r="IW191" s="66">
        <v>0</v>
      </c>
      <c r="IX191" s="66">
        <v>0</v>
      </c>
      <c r="IY191" s="66">
        <v>0</v>
      </c>
      <c r="JB191" s="66" t="s">
        <v>193</v>
      </c>
      <c r="JC191" s="76">
        <v>0</v>
      </c>
      <c r="JD191" s="76">
        <v>0</v>
      </c>
      <c r="JE191" s="76">
        <v>0</v>
      </c>
      <c r="JF191" s="76">
        <v>0</v>
      </c>
      <c r="JI191" s="66" t="s">
        <v>193</v>
      </c>
      <c r="JJ191" s="66">
        <v>0</v>
      </c>
      <c r="JK191" s="66">
        <v>0</v>
      </c>
      <c r="JL191" s="66">
        <v>0</v>
      </c>
      <c r="JM191" s="66">
        <v>0</v>
      </c>
      <c r="JP191" s="72" t="s">
        <v>193</v>
      </c>
      <c r="JQ191" s="72">
        <v>0.2</v>
      </c>
      <c r="JR191" s="72">
        <v>0</v>
      </c>
      <c r="JS191" s="72">
        <v>0.39</v>
      </c>
      <c r="JT191" s="72">
        <v>0</v>
      </c>
      <c r="JW191" s="76" t="s">
        <v>193</v>
      </c>
      <c r="JX191" s="76">
        <v>0</v>
      </c>
      <c r="JY191" s="76">
        <v>0</v>
      </c>
      <c r="JZ191" s="76">
        <v>0</v>
      </c>
      <c r="KA191" s="76">
        <v>0</v>
      </c>
      <c r="KD191" s="76" t="s">
        <v>193</v>
      </c>
      <c r="KE191" s="76">
        <v>0</v>
      </c>
      <c r="KF191" s="76">
        <v>0</v>
      </c>
      <c r="KG191" s="76">
        <v>0</v>
      </c>
      <c r="KH191" s="76">
        <v>0</v>
      </c>
      <c r="KK191" s="6" t="s">
        <v>193</v>
      </c>
      <c r="KL191" s="6">
        <v>0.09</v>
      </c>
      <c r="KM191" s="6">
        <v>0</v>
      </c>
      <c r="KN191" s="6">
        <v>0</v>
      </c>
      <c r="KO191" s="6">
        <v>0</v>
      </c>
      <c r="KR191" s="76" t="s">
        <v>193</v>
      </c>
      <c r="KS191" s="76">
        <v>0.42</v>
      </c>
      <c r="KT191" s="76">
        <v>0</v>
      </c>
      <c r="KU191" s="76">
        <v>0.86</v>
      </c>
      <c r="KV191" s="76">
        <v>0</v>
      </c>
      <c r="KY191" s="76" t="s">
        <v>193</v>
      </c>
      <c r="KZ191" s="76">
        <v>7.0000000000000007E-2</v>
      </c>
      <c r="LA191" s="76">
        <v>0</v>
      </c>
      <c r="LB191" s="76">
        <v>0</v>
      </c>
      <c r="LC191" s="76">
        <v>0</v>
      </c>
      <c r="LF191" s="76" t="s">
        <v>193</v>
      </c>
      <c r="LG191" s="76">
        <v>0.16</v>
      </c>
      <c r="LH191" s="76">
        <v>0</v>
      </c>
      <c r="LI191" s="76">
        <v>0.32</v>
      </c>
      <c r="LJ191" s="76">
        <v>0</v>
      </c>
      <c r="LM191" s="76" t="s">
        <v>193</v>
      </c>
      <c r="LN191" s="76">
        <v>0.19</v>
      </c>
      <c r="LO191" s="76">
        <v>0</v>
      </c>
      <c r="LP191" s="76">
        <v>0.36</v>
      </c>
      <c r="LQ191" s="76">
        <v>0</v>
      </c>
      <c r="LR191" s="76"/>
      <c r="LS191" s="76"/>
      <c r="LT191" s="76" t="s">
        <v>193</v>
      </c>
      <c r="LU191" s="76">
        <v>0</v>
      </c>
      <c r="LV191" s="76">
        <v>0</v>
      </c>
      <c r="LW191" s="76">
        <v>0</v>
      </c>
      <c r="LX191" s="76">
        <v>0</v>
      </c>
      <c r="LY191" s="76"/>
      <c r="LZ191" s="76"/>
      <c r="MA191" s="76" t="s">
        <v>193</v>
      </c>
      <c r="MB191" s="76">
        <v>0.15</v>
      </c>
      <c r="MC191" s="76">
        <v>0</v>
      </c>
      <c r="MD191" s="76">
        <v>0.3</v>
      </c>
      <c r="ME191" s="76">
        <v>0</v>
      </c>
    </row>
    <row r="192" spans="1:343"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2" t="s">
        <v>194</v>
      </c>
      <c r="GY192" s="62">
        <v>0</v>
      </c>
      <c r="GZ192" s="62">
        <v>0</v>
      </c>
      <c r="HA192" s="62">
        <v>0</v>
      </c>
      <c r="HB192" s="62">
        <v>0</v>
      </c>
      <c r="HE192" s="66" t="s">
        <v>194</v>
      </c>
      <c r="HF192" s="66">
        <v>0</v>
      </c>
      <c r="HG192" s="66">
        <v>0</v>
      </c>
      <c r="HH192" s="66">
        <v>0</v>
      </c>
      <c r="HI192" s="66">
        <v>0</v>
      </c>
      <c r="HL192" s="66" t="s">
        <v>194</v>
      </c>
      <c r="HM192" s="66">
        <v>0</v>
      </c>
      <c r="HN192" s="66">
        <v>0</v>
      </c>
      <c r="HO192" s="66">
        <v>0</v>
      </c>
      <c r="HP192" s="66">
        <v>0</v>
      </c>
      <c r="HS192" s="66" t="s">
        <v>194</v>
      </c>
      <c r="HT192" s="66">
        <v>0</v>
      </c>
      <c r="HU192" s="66">
        <v>0</v>
      </c>
      <c r="HV192" s="66">
        <v>0</v>
      </c>
      <c r="HW192" s="66">
        <v>0</v>
      </c>
      <c r="HZ192" s="66" t="s">
        <v>194</v>
      </c>
      <c r="IA192" s="75">
        <v>0</v>
      </c>
      <c r="IB192" s="75">
        <v>0</v>
      </c>
      <c r="IC192" s="75">
        <v>0</v>
      </c>
      <c r="ID192" s="75">
        <v>0</v>
      </c>
      <c r="IG192" s="66" t="s">
        <v>194</v>
      </c>
      <c r="IH192" s="66">
        <v>0</v>
      </c>
      <c r="II192" s="66">
        <v>0</v>
      </c>
      <c r="IJ192" s="66">
        <v>0</v>
      </c>
      <c r="IK192" s="66">
        <v>0</v>
      </c>
      <c r="IN192" s="66" t="s">
        <v>194</v>
      </c>
      <c r="IO192" s="66">
        <v>0</v>
      </c>
      <c r="IP192" s="66">
        <v>0</v>
      </c>
      <c r="IQ192" s="66">
        <v>0</v>
      </c>
      <c r="IR192" s="66">
        <v>0</v>
      </c>
      <c r="IU192" s="66" t="s">
        <v>194</v>
      </c>
      <c r="IV192" s="66">
        <v>0</v>
      </c>
      <c r="IW192" s="66">
        <v>0</v>
      </c>
      <c r="IX192" s="66">
        <v>0</v>
      </c>
      <c r="IY192" s="66">
        <v>0</v>
      </c>
      <c r="JB192" s="66" t="s">
        <v>194</v>
      </c>
      <c r="JC192" s="76">
        <v>0</v>
      </c>
      <c r="JD192" s="76">
        <v>0</v>
      </c>
      <c r="JE192" s="76">
        <v>0</v>
      </c>
      <c r="JF192" s="76">
        <v>0</v>
      </c>
      <c r="JI192" s="66" t="s">
        <v>194</v>
      </c>
      <c r="JJ192" s="66">
        <v>0</v>
      </c>
      <c r="JK192" s="66">
        <v>0</v>
      </c>
      <c r="JL192" s="66">
        <v>0</v>
      </c>
      <c r="JM192" s="66">
        <v>0</v>
      </c>
      <c r="JP192" s="72" t="s">
        <v>194</v>
      </c>
      <c r="JQ192" s="72">
        <v>0</v>
      </c>
      <c r="JR192" s="72">
        <v>0</v>
      </c>
      <c r="JS192" s="72">
        <v>0</v>
      </c>
      <c r="JT192" s="72">
        <v>0</v>
      </c>
      <c r="JW192" s="76" t="s">
        <v>194</v>
      </c>
      <c r="JX192" s="76">
        <v>0</v>
      </c>
      <c r="JY192" s="76">
        <v>0</v>
      </c>
      <c r="JZ192" s="76">
        <v>0</v>
      </c>
      <c r="KA192" s="76">
        <v>0</v>
      </c>
      <c r="KD192" s="76" t="s">
        <v>194</v>
      </c>
      <c r="KE192" s="76">
        <v>0</v>
      </c>
      <c r="KF192" s="76">
        <v>0</v>
      </c>
      <c r="KG192" s="76">
        <v>0</v>
      </c>
      <c r="KH192" s="76">
        <v>0</v>
      </c>
      <c r="KK192" s="6" t="s">
        <v>194</v>
      </c>
      <c r="KL192" s="6">
        <v>0</v>
      </c>
      <c r="KM192" s="6">
        <v>0</v>
      </c>
      <c r="KN192" s="6">
        <v>0</v>
      </c>
      <c r="KO192" s="6">
        <v>0</v>
      </c>
      <c r="KR192" s="76" t="s">
        <v>194</v>
      </c>
      <c r="KS192" s="76">
        <v>0</v>
      </c>
      <c r="KT192" s="76">
        <v>0</v>
      </c>
      <c r="KU192" s="76">
        <v>0</v>
      </c>
      <c r="KV192" s="76">
        <v>0</v>
      </c>
      <c r="KY192" s="76" t="s">
        <v>194</v>
      </c>
      <c r="KZ192" s="76">
        <v>0</v>
      </c>
      <c r="LA192" s="76">
        <v>0</v>
      </c>
      <c r="LB192" s="76">
        <v>0</v>
      </c>
      <c r="LC192" s="76">
        <v>0</v>
      </c>
      <c r="LF192" s="76" t="s">
        <v>194</v>
      </c>
      <c r="LG192" s="76">
        <v>0</v>
      </c>
      <c r="LH192" s="76">
        <v>0</v>
      </c>
      <c r="LI192" s="76">
        <v>0</v>
      </c>
      <c r="LJ192" s="76">
        <v>0</v>
      </c>
      <c r="LM192" s="76" t="s">
        <v>194</v>
      </c>
      <c r="LN192" s="76">
        <v>0.14000000000000001</v>
      </c>
      <c r="LO192" s="76">
        <v>0.55000000000000004</v>
      </c>
      <c r="LP192" s="76">
        <v>0</v>
      </c>
      <c r="LQ192" s="76">
        <v>0</v>
      </c>
      <c r="LR192" s="76"/>
      <c r="LS192" s="76"/>
      <c r="LT192" s="76" t="s">
        <v>194</v>
      </c>
      <c r="LU192" s="76">
        <v>0</v>
      </c>
      <c r="LV192" s="76">
        <v>0</v>
      </c>
      <c r="LW192" s="76">
        <v>0</v>
      </c>
      <c r="LX192" s="76">
        <v>0</v>
      </c>
      <c r="LY192" s="76"/>
      <c r="LZ192" s="76"/>
      <c r="MA192" s="76" t="s">
        <v>194</v>
      </c>
      <c r="MB192" s="76">
        <v>0</v>
      </c>
      <c r="MC192" s="76">
        <v>0</v>
      </c>
      <c r="MD192" s="76">
        <v>0</v>
      </c>
      <c r="ME192" s="76">
        <v>0</v>
      </c>
    </row>
    <row r="193" spans="1:343"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2" t="s">
        <v>195</v>
      </c>
      <c r="GY193" s="62">
        <v>0</v>
      </c>
      <c r="GZ193" s="62">
        <v>0</v>
      </c>
      <c r="HA193" s="62">
        <v>0</v>
      </c>
      <c r="HB193" s="62">
        <v>0</v>
      </c>
      <c r="HE193" s="66" t="s">
        <v>195</v>
      </c>
      <c r="HF193" s="66">
        <v>0</v>
      </c>
      <c r="HG193" s="66">
        <v>0</v>
      </c>
      <c r="HH193" s="66">
        <v>0</v>
      </c>
      <c r="HI193" s="66">
        <v>0</v>
      </c>
      <c r="HL193" s="66" t="s">
        <v>195</v>
      </c>
      <c r="HM193" s="66">
        <v>0</v>
      </c>
      <c r="HN193" s="66">
        <v>0</v>
      </c>
      <c r="HO193" s="66">
        <v>0</v>
      </c>
      <c r="HP193" s="66">
        <v>0</v>
      </c>
      <c r="HS193" s="66" t="s">
        <v>195</v>
      </c>
      <c r="HT193" s="66">
        <v>0</v>
      </c>
      <c r="HU193" s="66">
        <v>0</v>
      </c>
      <c r="HV193" s="66">
        <v>0</v>
      </c>
      <c r="HW193" s="66">
        <v>0</v>
      </c>
      <c r="HZ193" s="66" t="s">
        <v>195</v>
      </c>
      <c r="IA193" s="75">
        <v>0.05</v>
      </c>
      <c r="IB193" s="75">
        <v>0</v>
      </c>
      <c r="IC193" s="75">
        <v>0.09</v>
      </c>
      <c r="ID193" s="75">
        <v>0</v>
      </c>
      <c r="IG193" s="66" t="s">
        <v>195</v>
      </c>
      <c r="IH193" s="66">
        <v>0</v>
      </c>
      <c r="II193" s="66">
        <v>0</v>
      </c>
      <c r="IJ193" s="66">
        <v>0</v>
      </c>
      <c r="IK193" s="66">
        <v>0</v>
      </c>
      <c r="IN193" s="66" t="s">
        <v>195</v>
      </c>
      <c r="IO193" s="66">
        <v>0</v>
      </c>
      <c r="IP193" s="66">
        <v>0</v>
      </c>
      <c r="IQ193" s="66">
        <v>0</v>
      </c>
      <c r="IR193" s="66">
        <v>0</v>
      </c>
      <c r="IU193" s="66" t="s">
        <v>195</v>
      </c>
      <c r="IV193" s="66">
        <v>0</v>
      </c>
      <c r="IW193" s="66">
        <v>0</v>
      </c>
      <c r="IX193" s="66">
        <v>0</v>
      </c>
      <c r="IY193" s="66">
        <v>0</v>
      </c>
      <c r="JB193" s="66" t="s">
        <v>195</v>
      </c>
      <c r="JC193" s="76">
        <v>0</v>
      </c>
      <c r="JD193" s="76">
        <v>0</v>
      </c>
      <c r="JE193" s="76">
        <v>0</v>
      </c>
      <c r="JF193" s="76">
        <v>0</v>
      </c>
      <c r="JI193" s="66" t="s">
        <v>195</v>
      </c>
      <c r="JJ193" s="66">
        <v>0</v>
      </c>
      <c r="JK193" s="66">
        <v>0</v>
      </c>
      <c r="JL193" s="66">
        <v>0</v>
      </c>
      <c r="JM193" s="66">
        <v>0</v>
      </c>
      <c r="JP193" s="72" t="s">
        <v>195</v>
      </c>
      <c r="JQ193" s="72">
        <v>0</v>
      </c>
      <c r="JR193" s="72">
        <v>0</v>
      </c>
      <c r="JS193" s="72">
        <v>0</v>
      </c>
      <c r="JT193" s="72">
        <v>0</v>
      </c>
      <c r="JW193" s="76" t="s">
        <v>195</v>
      </c>
      <c r="JX193" s="76">
        <v>0.03</v>
      </c>
      <c r="JY193" s="76">
        <v>0.1</v>
      </c>
      <c r="JZ193" s="76">
        <v>0</v>
      </c>
      <c r="KA193" s="76">
        <v>0</v>
      </c>
      <c r="KD193" s="76" t="s">
        <v>195</v>
      </c>
      <c r="KE193" s="76">
        <v>0</v>
      </c>
      <c r="KF193" s="76">
        <v>0</v>
      </c>
      <c r="KG193" s="76">
        <v>0</v>
      </c>
      <c r="KH193" s="76">
        <v>0</v>
      </c>
      <c r="KK193" s="6" t="s">
        <v>195</v>
      </c>
      <c r="KL193" s="6">
        <v>0</v>
      </c>
      <c r="KM193" s="6">
        <v>0</v>
      </c>
      <c r="KN193" s="6">
        <v>0</v>
      </c>
      <c r="KO193" s="6">
        <v>0</v>
      </c>
      <c r="KR193" s="76" t="s">
        <v>195</v>
      </c>
      <c r="KS193" s="76">
        <v>0</v>
      </c>
      <c r="KT193" s="76">
        <v>0</v>
      </c>
      <c r="KU193" s="76">
        <v>0</v>
      </c>
      <c r="KV193" s="76">
        <v>0</v>
      </c>
      <c r="KY193" s="76" t="s">
        <v>195</v>
      </c>
      <c r="KZ193" s="76">
        <v>0</v>
      </c>
      <c r="LA193" s="76">
        <v>0</v>
      </c>
      <c r="LB193" s="76">
        <v>0</v>
      </c>
      <c r="LC193" s="76">
        <v>0</v>
      </c>
      <c r="LF193" s="76" t="s">
        <v>195</v>
      </c>
      <c r="LG193" s="76">
        <v>0</v>
      </c>
      <c r="LH193" s="76">
        <v>0</v>
      </c>
      <c r="LI193" s="76">
        <v>0</v>
      </c>
      <c r="LJ193" s="76">
        <v>0</v>
      </c>
      <c r="LM193" s="76" t="s">
        <v>195</v>
      </c>
      <c r="LN193" s="76">
        <v>0</v>
      </c>
      <c r="LO193" s="76">
        <v>0</v>
      </c>
      <c r="LP193" s="76">
        <v>0</v>
      </c>
      <c r="LQ193" s="76">
        <v>0</v>
      </c>
      <c r="LR193" s="76"/>
      <c r="LS193" s="76"/>
      <c r="LT193" s="76" t="s">
        <v>195</v>
      </c>
      <c r="LU193" s="76">
        <v>0</v>
      </c>
      <c r="LV193" s="76">
        <v>0</v>
      </c>
      <c r="LW193" s="76">
        <v>0</v>
      </c>
      <c r="LX193" s="76">
        <v>0</v>
      </c>
      <c r="LY193" s="76"/>
      <c r="LZ193" s="76"/>
      <c r="MA193" s="76" t="s">
        <v>195</v>
      </c>
      <c r="MB193" s="76">
        <v>0</v>
      </c>
      <c r="MC193" s="76">
        <v>0</v>
      </c>
      <c r="MD193" s="76">
        <v>0</v>
      </c>
      <c r="ME193" s="76">
        <v>0</v>
      </c>
    </row>
    <row r="194" spans="1:343"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c r="GX194" s="62" t="s">
        <v>196</v>
      </c>
      <c r="GY194" s="62">
        <v>0</v>
      </c>
      <c r="GZ194" s="62">
        <v>0</v>
      </c>
      <c r="HA194" s="62">
        <v>0</v>
      </c>
      <c r="HB194" s="62">
        <v>0</v>
      </c>
      <c r="HE194" s="66" t="s">
        <v>196</v>
      </c>
      <c r="HF194" s="66">
        <v>0.14000000000000001</v>
      </c>
      <c r="HG194" s="66">
        <v>0</v>
      </c>
      <c r="HH194" s="66">
        <v>0</v>
      </c>
      <c r="HI194" s="66">
        <v>0</v>
      </c>
      <c r="HL194" s="66" t="s">
        <v>196</v>
      </c>
      <c r="HM194" s="66">
        <v>0</v>
      </c>
      <c r="HN194" s="66">
        <v>0</v>
      </c>
      <c r="HO194" s="66">
        <v>0</v>
      </c>
      <c r="HP194" s="66">
        <v>0</v>
      </c>
      <c r="HS194" s="66" t="s">
        <v>196</v>
      </c>
      <c r="HT194" s="66">
        <v>0</v>
      </c>
      <c r="HU194" s="66">
        <v>0</v>
      </c>
      <c r="HV194" s="66">
        <v>0</v>
      </c>
      <c r="HW194" s="66">
        <v>0</v>
      </c>
      <c r="HZ194" s="66" t="s">
        <v>196</v>
      </c>
      <c r="IA194" s="75">
        <v>0</v>
      </c>
      <c r="IB194" s="75">
        <v>0</v>
      </c>
      <c r="IC194" s="75">
        <v>0</v>
      </c>
      <c r="ID194" s="75">
        <v>0</v>
      </c>
      <c r="IG194" s="66" t="s">
        <v>196</v>
      </c>
      <c r="IH194" s="66">
        <v>0</v>
      </c>
      <c r="II194" s="66">
        <v>0</v>
      </c>
      <c r="IJ194" s="66">
        <v>0</v>
      </c>
      <c r="IK194" s="66">
        <v>0</v>
      </c>
      <c r="IN194" s="66" t="s">
        <v>196</v>
      </c>
      <c r="IO194" s="66">
        <v>0</v>
      </c>
      <c r="IP194" s="66">
        <v>0</v>
      </c>
      <c r="IQ194" s="66">
        <v>0</v>
      </c>
      <c r="IR194" s="66">
        <v>0</v>
      </c>
      <c r="IU194" s="66" t="s">
        <v>196</v>
      </c>
      <c r="IV194" s="66">
        <v>0.06</v>
      </c>
      <c r="IW194" s="66">
        <v>0</v>
      </c>
      <c r="IX194" s="66">
        <v>0.12</v>
      </c>
      <c r="IY194" s="66">
        <v>0</v>
      </c>
      <c r="JB194" s="66" t="s">
        <v>196</v>
      </c>
      <c r="JC194" s="76">
        <v>0</v>
      </c>
      <c r="JD194" s="76">
        <v>0</v>
      </c>
      <c r="JE194" s="76">
        <v>0</v>
      </c>
      <c r="JF194" s="76">
        <v>0</v>
      </c>
      <c r="JI194" s="66" t="s">
        <v>196</v>
      </c>
      <c r="JJ194" s="66">
        <v>0</v>
      </c>
      <c r="JK194" s="66">
        <v>0</v>
      </c>
      <c r="JL194" s="66">
        <v>0</v>
      </c>
      <c r="JM194" s="66">
        <v>0</v>
      </c>
      <c r="JP194" s="72" t="s">
        <v>196</v>
      </c>
      <c r="JQ194" s="72">
        <v>0</v>
      </c>
      <c r="JR194" s="72">
        <v>0</v>
      </c>
      <c r="JS194" s="72">
        <v>0</v>
      </c>
      <c r="JT194" s="72">
        <v>0</v>
      </c>
      <c r="JW194" s="76" t="s">
        <v>196</v>
      </c>
      <c r="JX194" s="76">
        <v>0</v>
      </c>
      <c r="JY194" s="76">
        <v>0</v>
      </c>
      <c r="JZ194" s="76">
        <v>0</v>
      </c>
      <c r="KA194" s="76">
        <v>0</v>
      </c>
      <c r="KD194" s="76" t="s">
        <v>196</v>
      </c>
      <c r="KE194" s="76">
        <v>0.21</v>
      </c>
      <c r="KF194" s="76">
        <v>0</v>
      </c>
      <c r="KG194" s="76">
        <v>0.36</v>
      </c>
      <c r="KH194" s="76">
        <v>0.31</v>
      </c>
      <c r="KK194" s="6" t="s">
        <v>196</v>
      </c>
      <c r="KL194" s="6">
        <v>0</v>
      </c>
      <c r="KM194" s="6">
        <v>0</v>
      </c>
      <c r="KN194" s="6">
        <v>0</v>
      </c>
      <c r="KO194" s="6">
        <v>0</v>
      </c>
      <c r="KR194" s="76" t="s">
        <v>196</v>
      </c>
      <c r="KS194" s="76">
        <v>0.11</v>
      </c>
      <c r="KT194" s="76">
        <v>0</v>
      </c>
      <c r="KU194" s="76">
        <v>0.14000000000000001</v>
      </c>
      <c r="KV194" s="76">
        <v>0.26</v>
      </c>
      <c r="KY194" s="76" t="s">
        <v>196</v>
      </c>
      <c r="KZ194" s="76">
        <v>0.04</v>
      </c>
      <c r="LA194" s="76">
        <v>0</v>
      </c>
      <c r="LB194" s="76">
        <v>0</v>
      </c>
      <c r="LC194" s="76">
        <v>0.28000000000000003</v>
      </c>
      <c r="LF194" s="76" t="s">
        <v>196</v>
      </c>
      <c r="LG194" s="76">
        <v>0.19</v>
      </c>
      <c r="LH194" s="76">
        <v>0</v>
      </c>
      <c r="LI194" s="76">
        <v>0.31</v>
      </c>
      <c r="LJ194" s="76">
        <v>0.25</v>
      </c>
      <c r="LM194" s="76" t="s">
        <v>196</v>
      </c>
      <c r="LN194" s="76">
        <v>0</v>
      </c>
      <c r="LO194" s="76">
        <v>0</v>
      </c>
      <c r="LP194" s="76">
        <v>0</v>
      </c>
      <c r="LQ194" s="76">
        <v>0</v>
      </c>
      <c r="LR194" s="76"/>
      <c r="LS194" s="76"/>
      <c r="LT194" s="76" t="s">
        <v>196</v>
      </c>
      <c r="LU194" s="76">
        <v>0.23</v>
      </c>
      <c r="LV194" s="76">
        <v>0</v>
      </c>
      <c r="LW194" s="76">
        <v>0.17</v>
      </c>
      <c r="LX194" s="76">
        <v>0.98</v>
      </c>
      <c r="LY194" s="76"/>
      <c r="LZ194" s="76"/>
      <c r="MA194" s="76" t="s">
        <v>196</v>
      </c>
      <c r="MB194" s="76">
        <v>0</v>
      </c>
      <c r="MC194" s="76">
        <v>0</v>
      </c>
      <c r="MD194" s="76">
        <v>0</v>
      </c>
      <c r="ME194" s="76">
        <v>0</v>
      </c>
    </row>
    <row r="195" spans="1:343"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c r="GX195" s="62" t="s">
        <v>197</v>
      </c>
      <c r="GY195" s="62">
        <v>0</v>
      </c>
      <c r="GZ195" s="62">
        <v>0</v>
      </c>
      <c r="HA195" s="62">
        <v>0</v>
      </c>
      <c r="HB195" s="62">
        <v>0</v>
      </c>
      <c r="HE195" s="66" t="s">
        <v>197</v>
      </c>
      <c r="HF195" s="66">
        <v>0.21</v>
      </c>
      <c r="HG195" s="66">
        <v>0.85</v>
      </c>
      <c r="HH195" s="66">
        <v>0</v>
      </c>
      <c r="HI195" s="66">
        <v>0</v>
      </c>
      <c r="HL195" s="66" t="s">
        <v>197</v>
      </c>
      <c r="HM195" s="66">
        <v>0.12</v>
      </c>
      <c r="HN195" s="66">
        <v>0.36</v>
      </c>
      <c r="HO195" s="66">
        <v>0</v>
      </c>
      <c r="HP195" s="66">
        <v>0</v>
      </c>
      <c r="HS195" s="66" t="s">
        <v>197</v>
      </c>
      <c r="HT195" s="66">
        <v>0.1</v>
      </c>
      <c r="HU195" s="66">
        <v>0.33</v>
      </c>
      <c r="HV195" s="66">
        <v>0</v>
      </c>
      <c r="HW195" s="66">
        <v>0</v>
      </c>
      <c r="HZ195" s="66" t="s">
        <v>197</v>
      </c>
      <c r="IA195" s="75">
        <v>0</v>
      </c>
      <c r="IB195" s="75">
        <v>0</v>
      </c>
      <c r="IC195" s="75">
        <v>0</v>
      </c>
      <c r="ID195" s="75">
        <v>0</v>
      </c>
      <c r="IG195" s="66" t="s">
        <v>197</v>
      </c>
      <c r="IH195" s="66">
        <v>0</v>
      </c>
      <c r="II195" s="66">
        <v>0</v>
      </c>
      <c r="IJ195" s="66">
        <v>0</v>
      </c>
      <c r="IK195" s="66">
        <v>0</v>
      </c>
      <c r="IN195" s="66" t="s">
        <v>197</v>
      </c>
      <c r="IO195" s="66">
        <v>0</v>
      </c>
      <c r="IP195" s="66">
        <v>0</v>
      </c>
      <c r="IQ195" s="66">
        <v>0</v>
      </c>
      <c r="IR195" s="66">
        <v>0</v>
      </c>
      <c r="IU195" s="66" t="s">
        <v>197</v>
      </c>
      <c r="IV195" s="66">
        <v>0</v>
      </c>
      <c r="IW195" s="66">
        <v>0</v>
      </c>
      <c r="IX195" s="66">
        <v>0</v>
      </c>
      <c r="IY195" s="66">
        <v>0</v>
      </c>
      <c r="JB195" s="66" t="s">
        <v>197</v>
      </c>
      <c r="JC195" s="76">
        <v>0</v>
      </c>
      <c r="JD195" s="76">
        <v>0</v>
      </c>
      <c r="JE195" s="76">
        <v>0</v>
      </c>
      <c r="JF195" s="76">
        <v>0</v>
      </c>
      <c r="JI195" s="66" t="s">
        <v>197</v>
      </c>
      <c r="JJ195" s="66">
        <v>0.05</v>
      </c>
      <c r="JK195" s="66">
        <v>0.19</v>
      </c>
      <c r="JL195" s="66">
        <v>0</v>
      </c>
      <c r="JM195" s="66">
        <v>0</v>
      </c>
      <c r="JP195" s="72" t="s">
        <v>197</v>
      </c>
      <c r="JQ195" s="72">
        <v>0</v>
      </c>
      <c r="JR195" s="72">
        <v>0</v>
      </c>
      <c r="JS195" s="72">
        <v>0</v>
      </c>
      <c r="JT195" s="72">
        <v>0</v>
      </c>
      <c r="JW195" s="76" t="s">
        <v>197</v>
      </c>
      <c r="JX195" s="76">
        <v>0.1</v>
      </c>
      <c r="JY195" s="76">
        <v>0.35</v>
      </c>
      <c r="JZ195" s="76">
        <v>0</v>
      </c>
      <c r="KA195" s="76">
        <v>0</v>
      </c>
      <c r="KD195" s="76" t="s">
        <v>197</v>
      </c>
      <c r="KE195" s="76">
        <v>0</v>
      </c>
      <c r="KF195" s="76">
        <v>0</v>
      </c>
      <c r="KG195" s="76">
        <v>0</v>
      </c>
      <c r="KH195" s="76">
        <v>0</v>
      </c>
      <c r="KK195" s="6" t="s">
        <v>197</v>
      </c>
      <c r="KL195" s="6">
        <v>0</v>
      </c>
      <c r="KM195" s="6">
        <v>0</v>
      </c>
      <c r="KN195" s="6">
        <v>0</v>
      </c>
      <c r="KO195" s="6">
        <v>0</v>
      </c>
      <c r="KR195" s="76" t="s">
        <v>197</v>
      </c>
      <c r="KS195" s="76">
        <v>0.04</v>
      </c>
      <c r="KT195" s="76">
        <v>0.15</v>
      </c>
      <c r="KU195" s="76">
        <v>0</v>
      </c>
      <c r="KV195" s="76">
        <v>0</v>
      </c>
      <c r="KY195" s="76" t="s">
        <v>197</v>
      </c>
      <c r="KZ195" s="76">
        <v>0</v>
      </c>
      <c r="LA195" s="76">
        <v>0</v>
      </c>
      <c r="LB195" s="76">
        <v>0</v>
      </c>
      <c r="LC195" s="76">
        <v>0</v>
      </c>
      <c r="LF195" s="76" t="s">
        <v>197</v>
      </c>
      <c r="LG195" s="76">
        <v>0.12</v>
      </c>
      <c r="LH195" s="76">
        <v>0.47</v>
      </c>
      <c r="LI195" s="76">
        <v>0</v>
      </c>
      <c r="LJ195" s="76">
        <v>0</v>
      </c>
      <c r="LM195" s="76" t="s">
        <v>197</v>
      </c>
      <c r="LN195" s="76">
        <v>0</v>
      </c>
      <c r="LO195" s="76">
        <v>0</v>
      </c>
      <c r="LP195" s="76">
        <v>0</v>
      </c>
      <c r="LQ195" s="76">
        <v>0</v>
      </c>
      <c r="LR195" s="76"/>
      <c r="LS195" s="76"/>
      <c r="LT195" s="76" t="s">
        <v>197</v>
      </c>
      <c r="LU195" s="76">
        <v>0.12</v>
      </c>
      <c r="LV195" s="76">
        <v>0.45</v>
      </c>
      <c r="LW195" s="76">
        <v>0</v>
      </c>
      <c r="LX195" s="76">
        <v>0</v>
      </c>
      <c r="LY195" s="76"/>
      <c r="LZ195" s="76"/>
      <c r="MA195" s="76" t="s">
        <v>197</v>
      </c>
      <c r="MB195" s="76">
        <v>0.09</v>
      </c>
      <c r="MC195" s="76">
        <v>0.36</v>
      </c>
      <c r="MD195" s="76">
        <v>0</v>
      </c>
      <c r="ME195" s="76">
        <v>0</v>
      </c>
    </row>
    <row r="196" spans="1:343"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2" t="s">
        <v>198</v>
      </c>
      <c r="GY196" s="62">
        <v>0.1</v>
      </c>
      <c r="GZ196" s="62">
        <v>0</v>
      </c>
      <c r="HA196" s="62">
        <v>0.19</v>
      </c>
      <c r="HB196" s="62">
        <v>0</v>
      </c>
      <c r="HE196" s="66" t="s">
        <v>198</v>
      </c>
      <c r="HF196" s="66">
        <v>0</v>
      </c>
      <c r="HG196" s="66">
        <v>0</v>
      </c>
      <c r="HH196" s="66">
        <v>0</v>
      </c>
      <c r="HI196" s="66">
        <v>0</v>
      </c>
      <c r="HL196" s="66" t="s">
        <v>198</v>
      </c>
      <c r="HM196" s="66">
        <v>0.02</v>
      </c>
      <c r="HN196" s="66">
        <v>0</v>
      </c>
      <c r="HO196" s="66">
        <v>0.04</v>
      </c>
      <c r="HP196" s="66">
        <v>0</v>
      </c>
      <c r="HS196" s="66" t="s">
        <v>198</v>
      </c>
      <c r="HT196" s="66">
        <v>0</v>
      </c>
      <c r="HU196" s="66">
        <v>0</v>
      </c>
      <c r="HV196" s="66">
        <v>0</v>
      </c>
      <c r="HW196" s="66">
        <v>0</v>
      </c>
      <c r="HZ196" s="66" t="s">
        <v>198</v>
      </c>
      <c r="IA196" s="75">
        <v>0</v>
      </c>
      <c r="IB196" s="75">
        <v>0</v>
      </c>
      <c r="IC196" s="75">
        <v>0</v>
      </c>
      <c r="ID196" s="75">
        <v>0</v>
      </c>
      <c r="IG196" s="66" t="s">
        <v>198</v>
      </c>
      <c r="IH196" s="66">
        <v>0.11</v>
      </c>
      <c r="II196" s="66">
        <v>0</v>
      </c>
      <c r="IJ196" s="66">
        <v>0.19</v>
      </c>
      <c r="IK196" s="66">
        <v>0</v>
      </c>
      <c r="IN196" s="66" t="s">
        <v>198</v>
      </c>
      <c r="IO196" s="66">
        <v>0</v>
      </c>
      <c r="IP196" s="66">
        <v>0</v>
      </c>
      <c r="IQ196" s="66">
        <v>0</v>
      </c>
      <c r="IR196" s="66">
        <v>0</v>
      </c>
      <c r="IU196" s="66" t="s">
        <v>198</v>
      </c>
      <c r="IV196" s="66">
        <v>0</v>
      </c>
      <c r="IW196" s="66">
        <v>0</v>
      </c>
      <c r="IX196" s="66">
        <v>0</v>
      </c>
      <c r="IY196" s="66">
        <v>0</v>
      </c>
      <c r="JB196" s="66" t="s">
        <v>198</v>
      </c>
      <c r="JC196" s="76">
        <v>0</v>
      </c>
      <c r="JD196" s="76">
        <v>0</v>
      </c>
      <c r="JE196" s="76">
        <v>0</v>
      </c>
      <c r="JF196" s="76">
        <v>0</v>
      </c>
      <c r="JI196" s="66" t="s">
        <v>198</v>
      </c>
      <c r="JJ196" s="66">
        <v>0</v>
      </c>
      <c r="JK196" s="66">
        <v>0</v>
      </c>
      <c r="JL196" s="66">
        <v>0</v>
      </c>
      <c r="JM196" s="66">
        <v>0</v>
      </c>
      <c r="JP196" s="72" t="s">
        <v>198</v>
      </c>
      <c r="JQ196" s="72">
        <v>0</v>
      </c>
      <c r="JR196" s="72">
        <v>0</v>
      </c>
      <c r="JS196" s="72">
        <v>0</v>
      </c>
      <c r="JT196" s="72">
        <v>0</v>
      </c>
      <c r="JW196" s="76" t="s">
        <v>198</v>
      </c>
      <c r="JX196" s="76">
        <v>0</v>
      </c>
      <c r="JY196" s="76">
        <v>0</v>
      </c>
      <c r="JZ196" s="76">
        <v>0</v>
      </c>
      <c r="KA196" s="76">
        <v>0</v>
      </c>
      <c r="KD196" s="76" t="s">
        <v>198</v>
      </c>
      <c r="KE196" s="76">
        <v>0</v>
      </c>
      <c r="KF196" s="76">
        <v>0</v>
      </c>
      <c r="KG196" s="76">
        <v>0</v>
      </c>
      <c r="KH196" s="76">
        <v>0</v>
      </c>
      <c r="KK196" s="6" t="s">
        <v>198</v>
      </c>
      <c r="KL196" s="6">
        <v>0</v>
      </c>
      <c r="KM196" s="6">
        <v>0</v>
      </c>
      <c r="KN196" s="6">
        <v>0</v>
      </c>
      <c r="KO196" s="6">
        <v>0</v>
      </c>
      <c r="KR196" s="76" t="s">
        <v>198</v>
      </c>
      <c r="KS196" s="76">
        <v>0</v>
      </c>
      <c r="KT196" s="76">
        <v>0</v>
      </c>
      <c r="KU196" s="76">
        <v>0</v>
      </c>
      <c r="KV196" s="76">
        <v>0</v>
      </c>
      <c r="KY196" s="76" t="s">
        <v>198</v>
      </c>
      <c r="KZ196" s="76">
        <v>0</v>
      </c>
      <c r="LA196" s="76">
        <v>0</v>
      </c>
      <c r="LB196" s="76">
        <v>0</v>
      </c>
      <c r="LC196" s="76">
        <v>0</v>
      </c>
      <c r="LF196" s="76" t="s">
        <v>198</v>
      </c>
      <c r="LG196" s="76">
        <v>0</v>
      </c>
      <c r="LH196" s="76">
        <v>0</v>
      </c>
      <c r="LI196" s="76">
        <v>0</v>
      </c>
      <c r="LJ196" s="76">
        <v>0</v>
      </c>
      <c r="LM196" s="76" t="s">
        <v>198</v>
      </c>
      <c r="LN196" s="76">
        <v>0</v>
      </c>
      <c r="LO196" s="76">
        <v>0</v>
      </c>
      <c r="LP196" s="76">
        <v>0</v>
      </c>
      <c r="LQ196" s="76">
        <v>0</v>
      </c>
      <c r="LR196" s="76"/>
      <c r="LS196" s="76"/>
      <c r="LT196" s="76" t="s">
        <v>198</v>
      </c>
      <c r="LU196" s="76">
        <v>0</v>
      </c>
      <c r="LV196" s="76">
        <v>0</v>
      </c>
      <c r="LW196" s="76">
        <v>0</v>
      </c>
      <c r="LX196" s="76">
        <v>0</v>
      </c>
      <c r="LY196" s="76"/>
      <c r="LZ196" s="76"/>
      <c r="MA196" s="76" t="s">
        <v>198</v>
      </c>
      <c r="MB196" s="76">
        <v>0</v>
      </c>
      <c r="MC196" s="76">
        <v>0</v>
      </c>
      <c r="MD196" s="76">
        <v>0</v>
      </c>
      <c r="ME196" s="76">
        <v>0</v>
      </c>
    </row>
    <row r="197" spans="1:343"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2" t="s">
        <v>199</v>
      </c>
      <c r="GY197" s="62">
        <v>0</v>
      </c>
      <c r="GZ197" s="62">
        <v>0</v>
      </c>
      <c r="HA197" s="62">
        <v>0</v>
      </c>
      <c r="HB197" s="62">
        <v>0</v>
      </c>
      <c r="HE197" s="66" t="s">
        <v>199</v>
      </c>
      <c r="HF197" s="66">
        <v>0</v>
      </c>
      <c r="HG197" s="66">
        <v>0</v>
      </c>
      <c r="HH197" s="66">
        <v>0</v>
      </c>
      <c r="HI197" s="66">
        <v>0</v>
      </c>
      <c r="HL197" s="66" t="s">
        <v>199</v>
      </c>
      <c r="HM197" s="66">
        <v>0</v>
      </c>
      <c r="HN197" s="66">
        <v>0</v>
      </c>
      <c r="HO197" s="66">
        <v>0</v>
      </c>
      <c r="HP197" s="66">
        <v>0</v>
      </c>
      <c r="HS197" s="66" t="s">
        <v>199</v>
      </c>
      <c r="HT197" s="66">
        <v>0</v>
      </c>
      <c r="HU197" s="66">
        <v>0</v>
      </c>
      <c r="HV197" s="66">
        <v>0</v>
      </c>
      <c r="HW197" s="66">
        <v>0</v>
      </c>
      <c r="HZ197" s="66" t="s">
        <v>199</v>
      </c>
      <c r="IA197" s="75">
        <v>0</v>
      </c>
      <c r="IB197" s="75">
        <v>0</v>
      </c>
      <c r="IC197" s="75">
        <v>0</v>
      </c>
      <c r="ID197" s="75">
        <v>0</v>
      </c>
      <c r="IG197" s="66" t="s">
        <v>199</v>
      </c>
      <c r="IH197" s="66">
        <v>0</v>
      </c>
      <c r="II197" s="66">
        <v>0</v>
      </c>
      <c r="IJ197" s="66">
        <v>0</v>
      </c>
      <c r="IK197" s="66">
        <v>0</v>
      </c>
      <c r="IN197" s="66" t="s">
        <v>199</v>
      </c>
      <c r="IO197" s="66">
        <v>0</v>
      </c>
      <c r="IP197" s="66">
        <v>0</v>
      </c>
      <c r="IQ197" s="66">
        <v>0</v>
      </c>
      <c r="IR197" s="66">
        <v>0</v>
      </c>
      <c r="IU197" s="66" t="s">
        <v>199</v>
      </c>
      <c r="IV197" s="66">
        <v>0.03</v>
      </c>
      <c r="IW197" s="66">
        <v>0.11</v>
      </c>
      <c r="IX197" s="66">
        <v>0</v>
      </c>
      <c r="IY197" s="66">
        <v>0</v>
      </c>
      <c r="JB197" s="66" t="s">
        <v>199</v>
      </c>
      <c r="JC197" s="76">
        <v>0</v>
      </c>
      <c r="JD197" s="76">
        <v>0</v>
      </c>
      <c r="JE197" s="76">
        <v>0</v>
      </c>
      <c r="JF197" s="76">
        <v>0</v>
      </c>
      <c r="JI197" s="66" t="s">
        <v>199</v>
      </c>
      <c r="JJ197" s="66">
        <v>0</v>
      </c>
      <c r="JK197" s="66">
        <v>0</v>
      </c>
      <c r="JL197" s="66">
        <v>0</v>
      </c>
      <c r="JM197" s="66">
        <v>0</v>
      </c>
      <c r="JP197" s="72" t="s">
        <v>199</v>
      </c>
      <c r="JQ197" s="72">
        <v>0</v>
      </c>
      <c r="JR197" s="72">
        <v>0</v>
      </c>
      <c r="JS197" s="72">
        <v>0</v>
      </c>
      <c r="JT197" s="72">
        <v>0</v>
      </c>
      <c r="JW197" s="76" t="s">
        <v>199</v>
      </c>
      <c r="JX197" s="76">
        <v>0</v>
      </c>
      <c r="JY197" s="76">
        <v>0</v>
      </c>
      <c r="JZ197" s="76">
        <v>0</v>
      </c>
      <c r="KA197" s="76">
        <v>0</v>
      </c>
      <c r="KD197" s="76" t="s">
        <v>199</v>
      </c>
      <c r="KE197" s="76">
        <v>0</v>
      </c>
      <c r="KF197" s="76">
        <v>0</v>
      </c>
      <c r="KG197" s="76">
        <v>0</v>
      </c>
      <c r="KH197" s="76">
        <v>0</v>
      </c>
      <c r="KK197" s="6" t="s">
        <v>199</v>
      </c>
      <c r="KL197" s="6">
        <v>0</v>
      </c>
      <c r="KM197" s="6">
        <v>0</v>
      </c>
      <c r="KN197" s="6">
        <v>0</v>
      </c>
      <c r="KO197" s="6">
        <v>0</v>
      </c>
      <c r="KR197" s="76" t="s">
        <v>199</v>
      </c>
      <c r="KS197" s="76">
        <v>0</v>
      </c>
      <c r="KT197" s="76">
        <v>0</v>
      </c>
      <c r="KU197" s="76">
        <v>0</v>
      </c>
      <c r="KV197" s="76">
        <v>0</v>
      </c>
      <c r="KY197" s="76" t="s">
        <v>199</v>
      </c>
      <c r="KZ197" s="76">
        <v>0</v>
      </c>
      <c r="LA197" s="76">
        <v>0</v>
      </c>
      <c r="LB197" s="76">
        <v>0</v>
      </c>
      <c r="LC197" s="76">
        <v>0</v>
      </c>
      <c r="LF197" s="76" t="s">
        <v>199</v>
      </c>
      <c r="LG197" s="76">
        <v>0</v>
      </c>
      <c r="LH197" s="76">
        <v>0</v>
      </c>
      <c r="LI197" s="76">
        <v>0</v>
      </c>
      <c r="LJ197" s="76">
        <v>0</v>
      </c>
      <c r="LM197" s="76" t="s">
        <v>199</v>
      </c>
      <c r="LN197" s="76">
        <v>0</v>
      </c>
      <c r="LO197" s="76">
        <v>0</v>
      </c>
      <c r="LP197" s="76">
        <v>0</v>
      </c>
      <c r="LQ197" s="76">
        <v>0</v>
      </c>
      <c r="LR197" s="76"/>
      <c r="LS197" s="76"/>
      <c r="LT197" s="76" t="s">
        <v>199</v>
      </c>
      <c r="LU197" s="76">
        <v>0.08</v>
      </c>
      <c r="LV197" s="76">
        <v>0</v>
      </c>
      <c r="LW197" s="76">
        <v>0.16</v>
      </c>
      <c r="LX197" s="76">
        <v>0</v>
      </c>
      <c r="LY197" s="76"/>
      <c r="LZ197" s="76"/>
      <c r="MA197" s="76" t="s">
        <v>199</v>
      </c>
      <c r="MB197" s="76">
        <v>0</v>
      </c>
      <c r="MC197" s="76">
        <v>0</v>
      </c>
      <c r="MD197" s="76">
        <v>0</v>
      </c>
      <c r="ME197" s="76">
        <v>0</v>
      </c>
    </row>
    <row r="198" spans="1:343"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2" t="s">
        <v>200</v>
      </c>
      <c r="GY198" s="62">
        <v>0</v>
      </c>
      <c r="GZ198" s="62">
        <v>0</v>
      </c>
      <c r="HA198" s="62">
        <v>0</v>
      </c>
      <c r="HB198" s="62">
        <v>0</v>
      </c>
      <c r="HE198" s="66" t="s">
        <v>200</v>
      </c>
      <c r="HF198" s="66">
        <v>0</v>
      </c>
      <c r="HG198" s="66">
        <v>0</v>
      </c>
      <c r="HH198" s="66">
        <v>0</v>
      </c>
      <c r="HI198" s="66">
        <v>0</v>
      </c>
      <c r="HL198" s="66" t="s">
        <v>200</v>
      </c>
      <c r="HM198" s="66">
        <v>0</v>
      </c>
      <c r="HN198" s="66">
        <v>0</v>
      </c>
      <c r="HO198" s="66">
        <v>0</v>
      </c>
      <c r="HP198" s="66">
        <v>0</v>
      </c>
      <c r="HS198" s="66" t="s">
        <v>200</v>
      </c>
      <c r="HT198" s="66">
        <v>0.06</v>
      </c>
      <c r="HU198" s="66">
        <v>0</v>
      </c>
      <c r="HV198" s="66">
        <v>0</v>
      </c>
      <c r="HW198" s="66">
        <v>0</v>
      </c>
      <c r="HZ198" s="66" t="s">
        <v>200</v>
      </c>
      <c r="IA198" s="75">
        <v>0.06</v>
      </c>
      <c r="IB198" s="75">
        <v>0</v>
      </c>
      <c r="IC198" s="75">
        <v>0</v>
      </c>
      <c r="ID198" s="75">
        <v>0</v>
      </c>
      <c r="IG198" s="66" t="s">
        <v>200</v>
      </c>
      <c r="IH198" s="66">
        <v>0</v>
      </c>
      <c r="II198" s="66">
        <v>0</v>
      </c>
      <c r="IJ198" s="66">
        <v>0</v>
      </c>
      <c r="IK198" s="66">
        <v>0</v>
      </c>
      <c r="IN198" s="66" t="s">
        <v>200</v>
      </c>
      <c r="IO198" s="66">
        <v>0.05</v>
      </c>
      <c r="IP198" s="66">
        <v>0</v>
      </c>
      <c r="IQ198" s="66">
        <v>0</v>
      </c>
      <c r="IR198" s="66">
        <v>0</v>
      </c>
      <c r="IU198" s="66" t="s">
        <v>200</v>
      </c>
      <c r="IV198" s="66">
        <v>0</v>
      </c>
      <c r="IW198" s="66">
        <v>0</v>
      </c>
      <c r="IX198" s="66">
        <v>0</v>
      </c>
      <c r="IY198" s="66">
        <v>0</v>
      </c>
      <c r="JB198" s="66" t="s">
        <v>200</v>
      </c>
      <c r="JC198" s="76">
        <v>0.06</v>
      </c>
      <c r="JD198" s="76">
        <v>0</v>
      </c>
      <c r="JE198" s="76">
        <v>0</v>
      </c>
      <c r="JF198" s="76">
        <v>0</v>
      </c>
      <c r="JI198" s="66" t="s">
        <v>200</v>
      </c>
      <c r="JJ198" s="66">
        <v>7.0000000000000007E-2</v>
      </c>
      <c r="JK198" s="66">
        <v>0</v>
      </c>
      <c r="JL198" s="66">
        <v>0</v>
      </c>
      <c r="JM198" s="66">
        <v>0</v>
      </c>
      <c r="JP198" s="72" t="s">
        <v>200</v>
      </c>
      <c r="JQ198" s="72">
        <v>0</v>
      </c>
      <c r="JR198" s="72">
        <v>0</v>
      </c>
      <c r="JS198" s="72">
        <v>0</v>
      </c>
      <c r="JT198" s="72">
        <v>0</v>
      </c>
      <c r="JW198" s="76" t="s">
        <v>200</v>
      </c>
      <c r="JX198" s="76">
        <v>0.05</v>
      </c>
      <c r="JY198" s="76">
        <v>0</v>
      </c>
      <c r="JZ198" s="76">
        <v>0</v>
      </c>
      <c r="KA198" s="76">
        <v>0</v>
      </c>
      <c r="KD198" s="76" t="s">
        <v>200</v>
      </c>
      <c r="KE198" s="76">
        <v>0</v>
      </c>
      <c r="KF198" s="76">
        <v>0</v>
      </c>
      <c r="KG198" s="76">
        <v>0</v>
      </c>
      <c r="KH198" s="76">
        <v>0</v>
      </c>
      <c r="KK198" s="6" t="s">
        <v>200</v>
      </c>
      <c r="KL198" s="6">
        <v>0</v>
      </c>
      <c r="KM198" s="6">
        <v>0</v>
      </c>
      <c r="KN198" s="6">
        <v>0</v>
      </c>
      <c r="KO198" s="6">
        <v>0</v>
      </c>
      <c r="KR198" s="76" t="s">
        <v>200</v>
      </c>
      <c r="KS198" s="76">
        <v>0</v>
      </c>
      <c r="KT198" s="76">
        <v>0</v>
      </c>
      <c r="KU198" s="76">
        <v>0</v>
      </c>
      <c r="KV198" s="76">
        <v>0</v>
      </c>
      <c r="KY198" s="76" t="s">
        <v>200</v>
      </c>
      <c r="KZ198" s="76">
        <v>0.05</v>
      </c>
      <c r="LA198" s="76">
        <v>0</v>
      </c>
      <c r="LB198" s="76">
        <v>0</v>
      </c>
      <c r="LC198" s="76">
        <v>0</v>
      </c>
      <c r="LF198" s="76" t="s">
        <v>200</v>
      </c>
      <c r="LG198" s="76">
        <v>0</v>
      </c>
      <c r="LH198" s="76">
        <v>0</v>
      </c>
      <c r="LI198" s="76">
        <v>0</v>
      </c>
      <c r="LJ198" s="76">
        <v>0</v>
      </c>
      <c r="LM198" s="76" t="s">
        <v>200</v>
      </c>
      <c r="LN198" s="76">
        <v>0.06</v>
      </c>
      <c r="LO198" s="76">
        <v>0</v>
      </c>
      <c r="LP198" s="76">
        <v>0</v>
      </c>
      <c r="LQ198" s="76">
        <v>0</v>
      </c>
      <c r="LR198" s="76"/>
      <c r="LS198" s="76"/>
      <c r="LT198" s="76" t="s">
        <v>200</v>
      </c>
      <c r="LU198" s="76">
        <v>0.06</v>
      </c>
      <c r="LV198" s="76">
        <v>0</v>
      </c>
      <c r="LW198" s="76">
        <v>0</v>
      </c>
      <c r="LX198" s="76">
        <v>0</v>
      </c>
      <c r="LY198" s="76"/>
      <c r="LZ198" s="76"/>
      <c r="MA198" s="76" t="s">
        <v>200</v>
      </c>
      <c r="MB198" s="76">
        <v>0</v>
      </c>
      <c r="MC198" s="76">
        <v>0</v>
      </c>
      <c r="MD198" s="76">
        <v>0</v>
      </c>
      <c r="ME198" s="76">
        <v>0</v>
      </c>
    </row>
    <row r="199" spans="1:343"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c r="GX199" s="62" t="s">
        <v>201</v>
      </c>
      <c r="GY199" s="62">
        <v>0</v>
      </c>
      <c r="GZ199" s="62">
        <v>0</v>
      </c>
      <c r="HA199" s="62">
        <v>0</v>
      </c>
      <c r="HB199" s="62">
        <v>0</v>
      </c>
      <c r="HE199" s="66" t="s">
        <v>201</v>
      </c>
      <c r="HF199" s="66">
        <v>0</v>
      </c>
      <c r="HG199" s="66">
        <v>0</v>
      </c>
      <c r="HH199" s="66">
        <v>0</v>
      </c>
      <c r="HI199" s="66">
        <v>0</v>
      </c>
      <c r="HL199" s="66" t="s">
        <v>201</v>
      </c>
      <c r="HM199" s="66">
        <v>0</v>
      </c>
      <c r="HN199" s="66">
        <v>0</v>
      </c>
      <c r="HO199" s="66">
        <v>0</v>
      </c>
      <c r="HP199" s="66">
        <v>0</v>
      </c>
      <c r="HS199" s="66" t="s">
        <v>201</v>
      </c>
      <c r="HT199" s="66">
        <v>0</v>
      </c>
      <c r="HU199" s="66">
        <v>0</v>
      </c>
      <c r="HV199" s="66">
        <v>0</v>
      </c>
      <c r="HW199" s="66">
        <v>0</v>
      </c>
      <c r="HZ199" s="66" t="s">
        <v>201</v>
      </c>
      <c r="IA199" s="75">
        <v>0</v>
      </c>
      <c r="IB199" s="75">
        <v>0</v>
      </c>
      <c r="IC199" s="75">
        <v>0</v>
      </c>
      <c r="ID199" s="75">
        <v>0</v>
      </c>
      <c r="IG199" s="66" t="s">
        <v>201</v>
      </c>
      <c r="IH199" s="66">
        <v>0.08</v>
      </c>
      <c r="II199" s="66">
        <v>0</v>
      </c>
      <c r="IJ199" s="66">
        <v>0</v>
      </c>
      <c r="IK199" s="66">
        <v>0</v>
      </c>
      <c r="IN199" s="66" t="s">
        <v>201</v>
      </c>
      <c r="IO199" s="66">
        <v>0</v>
      </c>
      <c r="IP199" s="66">
        <v>0</v>
      </c>
      <c r="IQ199" s="66">
        <v>0</v>
      </c>
      <c r="IR199" s="66">
        <v>0</v>
      </c>
      <c r="IU199" s="66" t="s">
        <v>201</v>
      </c>
      <c r="IV199" s="66">
        <v>0</v>
      </c>
      <c r="IW199" s="66">
        <v>0</v>
      </c>
      <c r="IX199" s="66">
        <v>0</v>
      </c>
      <c r="IY199" s="66">
        <v>0</v>
      </c>
      <c r="JB199" s="66" t="s">
        <v>201</v>
      </c>
      <c r="JC199" s="76">
        <v>0</v>
      </c>
      <c r="JD199" s="76">
        <v>0</v>
      </c>
      <c r="JE199" s="76">
        <v>0</v>
      </c>
      <c r="JF199" s="76">
        <v>0</v>
      </c>
      <c r="JI199" s="66" t="s">
        <v>201</v>
      </c>
      <c r="JJ199" s="66">
        <v>0</v>
      </c>
      <c r="JK199" s="66">
        <v>0</v>
      </c>
      <c r="JL199" s="66">
        <v>0</v>
      </c>
      <c r="JM199" s="66">
        <v>0</v>
      </c>
      <c r="JP199" s="72" t="s">
        <v>201</v>
      </c>
      <c r="JQ199" s="72">
        <v>0.06</v>
      </c>
      <c r="JR199" s="72">
        <v>0.22</v>
      </c>
      <c r="JS199" s="72">
        <v>0</v>
      </c>
      <c r="JT199" s="72">
        <v>0</v>
      </c>
      <c r="JW199" s="76" t="s">
        <v>201</v>
      </c>
      <c r="JX199" s="76">
        <v>0</v>
      </c>
      <c r="JY199" s="76">
        <v>0</v>
      </c>
      <c r="JZ199" s="76">
        <v>0</v>
      </c>
      <c r="KA199" s="76">
        <v>0</v>
      </c>
      <c r="KD199" s="76" t="s">
        <v>201</v>
      </c>
      <c r="KE199" s="76">
        <v>0</v>
      </c>
      <c r="KF199" s="76">
        <v>0</v>
      </c>
      <c r="KG199" s="76">
        <v>0</v>
      </c>
      <c r="KH199" s="76">
        <v>0</v>
      </c>
      <c r="KK199" s="6" t="s">
        <v>201</v>
      </c>
      <c r="KL199" s="6">
        <v>0</v>
      </c>
      <c r="KM199" s="6">
        <v>0</v>
      </c>
      <c r="KN199" s="6">
        <v>0</v>
      </c>
      <c r="KO199" s="6">
        <v>0</v>
      </c>
      <c r="KR199" s="76" t="s">
        <v>201</v>
      </c>
      <c r="KS199" s="76">
        <v>0</v>
      </c>
      <c r="KT199" s="76">
        <v>0</v>
      </c>
      <c r="KU199" s="76">
        <v>0</v>
      </c>
      <c r="KV199" s="76">
        <v>0</v>
      </c>
      <c r="KY199" s="76" t="s">
        <v>201</v>
      </c>
      <c r="KZ199" s="76">
        <v>0.06</v>
      </c>
      <c r="LA199" s="76">
        <v>0.2</v>
      </c>
      <c r="LB199" s="76">
        <v>0</v>
      </c>
      <c r="LC199" s="76">
        <v>0</v>
      </c>
      <c r="LF199" s="76" t="s">
        <v>201</v>
      </c>
      <c r="LG199" s="76">
        <v>0</v>
      </c>
      <c r="LH199" s="76">
        <v>0</v>
      </c>
      <c r="LI199" s="76">
        <v>0</v>
      </c>
      <c r="LJ199" s="76">
        <v>0</v>
      </c>
      <c r="LM199" s="76" t="s">
        <v>201</v>
      </c>
      <c r="LN199" s="76">
        <v>0</v>
      </c>
      <c r="LO199" s="76">
        <v>0</v>
      </c>
      <c r="LP199" s="76">
        <v>0</v>
      </c>
      <c r="LQ199" s="76">
        <v>0</v>
      </c>
      <c r="LR199" s="76"/>
      <c r="LS199" s="76"/>
      <c r="LT199" s="76" t="s">
        <v>201</v>
      </c>
      <c r="LU199" s="76">
        <v>0</v>
      </c>
      <c r="LV199" s="76">
        <v>0</v>
      </c>
      <c r="LW199" s="76">
        <v>0</v>
      </c>
      <c r="LX199" s="76">
        <v>0</v>
      </c>
      <c r="LY199" s="76"/>
      <c r="LZ199" s="76"/>
      <c r="MA199" s="76" t="s">
        <v>201</v>
      </c>
      <c r="MB199" s="76">
        <v>0</v>
      </c>
      <c r="MC199" s="76">
        <v>0</v>
      </c>
      <c r="MD199" s="76">
        <v>0</v>
      </c>
      <c r="ME199" s="76">
        <v>0</v>
      </c>
    </row>
    <row r="200" spans="1:343"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c r="GX200" s="62" t="s">
        <v>202</v>
      </c>
      <c r="GY200" s="62">
        <v>0</v>
      </c>
      <c r="GZ200" s="62">
        <v>0</v>
      </c>
      <c r="HA200" s="62">
        <v>0</v>
      </c>
      <c r="HB200" s="62">
        <v>0</v>
      </c>
      <c r="HE200" s="66" t="s">
        <v>202</v>
      </c>
      <c r="HF200" s="66">
        <v>0.08</v>
      </c>
      <c r="HG200" s="66">
        <v>0.18</v>
      </c>
      <c r="HH200" s="66">
        <v>0</v>
      </c>
      <c r="HI200" s="66">
        <v>0.46</v>
      </c>
      <c r="HL200" s="66" t="s">
        <v>202</v>
      </c>
      <c r="HM200" s="66">
        <v>0</v>
      </c>
      <c r="HN200" s="66">
        <v>0</v>
      </c>
      <c r="HO200" s="66">
        <v>0</v>
      </c>
      <c r="HP200" s="66">
        <v>0</v>
      </c>
      <c r="HS200" s="66" t="s">
        <v>202</v>
      </c>
      <c r="HT200" s="66">
        <v>0.1</v>
      </c>
      <c r="HU200" s="66">
        <v>0.24</v>
      </c>
      <c r="HV200" s="66">
        <v>0.06</v>
      </c>
      <c r="HW200" s="66">
        <v>0</v>
      </c>
      <c r="HZ200" s="66" t="s">
        <v>202</v>
      </c>
      <c r="IA200" s="75">
        <v>0</v>
      </c>
      <c r="IB200" s="75">
        <v>0</v>
      </c>
      <c r="IC200" s="75">
        <v>0</v>
      </c>
      <c r="ID200" s="75">
        <v>0</v>
      </c>
      <c r="IG200" s="66" t="s">
        <v>202</v>
      </c>
      <c r="IH200" s="66">
        <v>0.08</v>
      </c>
      <c r="II200" s="66">
        <v>0</v>
      </c>
      <c r="IJ200" s="66">
        <v>0.14000000000000001</v>
      </c>
      <c r="IK200" s="66">
        <v>0</v>
      </c>
      <c r="IN200" s="66" t="s">
        <v>202</v>
      </c>
      <c r="IO200" s="66">
        <v>0.04</v>
      </c>
      <c r="IP200" s="66">
        <v>0</v>
      </c>
      <c r="IQ200" s="66">
        <v>0.08</v>
      </c>
      <c r="IR200" s="66">
        <v>0</v>
      </c>
      <c r="IU200" s="66" t="s">
        <v>202</v>
      </c>
      <c r="IV200" s="66">
        <v>0.03</v>
      </c>
      <c r="IW200" s="66">
        <v>0</v>
      </c>
      <c r="IX200" s="66">
        <v>0</v>
      </c>
      <c r="IY200" s="66">
        <v>0.37</v>
      </c>
      <c r="JB200" s="66" t="s">
        <v>202</v>
      </c>
      <c r="JC200" s="76">
        <v>0.06</v>
      </c>
      <c r="JD200" s="76">
        <v>0</v>
      </c>
      <c r="JE200" s="76">
        <v>0</v>
      </c>
      <c r="JF200" s="76">
        <v>0</v>
      </c>
      <c r="JI200" s="66" t="s">
        <v>202</v>
      </c>
      <c r="JJ200" s="66">
        <v>0.08</v>
      </c>
      <c r="JK200" s="66">
        <v>0</v>
      </c>
      <c r="JL200" s="66">
        <v>0.15</v>
      </c>
      <c r="JM200" s="66">
        <v>0</v>
      </c>
      <c r="JP200" s="72" t="s">
        <v>202</v>
      </c>
      <c r="JQ200" s="72">
        <v>0.08</v>
      </c>
      <c r="JR200" s="72">
        <v>0.18</v>
      </c>
      <c r="JS200" s="72">
        <v>0.05</v>
      </c>
      <c r="JT200" s="72">
        <v>0</v>
      </c>
      <c r="JW200" s="76" t="s">
        <v>202</v>
      </c>
      <c r="JX200" s="76">
        <v>0</v>
      </c>
      <c r="JY200" s="76">
        <v>0</v>
      </c>
      <c r="JZ200" s="76">
        <v>0</v>
      </c>
      <c r="KA200" s="76">
        <v>0</v>
      </c>
      <c r="KD200" s="76" t="s">
        <v>202</v>
      </c>
      <c r="KE200" s="76">
        <v>0</v>
      </c>
      <c r="KF200" s="76">
        <v>0</v>
      </c>
      <c r="KG200" s="76">
        <v>0</v>
      </c>
      <c r="KH200" s="76">
        <v>0</v>
      </c>
      <c r="KK200" s="6" t="s">
        <v>202</v>
      </c>
      <c r="KL200" s="6">
        <v>0</v>
      </c>
      <c r="KM200" s="6">
        <v>0</v>
      </c>
      <c r="KN200" s="6">
        <v>0</v>
      </c>
      <c r="KO200" s="6">
        <v>0</v>
      </c>
      <c r="KR200" s="76" t="s">
        <v>202</v>
      </c>
      <c r="KS200" s="76">
        <v>0</v>
      </c>
      <c r="KT200" s="76">
        <v>0</v>
      </c>
      <c r="KU200" s="76">
        <v>0</v>
      </c>
      <c r="KV200" s="76">
        <v>0</v>
      </c>
      <c r="KY200" s="76" t="s">
        <v>202</v>
      </c>
      <c r="KZ200" s="76">
        <v>0</v>
      </c>
      <c r="LA200" s="76">
        <v>0</v>
      </c>
      <c r="LB200" s="76">
        <v>0</v>
      </c>
      <c r="LC200" s="76">
        <v>0</v>
      </c>
      <c r="LF200" s="76" t="s">
        <v>202</v>
      </c>
      <c r="LG200" s="76">
        <v>0.11</v>
      </c>
      <c r="LH200" s="76">
        <v>0.41</v>
      </c>
      <c r="LI200" s="76">
        <v>0</v>
      </c>
      <c r="LJ200" s="76">
        <v>0</v>
      </c>
      <c r="LM200" s="76" t="s">
        <v>202</v>
      </c>
      <c r="LN200" s="76">
        <v>0.05</v>
      </c>
      <c r="LO200" s="76">
        <v>0.2</v>
      </c>
      <c r="LP200" s="76">
        <v>0</v>
      </c>
      <c r="LQ200" s="76">
        <v>0</v>
      </c>
      <c r="LR200" s="76"/>
      <c r="LS200" s="76"/>
      <c r="LT200" s="76" t="s">
        <v>202</v>
      </c>
      <c r="LU200" s="76">
        <v>0</v>
      </c>
      <c r="LV200" s="76">
        <v>0</v>
      </c>
      <c r="LW200" s="76">
        <v>0</v>
      </c>
      <c r="LX200" s="76">
        <v>0</v>
      </c>
      <c r="LY200" s="76"/>
      <c r="LZ200" s="76"/>
      <c r="MA200" s="76" t="s">
        <v>202</v>
      </c>
      <c r="MB200" s="76">
        <v>0</v>
      </c>
      <c r="MC200" s="76">
        <v>0</v>
      </c>
      <c r="MD200" s="76">
        <v>0</v>
      </c>
      <c r="ME200" s="76">
        <v>0</v>
      </c>
    </row>
    <row r="201" spans="1:343"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c r="GX201" s="62" t="s">
        <v>203</v>
      </c>
      <c r="GY201" s="62">
        <v>0</v>
      </c>
      <c r="GZ201" s="62">
        <v>0</v>
      </c>
      <c r="HA201" s="62">
        <v>0</v>
      </c>
      <c r="HB201" s="62">
        <v>0</v>
      </c>
      <c r="HE201" s="66" t="s">
        <v>203</v>
      </c>
      <c r="HF201" s="66">
        <v>0.04</v>
      </c>
      <c r="HG201" s="66">
        <v>0</v>
      </c>
      <c r="HH201" s="66">
        <v>0</v>
      </c>
      <c r="HI201" s="66">
        <v>0</v>
      </c>
      <c r="HL201" s="66" t="s">
        <v>203</v>
      </c>
      <c r="HM201" s="66">
        <v>0</v>
      </c>
      <c r="HN201" s="66">
        <v>0</v>
      </c>
      <c r="HO201" s="66">
        <v>0</v>
      </c>
      <c r="HP201" s="66">
        <v>0</v>
      </c>
      <c r="HS201" s="66" t="s">
        <v>203</v>
      </c>
      <c r="HT201" s="66">
        <v>0</v>
      </c>
      <c r="HU201" s="66">
        <v>0</v>
      </c>
      <c r="HV201" s="66">
        <v>0</v>
      </c>
      <c r="HW201" s="66">
        <v>0</v>
      </c>
      <c r="HZ201" s="66" t="s">
        <v>203</v>
      </c>
      <c r="IA201" s="75">
        <v>0.05</v>
      </c>
      <c r="IB201" s="75">
        <v>0</v>
      </c>
      <c r="IC201" s="75">
        <v>0</v>
      </c>
      <c r="ID201" s="75">
        <v>0.47</v>
      </c>
      <c r="IG201" s="66" t="s">
        <v>203</v>
      </c>
      <c r="IH201" s="66">
        <v>0</v>
      </c>
      <c r="II201" s="66">
        <v>0</v>
      </c>
      <c r="IJ201" s="66">
        <v>0</v>
      </c>
      <c r="IK201" s="66">
        <v>0</v>
      </c>
      <c r="IN201" s="66" t="s">
        <v>203</v>
      </c>
      <c r="IO201" s="66">
        <v>0</v>
      </c>
      <c r="IP201" s="66">
        <v>0</v>
      </c>
      <c r="IQ201" s="66">
        <v>0</v>
      </c>
      <c r="IR201" s="66">
        <v>0</v>
      </c>
      <c r="IU201" s="66" t="s">
        <v>203</v>
      </c>
      <c r="IV201" s="66">
        <v>0</v>
      </c>
      <c r="IW201" s="66">
        <v>0</v>
      </c>
      <c r="IX201" s="66">
        <v>0</v>
      </c>
      <c r="IY201" s="66">
        <v>0</v>
      </c>
      <c r="JB201" s="66" t="s">
        <v>203</v>
      </c>
      <c r="JC201" s="76">
        <v>0</v>
      </c>
      <c r="JD201" s="76">
        <v>0</v>
      </c>
      <c r="JE201" s="76">
        <v>0</v>
      </c>
      <c r="JF201" s="76">
        <v>0</v>
      </c>
      <c r="JI201" s="66" t="s">
        <v>203</v>
      </c>
      <c r="JJ201" s="66">
        <v>0.06</v>
      </c>
      <c r="JK201" s="66">
        <v>0</v>
      </c>
      <c r="JL201" s="66">
        <v>0.11</v>
      </c>
      <c r="JM201" s="66">
        <v>0</v>
      </c>
      <c r="JP201" s="72" t="s">
        <v>203</v>
      </c>
      <c r="JQ201" s="72">
        <v>0</v>
      </c>
      <c r="JR201" s="72">
        <v>0</v>
      </c>
      <c r="JS201" s="72">
        <v>0</v>
      </c>
      <c r="JT201" s="72">
        <v>0</v>
      </c>
      <c r="JW201" s="76" t="s">
        <v>203</v>
      </c>
      <c r="JX201" s="76">
        <v>0</v>
      </c>
      <c r="JY201" s="76">
        <v>0</v>
      </c>
      <c r="JZ201" s="76">
        <v>0</v>
      </c>
      <c r="KA201" s="76">
        <v>0</v>
      </c>
      <c r="KD201" s="76" t="s">
        <v>203</v>
      </c>
      <c r="KE201" s="76">
        <v>0</v>
      </c>
      <c r="KF201" s="76">
        <v>0</v>
      </c>
      <c r="KG201" s="76">
        <v>0</v>
      </c>
      <c r="KH201" s="76">
        <v>0</v>
      </c>
      <c r="KK201" s="6" t="s">
        <v>203</v>
      </c>
      <c r="KL201" s="6">
        <v>0.09</v>
      </c>
      <c r="KM201" s="6">
        <v>0</v>
      </c>
      <c r="KN201" s="6">
        <v>0</v>
      </c>
      <c r="KO201" s="6">
        <v>0</v>
      </c>
      <c r="KR201" s="76" t="s">
        <v>203</v>
      </c>
      <c r="KS201" s="76">
        <v>0</v>
      </c>
      <c r="KT201" s="76">
        <v>0</v>
      </c>
      <c r="KU201" s="76">
        <v>0</v>
      </c>
      <c r="KV201" s="76">
        <v>0</v>
      </c>
      <c r="KY201" s="76" t="s">
        <v>203</v>
      </c>
      <c r="KZ201" s="76">
        <v>0.05</v>
      </c>
      <c r="LA201" s="76">
        <v>0</v>
      </c>
      <c r="LB201" s="76">
        <v>0.1</v>
      </c>
      <c r="LC201" s="76">
        <v>0</v>
      </c>
      <c r="LF201" s="76" t="s">
        <v>203</v>
      </c>
      <c r="LG201" s="76">
        <v>0</v>
      </c>
      <c r="LH201" s="76">
        <v>0</v>
      </c>
      <c r="LI201" s="76">
        <v>0</v>
      </c>
      <c r="LJ201" s="76">
        <v>0</v>
      </c>
      <c r="LM201" s="76" t="s">
        <v>203</v>
      </c>
      <c r="LN201" s="76">
        <v>0</v>
      </c>
      <c r="LO201" s="76">
        <v>0</v>
      </c>
      <c r="LP201" s="76">
        <v>0</v>
      </c>
      <c r="LQ201" s="76">
        <v>0</v>
      </c>
      <c r="LR201" s="76"/>
      <c r="LS201" s="76"/>
      <c r="LT201" s="76" t="s">
        <v>203</v>
      </c>
      <c r="LU201" s="76">
        <v>0</v>
      </c>
      <c r="LV201" s="76">
        <v>0</v>
      </c>
      <c r="LW201" s="76">
        <v>0</v>
      </c>
      <c r="LX201" s="76">
        <v>0</v>
      </c>
      <c r="LY201" s="76"/>
      <c r="LZ201" s="76"/>
      <c r="MA201" s="76" t="s">
        <v>203</v>
      </c>
      <c r="MB201" s="76">
        <v>7.0000000000000007E-2</v>
      </c>
      <c r="MC201" s="76">
        <v>0</v>
      </c>
      <c r="MD201" s="76">
        <v>0.13</v>
      </c>
      <c r="ME201" s="76">
        <v>0</v>
      </c>
    </row>
    <row r="202" spans="1:343"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c r="GX202" s="62" t="s">
        <v>204</v>
      </c>
      <c r="GY202" s="62">
        <v>0</v>
      </c>
      <c r="GZ202" s="62">
        <v>0</v>
      </c>
      <c r="HA202" s="62">
        <v>0</v>
      </c>
      <c r="HB202" s="62">
        <v>0</v>
      </c>
      <c r="HE202" s="66" t="s">
        <v>204</v>
      </c>
      <c r="HF202" s="66">
        <v>0</v>
      </c>
      <c r="HG202" s="66">
        <v>0</v>
      </c>
      <c r="HH202" s="66">
        <v>0</v>
      </c>
      <c r="HI202" s="66">
        <v>0</v>
      </c>
      <c r="HL202" s="66" t="s">
        <v>204</v>
      </c>
      <c r="HM202" s="66">
        <v>0</v>
      </c>
      <c r="HN202" s="66">
        <v>0</v>
      </c>
      <c r="HO202" s="66">
        <v>0</v>
      </c>
      <c r="HP202" s="66">
        <v>0</v>
      </c>
      <c r="HS202" s="66" t="s">
        <v>204</v>
      </c>
      <c r="HT202" s="66">
        <v>0</v>
      </c>
      <c r="HU202" s="66">
        <v>0</v>
      </c>
      <c r="HV202" s="66">
        <v>0</v>
      </c>
      <c r="HW202" s="66">
        <v>0</v>
      </c>
      <c r="HZ202" s="66" t="s">
        <v>204</v>
      </c>
      <c r="IA202" s="75">
        <v>0.28999999999999998</v>
      </c>
      <c r="IB202" s="75">
        <v>1</v>
      </c>
      <c r="IC202" s="75">
        <v>0</v>
      </c>
      <c r="ID202" s="75">
        <v>0</v>
      </c>
      <c r="IG202" s="66" t="s">
        <v>204</v>
      </c>
      <c r="IH202" s="66">
        <v>0</v>
      </c>
      <c r="II202" s="66">
        <v>0</v>
      </c>
      <c r="IJ202" s="66">
        <v>0</v>
      </c>
      <c r="IK202" s="66">
        <v>0</v>
      </c>
      <c r="IN202" s="66" t="s">
        <v>204</v>
      </c>
      <c r="IO202" s="66">
        <v>0</v>
      </c>
      <c r="IP202" s="66">
        <v>0</v>
      </c>
      <c r="IQ202" s="66">
        <v>0</v>
      </c>
      <c r="IR202" s="66">
        <v>0</v>
      </c>
      <c r="IU202" s="66" t="s">
        <v>204</v>
      </c>
      <c r="IV202" s="66">
        <v>0</v>
      </c>
      <c r="IW202" s="66">
        <v>0</v>
      </c>
      <c r="IX202" s="66">
        <v>0</v>
      </c>
      <c r="IY202" s="66">
        <v>0</v>
      </c>
      <c r="JB202" s="66" t="s">
        <v>204</v>
      </c>
      <c r="JC202" s="76">
        <v>0.03</v>
      </c>
      <c r="JD202" s="76">
        <v>0</v>
      </c>
      <c r="JE202" s="76">
        <v>7.0000000000000007E-2</v>
      </c>
      <c r="JF202" s="76">
        <v>0</v>
      </c>
      <c r="JI202" s="66" t="s">
        <v>204</v>
      </c>
      <c r="JJ202" s="66">
        <v>0</v>
      </c>
      <c r="JK202" s="66">
        <v>0</v>
      </c>
      <c r="JL202" s="66">
        <v>0</v>
      </c>
      <c r="JM202" s="66">
        <v>0</v>
      </c>
      <c r="JP202" s="72" t="s">
        <v>204</v>
      </c>
      <c r="JQ202" s="72">
        <v>0.05</v>
      </c>
      <c r="JR202" s="72">
        <v>0.18</v>
      </c>
      <c r="JS202" s="72">
        <v>0</v>
      </c>
      <c r="JT202" s="72">
        <v>0</v>
      </c>
      <c r="JW202" s="76" t="s">
        <v>204</v>
      </c>
      <c r="JX202" s="76">
        <v>0</v>
      </c>
      <c r="JY202" s="76">
        <v>0</v>
      </c>
      <c r="JZ202" s="76">
        <v>0</v>
      </c>
      <c r="KA202" s="76">
        <v>0</v>
      </c>
      <c r="KD202" s="76" t="s">
        <v>204</v>
      </c>
      <c r="KE202" s="76">
        <v>0.05</v>
      </c>
      <c r="KF202" s="76">
        <v>0.16</v>
      </c>
      <c r="KG202" s="76">
        <v>0</v>
      </c>
      <c r="KH202" s="76">
        <v>0</v>
      </c>
      <c r="KK202" s="6" t="s">
        <v>204</v>
      </c>
      <c r="KL202" s="6">
        <v>0</v>
      </c>
      <c r="KM202" s="6">
        <v>0</v>
      </c>
      <c r="KN202" s="6">
        <v>0</v>
      </c>
      <c r="KO202" s="6">
        <v>0</v>
      </c>
      <c r="KR202" s="76" t="s">
        <v>204</v>
      </c>
      <c r="KS202" s="76">
        <v>0</v>
      </c>
      <c r="KT202" s="76">
        <v>0</v>
      </c>
      <c r="KU202" s="76">
        <v>0</v>
      </c>
      <c r="KV202" s="76">
        <v>0</v>
      </c>
      <c r="KY202" s="76" t="s">
        <v>204</v>
      </c>
      <c r="KZ202" s="76">
        <v>0.04</v>
      </c>
      <c r="LA202" s="76">
        <v>0.12</v>
      </c>
      <c r="LB202" s="76">
        <v>0</v>
      </c>
      <c r="LC202" s="76">
        <v>0</v>
      </c>
      <c r="LF202" s="76" t="s">
        <v>204</v>
      </c>
      <c r="LG202" s="76">
        <v>0</v>
      </c>
      <c r="LH202" s="76">
        <v>0</v>
      </c>
      <c r="LI202" s="76">
        <v>0</v>
      </c>
      <c r="LJ202" s="76">
        <v>0</v>
      </c>
      <c r="LM202" s="76" t="s">
        <v>204</v>
      </c>
      <c r="LN202" s="76">
        <v>0.12</v>
      </c>
      <c r="LO202" s="76">
        <v>0</v>
      </c>
      <c r="LP202" s="76">
        <v>0.23</v>
      </c>
      <c r="LQ202" s="76">
        <v>0</v>
      </c>
      <c r="LR202" s="76"/>
      <c r="LS202" s="76"/>
      <c r="LT202" s="76" t="s">
        <v>204</v>
      </c>
      <c r="LU202" s="76">
        <v>0.05</v>
      </c>
      <c r="LV202" s="76">
        <v>0</v>
      </c>
      <c r="LW202" s="76">
        <v>0.09</v>
      </c>
      <c r="LX202" s="76">
        <v>0</v>
      </c>
      <c r="LY202" s="76"/>
      <c r="LZ202" s="76"/>
      <c r="MA202" s="76" t="s">
        <v>204</v>
      </c>
      <c r="MB202" s="76">
        <v>0</v>
      </c>
      <c r="MC202" s="76">
        <v>0</v>
      </c>
      <c r="MD202" s="76">
        <v>0</v>
      </c>
      <c r="ME202" s="76">
        <v>0</v>
      </c>
    </row>
    <row r="203" spans="1:343"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c r="GX203" s="62" t="s">
        <v>205</v>
      </c>
      <c r="GY203" s="62">
        <v>0.09</v>
      </c>
      <c r="GZ203" s="62">
        <v>0.28000000000000003</v>
      </c>
      <c r="HA203" s="62">
        <v>0</v>
      </c>
      <c r="HB203" s="62">
        <v>0</v>
      </c>
      <c r="HE203" s="66" t="s">
        <v>205</v>
      </c>
      <c r="HF203" s="66">
        <v>0</v>
      </c>
      <c r="HG203" s="66">
        <v>0</v>
      </c>
      <c r="HH203" s="66">
        <v>0</v>
      </c>
      <c r="HI203" s="66">
        <v>0</v>
      </c>
      <c r="HL203" s="66" t="s">
        <v>205</v>
      </c>
      <c r="HM203" s="66">
        <v>0</v>
      </c>
      <c r="HN203" s="66">
        <v>0</v>
      </c>
      <c r="HO203" s="66">
        <v>0</v>
      </c>
      <c r="HP203" s="66">
        <v>0</v>
      </c>
      <c r="HS203" s="66" t="s">
        <v>205</v>
      </c>
      <c r="HT203" s="66">
        <v>0.04</v>
      </c>
      <c r="HU203" s="66">
        <v>0.13</v>
      </c>
      <c r="HV203" s="66">
        <v>0</v>
      </c>
      <c r="HW203" s="66">
        <v>0</v>
      </c>
      <c r="HZ203" s="66" t="s">
        <v>205</v>
      </c>
      <c r="IA203" s="75">
        <v>0</v>
      </c>
      <c r="IB203" s="75">
        <v>0</v>
      </c>
      <c r="IC203" s="75">
        <v>0</v>
      </c>
      <c r="ID203" s="75">
        <v>0</v>
      </c>
      <c r="IG203" s="66" t="s">
        <v>205</v>
      </c>
      <c r="IH203" s="66">
        <v>0</v>
      </c>
      <c r="II203" s="66">
        <v>0</v>
      </c>
      <c r="IJ203" s="66">
        <v>0</v>
      </c>
      <c r="IK203" s="66">
        <v>0</v>
      </c>
      <c r="IN203" s="66" t="s">
        <v>205</v>
      </c>
      <c r="IO203" s="66">
        <v>0.05</v>
      </c>
      <c r="IP203" s="66">
        <v>0.21</v>
      </c>
      <c r="IQ203" s="66">
        <v>0</v>
      </c>
      <c r="IR203" s="66">
        <v>0</v>
      </c>
      <c r="IU203" s="66" t="s">
        <v>205</v>
      </c>
      <c r="IV203" s="66">
        <v>0.04</v>
      </c>
      <c r="IW203" s="66">
        <v>0</v>
      </c>
      <c r="IX203" s="66">
        <v>7.0000000000000007E-2</v>
      </c>
      <c r="IY203" s="66">
        <v>0</v>
      </c>
      <c r="JB203" s="66" t="s">
        <v>205</v>
      </c>
      <c r="JC203" s="76">
        <v>0.04</v>
      </c>
      <c r="JD203" s="76">
        <v>0.15</v>
      </c>
      <c r="JE203" s="76">
        <v>0</v>
      </c>
      <c r="JF203" s="76">
        <v>0</v>
      </c>
      <c r="JI203" s="66" t="s">
        <v>205</v>
      </c>
      <c r="JJ203" s="66">
        <v>0</v>
      </c>
      <c r="JK203" s="66">
        <v>0</v>
      </c>
      <c r="JL203" s="66">
        <v>0</v>
      </c>
      <c r="JM203" s="66">
        <v>0</v>
      </c>
      <c r="JP203" s="72" t="s">
        <v>205</v>
      </c>
      <c r="JQ203" s="72">
        <v>0.04</v>
      </c>
      <c r="JR203" s="72">
        <v>0</v>
      </c>
      <c r="JS203" s="72">
        <v>7.0000000000000007E-2</v>
      </c>
      <c r="JT203" s="72">
        <v>0</v>
      </c>
      <c r="JW203" s="76" t="s">
        <v>205</v>
      </c>
      <c r="JX203" s="76">
        <v>0</v>
      </c>
      <c r="JY203" s="76">
        <v>0</v>
      </c>
      <c r="JZ203" s="76">
        <v>0</v>
      </c>
      <c r="KA203" s="76">
        <v>0</v>
      </c>
      <c r="KD203" s="76" t="s">
        <v>205</v>
      </c>
      <c r="KE203" s="76">
        <v>0</v>
      </c>
      <c r="KF203" s="76">
        <v>0</v>
      </c>
      <c r="KG203" s="76">
        <v>0</v>
      </c>
      <c r="KH203" s="76">
        <v>0</v>
      </c>
      <c r="KK203" s="6" t="s">
        <v>205</v>
      </c>
      <c r="KL203" s="6">
        <v>0</v>
      </c>
      <c r="KM203" s="6">
        <v>0</v>
      </c>
      <c r="KN203" s="6">
        <v>0</v>
      </c>
      <c r="KO203" s="6">
        <v>0</v>
      </c>
      <c r="KR203" s="76" t="s">
        <v>205</v>
      </c>
      <c r="KS203" s="76">
        <v>0</v>
      </c>
      <c r="KT203" s="76">
        <v>0</v>
      </c>
      <c r="KU203" s="76">
        <v>0</v>
      </c>
      <c r="KV203" s="76">
        <v>0</v>
      </c>
      <c r="KY203" s="76" t="s">
        <v>205</v>
      </c>
      <c r="KZ203" s="76">
        <v>0</v>
      </c>
      <c r="LA203" s="76">
        <v>0</v>
      </c>
      <c r="LB203" s="76">
        <v>0</v>
      </c>
      <c r="LC203" s="76">
        <v>0</v>
      </c>
      <c r="LF203" s="76" t="s">
        <v>205</v>
      </c>
      <c r="LG203" s="76">
        <v>0</v>
      </c>
      <c r="LH203" s="76">
        <v>0</v>
      </c>
      <c r="LI203" s="76">
        <v>0</v>
      </c>
      <c r="LJ203" s="76">
        <v>0</v>
      </c>
      <c r="LM203" s="76" t="s">
        <v>205</v>
      </c>
      <c r="LN203" s="76">
        <v>0</v>
      </c>
      <c r="LO203" s="76">
        <v>0</v>
      </c>
      <c r="LP203" s="76">
        <v>0</v>
      </c>
      <c r="LQ203" s="76">
        <v>0</v>
      </c>
      <c r="LR203" s="76"/>
      <c r="LS203" s="76"/>
      <c r="LT203" s="76" t="s">
        <v>205</v>
      </c>
      <c r="LU203" s="76">
        <v>0</v>
      </c>
      <c r="LV203" s="76">
        <v>0</v>
      </c>
      <c r="LW203" s="76">
        <v>0</v>
      </c>
      <c r="LX203" s="76">
        <v>0</v>
      </c>
      <c r="LY203" s="76"/>
      <c r="LZ203" s="76"/>
      <c r="MA203" s="76" t="s">
        <v>205</v>
      </c>
      <c r="MB203" s="76">
        <v>0.04</v>
      </c>
      <c r="MC203" s="76">
        <v>0.15</v>
      </c>
      <c r="MD203" s="76">
        <v>0</v>
      </c>
      <c r="ME203" s="76">
        <v>0</v>
      </c>
    </row>
    <row r="204" spans="1:343"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c r="GX204" s="62" t="s">
        <v>206</v>
      </c>
      <c r="GY204" s="62">
        <v>0.12</v>
      </c>
      <c r="GZ204" s="62">
        <v>0</v>
      </c>
      <c r="HA204" s="62">
        <v>0</v>
      </c>
      <c r="HB204" s="62">
        <v>0</v>
      </c>
      <c r="HE204" s="66" t="s">
        <v>206</v>
      </c>
      <c r="HF204" s="66">
        <v>0.05</v>
      </c>
      <c r="HG204" s="66">
        <v>0.2</v>
      </c>
      <c r="HH204" s="66">
        <v>0</v>
      </c>
      <c r="HI204" s="66">
        <v>0</v>
      </c>
      <c r="HL204" s="66" t="s">
        <v>206</v>
      </c>
      <c r="HM204" s="66">
        <v>0.06</v>
      </c>
      <c r="HN204" s="66">
        <v>0.18</v>
      </c>
      <c r="HO204" s="66">
        <v>0</v>
      </c>
      <c r="HP204" s="66">
        <v>0</v>
      </c>
      <c r="HS204" s="66" t="s">
        <v>206</v>
      </c>
      <c r="HT204" s="66">
        <v>0.27</v>
      </c>
      <c r="HU204" s="66">
        <v>0.91</v>
      </c>
      <c r="HV204" s="66">
        <v>0</v>
      </c>
      <c r="HW204" s="66">
        <v>0</v>
      </c>
      <c r="HZ204" s="66" t="s">
        <v>206</v>
      </c>
      <c r="IA204" s="75">
        <v>0.04</v>
      </c>
      <c r="IB204" s="75">
        <v>0</v>
      </c>
      <c r="IC204" s="75">
        <v>0.08</v>
      </c>
      <c r="ID204" s="75">
        <v>0</v>
      </c>
      <c r="IG204" s="66" t="s">
        <v>206</v>
      </c>
      <c r="IH204" s="66">
        <v>0.18</v>
      </c>
      <c r="II204" s="66">
        <v>0.77</v>
      </c>
      <c r="IJ204" s="66">
        <v>0</v>
      </c>
      <c r="IK204" s="66">
        <v>0</v>
      </c>
      <c r="IN204" s="66" t="s">
        <v>206</v>
      </c>
      <c r="IO204" s="66">
        <v>0.17</v>
      </c>
      <c r="IP204" s="66">
        <v>0.1</v>
      </c>
      <c r="IQ204" s="66">
        <v>0.1</v>
      </c>
      <c r="IR204" s="66">
        <v>0</v>
      </c>
      <c r="IU204" s="66" t="s">
        <v>206</v>
      </c>
      <c r="IV204" s="66">
        <v>0.05</v>
      </c>
      <c r="IW204" s="66">
        <v>0</v>
      </c>
      <c r="IX204" s="66">
        <v>0.1</v>
      </c>
      <c r="IY204" s="66">
        <v>0</v>
      </c>
      <c r="JB204" s="66" t="s">
        <v>206</v>
      </c>
      <c r="JC204" s="76">
        <v>0.06</v>
      </c>
      <c r="JD204" s="76">
        <v>0</v>
      </c>
      <c r="JE204" s="76">
        <v>0</v>
      </c>
      <c r="JF204" s="76">
        <v>0</v>
      </c>
      <c r="JI204" s="66" t="s">
        <v>206</v>
      </c>
      <c r="JJ204" s="66">
        <v>0</v>
      </c>
      <c r="JK204" s="66">
        <v>0</v>
      </c>
      <c r="JL204" s="66">
        <v>0</v>
      </c>
      <c r="JM204" s="66">
        <v>0</v>
      </c>
      <c r="JP204" s="72" t="s">
        <v>206</v>
      </c>
      <c r="JQ204" s="72">
        <v>0.03</v>
      </c>
      <c r="JR204" s="72">
        <v>0</v>
      </c>
      <c r="JS204" s="72">
        <v>0.05</v>
      </c>
      <c r="JT204" s="72">
        <v>0</v>
      </c>
      <c r="JW204" s="76" t="s">
        <v>206</v>
      </c>
      <c r="JX204" s="76">
        <v>0.23</v>
      </c>
      <c r="JY204" s="76">
        <v>0.21</v>
      </c>
      <c r="JZ204" s="76">
        <v>0.37</v>
      </c>
      <c r="KA204" s="76">
        <v>0</v>
      </c>
      <c r="KD204" s="76" t="s">
        <v>206</v>
      </c>
      <c r="KE204" s="76">
        <v>0.21</v>
      </c>
      <c r="KF204" s="76">
        <v>0.08</v>
      </c>
      <c r="KG204" s="76">
        <v>0.39</v>
      </c>
      <c r="KH204" s="76">
        <v>0</v>
      </c>
      <c r="KK204" s="6" t="s">
        <v>206</v>
      </c>
      <c r="KL204" s="6">
        <v>0.18</v>
      </c>
      <c r="KM204" s="6">
        <v>0.55000000000000004</v>
      </c>
      <c r="KN204" s="6">
        <v>0</v>
      </c>
      <c r="KO204" s="6">
        <v>0</v>
      </c>
      <c r="KR204" s="76" t="s">
        <v>206</v>
      </c>
      <c r="KS204" s="76">
        <v>0.25</v>
      </c>
      <c r="KT204" s="76">
        <v>0</v>
      </c>
      <c r="KU204" s="76">
        <v>0.51</v>
      </c>
      <c r="KV204" s="76">
        <v>0</v>
      </c>
      <c r="KY204" s="76" t="s">
        <v>206</v>
      </c>
      <c r="KZ204" s="76">
        <v>0.26</v>
      </c>
      <c r="LA204" s="76">
        <v>0</v>
      </c>
      <c r="LB204" s="76">
        <v>0.52</v>
      </c>
      <c r="LC204" s="76">
        <v>0</v>
      </c>
      <c r="LF204" s="76" t="s">
        <v>206</v>
      </c>
      <c r="LG204" s="76">
        <v>0</v>
      </c>
      <c r="LH204" s="76">
        <v>0</v>
      </c>
      <c r="LI204" s="76">
        <v>0</v>
      </c>
      <c r="LJ204" s="76">
        <v>0</v>
      </c>
      <c r="LM204" s="76" t="s">
        <v>206</v>
      </c>
      <c r="LN204" s="76">
        <v>0.05</v>
      </c>
      <c r="LO204" s="76">
        <v>0</v>
      </c>
      <c r="LP204" s="76">
        <v>0</v>
      </c>
      <c r="LQ204" s="76">
        <v>0</v>
      </c>
      <c r="LR204" s="76"/>
      <c r="LS204" s="76"/>
      <c r="LT204" s="76" t="s">
        <v>206</v>
      </c>
      <c r="LU204" s="76">
        <v>0.15</v>
      </c>
      <c r="LV204" s="76">
        <v>0.56999999999999995</v>
      </c>
      <c r="LW204" s="76">
        <v>0</v>
      </c>
      <c r="LX204" s="76">
        <v>0</v>
      </c>
      <c r="LY204" s="76"/>
      <c r="LZ204" s="76"/>
      <c r="MA204" s="76" t="s">
        <v>206</v>
      </c>
      <c r="MB204" s="76">
        <v>0.22</v>
      </c>
      <c r="MC204" s="76">
        <v>0</v>
      </c>
      <c r="MD204" s="76">
        <v>0.42</v>
      </c>
      <c r="ME204" s="76">
        <v>0</v>
      </c>
    </row>
    <row r="205" spans="1:343"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c r="GX205" s="62" t="s">
        <v>207</v>
      </c>
      <c r="GY205" s="62">
        <v>0</v>
      </c>
      <c r="GZ205" s="62">
        <v>0</v>
      </c>
      <c r="HA205" s="62">
        <v>0</v>
      </c>
      <c r="HB205" s="62">
        <v>0</v>
      </c>
      <c r="HE205" s="66" t="s">
        <v>207</v>
      </c>
      <c r="HF205" s="66">
        <v>0.34</v>
      </c>
      <c r="HG205" s="66">
        <v>0.63</v>
      </c>
      <c r="HH205" s="66">
        <v>0</v>
      </c>
      <c r="HI205" s="66">
        <v>0</v>
      </c>
      <c r="HL205" s="66" t="s">
        <v>207</v>
      </c>
      <c r="HM205" s="66">
        <v>0</v>
      </c>
      <c r="HN205" s="66">
        <v>0</v>
      </c>
      <c r="HO205" s="66">
        <v>0</v>
      </c>
      <c r="HP205" s="66">
        <v>0</v>
      </c>
      <c r="HS205" s="66" t="s">
        <v>207</v>
      </c>
      <c r="HT205" s="66">
        <v>0</v>
      </c>
      <c r="HU205" s="66">
        <v>0</v>
      </c>
      <c r="HV205" s="66">
        <v>0</v>
      </c>
      <c r="HW205" s="66">
        <v>0</v>
      </c>
      <c r="HZ205" s="66" t="s">
        <v>207</v>
      </c>
      <c r="IA205" s="75">
        <v>0</v>
      </c>
      <c r="IB205" s="75">
        <v>0</v>
      </c>
      <c r="IC205" s="75">
        <v>0</v>
      </c>
      <c r="ID205" s="75">
        <v>0</v>
      </c>
      <c r="IG205" s="66" t="s">
        <v>207</v>
      </c>
      <c r="IH205" s="66">
        <v>0</v>
      </c>
      <c r="II205" s="66">
        <v>0</v>
      </c>
      <c r="IJ205" s="66">
        <v>0</v>
      </c>
      <c r="IK205" s="66">
        <v>0</v>
      </c>
      <c r="IN205" s="66" t="s">
        <v>207</v>
      </c>
      <c r="IO205" s="66">
        <v>0.03</v>
      </c>
      <c r="IP205" s="66">
        <v>0</v>
      </c>
      <c r="IQ205" s="66">
        <v>0</v>
      </c>
      <c r="IR205" s="66">
        <v>0</v>
      </c>
      <c r="IU205" s="66" t="s">
        <v>207</v>
      </c>
      <c r="IV205" s="66">
        <v>0.03</v>
      </c>
      <c r="IW205" s="66">
        <v>0</v>
      </c>
      <c r="IX205" s="66">
        <v>0</v>
      </c>
      <c r="IY205" s="66">
        <v>0</v>
      </c>
      <c r="JB205" s="66" t="s">
        <v>207</v>
      </c>
      <c r="JC205" s="76">
        <v>0</v>
      </c>
      <c r="JD205" s="76">
        <v>0</v>
      </c>
      <c r="JE205" s="76">
        <v>0</v>
      </c>
      <c r="JF205" s="76">
        <v>0</v>
      </c>
      <c r="JI205" s="66" t="s">
        <v>207</v>
      </c>
      <c r="JJ205" s="66">
        <v>0</v>
      </c>
      <c r="JK205" s="66">
        <v>0</v>
      </c>
      <c r="JL205" s="66">
        <v>0</v>
      </c>
      <c r="JM205" s="66">
        <v>0</v>
      </c>
      <c r="JP205" s="72" t="s">
        <v>207</v>
      </c>
      <c r="JQ205" s="72">
        <v>0</v>
      </c>
      <c r="JR205" s="72">
        <v>0</v>
      </c>
      <c r="JS205" s="72">
        <v>0</v>
      </c>
      <c r="JT205" s="72">
        <v>0</v>
      </c>
      <c r="JW205" s="76" t="s">
        <v>207</v>
      </c>
      <c r="JX205" s="76">
        <v>0</v>
      </c>
      <c r="JY205" s="76">
        <v>0</v>
      </c>
      <c r="JZ205" s="76">
        <v>0</v>
      </c>
      <c r="KA205" s="76">
        <v>0</v>
      </c>
      <c r="KD205" s="76" t="s">
        <v>207</v>
      </c>
      <c r="KE205" s="76">
        <v>0.04</v>
      </c>
      <c r="KF205" s="76">
        <v>0.13</v>
      </c>
      <c r="KG205" s="76">
        <v>0</v>
      </c>
      <c r="KH205" s="76">
        <v>0</v>
      </c>
      <c r="KK205" s="6" t="s">
        <v>207</v>
      </c>
      <c r="KL205" s="6">
        <v>0.2</v>
      </c>
      <c r="KM205" s="6">
        <v>0</v>
      </c>
      <c r="KN205" s="6">
        <v>0</v>
      </c>
      <c r="KO205" s="6">
        <v>0</v>
      </c>
      <c r="KR205" s="76" t="s">
        <v>207</v>
      </c>
      <c r="KS205" s="76">
        <v>0.03</v>
      </c>
      <c r="KT205" s="76">
        <v>0</v>
      </c>
      <c r="KU205" s="76">
        <v>0</v>
      </c>
      <c r="KV205" s="76">
        <v>0</v>
      </c>
      <c r="KY205" s="76" t="s">
        <v>207</v>
      </c>
      <c r="KZ205" s="76">
        <v>0</v>
      </c>
      <c r="LA205" s="76">
        <v>0</v>
      </c>
      <c r="LB205" s="76">
        <v>0</v>
      </c>
      <c r="LC205" s="76">
        <v>0</v>
      </c>
      <c r="LF205" s="76" t="s">
        <v>207</v>
      </c>
      <c r="LG205" s="76">
        <v>0</v>
      </c>
      <c r="LH205" s="76">
        <v>0</v>
      </c>
      <c r="LI205" s="76">
        <v>0</v>
      </c>
      <c r="LJ205" s="76">
        <v>0</v>
      </c>
      <c r="LM205" s="76" t="s">
        <v>207</v>
      </c>
      <c r="LN205" s="76">
        <v>0</v>
      </c>
      <c r="LO205" s="76">
        <v>0</v>
      </c>
      <c r="LP205" s="76">
        <v>0</v>
      </c>
      <c r="LQ205" s="76">
        <v>0</v>
      </c>
      <c r="LR205" s="76"/>
      <c r="LS205" s="76"/>
      <c r="LT205" s="76" t="s">
        <v>207</v>
      </c>
      <c r="LU205" s="76">
        <v>0</v>
      </c>
      <c r="LV205" s="76">
        <v>0</v>
      </c>
      <c r="LW205" s="76">
        <v>0</v>
      </c>
      <c r="LX205" s="76">
        <v>0</v>
      </c>
      <c r="LY205" s="76"/>
      <c r="LZ205" s="76"/>
      <c r="MA205" s="76" t="s">
        <v>207</v>
      </c>
      <c r="MB205" s="76">
        <v>0</v>
      </c>
      <c r="MC205" s="76">
        <v>0</v>
      </c>
      <c r="MD205" s="76">
        <v>0</v>
      </c>
      <c r="ME205" s="76">
        <v>0</v>
      </c>
    </row>
    <row r="206" spans="1:343"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2" t="s">
        <v>208</v>
      </c>
      <c r="GY206" s="62">
        <v>0</v>
      </c>
      <c r="GZ206" s="62">
        <v>0</v>
      </c>
      <c r="HA206" s="62">
        <v>0</v>
      </c>
      <c r="HB206" s="62">
        <v>0</v>
      </c>
      <c r="HE206" s="66" t="s">
        <v>208</v>
      </c>
      <c r="HF206" s="66">
        <v>0</v>
      </c>
      <c r="HG206" s="66">
        <v>0</v>
      </c>
      <c r="HH206" s="66">
        <v>0</v>
      </c>
      <c r="HI206" s="66">
        <v>0</v>
      </c>
      <c r="HL206" s="66" t="s">
        <v>208</v>
      </c>
      <c r="HM206" s="66">
        <v>0</v>
      </c>
      <c r="HN206" s="66">
        <v>0</v>
      </c>
      <c r="HO206" s="66">
        <v>0</v>
      </c>
      <c r="HP206" s="66">
        <v>0</v>
      </c>
      <c r="HS206" s="66" t="s">
        <v>208</v>
      </c>
      <c r="HT206" s="66">
        <v>0</v>
      </c>
      <c r="HU206" s="66">
        <v>0</v>
      </c>
      <c r="HV206" s="66">
        <v>0</v>
      </c>
      <c r="HW206" s="66">
        <v>0</v>
      </c>
      <c r="HZ206" s="66" t="s">
        <v>208</v>
      </c>
      <c r="IA206" s="75">
        <v>0</v>
      </c>
      <c r="IB206" s="75">
        <v>0</v>
      </c>
      <c r="IC206" s="75">
        <v>0</v>
      </c>
      <c r="ID206" s="75">
        <v>0</v>
      </c>
      <c r="IG206" s="66" t="s">
        <v>208</v>
      </c>
      <c r="IH206" s="66">
        <v>0</v>
      </c>
      <c r="II206" s="66">
        <v>0</v>
      </c>
      <c r="IJ206" s="66">
        <v>0</v>
      </c>
      <c r="IK206" s="66">
        <v>0</v>
      </c>
      <c r="IN206" s="66" t="s">
        <v>208</v>
      </c>
      <c r="IO206" s="66">
        <v>0</v>
      </c>
      <c r="IP206" s="66">
        <v>0</v>
      </c>
      <c r="IQ206" s="66">
        <v>0</v>
      </c>
      <c r="IR206" s="66">
        <v>0</v>
      </c>
      <c r="IU206" s="66" t="s">
        <v>208</v>
      </c>
      <c r="IV206" s="66">
        <v>0</v>
      </c>
      <c r="IW206" s="66">
        <v>0</v>
      </c>
      <c r="IX206" s="66">
        <v>0</v>
      </c>
      <c r="IY206" s="66">
        <v>0</v>
      </c>
      <c r="JB206" s="66" t="s">
        <v>208</v>
      </c>
      <c r="JC206" s="76">
        <v>0</v>
      </c>
      <c r="JD206" s="76">
        <v>0</v>
      </c>
      <c r="JE206" s="76">
        <v>0</v>
      </c>
      <c r="JF206" s="76">
        <v>0</v>
      </c>
      <c r="JI206" s="66" t="s">
        <v>208</v>
      </c>
      <c r="JJ206" s="66">
        <v>0</v>
      </c>
      <c r="JK206" s="66">
        <v>0</v>
      </c>
      <c r="JL206" s="66">
        <v>0</v>
      </c>
      <c r="JM206" s="66">
        <v>0</v>
      </c>
      <c r="JP206" s="72" t="s">
        <v>208</v>
      </c>
      <c r="JQ206" s="72">
        <v>0</v>
      </c>
      <c r="JR206" s="72">
        <v>0</v>
      </c>
      <c r="JS206" s="72">
        <v>0</v>
      </c>
      <c r="JT206" s="72">
        <v>0</v>
      </c>
      <c r="JW206" s="76" t="s">
        <v>208</v>
      </c>
      <c r="JX206" s="76">
        <v>0</v>
      </c>
      <c r="JY206" s="76">
        <v>0</v>
      </c>
      <c r="JZ206" s="76">
        <v>0</v>
      </c>
      <c r="KA206" s="76">
        <v>0</v>
      </c>
      <c r="KD206" s="76" t="s">
        <v>208</v>
      </c>
      <c r="KE206" s="76">
        <v>0</v>
      </c>
      <c r="KF206" s="76">
        <v>0</v>
      </c>
      <c r="KG206" s="76">
        <v>0</v>
      </c>
      <c r="KH206" s="76">
        <v>0</v>
      </c>
      <c r="KK206" s="6" t="s">
        <v>208</v>
      </c>
      <c r="KL206" s="6">
        <v>0</v>
      </c>
      <c r="KM206" s="6">
        <v>0</v>
      </c>
      <c r="KN206" s="6">
        <v>0</v>
      </c>
      <c r="KO206" s="6">
        <v>0</v>
      </c>
      <c r="KR206" s="76" t="s">
        <v>208</v>
      </c>
      <c r="KS206" s="76">
        <v>0</v>
      </c>
      <c r="KT206" s="76">
        <v>0</v>
      </c>
      <c r="KU206" s="76">
        <v>0</v>
      </c>
      <c r="KV206" s="76">
        <v>0</v>
      </c>
      <c r="KY206" s="76" t="s">
        <v>208</v>
      </c>
      <c r="KZ206" s="76">
        <v>0</v>
      </c>
      <c r="LA206" s="76">
        <v>0</v>
      </c>
      <c r="LB206" s="76">
        <v>0</v>
      </c>
      <c r="LC206" s="76">
        <v>0</v>
      </c>
      <c r="LF206" s="76" t="s">
        <v>208</v>
      </c>
      <c r="LG206" s="76">
        <v>0</v>
      </c>
      <c r="LH206" s="76">
        <v>0</v>
      </c>
      <c r="LI206" s="76">
        <v>0</v>
      </c>
      <c r="LJ206" s="76">
        <v>0</v>
      </c>
      <c r="LM206" s="76" t="s">
        <v>208</v>
      </c>
      <c r="LN206" s="76">
        <v>0</v>
      </c>
      <c r="LO206" s="76">
        <v>0</v>
      </c>
      <c r="LP206" s="76">
        <v>0</v>
      </c>
      <c r="LQ206" s="76">
        <v>0</v>
      </c>
      <c r="LR206" s="76"/>
      <c r="LS206" s="76"/>
      <c r="LT206" s="76" t="s">
        <v>208</v>
      </c>
      <c r="LU206" s="76">
        <v>0</v>
      </c>
      <c r="LV206" s="76">
        <v>0</v>
      </c>
      <c r="LW206" s="76">
        <v>0</v>
      </c>
      <c r="LX206" s="76">
        <v>0</v>
      </c>
      <c r="LY206" s="76"/>
      <c r="LZ206" s="76"/>
      <c r="MA206" s="76" t="s">
        <v>208</v>
      </c>
      <c r="MB206" s="76">
        <v>0</v>
      </c>
      <c r="MC206" s="76">
        <v>0</v>
      </c>
      <c r="MD206" s="76">
        <v>0</v>
      </c>
      <c r="ME206" s="76">
        <v>0</v>
      </c>
    </row>
    <row r="207" spans="1:343"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2" t="s">
        <v>209</v>
      </c>
      <c r="GY207" s="62">
        <v>0</v>
      </c>
      <c r="GZ207" s="62">
        <v>0</v>
      </c>
      <c r="HA207" s="62">
        <v>0</v>
      </c>
      <c r="HB207" s="62">
        <v>0</v>
      </c>
      <c r="HE207" s="66" t="s">
        <v>209</v>
      </c>
      <c r="HF207" s="66">
        <v>0</v>
      </c>
      <c r="HG207" s="66">
        <v>0</v>
      </c>
      <c r="HH207" s="66">
        <v>0</v>
      </c>
      <c r="HI207" s="66">
        <v>0</v>
      </c>
      <c r="HL207" s="66" t="s">
        <v>209</v>
      </c>
      <c r="HM207" s="66">
        <v>0</v>
      </c>
      <c r="HN207" s="66">
        <v>0</v>
      </c>
      <c r="HO207" s="66">
        <v>0</v>
      </c>
      <c r="HP207" s="66">
        <v>0</v>
      </c>
      <c r="HS207" s="66" t="s">
        <v>209</v>
      </c>
      <c r="HT207" s="66">
        <v>0</v>
      </c>
      <c r="HU207" s="66">
        <v>0</v>
      </c>
      <c r="HV207" s="66">
        <v>0</v>
      </c>
      <c r="HW207" s="66">
        <v>0</v>
      </c>
      <c r="HZ207" s="66" t="s">
        <v>209</v>
      </c>
      <c r="IA207" s="75">
        <v>0</v>
      </c>
      <c r="IB207" s="75">
        <v>0</v>
      </c>
      <c r="IC207" s="75">
        <v>0</v>
      </c>
      <c r="ID207" s="75">
        <v>0</v>
      </c>
      <c r="IG207" s="66" t="s">
        <v>209</v>
      </c>
      <c r="IH207" s="66">
        <v>0</v>
      </c>
      <c r="II207" s="66">
        <v>0</v>
      </c>
      <c r="IJ207" s="66">
        <v>0</v>
      </c>
      <c r="IK207" s="66">
        <v>0</v>
      </c>
      <c r="IN207" s="66" t="s">
        <v>209</v>
      </c>
      <c r="IO207" s="66">
        <v>0</v>
      </c>
      <c r="IP207" s="66">
        <v>0</v>
      </c>
      <c r="IQ207" s="66">
        <v>0</v>
      </c>
      <c r="IR207" s="66">
        <v>0</v>
      </c>
      <c r="IU207" s="66" t="s">
        <v>209</v>
      </c>
      <c r="IV207" s="66">
        <v>0</v>
      </c>
      <c r="IW207" s="66">
        <v>0</v>
      </c>
      <c r="IX207" s="66">
        <v>0</v>
      </c>
      <c r="IY207" s="66">
        <v>0</v>
      </c>
      <c r="JB207" s="66" t="s">
        <v>209</v>
      </c>
      <c r="JC207" s="76">
        <v>0</v>
      </c>
      <c r="JD207" s="76">
        <v>0</v>
      </c>
      <c r="JE207" s="76">
        <v>0</v>
      </c>
      <c r="JF207" s="76">
        <v>0</v>
      </c>
      <c r="JI207" s="66" t="s">
        <v>209</v>
      </c>
      <c r="JJ207" s="66">
        <v>0</v>
      </c>
      <c r="JK207" s="66">
        <v>0</v>
      </c>
      <c r="JL207" s="66">
        <v>0</v>
      </c>
      <c r="JM207" s="66">
        <v>0</v>
      </c>
      <c r="JP207" s="72" t="s">
        <v>209</v>
      </c>
      <c r="JQ207" s="72">
        <v>0</v>
      </c>
      <c r="JR207" s="72">
        <v>0</v>
      </c>
      <c r="JS207" s="72">
        <v>0</v>
      </c>
      <c r="JT207" s="72">
        <v>0</v>
      </c>
      <c r="JW207" s="76" t="s">
        <v>209</v>
      </c>
      <c r="JX207" s="76">
        <v>0.14000000000000001</v>
      </c>
      <c r="JY207" s="76">
        <v>0</v>
      </c>
      <c r="JZ207" s="76">
        <v>0.28000000000000003</v>
      </c>
      <c r="KA207" s="76">
        <v>0</v>
      </c>
      <c r="KD207" s="76" t="s">
        <v>209</v>
      </c>
      <c r="KE207" s="76">
        <v>0</v>
      </c>
      <c r="KF207" s="76">
        <v>0</v>
      </c>
      <c r="KG207" s="76">
        <v>0</v>
      </c>
      <c r="KH207" s="76">
        <v>0</v>
      </c>
      <c r="KK207" s="6" t="s">
        <v>209</v>
      </c>
      <c r="KL207" s="6">
        <v>0</v>
      </c>
      <c r="KM207" s="6">
        <v>0</v>
      </c>
      <c r="KN207" s="6">
        <v>0</v>
      </c>
      <c r="KO207" s="6">
        <v>0</v>
      </c>
      <c r="KR207" s="76" t="s">
        <v>209</v>
      </c>
      <c r="KS207" s="76">
        <v>0</v>
      </c>
      <c r="KT207" s="76">
        <v>0</v>
      </c>
      <c r="KU207" s="76">
        <v>0</v>
      </c>
      <c r="KV207" s="76">
        <v>0</v>
      </c>
      <c r="KY207" s="76" t="s">
        <v>209</v>
      </c>
      <c r="KZ207" s="76">
        <v>0</v>
      </c>
      <c r="LA207" s="76">
        <v>0</v>
      </c>
      <c r="LB207" s="76">
        <v>0</v>
      </c>
      <c r="LC207" s="76">
        <v>0</v>
      </c>
      <c r="LF207" s="76" t="s">
        <v>209</v>
      </c>
      <c r="LG207" s="76">
        <v>0.04</v>
      </c>
      <c r="LH207" s="76">
        <v>0</v>
      </c>
      <c r="LI207" s="76">
        <v>0</v>
      </c>
      <c r="LJ207" s="76">
        <v>0</v>
      </c>
      <c r="LM207" s="76" t="s">
        <v>209</v>
      </c>
      <c r="LN207" s="76">
        <v>0</v>
      </c>
      <c r="LO207" s="76">
        <v>0</v>
      </c>
      <c r="LP207" s="76">
        <v>0</v>
      </c>
      <c r="LQ207" s="76">
        <v>0</v>
      </c>
      <c r="LR207" s="76"/>
      <c r="LS207" s="76"/>
      <c r="LT207" s="76" t="s">
        <v>209</v>
      </c>
      <c r="LU207" s="76">
        <v>0</v>
      </c>
      <c r="LV207" s="76">
        <v>0</v>
      </c>
      <c r="LW207" s="76">
        <v>0</v>
      </c>
      <c r="LX207" s="76">
        <v>0</v>
      </c>
      <c r="LY207" s="76"/>
      <c r="LZ207" s="76"/>
      <c r="MA207" s="76" t="s">
        <v>209</v>
      </c>
      <c r="MB207" s="76">
        <v>0</v>
      </c>
      <c r="MC207" s="76">
        <v>0</v>
      </c>
      <c r="MD207" s="76">
        <v>0</v>
      </c>
      <c r="ME207" s="76">
        <v>0</v>
      </c>
    </row>
    <row r="208" spans="1:343"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2" t="s">
        <v>210</v>
      </c>
      <c r="GY208" s="62">
        <v>0</v>
      </c>
      <c r="GZ208" s="62">
        <v>0</v>
      </c>
      <c r="HA208" s="62">
        <v>0</v>
      </c>
      <c r="HB208" s="62">
        <v>0</v>
      </c>
      <c r="HE208" s="66" t="s">
        <v>210</v>
      </c>
      <c r="HF208" s="66">
        <v>0</v>
      </c>
      <c r="HG208" s="66">
        <v>0</v>
      </c>
      <c r="HH208" s="66">
        <v>0</v>
      </c>
      <c r="HI208" s="66">
        <v>0</v>
      </c>
      <c r="HL208" s="66" t="s">
        <v>210</v>
      </c>
      <c r="HM208" s="66">
        <v>0</v>
      </c>
      <c r="HN208" s="66">
        <v>0</v>
      </c>
      <c r="HO208" s="66">
        <v>0</v>
      </c>
      <c r="HP208" s="66">
        <v>0</v>
      </c>
      <c r="HS208" s="66" t="s">
        <v>210</v>
      </c>
      <c r="HT208" s="66">
        <v>0</v>
      </c>
      <c r="HU208" s="66">
        <v>0</v>
      </c>
      <c r="HV208" s="66">
        <v>0</v>
      </c>
      <c r="HW208" s="66">
        <v>0</v>
      </c>
      <c r="HZ208" s="66" t="s">
        <v>210</v>
      </c>
      <c r="IA208" s="75">
        <v>0</v>
      </c>
      <c r="IB208" s="75">
        <v>0</v>
      </c>
      <c r="IC208" s="75">
        <v>0</v>
      </c>
      <c r="ID208" s="75">
        <v>0</v>
      </c>
      <c r="IG208" s="66" t="s">
        <v>210</v>
      </c>
      <c r="IH208" s="66">
        <v>0</v>
      </c>
      <c r="II208" s="66">
        <v>0</v>
      </c>
      <c r="IJ208" s="66">
        <v>0</v>
      </c>
      <c r="IK208" s="66">
        <v>0</v>
      </c>
      <c r="IN208" s="66" t="s">
        <v>210</v>
      </c>
      <c r="IO208" s="66">
        <v>0</v>
      </c>
      <c r="IP208" s="66">
        <v>0</v>
      </c>
      <c r="IQ208" s="66">
        <v>0</v>
      </c>
      <c r="IR208" s="66">
        <v>0</v>
      </c>
      <c r="IU208" s="66" t="s">
        <v>210</v>
      </c>
      <c r="IV208" s="66">
        <v>0</v>
      </c>
      <c r="IW208" s="66">
        <v>0</v>
      </c>
      <c r="IX208" s="66">
        <v>0</v>
      </c>
      <c r="IY208" s="66">
        <v>0</v>
      </c>
      <c r="JB208" s="66" t="s">
        <v>210</v>
      </c>
      <c r="JC208" s="76">
        <v>0</v>
      </c>
      <c r="JD208" s="76">
        <v>0</v>
      </c>
      <c r="JE208" s="76">
        <v>0</v>
      </c>
      <c r="JF208" s="76">
        <v>0</v>
      </c>
      <c r="JI208" s="66" t="s">
        <v>210</v>
      </c>
      <c r="JJ208" s="66">
        <v>0</v>
      </c>
      <c r="JK208" s="66">
        <v>0</v>
      </c>
      <c r="JL208" s="66">
        <v>0</v>
      </c>
      <c r="JM208" s="66">
        <v>0</v>
      </c>
      <c r="JP208" s="72" t="s">
        <v>210</v>
      </c>
      <c r="JQ208" s="72">
        <v>0</v>
      </c>
      <c r="JR208" s="72">
        <v>0</v>
      </c>
      <c r="JS208" s="72">
        <v>0</v>
      </c>
      <c r="JT208" s="72">
        <v>0</v>
      </c>
      <c r="JW208" s="76" t="s">
        <v>210</v>
      </c>
      <c r="JX208" s="76">
        <v>0</v>
      </c>
      <c r="JY208" s="76">
        <v>0</v>
      </c>
      <c r="JZ208" s="76">
        <v>0</v>
      </c>
      <c r="KA208" s="76">
        <v>0</v>
      </c>
      <c r="KD208" s="76" t="s">
        <v>210</v>
      </c>
      <c r="KE208" s="76">
        <v>0</v>
      </c>
      <c r="KF208" s="76">
        <v>0</v>
      </c>
      <c r="KG208" s="76">
        <v>0</v>
      </c>
      <c r="KH208" s="76">
        <v>0</v>
      </c>
      <c r="KK208" s="6" t="s">
        <v>210</v>
      </c>
      <c r="KL208" s="6">
        <v>0</v>
      </c>
      <c r="KM208" s="6">
        <v>0</v>
      </c>
      <c r="KN208" s="6">
        <v>0</v>
      </c>
      <c r="KO208" s="6">
        <v>0</v>
      </c>
      <c r="KR208" s="76" t="s">
        <v>210</v>
      </c>
      <c r="KS208" s="76">
        <v>0</v>
      </c>
      <c r="KT208" s="76">
        <v>0</v>
      </c>
      <c r="KU208" s="76">
        <v>0</v>
      </c>
      <c r="KV208" s="76">
        <v>0</v>
      </c>
      <c r="KY208" s="76" t="s">
        <v>210</v>
      </c>
      <c r="KZ208" s="76">
        <v>0</v>
      </c>
      <c r="LA208" s="76">
        <v>0</v>
      </c>
      <c r="LB208" s="76">
        <v>0</v>
      </c>
      <c r="LC208" s="76">
        <v>0</v>
      </c>
      <c r="LF208" s="76" t="s">
        <v>210</v>
      </c>
      <c r="LG208" s="76">
        <v>0</v>
      </c>
      <c r="LH208" s="76">
        <v>0</v>
      </c>
      <c r="LI208" s="76">
        <v>0</v>
      </c>
      <c r="LJ208" s="76">
        <v>0</v>
      </c>
      <c r="LM208" s="76" t="s">
        <v>210</v>
      </c>
      <c r="LN208" s="76">
        <v>0</v>
      </c>
      <c r="LO208" s="76">
        <v>0</v>
      </c>
      <c r="LP208" s="76">
        <v>0</v>
      </c>
      <c r="LQ208" s="76">
        <v>0</v>
      </c>
      <c r="LR208" s="76"/>
      <c r="LS208" s="76"/>
      <c r="LT208" s="76" t="s">
        <v>210</v>
      </c>
      <c r="LU208" s="76">
        <v>0</v>
      </c>
      <c r="LV208" s="76">
        <v>0</v>
      </c>
      <c r="LW208" s="76">
        <v>0</v>
      </c>
      <c r="LX208" s="76">
        <v>0</v>
      </c>
      <c r="LY208" s="76"/>
      <c r="LZ208" s="76"/>
      <c r="MA208" s="76" t="s">
        <v>210</v>
      </c>
      <c r="MB208" s="76">
        <v>0</v>
      </c>
      <c r="MC208" s="76">
        <v>0</v>
      </c>
      <c r="MD208" s="76">
        <v>0</v>
      </c>
      <c r="ME208" s="76">
        <v>0</v>
      </c>
    </row>
    <row r="209" spans="1:343"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c r="GX209" s="62" t="s">
        <v>211</v>
      </c>
      <c r="GY209" s="62">
        <v>0</v>
      </c>
      <c r="GZ209" s="62">
        <v>0</v>
      </c>
      <c r="HA209" s="62">
        <v>0</v>
      </c>
      <c r="HB209" s="62">
        <v>0</v>
      </c>
      <c r="HE209" s="66" t="s">
        <v>211</v>
      </c>
      <c r="HF209" s="66">
        <v>0.52</v>
      </c>
      <c r="HG209" s="66">
        <v>0</v>
      </c>
      <c r="HH209" s="66">
        <v>0.62</v>
      </c>
      <c r="HI209" s="66">
        <v>0</v>
      </c>
      <c r="HL209" s="66" t="s">
        <v>211</v>
      </c>
      <c r="HM209" s="66">
        <v>0.06</v>
      </c>
      <c r="HN209" s="66">
        <v>0</v>
      </c>
      <c r="HO209" s="66">
        <v>0.11</v>
      </c>
      <c r="HP209" s="66">
        <v>0</v>
      </c>
      <c r="HS209" s="66" t="s">
        <v>211</v>
      </c>
      <c r="HT209" s="66">
        <v>0.25</v>
      </c>
      <c r="HU209" s="66">
        <v>0.46</v>
      </c>
      <c r="HV209" s="66">
        <v>0.21</v>
      </c>
      <c r="HW209" s="66">
        <v>0</v>
      </c>
      <c r="HZ209" s="66" t="s">
        <v>211</v>
      </c>
      <c r="IA209" s="75">
        <v>0.06</v>
      </c>
      <c r="IB209" s="75">
        <v>0</v>
      </c>
      <c r="IC209" s="75">
        <v>0.11</v>
      </c>
      <c r="ID209" s="75">
        <v>0</v>
      </c>
      <c r="IG209" s="66" t="s">
        <v>211</v>
      </c>
      <c r="IH209" s="66">
        <v>0</v>
      </c>
      <c r="II209" s="66">
        <v>0</v>
      </c>
      <c r="IJ209" s="66">
        <v>0</v>
      </c>
      <c r="IK209" s="66">
        <v>0</v>
      </c>
      <c r="IN209" s="66" t="s">
        <v>211</v>
      </c>
      <c r="IO209" s="66">
        <v>0</v>
      </c>
      <c r="IP209" s="66">
        <v>0</v>
      </c>
      <c r="IQ209" s="66">
        <v>0</v>
      </c>
      <c r="IR209" s="66">
        <v>0</v>
      </c>
      <c r="IU209" s="66" t="s">
        <v>211</v>
      </c>
      <c r="IV209" s="66">
        <v>0</v>
      </c>
      <c r="IW209" s="66">
        <v>0</v>
      </c>
      <c r="IX209" s="66">
        <v>0</v>
      </c>
      <c r="IY209" s="66">
        <v>0</v>
      </c>
      <c r="JB209" s="66" t="s">
        <v>211</v>
      </c>
      <c r="JC209" s="76">
        <v>0</v>
      </c>
      <c r="JD209" s="76">
        <v>0</v>
      </c>
      <c r="JE209" s="76">
        <v>0</v>
      </c>
      <c r="JF209" s="76">
        <v>0</v>
      </c>
      <c r="JI209" s="66" t="s">
        <v>211</v>
      </c>
      <c r="JJ209" s="66">
        <v>0</v>
      </c>
      <c r="JK209" s="66">
        <v>0</v>
      </c>
      <c r="JL209" s="66">
        <v>0</v>
      </c>
      <c r="JM209" s="66">
        <v>0</v>
      </c>
      <c r="JP209" s="72" t="s">
        <v>211</v>
      </c>
      <c r="JQ209" s="72">
        <v>0</v>
      </c>
      <c r="JR209" s="72">
        <v>0</v>
      </c>
      <c r="JS209" s="72">
        <v>0</v>
      </c>
      <c r="JT209" s="72">
        <v>0</v>
      </c>
      <c r="JW209" s="76" t="s">
        <v>211</v>
      </c>
      <c r="JX209" s="76">
        <v>0</v>
      </c>
      <c r="JY209" s="76">
        <v>0</v>
      </c>
      <c r="JZ209" s="76">
        <v>0</v>
      </c>
      <c r="KA209" s="76">
        <v>0</v>
      </c>
      <c r="KD209" s="76" t="s">
        <v>211</v>
      </c>
      <c r="KE209" s="76">
        <v>0</v>
      </c>
      <c r="KF209" s="76">
        <v>0</v>
      </c>
      <c r="KG209" s="76">
        <v>0</v>
      </c>
      <c r="KH209" s="76">
        <v>0</v>
      </c>
      <c r="KK209" s="6" t="s">
        <v>211</v>
      </c>
      <c r="KL209" s="6">
        <v>0.15</v>
      </c>
      <c r="KM209" s="6">
        <v>0</v>
      </c>
      <c r="KN209" s="6">
        <v>0</v>
      </c>
      <c r="KO209" s="6">
        <v>0</v>
      </c>
      <c r="KR209" s="76" t="s">
        <v>211</v>
      </c>
      <c r="KS209" s="76">
        <v>0</v>
      </c>
      <c r="KT209" s="76">
        <v>0</v>
      </c>
      <c r="KU209" s="76">
        <v>0</v>
      </c>
      <c r="KV209" s="76">
        <v>0</v>
      </c>
      <c r="KY209" s="76" t="s">
        <v>211</v>
      </c>
      <c r="KZ209" s="76">
        <v>0</v>
      </c>
      <c r="LA209" s="76">
        <v>0</v>
      </c>
      <c r="LB209" s="76">
        <v>0</v>
      </c>
      <c r="LC209" s="76">
        <v>0</v>
      </c>
      <c r="LF209" s="76" t="s">
        <v>211</v>
      </c>
      <c r="LG209" s="76">
        <v>0</v>
      </c>
      <c r="LH209" s="76">
        <v>0</v>
      </c>
      <c r="LI209" s="76">
        <v>0</v>
      </c>
      <c r="LJ209" s="76">
        <v>0</v>
      </c>
      <c r="LM209" s="76" t="s">
        <v>211</v>
      </c>
      <c r="LN209" s="76">
        <v>0</v>
      </c>
      <c r="LO209" s="76">
        <v>0</v>
      </c>
      <c r="LP209" s="76">
        <v>0</v>
      </c>
      <c r="LQ209" s="76">
        <v>0</v>
      </c>
      <c r="LR209" s="76"/>
      <c r="LS209" s="76"/>
      <c r="LT209" s="76" t="s">
        <v>211</v>
      </c>
      <c r="LU209" s="76">
        <v>0.08</v>
      </c>
      <c r="LV209" s="76">
        <v>0</v>
      </c>
      <c r="LW209" s="76">
        <v>0</v>
      </c>
      <c r="LX209" s="76">
        <v>0</v>
      </c>
      <c r="LY209" s="76"/>
      <c r="LZ209" s="76"/>
      <c r="MA209" s="76" t="s">
        <v>211</v>
      </c>
      <c r="MB209" s="76">
        <v>0</v>
      </c>
      <c r="MC209" s="76">
        <v>0</v>
      </c>
      <c r="MD209" s="76">
        <v>0</v>
      </c>
      <c r="ME209" s="76">
        <v>0</v>
      </c>
    </row>
    <row r="210" spans="1:343"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2" t="s">
        <v>212</v>
      </c>
      <c r="GY210" s="62">
        <v>0.03</v>
      </c>
      <c r="GZ210" s="62">
        <v>0</v>
      </c>
      <c r="HA210" s="62">
        <v>0</v>
      </c>
      <c r="HB210" s="62">
        <v>0</v>
      </c>
      <c r="HE210" s="66" t="s">
        <v>212</v>
      </c>
      <c r="HF210" s="66">
        <v>0</v>
      </c>
      <c r="HG210" s="66">
        <v>0</v>
      </c>
      <c r="HH210" s="66">
        <v>0</v>
      </c>
      <c r="HI210" s="66">
        <v>0</v>
      </c>
      <c r="HL210" s="66" t="s">
        <v>212</v>
      </c>
      <c r="HM210" s="66">
        <v>0</v>
      </c>
      <c r="HN210" s="66">
        <v>0</v>
      </c>
      <c r="HO210" s="66">
        <v>0</v>
      </c>
      <c r="HP210" s="66">
        <v>0</v>
      </c>
      <c r="HS210" s="66" t="s">
        <v>212</v>
      </c>
      <c r="HT210" s="66">
        <v>0</v>
      </c>
      <c r="HU210" s="66">
        <v>0</v>
      </c>
      <c r="HV210" s="66">
        <v>0</v>
      </c>
      <c r="HW210" s="66">
        <v>0</v>
      </c>
      <c r="HZ210" s="66" t="s">
        <v>212</v>
      </c>
      <c r="IA210" s="75">
        <v>0.03</v>
      </c>
      <c r="IB210" s="75">
        <v>0</v>
      </c>
      <c r="IC210" s="75">
        <v>0</v>
      </c>
      <c r="ID210" s="75">
        <v>0</v>
      </c>
      <c r="IG210" s="66" t="s">
        <v>212</v>
      </c>
      <c r="IH210" s="66">
        <v>0</v>
      </c>
      <c r="II210" s="66">
        <v>0</v>
      </c>
      <c r="IJ210" s="66">
        <v>0</v>
      </c>
      <c r="IK210" s="66">
        <v>0</v>
      </c>
      <c r="IN210" s="66" t="s">
        <v>212</v>
      </c>
      <c r="IO210" s="66">
        <v>0.03</v>
      </c>
      <c r="IP210" s="66">
        <v>0.13</v>
      </c>
      <c r="IQ210" s="66">
        <v>0</v>
      </c>
      <c r="IR210" s="66">
        <v>0</v>
      </c>
      <c r="IU210" s="66" t="s">
        <v>212</v>
      </c>
      <c r="IV210" s="66">
        <v>0</v>
      </c>
      <c r="IW210" s="66">
        <v>0</v>
      </c>
      <c r="IX210" s="66">
        <v>0</v>
      </c>
      <c r="IY210" s="66">
        <v>0</v>
      </c>
      <c r="JB210" s="66" t="s">
        <v>212</v>
      </c>
      <c r="JC210" s="76">
        <v>0</v>
      </c>
      <c r="JD210" s="76">
        <v>0</v>
      </c>
      <c r="JE210" s="76">
        <v>0</v>
      </c>
      <c r="JF210" s="76">
        <v>0</v>
      </c>
      <c r="JI210" s="66" t="s">
        <v>212</v>
      </c>
      <c r="JJ210" s="66">
        <v>0</v>
      </c>
      <c r="JK210" s="66">
        <v>0</v>
      </c>
      <c r="JL210" s="66">
        <v>0</v>
      </c>
      <c r="JM210" s="66">
        <v>0</v>
      </c>
      <c r="JP210" s="72" t="s">
        <v>212</v>
      </c>
      <c r="JQ210" s="72">
        <v>0.06</v>
      </c>
      <c r="JR210" s="72">
        <v>0</v>
      </c>
      <c r="JS210" s="72">
        <v>0.11</v>
      </c>
      <c r="JT210" s="72">
        <v>0</v>
      </c>
      <c r="JW210" s="76" t="s">
        <v>212</v>
      </c>
      <c r="JX210" s="76">
        <v>0</v>
      </c>
      <c r="JY210" s="76">
        <v>0</v>
      </c>
      <c r="JZ210" s="76">
        <v>0</v>
      </c>
      <c r="KA210" s="76">
        <v>0</v>
      </c>
      <c r="KD210" s="76" t="s">
        <v>212</v>
      </c>
      <c r="KE210" s="76">
        <v>0</v>
      </c>
      <c r="KF210" s="76">
        <v>0</v>
      </c>
      <c r="KG210" s="76">
        <v>0</v>
      </c>
      <c r="KH210" s="76">
        <v>0</v>
      </c>
      <c r="KK210" s="6" t="s">
        <v>212</v>
      </c>
      <c r="KL210" s="6">
        <v>0</v>
      </c>
      <c r="KM210" s="6">
        <v>0</v>
      </c>
      <c r="KN210" s="6">
        <v>0</v>
      </c>
      <c r="KO210" s="6">
        <v>0</v>
      </c>
      <c r="KR210" s="76" t="s">
        <v>212</v>
      </c>
      <c r="KS210" s="76">
        <v>0</v>
      </c>
      <c r="KT210" s="76">
        <v>0</v>
      </c>
      <c r="KU210" s="76">
        <v>0</v>
      </c>
      <c r="KV210" s="76">
        <v>0</v>
      </c>
      <c r="KY210" s="76" t="s">
        <v>212</v>
      </c>
      <c r="KZ210" s="76">
        <v>0</v>
      </c>
      <c r="LA210" s="76">
        <v>0</v>
      </c>
      <c r="LB210" s="76">
        <v>0</v>
      </c>
      <c r="LC210" s="76">
        <v>0</v>
      </c>
      <c r="LF210" s="76" t="s">
        <v>212</v>
      </c>
      <c r="LG210" s="76">
        <v>0</v>
      </c>
      <c r="LH210" s="76">
        <v>0</v>
      </c>
      <c r="LI210" s="76">
        <v>0</v>
      </c>
      <c r="LJ210" s="76">
        <v>0</v>
      </c>
      <c r="LM210" s="76" t="s">
        <v>212</v>
      </c>
      <c r="LN210" s="76">
        <v>0</v>
      </c>
      <c r="LO210" s="76">
        <v>0</v>
      </c>
      <c r="LP210" s="76">
        <v>0</v>
      </c>
      <c r="LQ210" s="76">
        <v>0</v>
      </c>
      <c r="LR210" s="76"/>
      <c r="LS210" s="76"/>
      <c r="LT210" s="76" t="s">
        <v>212</v>
      </c>
      <c r="LU210" s="76">
        <v>0</v>
      </c>
      <c r="LV210" s="76">
        <v>0</v>
      </c>
      <c r="LW210" s="76">
        <v>0</v>
      </c>
      <c r="LX210" s="76">
        <v>0</v>
      </c>
      <c r="LY210" s="76"/>
      <c r="LZ210" s="76"/>
      <c r="MA210" s="76" t="s">
        <v>212</v>
      </c>
      <c r="MB210" s="76">
        <v>0</v>
      </c>
      <c r="MC210" s="76">
        <v>0</v>
      </c>
      <c r="MD210" s="76">
        <v>0</v>
      </c>
      <c r="ME210" s="76">
        <v>0</v>
      </c>
    </row>
    <row r="211" spans="1:343"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2" t="s">
        <v>213</v>
      </c>
      <c r="GY211" s="62">
        <v>0</v>
      </c>
      <c r="GZ211" s="62">
        <v>0</v>
      </c>
      <c r="HA211" s="62">
        <v>0</v>
      </c>
      <c r="HB211" s="62">
        <v>0</v>
      </c>
      <c r="HE211" s="66" t="s">
        <v>213</v>
      </c>
      <c r="HF211" s="66">
        <v>0</v>
      </c>
      <c r="HG211" s="66">
        <v>0</v>
      </c>
      <c r="HH211" s="66">
        <v>0</v>
      </c>
      <c r="HI211" s="66">
        <v>0</v>
      </c>
      <c r="HL211" s="66" t="s">
        <v>213</v>
      </c>
      <c r="HM211" s="66">
        <v>0</v>
      </c>
      <c r="HN211" s="66">
        <v>0</v>
      </c>
      <c r="HO211" s="66">
        <v>0</v>
      </c>
      <c r="HP211" s="66">
        <v>0</v>
      </c>
      <c r="HS211" s="66" t="s">
        <v>213</v>
      </c>
      <c r="HT211" s="66">
        <v>0</v>
      </c>
      <c r="HU211" s="66">
        <v>0</v>
      </c>
      <c r="HV211" s="66">
        <v>0</v>
      </c>
      <c r="HW211" s="66">
        <v>0</v>
      </c>
      <c r="HZ211" s="66" t="s">
        <v>213</v>
      </c>
      <c r="IA211" s="75">
        <v>0</v>
      </c>
      <c r="IB211" s="75">
        <v>0</v>
      </c>
      <c r="IC211" s="75">
        <v>0</v>
      </c>
      <c r="ID211" s="75">
        <v>0</v>
      </c>
      <c r="IG211" s="66" t="s">
        <v>213</v>
      </c>
      <c r="IH211" s="66">
        <v>0</v>
      </c>
      <c r="II211" s="66">
        <v>0</v>
      </c>
      <c r="IJ211" s="66">
        <v>0</v>
      </c>
      <c r="IK211" s="66">
        <v>0</v>
      </c>
      <c r="IN211" s="66" t="s">
        <v>213</v>
      </c>
      <c r="IO211" s="66">
        <v>0</v>
      </c>
      <c r="IP211" s="66">
        <v>0</v>
      </c>
      <c r="IQ211" s="66">
        <v>0</v>
      </c>
      <c r="IR211" s="66">
        <v>0</v>
      </c>
      <c r="IU211" s="66" t="s">
        <v>213</v>
      </c>
      <c r="IV211" s="66">
        <v>0</v>
      </c>
      <c r="IW211" s="66">
        <v>0</v>
      </c>
      <c r="IX211" s="66">
        <v>0</v>
      </c>
      <c r="IY211" s="66">
        <v>0</v>
      </c>
      <c r="JB211" s="66" t="s">
        <v>213</v>
      </c>
      <c r="JC211" s="76">
        <v>0</v>
      </c>
      <c r="JD211" s="76">
        <v>0</v>
      </c>
      <c r="JE211" s="76">
        <v>0</v>
      </c>
      <c r="JF211" s="76">
        <v>0</v>
      </c>
      <c r="JI211" s="66" t="s">
        <v>213</v>
      </c>
      <c r="JJ211" s="66">
        <v>0</v>
      </c>
      <c r="JK211" s="66">
        <v>0</v>
      </c>
      <c r="JL211" s="66">
        <v>0</v>
      </c>
      <c r="JM211" s="66">
        <v>0</v>
      </c>
      <c r="JP211" s="72" t="s">
        <v>213</v>
      </c>
      <c r="JQ211" s="72">
        <v>0</v>
      </c>
      <c r="JR211" s="72">
        <v>0</v>
      </c>
      <c r="JS211" s="72">
        <v>0</v>
      </c>
      <c r="JT211" s="72">
        <v>0</v>
      </c>
      <c r="JW211" s="76" t="s">
        <v>213</v>
      </c>
      <c r="JX211" s="76">
        <v>0</v>
      </c>
      <c r="JY211" s="76">
        <v>0</v>
      </c>
      <c r="JZ211" s="76">
        <v>0</v>
      </c>
      <c r="KA211" s="76">
        <v>0</v>
      </c>
      <c r="KD211" s="76" t="s">
        <v>213</v>
      </c>
      <c r="KE211" s="76">
        <v>0</v>
      </c>
      <c r="KF211" s="76">
        <v>0</v>
      </c>
      <c r="KG211" s="76">
        <v>0</v>
      </c>
      <c r="KH211" s="76">
        <v>0</v>
      </c>
      <c r="KK211" s="6" t="s">
        <v>213</v>
      </c>
      <c r="KL211" s="6">
        <v>0</v>
      </c>
      <c r="KM211" s="6">
        <v>0</v>
      </c>
      <c r="KN211" s="6">
        <v>0</v>
      </c>
      <c r="KO211" s="6">
        <v>0</v>
      </c>
      <c r="KR211" s="76" t="s">
        <v>213</v>
      </c>
      <c r="KS211" s="76">
        <v>0</v>
      </c>
      <c r="KT211" s="76">
        <v>0</v>
      </c>
      <c r="KU211" s="76">
        <v>0</v>
      </c>
      <c r="KV211" s="76">
        <v>0</v>
      </c>
      <c r="KY211" s="76" t="s">
        <v>213</v>
      </c>
      <c r="KZ211" s="76">
        <v>0.08</v>
      </c>
      <c r="LA211" s="76">
        <v>0.28999999999999998</v>
      </c>
      <c r="LB211" s="76">
        <v>0</v>
      </c>
      <c r="LC211" s="76">
        <v>0</v>
      </c>
      <c r="LF211" s="76" t="s">
        <v>213</v>
      </c>
      <c r="LG211" s="76">
        <v>0.03</v>
      </c>
      <c r="LH211" s="76">
        <v>0.13</v>
      </c>
      <c r="LI211" s="76">
        <v>0</v>
      </c>
      <c r="LJ211" s="76">
        <v>0</v>
      </c>
      <c r="LM211" s="76" t="s">
        <v>213</v>
      </c>
      <c r="LN211" s="76">
        <v>0</v>
      </c>
      <c r="LO211" s="76">
        <v>0</v>
      </c>
      <c r="LP211" s="76">
        <v>0</v>
      </c>
      <c r="LQ211" s="76">
        <v>0</v>
      </c>
      <c r="LR211" s="76"/>
      <c r="LS211" s="76"/>
      <c r="LT211" s="76" t="s">
        <v>213</v>
      </c>
      <c r="LU211" s="76">
        <v>0</v>
      </c>
      <c r="LV211" s="76">
        <v>0</v>
      </c>
      <c r="LW211" s="76">
        <v>0</v>
      </c>
      <c r="LX211" s="76">
        <v>0</v>
      </c>
      <c r="LY211" s="76"/>
      <c r="LZ211" s="76"/>
      <c r="MA211" s="76" t="s">
        <v>213</v>
      </c>
      <c r="MB211" s="76">
        <v>0</v>
      </c>
      <c r="MC211" s="76">
        <v>0</v>
      </c>
      <c r="MD211" s="76">
        <v>0</v>
      </c>
      <c r="ME211" s="76">
        <v>0</v>
      </c>
    </row>
    <row r="212" spans="1:343"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c r="GX212" s="62" t="s">
        <v>214</v>
      </c>
      <c r="GY212" s="62">
        <v>0</v>
      </c>
      <c r="GZ212" s="62">
        <v>0</v>
      </c>
      <c r="HA212" s="62">
        <v>0</v>
      </c>
      <c r="HB212" s="62">
        <v>0</v>
      </c>
      <c r="HE212" s="66" t="s">
        <v>214</v>
      </c>
      <c r="HF212" s="66">
        <v>0</v>
      </c>
      <c r="HG212" s="66">
        <v>0</v>
      </c>
      <c r="HH212" s="66">
        <v>0</v>
      </c>
      <c r="HI212" s="66">
        <v>0</v>
      </c>
      <c r="HL212" s="66" t="s">
        <v>214</v>
      </c>
      <c r="HM212" s="66">
        <v>0.09</v>
      </c>
      <c r="HN212" s="66">
        <v>0.27</v>
      </c>
      <c r="HO212" s="66">
        <v>0</v>
      </c>
      <c r="HP212" s="66">
        <v>0</v>
      </c>
      <c r="HS212" s="66" t="s">
        <v>214</v>
      </c>
      <c r="HT212" s="66">
        <v>0</v>
      </c>
      <c r="HU212" s="66">
        <v>0</v>
      </c>
      <c r="HV212" s="66">
        <v>0</v>
      </c>
      <c r="HW212" s="66">
        <v>0</v>
      </c>
      <c r="HZ212" s="66" t="s">
        <v>214</v>
      </c>
      <c r="IA212" s="75">
        <v>0.26</v>
      </c>
      <c r="IB212" s="75">
        <v>0.15</v>
      </c>
      <c r="IC212" s="75">
        <v>0</v>
      </c>
      <c r="ID212" s="75">
        <v>2.2400000000000002</v>
      </c>
      <c r="IG212" s="66" t="s">
        <v>214</v>
      </c>
      <c r="IH212" s="66">
        <v>0.04</v>
      </c>
      <c r="II212" s="66">
        <v>0</v>
      </c>
      <c r="IJ212" s="66">
        <v>0</v>
      </c>
      <c r="IK212" s="66">
        <v>0.35</v>
      </c>
      <c r="IN212" s="66" t="s">
        <v>214</v>
      </c>
      <c r="IO212" s="66">
        <v>0.04</v>
      </c>
      <c r="IP212" s="66">
        <v>0</v>
      </c>
      <c r="IQ212" s="66">
        <v>0</v>
      </c>
      <c r="IR212" s="66">
        <v>0.34</v>
      </c>
      <c r="IU212" s="66" t="s">
        <v>214</v>
      </c>
      <c r="IV212" s="66">
        <v>0</v>
      </c>
      <c r="IW212" s="66">
        <v>0</v>
      </c>
      <c r="IX212" s="66">
        <v>0</v>
      </c>
      <c r="IY212" s="66">
        <v>0</v>
      </c>
      <c r="JB212" s="66" t="s">
        <v>214</v>
      </c>
      <c r="JC212" s="76">
        <v>0</v>
      </c>
      <c r="JD212" s="76">
        <v>0</v>
      </c>
      <c r="JE212" s="76">
        <v>0</v>
      </c>
      <c r="JF212" s="76">
        <v>0</v>
      </c>
      <c r="JI212" s="66" t="s">
        <v>214</v>
      </c>
      <c r="JJ212" s="66">
        <v>0</v>
      </c>
      <c r="JK212" s="66">
        <v>0</v>
      </c>
      <c r="JL212" s="66">
        <v>0</v>
      </c>
      <c r="JM212" s="66">
        <v>0</v>
      </c>
      <c r="JP212" s="72" t="s">
        <v>214</v>
      </c>
      <c r="JQ212" s="72">
        <v>0.08</v>
      </c>
      <c r="JR212" s="72">
        <v>0</v>
      </c>
      <c r="JS212" s="72">
        <v>0</v>
      </c>
      <c r="JT212" s="72">
        <v>0</v>
      </c>
      <c r="JW212" s="76" t="s">
        <v>214</v>
      </c>
      <c r="JX212" s="76">
        <v>0.14000000000000001</v>
      </c>
      <c r="JY212" s="76">
        <v>0</v>
      </c>
      <c r="JZ212" s="76">
        <v>0</v>
      </c>
      <c r="KA212" s="76">
        <v>0.93</v>
      </c>
      <c r="KD212" s="76" t="s">
        <v>214</v>
      </c>
      <c r="KE212" s="76">
        <v>0.14000000000000001</v>
      </c>
      <c r="KF212" s="76">
        <v>0.06</v>
      </c>
      <c r="KG212" s="76">
        <v>0</v>
      </c>
      <c r="KH212" s="76">
        <v>0.39</v>
      </c>
      <c r="KK212" s="6" t="s">
        <v>214</v>
      </c>
      <c r="KL212" s="6">
        <v>0.02</v>
      </c>
      <c r="KM212" s="6">
        <v>0.09</v>
      </c>
      <c r="KN212" s="6">
        <v>0</v>
      </c>
      <c r="KO212" s="6">
        <v>0</v>
      </c>
      <c r="KR212" s="76" t="s">
        <v>214</v>
      </c>
      <c r="KS212" s="76">
        <v>0.04</v>
      </c>
      <c r="KT212" s="76">
        <v>0.16</v>
      </c>
      <c r="KU212" s="76">
        <v>0</v>
      </c>
      <c r="KV212" s="76">
        <v>0</v>
      </c>
      <c r="KY212" s="76" t="s">
        <v>214</v>
      </c>
      <c r="KZ212" s="76">
        <v>0.16</v>
      </c>
      <c r="LA212" s="76">
        <v>0.28000000000000003</v>
      </c>
      <c r="LB212" s="76">
        <v>0</v>
      </c>
      <c r="LC212" s="76">
        <v>0</v>
      </c>
      <c r="LF212" s="76" t="s">
        <v>214</v>
      </c>
      <c r="LG212" s="76">
        <v>0.12</v>
      </c>
      <c r="LH212" s="76">
        <v>0.18</v>
      </c>
      <c r="LI212" s="76">
        <v>0</v>
      </c>
      <c r="LJ212" s="76">
        <v>0</v>
      </c>
      <c r="LM212" s="76" t="s">
        <v>214</v>
      </c>
      <c r="LN212" s="76">
        <v>0.25</v>
      </c>
      <c r="LO212" s="76">
        <v>0.21</v>
      </c>
      <c r="LP212" s="76">
        <v>7.0000000000000007E-2</v>
      </c>
      <c r="LQ212" s="76">
        <v>0</v>
      </c>
      <c r="LR212" s="76"/>
      <c r="LS212" s="76"/>
      <c r="LT212" s="76" t="s">
        <v>214</v>
      </c>
      <c r="LU212" s="76">
        <v>0.05</v>
      </c>
      <c r="LV212" s="76">
        <v>0.2</v>
      </c>
      <c r="LW212" s="76">
        <v>0</v>
      </c>
      <c r="LX212" s="76">
        <v>0</v>
      </c>
      <c r="LY212" s="76"/>
      <c r="LZ212" s="76"/>
      <c r="MA212" s="76" t="s">
        <v>214</v>
      </c>
      <c r="MB212" s="76">
        <v>0.19</v>
      </c>
      <c r="MC212" s="76">
        <v>0.21</v>
      </c>
      <c r="MD212" s="76">
        <v>0.08</v>
      </c>
      <c r="ME212" s="76">
        <v>0</v>
      </c>
    </row>
    <row r="213" spans="1:343"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2" t="s">
        <v>215</v>
      </c>
      <c r="GY213" s="62">
        <v>0</v>
      </c>
      <c r="GZ213" s="62">
        <v>0</v>
      </c>
      <c r="HA213" s="62">
        <v>0</v>
      </c>
      <c r="HB213" s="62">
        <v>0</v>
      </c>
      <c r="HE213" s="66" t="s">
        <v>215</v>
      </c>
      <c r="HF213" s="66">
        <v>0</v>
      </c>
      <c r="HG213" s="66">
        <v>0</v>
      </c>
      <c r="HH213" s="66">
        <v>0</v>
      </c>
      <c r="HI213" s="66">
        <v>0</v>
      </c>
      <c r="HL213" s="66" t="s">
        <v>215</v>
      </c>
      <c r="HM213" s="66">
        <v>0</v>
      </c>
      <c r="HN213" s="66">
        <v>0</v>
      </c>
      <c r="HO213" s="66">
        <v>0</v>
      </c>
      <c r="HP213" s="66">
        <v>0</v>
      </c>
      <c r="HS213" s="66" t="s">
        <v>215</v>
      </c>
      <c r="HT213" s="66">
        <v>0</v>
      </c>
      <c r="HU213" s="66">
        <v>0</v>
      </c>
      <c r="HV213" s="66">
        <v>0</v>
      </c>
      <c r="HW213" s="66">
        <v>0</v>
      </c>
      <c r="HZ213" s="66" t="s">
        <v>215</v>
      </c>
      <c r="IA213" s="75">
        <v>0</v>
      </c>
      <c r="IB213" s="75">
        <v>0</v>
      </c>
      <c r="IC213" s="75">
        <v>0</v>
      </c>
      <c r="ID213" s="75">
        <v>0</v>
      </c>
      <c r="IG213" s="66" t="s">
        <v>215</v>
      </c>
      <c r="IH213" s="66">
        <v>0</v>
      </c>
      <c r="II213" s="66">
        <v>0</v>
      </c>
      <c r="IJ213" s="66">
        <v>0</v>
      </c>
      <c r="IK213" s="66">
        <v>0</v>
      </c>
      <c r="IN213" s="66" t="s">
        <v>215</v>
      </c>
      <c r="IO213" s="66">
        <v>0.11</v>
      </c>
      <c r="IP213" s="66">
        <v>0.15</v>
      </c>
      <c r="IQ213" s="66">
        <v>0.14000000000000001</v>
      </c>
      <c r="IR213" s="66">
        <v>0</v>
      </c>
      <c r="IU213" s="66" t="s">
        <v>215</v>
      </c>
      <c r="IV213" s="66">
        <v>0.03</v>
      </c>
      <c r="IW213" s="66">
        <v>0.11</v>
      </c>
      <c r="IX213" s="66">
        <v>0</v>
      </c>
      <c r="IY213" s="66">
        <v>0</v>
      </c>
      <c r="JB213" s="66" t="s">
        <v>215</v>
      </c>
      <c r="JC213" s="76">
        <v>0</v>
      </c>
      <c r="JD213" s="76">
        <v>0</v>
      </c>
      <c r="JE213" s="76">
        <v>0</v>
      </c>
      <c r="JF213" s="76">
        <v>0</v>
      </c>
      <c r="JI213" s="66" t="s">
        <v>215</v>
      </c>
      <c r="JJ213" s="66">
        <v>0</v>
      </c>
      <c r="JK213" s="66">
        <v>0</v>
      </c>
      <c r="JL213" s="66">
        <v>0</v>
      </c>
      <c r="JM213" s="66">
        <v>0</v>
      </c>
      <c r="JP213" s="72" t="s">
        <v>215</v>
      </c>
      <c r="JQ213" s="72">
        <v>0.05</v>
      </c>
      <c r="JR213" s="72">
        <v>0.18</v>
      </c>
      <c r="JS213" s="72">
        <v>0</v>
      </c>
      <c r="JT213" s="72">
        <v>0</v>
      </c>
      <c r="JW213" s="76" t="s">
        <v>215</v>
      </c>
      <c r="JX213" s="76">
        <v>0.04</v>
      </c>
      <c r="JY213" s="76">
        <v>0</v>
      </c>
      <c r="JZ213" s="76">
        <v>0.08</v>
      </c>
      <c r="KA213" s="76">
        <v>0</v>
      </c>
      <c r="KD213" s="76" t="s">
        <v>215</v>
      </c>
      <c r="KE213" s="76">
        <v>0</v>
      </c>
      <c r="KF213" s="76">
        <v>0</v>
      </c>
      <c r="KG213" s="76">
        <v>0</v>
      </c>
      <c r="KH213" s="76">
        <v>0</v>
      </c>
      <c r="KK213" s="6" t="s">
        <v>215</v>
      </c>
      <c r="KL213" s="6">
        <v>0</v>
      </c>
      <c r="KM213" s="6">
        <v>0</v>
      </c>
      <c r="KN213" s="6">
        <v>0</v>
      </c>
      <c r="KO213" s="6">
        <v>0</v>
      </c>
      <c r="KR213" s="76" t="s">
        <v>215</v>
      </c>
      <c r="KS213" s="76">
        <v>0</v>
      </c>
      <c r="KT213" s="76">
        <v>0</v>
      </c>
      <c r="KU213" s="76">
        <v>0</v>
      </c>
      <c r="KV213" s="76">
        <v>0</v>
      </c>
      <c r="KY213" s="76" t="s">
        <v>215</v>
      </c>
      <c r="KZ213" s="76">
        <v>0</v>
      </c>
      <c r="LA213" s="76">
        <v>0</v>
      </c>
      <c r="LB213" s="76">
        <v>0</v>
      </c>
      <c r="LC213" s="76">
        <v>0</v>
      </c>
      <c r="LF213" s="76" t="s">
        <v>215</v>
      </c>
      <c r="LG213" s="76">
        <v>0</v>
      </c>
      <c r="LH213" s="76">
        <v>0</v>
      </c>
      <c r="LI213" s="76">
        <v>0</v>
      </c>
      <c r="LJ213" s="76">
        <v>0</v>
      </c>
      <c r="LM213" s="76" t="s">
        <v>215</v>
      </c>
      <c r="LN213" s="76">
        <v>0</v>
      </c>
      <c r="LO213" s="76">
        <v>0</v>
      </c>
      <c r="LP213" s="76">
        <v>0</v>
      </c>
      <c r="LQ213" s="76">
        <v>0</v>
      </c>
      <c r="LR213" s="76"/>
      <c r="LS213" s="76"/>
      <c r="LT213" s="76" t="s">
        <v>215</v>
      </c>
      <c r="LU213" s="76">
        <v>0</v>
      </c>
      <c r="LV213" s="76">
        <v>0</v>
      </c>
      <c r="LW213" s="76">
        <v>0</v>
      </c>
      <c r="LX213" s="76">
        <v>0</v>
      </c>
      <c r="LY213" s="76"/>
      <c r="LZ213" s="76"/>
      <c r="MA213" s="76" t="s">
        <v>215</v>
      </c>
      <c r="MB213" s="76">
        <v>7.0000000000000007E-2</v>
      </c>
      <c r="MC213" s="76">
        <v>0.25</v>
      </c>
      <c r="MD213" s="76">
        <v>0</v>
      </c>
      <c r="ME213" s="76">
        <v>0</v>
      </c>
    </row>
    <row r="214" spans="1:343"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2" t="s">
        <v>216</v>
      </c>
      <c r="GY214" s="62">
        <v>0</v>
      </c>
      <c r="GZ214" s="62">
        <v>0</v>
      </c>
      <c r="HA214" s="62">
        <v>0</v>
      </c>
      <c r="HB214" s="62">
        <v>0</v>
      </c>
      <c r="HE214" s="66" t="s">
        <v>216</v>
      </c>
      <c r="HF214" s="66">
        <v>0</v>
      </c>
      <c r="HG214" s="66">
        <v>0</v>
      </c>
      <c r="HH214" s="66">
        <v>0</v>
      </c>
      <c r="HI214" s="66">
        <v>0</v>
      </c>
      <c r="HL214" s="66" t="s">
        <v>216</v>
      </c>
      <c r="HM214" s="66">
        <v>0</v>
      </c>
      <c r="HN214" s="66">
        <v>0</v>
      </c>
      <c r="HO214" s="66">
        <v>0</v>
      </c>
      <c r="HP214" s="66">
        <v>0</v>
      </c>
      <c r="HS214" s="66" t="s">
        <v>216</v>
      </c>
      <c r="HT214" s="66">
        <v>0</v>
      </c>
      <c r="HU214" s="66">
        <v>0</v>
      </c>
      <c r="HV214" s="66">
        <v>0</v>
      </c>
      <c r="HW214" s="66">
        <v>0</v>
      </c>
      <c r="HZ214" s="66" t="s">
        <v>216</v>
      </c>
      <c r="IA214" s="75">
        <v>0</v>
      </c>
      <c r="IB214" s="75">
        <v>0</v>
      </c>
      <c r="IC214" s="75">
        <v>0</v>
      </c>
      <c r="ID214" s="75">
        <v>0</v>
      </c>
      <c r="IG214" s="66" t="s">
        <v>216</v>
      </c>
      <c r="IH214" s="66">
        <v>0</v>
      </c>
      <c r="II214" s="66">
        <v>0</v>
      </c>
      <c r="IJ214" s="66">
        <v>0</v>
      </c>
      <c r="IK214" s="66">
        <v>0</v>
      </c>
      <c r="IN214" s="66" t="s">
        <v>216</v>
      </c>
      <c r="IO214" s="66">
        <v>7.0000000000000007E-2</v>
      </c>
      <c r="IP214" s="66">
        <v>0</v>
      </c>
      <c r="IQ214" s="66">
        <v>0.14000000000000001</v>
      </c>
      <c r="IR214" s="66">
        <v>0</v>
      </c>
      <c r="IU214" s="66" t="s">
        <v>216</v>
      </c>
      <c r="IV214" s="66">
        <v>0</v>
      </c>
      <c r="IW214" s="66">
        <v>0</v>
      </c>
      <c r="IX214" s="66">
        <v>0</v>
      </c>
      <c r="IY214" s="66">
        <v>0</v>
      </c>
      <c r="JB214" s="66" t="s">
        <v>216</v>
      </c>
      <c r="JC214" s="76">
        <v>0</v>
      </c>
      <c r="JD214" s="76">
        <v>0</v>
      </c>
      <c r="JE214" s="76">
        <v>0</v>
      </c>
      <c r="JF214" s="76">
        <v>0</v>
      </c>
      <c r="JI214" s="66" t="s">
        <v>216</v>
      </c>
      <c r="JJ214" s="66">
        <v>0</v>
      </c>
      <c r="JK214" s="66">
        <v>0</v>
      </c>
      <c r="JL214" s="66">
        <v>0</v>
      </c>
      <c r="JM214" s="66">
        <v>0</v>
      </c>
      <c r="JP214" s="72" t="s">
        <v>216</v>
      </c>
      <c r="JQ214" s="72">
        <v>0</v>
      </c>
      <c r="JR214" s="72">
        <v>0</v>
      </c>
      <c r="JS214" s="72">
        <v>0</v>
      </c>
      <c r="JT214" s="72">
        <v>0</v>
      </c>
      <c r="JW214" s="76" t="s">
        <v>216</v>
      </c>
      <c r="JX214" s="76">
        <v>0</v>
      </c>
      <c r="JY214" s="76">
        <v>0</v>
      </c>
      <c r="JZ214" s="76">
        <v>0</v>
      </c>
      <c r="KA214" s="76">
        <v>0</v>
      </c>
      <c r="KD214" s="76" t="s">
        <v>216</v>
      </c>
      <c r="KE214" s="76">
        <v>0</v>
      </c>
      <c r="KF214" s="76">
        <v>0</v>
      </c>
      <c r="KG214" s="76">
        <v>0</v>
      </c>
      <c r="KH214" s="76">
        <v>0</v>
      </c>
      <c r="KK214" s="6" t="s">
        <v>216</v>
      </c>
      <c r="KL214" s="6">
        <v>0</v>
      </c>
      <c r="KM214" s="6">
        <v>0</v>
      </c>
      <c r="KN214" s="6">
        <v>0</v>
      </c>
      <c r="KO214" s="6">
        <v>0</v>
      </c>
      <c r="KR214" s="76" t="s">
        <v>216</v>
      </c>
      <c r="KS214" s="76">
        <v>0</v>
      </c>
      <c r="KT214" s="76">
        <v>0</v>
      </c>
      <c r="KU214" s="76">
        <v>0</v>
      </c>
      <c r="KV214" s="76">
        <v>0</v>
      </c>
      <c r="KY214" s="76" t="s">
        <v>216</v>
      </c>
      <c r="KZ214" s="76">
        <v>0.06</v>
      </c>
      <c r="LA214" s="76">
        <v>0</v>
      </c>
      <c r="LB214" s="76">
        <v>0</v>
      </c>
      <c r="LC214" s="76">
        <v>0</v>
      </c>
      <c r="LF214" s="76" t="s">
        <v>216</v>
      </c>
      <c r="LG214" s="76">
        <v>0</v>
      </c>
      <c r="LH214" s="76">
        <v>0</v>
      </c>
      <c r="LI214" s="76">
        <v>0</v>
      </c>
      <c r="LJ214" s="76">
        <v>0</v>
      </c>
      <c r="LM214" s="76" t="s">
        <v>216</v>
      </c>
      <c r="LN214" s="76">
        <v>0</v>
      </c>
      <c r="LO214" s="76">
        <v>0</v>
      </c>
      <c r="LP214" s="76">
        <v>0</v>
      </c>
      <c r="LQ214" s="76">
        <v>0</v>
      </c>
      <c r="LR214" s="76"/>
      <c r="LS214" s="76"/>
      <c r="LT214" s="76" t="s">
        <v>216</v>
      </c>
      <c r="LU214" s="76">
        <v>0</v>
      </c>
      <c r="LV214" s="76">
        <v>0</v>
      </c>
      <c r="LW214" s="76">
        <v>0</v>
      </c>
      <c r="LX214" s="76">
        <v>0</v>
      </c>
      <c r="LY214" s="76"/>
      <c r="LZ214" s="76"/>
      <c r="MA214" s="76" t="s">
        <v>216</v>
      </c>
      <c r="MB214" s="76">
        <v>0</v>
      </c>
      <c r="MC214" s="76">
        <v>0</v>
      </c>
      <c r="MD214" s="76">
        <v>0</v>
      </c>
      <c r="ME214" s="76">
        <v>0</v>
      </c>
    </row>
    <row r="215" spans="1:343"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2" t="s">
        <v>217</v>
      </c>
      <c r="GY215" s="62">
        <v>0</v>
      </c>
      <c r="GZ215" s="62">
        <v>0</v>
      </c>
      <c r="HA215" s="62">
        <v>0</v>
      </c>
      <c r="HB215" s="62">
        <v>0</v>
      </c>
      <c r="HE215" s="66" t="s">
        <v>217</v>
      </c>
      <c r="HF215" s="66">
        <v>0</v>
      </c>
      <c r="HG215" s="66">
        <v>0</v>
      </c>
      <c r="HH215" s="66">
        <v>0</v>
      </c>
      <c r="HI215" s="66">
        <v>0</v>
      </c>
      <c r="HL215" s="66" t="s">
        <v>217</v>
      </c>
      <c r="HM215" s="66">
        <v>0</v>
      </c>
      <c r="HN215" s="66">
        <v>0</v>
      </c>
      <c r="HO215" s="66">
        <v>0</v>
      </c>
      <c r="HP215" s="66">
        <v>0</v>
      </c>
      <c r="HS215" s="66" t="s">
        <v>217</v>
      </c>
      <c r="HT215" s="66">
        <v>0.08</v>
      </c>
      <c r="HU215" s="66">
        <v>0</v>
      </c>
      <c r="HV215" s="66">
        <v>0</v>
      </c>
      <c r="HW215" s="66">
        <v>0</v>
      </c>
      <c r="HZ215" s="66" t="s">
        <v>217</v>
      </c>
      <c r="IA215" s="75">
        <v>0</v>
      </c>
      <c r="IB215" s="75">
        <v>0</v>
      </c>
      <c r="IC215" s="75">
        <v>0</v>
      </c>
      <c r="ID215" s="75">
        <v>0</v>
      </c>
      <c r="IG215" s="66" t="s">
        <v>217</v>
      </c>
      <c r="IH215" s="66">
        <v>0</v>
      </c>
      <c r="II215" s="66">
        <v>0</v>
      </c>
      <c r="IJ215" s="66">
        <v>0</v>
      </c>
      <c r="IK215" s="66">
        <v>0</v>
      </c>
      <c r="IN215" s="66" t="s">
        <v>217</v>
      </c>
      <c r="IO215" s="66">
        <v>0</v>
      </c>
      <c r="IP215" s="66">
        <v>0</v>
      </c>
      <c r="IQ215" s="66">
        <v>0</v>
      </c>
      <c r="IR215" s="66">
        <v>0</v>
      </c>
      <c r="IU215" s="66" t="s">
        <v>217</v>
      </c>
      <c r="IV215" s="66">
        <v>0.04</v>
      </c>
      <c r="IW215" s="66">
        <v>0.14000000000000001</v>
      </c>
      <c r="IX215" s="66">
        <v>0</v>
      </c>
      <c r="IY215" s="66">
        <v>0</v>
      </c>
      <c r="JB215" s="66" t="s">
        <v>217</v>
      </c>
      <c r="JC215" s="76">
        <v>0</v>
      </c>
      <c r="JD215" s="76">
        <v>0</v>
      </c>
      <c r="JE215" s="76">
        <v>0</v>
      </c>
      <c r="JF215" s="76">
        <v>0</v>
      </c>
      <c r="JI215" s="66" t="s">
        <v>217</v>
      </c>
      <c r="JJ215" s="66">
        <v>0</v>
      </c>
      <c r="JK215" s="66">
        <v>0</v>
      </c>
      <c r="JL215" s="66">
        <v>0</v>
      </c>
      <c r="JM215" s="66">
        <v>0</v>
      </c>
      <c r="JP215" s="72" t="s">
        <v>217</v>
      </c>
      <c r="JQ215" s="72">
        <v>0</v>
      </c>
      <c r="JR215" s="72">
        <v>0</v>
      </c>
      <c r="JS215" s="72">
        <v>0</v>
      </c>
      <c r="JT215" s="72">
        <v>0</v>
      </c>
      <c r="JW215" s="76" t="s">
        <v>217</v>
      </c>
      <c r="JX215" s="76">
        <v>0</v>
      </c>
      <c r="JY215" s="76">
        <v>0</v>
      </c>
      <c r="JZ215" s="76">
        <v>0</v>
      </c>
      <c r="KA215" s="76">
        <v>0</v>
      </c>
      <c r="KD215" s="76" t="s">
        <v>217</v>
      </c>
      <c r="KE215" s="76">
        <v>0</v>
      </c>
      <c r="KF215" s="76">
        <v>0</v>
      </c>
      <c r="KG215" s="76">
        <v>0</v>
      </c>
      <c r="KH215" s="76">
        <v>0</v>
      </c>
      <c r="KK215" s="6" t="s">
        <v>217</v>
      </c>
      <c r="KL215" s="6">
        <v>0</v>
      </c>
      <c r="KM215" s="6">
        <v>0</v>
      </c>
      <c r="KN215" s="6">
        <v>0</v>
      </c>
      <c r="KO215" s="6">
        <v>0</v>
      </c>
      <c r="KR215" s="76" t="s">
        <v>217</v>
      </c>
      <c r="KS215" s="76">
        <v>0.03</v>
      </c>
      <c r="KT215" s="76">
        <v>0.12</v>
      </c>
      <c r="KU215" s="76">
        <v>0</v>
      </c>
      <c r="KV215" s="76">
        <v>0</v>
      </c>
      <c r="KY215" s="76" t="s">
        <v>217</v>
      </c>
      <c r="KZ215" s="76">
        <v>0</v>
      </c>
      <c r="LA215" s="76">
        <v>0</v>
      </c>
      <c r="LB215" s="76">
        <v>0</v>
      </c>
      <c r="LC215" s="76">
        <v>0</v>
      </c>
      <c r="LF215" s="76" t="s">
        <v>217</v>
      </c>
      <c r="LG215" s="76">
        <v>0</v>
      </c>
      <c r="LH215" s="76">
        <v>0</v>
      </c>
      <c r="LI215" s="76">
        <v>0</v>
      </c>
      <c r="LJ215" s="76">
        <v>0</v>
      </c>
      <c r="LM215" s="76" t="s">
        <v>217</v>
      </c>
      <c r="LN215" s="76">
        <v>0</v>
      </c>
      <c r="LO215" s="76">
        <v>0</v>
      </c>
      <c r="LP215" s="76">
        <v>0</v>
      </c>
      <c r="LQ215" s="76">
        <v>0</v>
      </c>
      <c r="LR215" s="76"/>
      <c r="LS215" s="76"/>
      <c r="LT215" s="76" t="s">
        <v>217</v>
      </c>
      <c r="LU215" s="76">
        <v>0</v>
      </c>
      <c r="LV215" s="76">
        <v>0</v>
      </c>
      <c r="LW215" s="76">
        <v>0</v>
      </c>
      <c r="LX215" s="76">
        <v>0</v>
      </c>
      <c r="LY215" s="76"/>
      <c r="LZ215" s="76"/>
      <c r="MA215" s="76" t="s">
        <v>217</v>
      </c>
      <c r="MB215" s="76">
        <v>0</v>
      </c>
      <c r="MC215" s="76">
        <v>0</v>
      </c>
      <c r="MD215" s="76">
        <v>0</v>
      </c>
      <c r="ME215" s="76">
        <v>0</v>
      </c>
    </row>
    <row r="216" spans="1:343"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c r="GX216" s="62" t="s">
        <v>218</v>
      </c>
      <c r="GY216" s="62">
        <v>0</v>
      </c>
      <c r="GZ216" s="62">
        <v>0</v>
      </c>
      <c r="HA216" s="62">
        <v>0</v>
      </c>
      <c r="HB216" s="62">
        <v>0</v>
      </c>
      <c r="HE216" s="66" t="s">
        <v>218</v>
      </c>
      <c r="HF216" s="66">
        <v>0</v>
      </c>
      <c r="HG216" s="66">
        <v>0</v>
      </c>
      <c r="HH216" s="66">
        <v>0</v>
      </c>
      <c r="HI216" s="66">
        <v>0</v>
      </c>
      <c r="HL216" s="66" t="s">
        <v>218</v>
      </c>
      <c r="HM216" s="66">
        <v>0</v>
      </c>
      <c r="HN216" s="66">
        <v>0</v>
      </c>
      <c r="HO216" s="66">
        <v>0</v>
      </c>
      <c r="HP216" s="66">
        <v>0</v>
      </c>
      <c r="HS216" s="66" t="s">
        <v>218</v>
      </c>
      <c r="HT216" s="66">
        <v>0.03</v>
      </c>
      <c r="HU216" s="66">
        <v>0</v>
      </c>
      <c r="HV216" s="66">
        <v>0</v>
      </c>
      <c r="HW216" s="66">
        <v>0</v>
      </c>
      <c r="HZ216" s="66" t="s">
        <v>218</v>
      </c>
      <c r="IA216" s="75">
        <v>0</v>
      </c>
      <c r="IB216" s="75">
        <v>0</v>
      </c>
      <c r="IC216" s="75">
        <v>0</v>
      </c>
      <c r="ID216" s="75">
        <v>0</v>
      </c>
      <c r="IG216" s="66" t="s">
        <v>218</v>
      </c>
      <c r="IH216" s="66">
        <v>0</v>
      </c>
      <c r="II216" s="66">
        <v>0</v>
      </c>
      <c r="IJ216" s="66">
        <v>0</v>
      </c>
      <c r="IK216" s="66">
        <v>0</v>
      </c>
      <c r="IN216" s="66" t="s">
        <v>218</v>
      </c>
      <c r="IO216" s="66">
        <v>0</v>
      </c>
      <c r="IP216" s="66">
        <v>0</v>
      </c>
      <c r="IQ216" s="66">
        <v>0</v>
      </c>
      <c r="IR216" s="66">
        <v>0</v>
      </c>
      <c r="IU216" s="66" t="s">
        <v>218</v>
      </c>
      <c r="IV216" s="66">
        <v>0</v>
      </c>
      <c r="IW216" s="66">
        <v>0</v>
      </c>
      <c r="IX216" s="66">
        <v>0</v>
      </c>
      <c r="IY216" s="66">
        <v>0</v>
      </c>
      <c r="JB216" s="66" t="s">
        <v>218</v>
      </c>
      <c r="JC216" s="76">
        <v>0</v>
      </c>
      <c r="JD216" s="76">
        <v>0</v>
      </c>
      <c r="JE216" s="76">
        <v>0</v>
      </c>
      <c r="JF216" s="76">
        <v>0</v>
      </c>
      <c r="JI216" s="66" t="s">
        <v>218</v>
      </c>
      <c r="JJ216" s="66">
        <v>0</v>
      </c>
      <c r="JK216" s="66">
        <v>0</v>
      </c>
      <c r="JL216" s="66">
        <v>0</v>
      </c>
      <c r="JM216" s="66">
        <v>0</v>
      </c>
      <c r="JP216" s="72" t="s">
        <v>218</v>
      </c>
      <c r="JQ216" s="72">
        <v>0</v>
      </c>
      <c r="JR216" s="72">
        <v>0</v>
      </c>
      <c r="JS216" s="72">
        <v>0</v>
      </c>
      <c r="JT216" s="72">
        <v>0</v>
      </c>
      <c r="JW216" s="76" t="s">
        <v>218</v>
      </c>
      <c r="JX216" s="76">
        <v>0</v>
      </c>
      <c r="JY216" s="76">
        <v>0</v>
      </c>
      <c r="JZ216" s="76">
        <v>0</v>
      </c>
      <c r="KA216" s="76">
        <v>0</v>
      </c>
      <c r="KD216" s="76" t="s">
        <v>218</v>
      </c>
      <c r="KE216" s="76">
        <v>0</v>
      </c>
      <c r="KF216" s="76">
        <v>0</v>
      </c>
      <c r="KG216" s="76">
        <v>0</v>
      </c>
      <c r="KH216" s="76">
        <v>0</v>
      </c>
      <c r="KK216" s="6" t="s">
        <v>218</v>
      </c>
      <c r="KL216" s="6">
        <v>0</v>
      </c>
      <c r="KM216" s="6">
        <v>0</v>
      </c>
      <c r="KN216" s="6">
        <v>0</v>
      </c>
      <c r="KO216" s="6">
        <v>0</v>
      </c>
      <c r="KR216" s="76" t="s">
        <v>218</v>
      </c>
      <c r="KS216" s="76">
        <v>0</v>
      </c>
      <c r="KT216" s="76">
        <v>0</v>
      </c>
      <c r="KU216" s="76">
        <v>0</v>
      </c>
      <c r="KV216" s="76">
        <v>0</v>
      </c>
      <c r="KY216" s="76" t="s">
        <v>218</v>
      </c>
      <c r="KZ216" s="76">
        <v>0</v>
      </c>
      <c r="LA216" s="76">
        <v>0</v>
      </c>
      <c r="LB216" s="76">
        <v>0</v>
      </c>
      <c r="LC216" s="76">
        <v>0</v>
      </c>
      <c r="LF216" s="76" t="s">
        <v>218</v>
      </c>
      <c r="LG216" s="76">
        <v>0</v>
      </c>
      <c r="LH216" s="76">
        <v>0</v>
      </c>
      <c r="LI216" s="76">
        <v>0</v>
      </c>
      <c r="LJ216" s="76">
        <v>0</v>
      </c>
      <c r="LM216" s="76" t="s">
        <v>218</v>
      </c>
      <c r="LN216" s="76">
        <v>0</v>
      </c>
      <c r="LO216" s="76">
        <v>0</v>
      </c>
      <c r="LP216" s="76">
        <v>0</v>
      </c>
      <c r="LQ216" s="76">
        <v>0</v>
      </c>
      <c r="LR216" s="76"/>
      <c r="LS216" s="76"/>
      <c r="LT216" s="76" t="s">
        <v>218</v>
      </c>
      <c r="LU216" s="76">
        <v>0</v>
      </c>
      <c r="LV216" s="76">
        <v>0</v>
      </c>
      <c r="LW216" s="76">
        <v>0</v>
      </c>
      <c r="LX216" s="76">
        <v>0</v>
      </c>
      <c r="LY216" s="76"/>
      <c r="LZ216" s="76"/>
      <c r="MA216" s="76" t="s">
        <v>218</v>
      </c>
      <c r="MB216" s="76">
        <v>0</v>
      </c>
      <c r="MC216" s="76">
        <v>0</v>
      </c>
      <c r="MD216" s="76">
        <v>0</v>
      </c>
      <c r="ME216" s="76">
        <v>0</v>
      </c>
    </row>
    <row r="217" spans="1:343"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2" t="s">
        <v>219</v>
      </c>
      <c r="GY217" s="62">
        <v>0</v>
      </c>
      <c r="GZ217" s="62">
        <v>0</v>
      </c>
      <c r="HA217" s="62">
        <v>0</v>
      </c>
      <c r="HB217" s="62">
        <v>0</v>
      </c>
      <c r="HE217" s="66" t="s">
        <v>219</v>
      </c>
      <c r="HF217" s="66">
        <v>0</v>
      </c>
      <c r="HG217" s="66">
        <v>0</v>
      </c>
      <c r="HH217" s="66">
        <v>0</v>
      </c>
      <c r="HI217" s="66">
        <v>0</v>
      </c>
      <c r="HL217" s="66" t="s">
        <v>219</v>
      </c>
      <c r="HM217" s="66">
        <v>0</v>
      </c>
      <c r="HN217" s="66">
        <v>0</v>
      </c>
      <c r="HO217" s="66">
        <v>0</v>
      </c>
      <c r="HP217" s="66">
        <v>0</v>
      </c>
      <c r="HS217" s="66" t="s">
        <v>219</v>
      </c>
      <c r="HT217" s="66">
        <v>0</v>
      </c>
      <c r="HU217" s="66">
        <v>0</v>
      </c>
      <c r="HV217" s="66">
        <v>0</v>
      </c>
      <c r="HW217" s="66">
        <v>0</v>
      </c>
      <c r="HZ217" s="66" t="s">
        <v>219</v>
      </c>
      <c r="IA217" s="75">
        <v>0</v>
      </c>
      <c r="IB217" s="75">
        <v>0</v>
      </c>
      <c r="IC217" s="75">
        <v>0</v>
      </c>
      <c r="ID217" s="75">
        <v>0</v>
      </c>
      <c r="IG217" s="66" t="s">
        <v>219</v>
      </c>
      <c r="IH217" s="66">
        <v>0</v>
      </c>
      <c r="II217" s="66">
        <v>0</v>
      </c>
      <c r="IJ217" s="66">
        <v>0</v>
      </c>
      <c r="IK217" s="66">
        <v>0</v>
      </c>
      <c r="IN217" s="66" t="s">
        <v>219</v>
      </c>
      <c r="IO217" s="66">
        <v>0</v>
      </c>
      <c r="IP217" s="66">
        <v>0</v>
      </c>
      <c r="IQ217" s="66">
        <v>0</v>
      </c>
      <c r="IR217" s="66">
        <v>0</v>
      </c>
      <c r="IU217" s="66" t="s">
        <v>219</v>
      </c>
      <c r="IV217" s="66">
        <v>0</v>
      </c>
      <c r="IW217" s="66">
        <v>0</v>
      </c>
      <c r="IX217" s="66">
        <v>0</v>
      </c>
      <c r="IY217" s="66">
        <v>0</v>
      </c>
      <c r="JB217" s="66" t="s">
        <v>219</v>
      </c>
      <c r="JC217" s="76">
        <v>0</v>
      </c>
      <c r="JD217" s="76">
        <v>0</v>
      </c>
      <c r="JE217" s="76">
        <v>0</v>
      </c>
      <c r="JF217" s="76">
        <v>0</v>
      </c>
      <c r="JI217" s="66" t="s">
        <v>219</v>
      </c>
      <c r="JJ217" s="66">
        <v>0</v>
      </c>
      <c r="JK217" s="66">
        <v>0</v>
      </c>
      <c r="JL217" s="66">
        <v>0</v>
      </c>
      <c r="JM217" s="66">
        <v>0</v>
      </c>
      <c r="JP217" s="72" t="s">
        <v>219</v>
      </c>
      <c r="JQ217" s="72">
        <v>0</v>
      </c>
      <c r="JR217" s="72">
        <v>0</v>
      </c>
      <c r="JS217" s="72">
        <v>0</v>
      </c>
      <c r="JT217" s="72">
        <v>0</v>
      </c>
      <c r="JW217" s="76" t="s">
        <v>219</v>
      </c>
      <c r="JX217" s="76">
        <v>0</v>
      </c>
      <c r="JY217" s="76">
        <v>0</v>
      </c>
      <c r="JZ217" s="76">
        <v>0</v>
      </c>
      <c r="KA217" s="76">
        <v>0</v>
      </c>
      <c r="KD217" s="76" t="s">
        <v>219</v>
      </c>
      <c r="KE217" s="76">
        <v>0.05</v>
      </c>
      <c r="KF217" s="76">
        <v>0</v>
      </c>
      <c r="KG217" s="76">
        <v>0.11</v>
      </c>
      <c r="KH217" s="76">
        <v>0</v>
      </c>
      <c r="KK217" s="6" t="s">
        <v>219</v>
      </c>
      <c r="KL217" s="6">
        <v>0</v>
      </c>
      <c r="KM217" s="6">
        <v>0</v>
      </c>
      <c r="KN217" s="6">
        <v>0</v>
      </c>
      <c r="KO217" s="6">
        <v>0</v>
      </c>
      <c r="KR217" s="76" t="s">
        <v>219</v>
      </c>
      <c r="KS217" s="76">
        <v>0</v>
      </c>
      <c r="KT217" s="76">
        <v>0</v>
      </c>
      <c r="KU217" s="76">
        <v>0</v>
      </c>
      <c r="KV217" s="76">
        <v>0</v>
      </c>
      <c r="KY217" s="76" t="s">
        <v>219</v>
      </c>
      <c r="KZ217" s="76">
        <v>0.04</v>
      </c>
      <c r="LA217" s="76">
        <v>0</v>
      </c>
      <c r="LB217" s="76">
        <v>0.08</v>
      </c>
      <c r="LC217" s="76">
        <v>0</v>
      </c>
      <c r="LF217" s="76" t="s">
        <v>219</v>
      </c>
      <c r="LG217" s="76">
        <v>0</v>
      </c>
      <c r="LH217" s="76">
        <v>0</v>
      </c>
      <c r="LI217" s="76">
        <v>0</v>
      </c>
      <c r="LJ217" s="76">
        <v>0</v>
      </c>
      <c r="LM217" s="76" t="s">
        <v>219</v>
      </c>
      <c r="LN217" s="76">
        <v>0.04</v>
      </c>
      <c r="LO217" s="76">
        <v>0</v>
      </c>
      <c r="LP217" s="76">
        <v>0</v>
      </c>
      <c r="LQ217" s="76">
        <v>0</v>
      </c>
      <c r="LR217" s="76"/>
      <c r="LS217" s="76"/>
      <c r="LT217" s="76" t="s">
        <v>219</v>
      </c>
      <c r="LU217" s="76">
        <v>0</v>
      </c>
      <c r="LV217" s="76">
        <v>0</v>
      </c>
      <c r="LW217" s="76">
        <v>0</v>
      </c>
      <c r="LX217" s="76">
        <v>0</v>
      </c>
      <c r="LY217" s="76"/>
      <c r="LZ217" s="76"/>
      <c r="MA217" s="76" t="s">
        <v>219</v>
      </c>
      <c r="MB217" s="76">
        <v>0.04</v>
      </c>
      <c r="MC217" s="76">
        <v>0.15</v>
      </c>
      <c r="MD217" s="76">
        <v>0</v>
      </c>
      <c r="ME217" s="76">
        <v>0</v>
      </c>
    </row>
    <row r="218" spans="1:343"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2" t="s">
        <v>220</v>
      </c>
      <c r="GY218" s="62">
        <v>0</v>
      </c>
      <c r="GZ218" s="62">
        <v>0</v>
      </c>
      <c r="HA218" s="62">
        <v>0</v>
      </c>
      <c r="HB218" s="62">
        <v>0</v>
      </c>
      <c r="HE218" s="66" t="s">
        <v>220</v>
      </c>
      <c r="HF218" s="66">
        <v>0</v>
      </c>
      <c r="HG218" s="66">
        <v>0</v>
      </c>
      <c r="HH218" s="66">
        <v>0</v>
      </c>
      <c r="HI218" s="66">
        <v>0</v>
      </c>
      <c r="HL218" s="66" t="s">
        <v>220</v>
      </c>
      <c r="HM218" s="66">
        <v>0</v>
      </c>
      <c r="HN218" s="66">
        <v>0</v>
      </c>
      <c r="HO218" s="66">
        <v>0</v>
      </c>
      <c r="HP218" s="66">
        <v>0</v>
      </c>
      <c r="HS218" s="66" t="s">
        <v>220</v>
      </c>
      <c r="HT218" s="66">
        <v>0</v>
      </c>
      <c r="HU218" s="66">
        <v>0</v>
      </c>
      <c r="HV218" s="66">
        <v>0</v>
      </c>
      <c r="HW218" s="66">
        <v>0</v>
      </c>
      <c r="HZ218" s="66" t="s">
        <v>220</v>
      </c>
      <c r="IA218" s="75">
        <v>0</v>
      </c>
      <c r="IB218" s="75">
        <v>0</v>
      </c>
      <c r="IC218" s="75">
        <v>0</v>
      </c>
      <c r="ID218" s="75">
        <v>0</v>
      </c>
      <c r="IG218" s="66" t="s">
        <v>220</v>
      </c>
      <c r="IH218" s="66">
        <v>0</v>
      </c>
      <c r="II218" s="66">
        <v>0</v>
      </c>
      <c r="IJ218" s="66">
        <v>0</v>
      </c>
      <c r="IK218" s="66">
        <v>0</v>
      </c>
      <c r="IN218" s="66" t="s">
        <v>220</v>
      </c>
      <c r="IO218" s="66">
        <v>7.0000000000000007E-2</v>
      </c>
      <c r="IP218" s="66">
        <v>0</v>
      </c>
      <c r="IQ218" s="66">
        <v>0.13</v>
      </c>
      <c r="IR218" s="66">
        <v>0</v>
      </c>
      <c r="IU218" s="66" t="s">
        <v>220</v>
      </c>
      <c r="IV218" s="66">
        <v>0</v>
      </c>
      <c r="IW218" s="66">
        <v>0</v>
      </c>
      <c r="IX218" s="66">
        <v>0</v>
      </c>
      <c r="IY218" s="66">
        <v>0</v>
      </c>
      <c r="JB218" s="66" t="s">
        <v>220</v>
      </c>
      <c r="JC218" s="76">
        <v>0</v>
      </c>
      <c r="JD218" s="76">
        <v>0</v>
      </c>
      <c r="JE218" s="76">
        <v>0</v>
      </c>
      <c r="JF218" s="76">
        <v>0</v>
      </c>
      <c r="JI218" s="66" t="s">
        <v>220</v>
      </c>
      <c r="JJ218" s="66">
        <v>0</v>
      </c>
      <c r="JK218" s="66">
        <v>0</v>
      </c>
      <c r="JL218" s="66">
        <v>0</v>
      </c>
      <c r="JM218" s="66">
        <v>0</v>
      </c>
      <c r="JP218" s="72" t="s">
        <v>220</v>
      </c>
      <c r="JQ218" s="72">
        <v>0</v>
      </c>
      <c r="JR218" s="72">
        <v>0</v>
      </c>
      <c r="JS218" s="72">
        <v>0</v>
      </c>
      <c r="JT218" s="72">
        <v>0</v>
      </c>
      <c r="JW218" s="76" t="s">
        <v>220</v>
      </c>
      <c r="JX218" s="76">
        <v>0</v>
      </c>
      <c r="JY218" s="76">
        <v>0</v>
      </c>
      <c r="JZ218" s="76">
        <v>0</v>
      </c>
      <c r="KA218" s="76">
        <v>0</v>
      </c>
      <c r="KD218" s="76" t="s">
        <v>220</v>
      </c>
      <c r="KE218" s="76">
        <v>0</v>
      </c>
      <c r="KF218" s="76">
        <v>0</v>
      </c>
      <c r="KG218" s="76">
        <v>0</v>
      </c>
      <c r="KH218" s="76">
        <v>0</v>
      </c>
      <c r="KK218" s="6" t="s">
        <v>220</v>
      </c>
      <c r="KL218" s="6">
        <v>0</v>
      </c>
      <c r="KM218" s="6">
        <v>0</v>
      </c>
      <c r="KN218" s="6">
        <v>0</v>
      </c>
      <c r="KO218" s="6">
        <v>0</v>
      </c>
      <c r="KR218" s="76" t="s">
        <v>220</v>
      </c>
      <c r="KS218" s="76">
        <v>0</v>
      </c>
      <c r="KT218" s="76">
        <v>0</v>
      </c>
      <c r="KU218" s="76">
        <v>0</v>
      </c>
      <c r="KV218" s="76">
        <v>0</v>
      </c>
      <c r="KY218" s="76" t="s">
        <v>220</v>
      </c>
      <c r="KZ218" s="76">
        <v>0</v>
      </c>
      <c r="LA218" s="76">
        <v>0</v>
      </c>
      <c r="LB218" s="76">
        <v>0</v>
      </c>
      <c r="LC218" s="76">
        <v>0</v>
      </c>
      <c r="LF218" s="76" t="s">
        <v>220</v>
      </c>
      <c r="LG218" s="76">
        <v>0</v>
      </c>
      <c r="LH218" s="76">
        <v>0</v>
      </c>
      <c r="LI218" s="76">
        <v>0</v>
      </c>
      <c r="LJ218" s="76">
        <v>0</v>
      </c>
      <c r="LM218" s="76" t="s">
        <v>220</v>
      </c>
      <c r="LN218" s="76">
        <v>0</v>
      </c>
      <c r="LO218" s="76">
        <v>0</v>
      </c>
      <c r="LP218" s="76">
        <v>0</v>
      </c>
      <c r="LQ218" s="76">
        <v>0</v>
      </c>
      <c r="LR218" s="76"/>
      <c r="LS218" s="76"/>
      <c r="LT218" s="76" t="s">
        <v>220</v>
      </c>
      <c r="LU218" s="76">
        <v>0</v>
      </c>
      <c r="LV218" s="76">
        <v>0</v>
      </c>
      <c r="LW218" s="76">
        <v>0</v>
      </c>
      <c r="LX218" s="76">
        <v>0</v>
      </c>
      <c r="LY218" s="76"/>
      <c r="LZ218" s="76"/>
      <c r="MA218" s="76" t="s">
        <v>220</v>
      </c>
      <c r="MB218" s="76">
        <v>0</v>
      </c>
      <c r="MC218" s="76">
        <v>0</v>
      </c>
      <c r="MD218" s="76">
        <v>0</v>
      </c>
      <c r="ME218" s="76">
        <v>0</v>
      </c>
    </row>
    <row r="219" spans="1:343"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2" t="s">
        <v>221</v>
      </c>
      <c r="GY219" s="62">
        <v>0.04</v>
      </c>
      <c r="GZ219" s="62">
        <v>0.12</v>
      </c>
      <c r="HA219" s="62">
        <v>0</v>
      </c>
      <c r="HB219" s="62">
        <v>0</v>
      </c>
      <c r="HE219" s="66" t="s">
        <v>221</v>
      </c>
      <c r="HF219" s="66">
        <v>0</v>
      </c>
      <c r="HG219" s="66">
        <v>0</v>
      </c>
      <c r="HH219" s="66">
        <v>0</v>
      </c>
      <c r="HI219" s="66">
        <v>0</v>
      </c>
      <c r="HL219" s="66" t="s">
        <v>221</v>
      </c>
      <c r="HM219" s="66">
        <v>0</v>
      </c>
      <c r="HN219" s="66">
        <v>0</v>
      </c>
      <c r="HO219" s="66">
        <v>0</v>
      </c>
      <c r="HP219" s="66">
        <v>0</v>
      </c>
      <c r="HS219" s="66" t="s">
        <v>221</v>
      </c>
      <c r="HT219" s="66">
        <v>0</v>
      </c>
      <c r="HU219" s="66">
        <v>0</v>
      </c>
      <c r="HV219" s="66">
        <v>0</v>
      </c>
      <c r="HW219" s="66">
        <v>0</v>
      </c>
      <c r="HZ219" s="66" t="s">
        <v>221</v>
      </c>
      <c r="IA219" s="75">
        <v>0</v>
      </c>
      <c r="IB219" s="75">
        <v>0</v>
      </c>
      <c r="IC219" s="75">
        <v>0</v>
      </c>
      <c r="ID219" s="75">
        <v>0</v>
      </c>
      <c r="IG219" s="66" t="s">
        <v>221</v>
      </c>
      <c r="IH219" s="66">
        <v>0</v>
      </c>
      <c r="II219" s="66">
        <v>0</v>
      </c>
      <c r="IJ219" s="66">
        <v>0</v>
      </c>
      <c r="IK219" s="66">
        <v>0</v>
      </c>
      <c r="IN219" s="66" t="s">
        <v>221</v>
      </c>
      <c r="IO219" s="66">
        <v>0</v>
      </c>
      <c r="IP219" s="66">
        <v>0</v>
      </c>
      <c r="IQ219" s="66">
        <v>0</v>
      </c>
      <c r="IR219" s="66">
        <v>0</v>
      </c>
      <c r="IU219" s="66" t="s">
        <v>221</v>
      </c>
      <c r="IV219" s="66">
        <v>0</v>
      </c>
      <c r="IW219" s="66">
        <v>0</v>
      </c>
      <c r="IX219" s="66">
        <v>0</v>
      </c>
      <c r="IY219" s="66">
        <v>0</v>
      </c>
      <c r="JB219" s="66" t="s">
        <v>221</v>
      </c>
      <c r="JC219" s="76">
        <v>0</v>
      </c>
      <c r="JD219" s="76">
        <v>0</v>
      </c>
      <c r="JE219" s="76">
        <v>0</v>
      </c>
      <c r="JF219" s="76">
        <v>0</v>
      </c>
      <c r="JI219" s="66" t="s">
        <v>221</v>
      </c>
      <c r="JJ219" s="66">
        <v>0</v>
      </c>
      <c r="JK219" s="66">
        <v>0</v>
      </c>
      <c r="JL219" s="66">
        <v>0</v>
      </c>
      <c r="JM219" s="66">
        <v>0</v>
      </c>
      <c r="JP219" s="72" t="s">
        <v>221</v>
      </c>
      <c r="JQ219" s="72">
        <v>0</v>
      </c>
      <c r="JR219" s="72">
        <v>0</v>
      </c>
      <c r="JS219" s="72">
        <v>0</v>
      </c>
      <c r="JT219" s="72">
        <v>0</v>
      </c>
      <c r="JW219" s="76" t="s">
        <v>221</v>
      </c>
      <c r="JX219" s="76">
        <v>0</v>
      </c>
      <c r="JY219" s="76">
        <v>0</v>
      </c>
      <c r="JZ219" s="76">
        <v>0</v>
      </c>
      <c r="KA219" s="76">
        <v>0</v>
      </c>
      <c r="KD219" s="76" t="s">
        <v>221</v>
      </c>
      <c r="KE219" s="76">
        <v>0</v>
      </c>
      <c r="KF219" s="76">
        <v>0</v>
      </c>
      <c r="KG219" s="76">
        <v>0</v>
      </c>
      <c r="KH219" s="76">
        <v>0</v>
      </c>
      <c r="KK219" s="6" t="s">
        <v>221</v>
      </c>
      <c r="KL219" s="6">
        <v>0.04</v>
      </c>
      <c r="KM219" s="6">
        <v>0</v>
      </c>
      <c r="KN219" s="6">
        <v>0</v>
      </c>
      <c r="KO219" s="6">
        <v>0</v>
      </c>
      <c r="KR219" s="76" t="s">
        <v>221</v>
      </c>
      <c r="KS219" s="76">
        <v>0</v>
      </c>
      <c r="KT219" s="76">
        <v>0</v>
      </c>
      <c r="KU219" s="76">
        <v>0</v>
      </c>
      <c r="KV219" s="76">
        <v>0</v>
      </c>
      <c r="KY219" s="76" t="s">
        <v>221</v>
      </c>
      <c r="KZ219" s="76">
        <v>0</v>
      </c>
      <c r="LA219" s="76">
        <v>0</v>
      </c>
      <c r="LB219" s="76">
        <v>0</v>
      </c>
      <c r="LC219" s="76">
        <v>0</v>
      </c>
      <c r="LF219" s="76" t="s">
        <v>221</v>
      </c>
      <c r="LG219" s="76">
        <v>0</v>
      </c>
      <c r="LH219" s="76">
        <v>0</v>
      </c>
      <c r="LI219" s="76">
        <v>0</v>
      </c>
      <c r="LJ219" s="76">
        <v>0</v>
      </c>
      <c r="LM219" s="76" t="s">
        <v>221</v>
      </c>
      <c r="LN219" s="76">
        <v>0</v>
      </c>
      <c r="LO219" s="76">
        <v>0</v>
      </c>
      <c r="LP219" s="76">
        <v>0</v>
      </c>
      <c r="LQ219" s="76">
        <v>0</v>
      </c>
      <c r="LR219" s="76"/>
      <c r="LS219" s="76"/>
      <c r="LT219" s="76" t="s">
        <v>221</v>
      </c>
      <c r="LU219" s="76">
        <v>0</v>
      </c>
      <c r="LV219" s="76">
        <v>0</v>
      </c>
      <c r="LW219" s="76">
        <v>0</v>
      </c>
      <c r="LX219" s="76">
        <v>0</v>
      </c>
      <c r="LY219" s="76"/>
      <c r="LZ219" s="76"/>
      <c r="MA219" s="76" t="s">
        <v>221</v>
      </c>
      <c r="MB219" s="76">
        <v>0</v>
      </c>
      <c r="MC219" s="76">
        <v>0</v>
      </c>
      <c r="MD219" s="76">
        <v>0</v>
      </c>
      <c r="ME219" s="76">
        <v>0</v>
      </c>
    </row>
    <row r="220" spans="1:343"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c r="GX220" s="62" t="s">
        <v>222</v>
      </c>
      <c r="GY220" s="62">
        <v>2.15</v>
      </c>
      <c r="GZ220" s="62">
        <v>0.66</v>
      </c>
      <c r="HA220" s="62">
        <v>3.69</v>
      </c>
      <c r="HB220" s="62">
        <v>0</v>
      </c>
      <c r="HE220" s="66" t="s">
        <v>222</v>
      </c>
      <c r="HF220" s="66">
        <v>2.35</v>
      </c>
      <c r="HG220" s="66">
        <v>0.15</v>
      </c>
      <c r="HH220" s="66">
        <v>4.1399999999999997</v>
      </c>
      <c r="HI220" s="66">
        <v>0</v>
      </c>
      <c r="HL220" s="66" t="s">
        <v>222</v>
      </c>
      <c r="HM220" s="66">
        <v>3.03</v>
      </c>
      <c r="HN220" s="66">
        <v>3.22</v>
      </c>
      <c r="HO220" s="66">
        <v>3.96</v>
      </c>
      <c r="HP220" s="66">
        <v>0</v>
      </c>
      <c r="HS220" s="66" t="s">
        <v>222</v>
      </c>
      <c r="HT220" s="66">
        <v>2.75</v>
      </c>
      <c r="HU220" s="66">
        <v>2.23</v>
      </c>
      <c r="HV220" s="66">
        <v>3.71</v>
      </c>
      <c r="HW220" s="66">
        <v>0.37</v>
      </c>
      <c r="HZ220" s="66" t="s">
        <v>222</v>
      </c>
      <c r="IA220" s="75">
        <v>2.2599999999999998</v>
      </c>
      <c r="IB220" s="75">
        <v>1.45</v>
      </c>
      <c r="IC220" s="75">
        <v>3.28</v>
      </c>
      <c r="ID220" s="75">
        <v>0.51</v>
      </c>
      <c r="IG220" s="66" t="s">
        <v>222</v>
      </c>
      <c r="IH220" s="66">
        <v>2.6</v>
      </c>
      <c r="II220" s="66">
        <v>0.75</v>
      </c>
      <c r="IJ220" s="66">
        <v>3.98</v>
      </c>
      <c r="IK220" s="66">
        <v>0.3</v>
      </c>
      <c r="IN220" s="66" t="s">
        <v>222</v>
      </c>
      <c r="IO220" s="66">
        <v>2.82</v>
      </c>
      <c r="IP220" s="66">
        <v>0.96</v>
      </c>
      <c r="IQ220" s="66">
        <v>4.3099999999999996</v>
      </c>
      <c r="IR220" s="66">
        <v>0.79</v>
      </c>
      <c r="IU220" s="66" t="s">
        <v>222</v>
      </c>
      <c r="IV220" s="66">
        <v>2.23</v>
      </c>
      <c r="IW220" s="66">
        <v>0.3</v>
      </c>
      <c r="IX220" s="66">
        <v>4.01</v>
      </c>
      <c r="IY220" s="66">
        <v>0</v>
      </c>
      <c r="JB220" s="66" t="s">
        <v>222</v>
      </c>
      <c r="JC220" s="76">
        <v>1.59</v>
      </c>
      <c r="JD220" s="76">
        <v>0.33</v>
      </c>
      <c r="JE220" s="76">
        <v>2.77</v>
      </c>
      <c r="JF220" s="76">
        <v>0</v>
      </c>
      <c r="JI220" s="66" t="s">
        <v>222</v>
      </c>
      <c r="JJ220" s="66">
        <v>2.62</v>
      </c>
      <c r="JK220" s="66">
        <v>1.46</v>
      </c>
      <c r="JL220" s="66">
        <v>3.76</v>
      </c>
      <c r="JM220" s="66">
        <v>0</v>
      </c>
      <c r="JP220" s="72" t="s">
        <v>222</v>
      </c>
      <c r="JQ220" s="72">
        <v>3.14</v>
      </c>
      <c r="JR220" s="72">
        <v>1.64</v>
      </c>
      <c r="JS220" s="72">
        <v>4.9000000000000004</v>
      </c>
      <c r="JT220" s="72">
        <v>0</v>
      </c>
      <c r="JW220" s="76" t="s">
        <v>222</v>
      </c>
      <c r="JX220" s="76">
        <v>2.9</v>
      </c>
      <c r="JY220" s="76">
        <v>0.56000000000000005</v>
      </c>
      <c r="JZ220" s="76">
        <v>5.25</v>
      </c>
      <c r="KA220" s="76">
        <v>0</v>
      </c>
      <c r="KD220" s="76" t="s">
        <v>222</v>
      </c>
      <c r="KE220" s="76">
        <v>2.68</v>
      </c>
      <c r="KF220" s="76">
        <v>0.64</v>
      </c>
      <c r="KG220" s="76">
        <v>5.04</v>
      </c>
      <c r="KH220" s="76">
        <v>0</v>
      </c>
      <c r="KK220" s="6" t="s">
        <v>222</v>
      </c>
      <c r="KL220" s="6">
        <v>2.37</v>
      </c>
      <c r="KM220" s="6">
        <v>1.24</v>
      </c>
      <c r="KN220" s="6">
        <v>4.0199999999999996</v>
      </c>
      <c r="KO220" s="6">
        <v>0</v>
      </c>
      <c r="KR220" s="76" t="s">
        <v>222</v>
      </c>
      <c r="KS220" s="76">
        <v>2.59</v>
      </c>
      <c r="KT220" s="76">
        <v>0.81</v>
      </c>
      <c r="KU220" s="76">
        <v>4.6100000000000003</v>
      </c>
      <c r="KV220" s="76">
        <v>0</v>
      </c>
      <c r="KY220" s="76" t="s">
        <v>222</v>
      </c>
      <c r="KZ220" s="76">
        <v>2.39</v>
      </c>
      <c r="LA220" s="76">
        <v>0.57999999999999996</v>
      </c>
      <c r="LB220" s="76">
        <v>4.3099999999999996</v>
      </c>
      <c r="LC220" s="76">
        <v>0</v>
      </c>
      <c r="LF220" s="76" t="s">
        <v>222</v>
      </c>
      <c r="LG220" s="76">
        <v>2.76</v>
      </c>
      <c r="LH220" s="76">
        <v>1.93</v>
      </c>
      <c r="LI220" s="76">
        <v>4.32</v>
      </c>
      <c r="LJ220" s="76">
        <v>0</v>
      </c>
      <c r="LM220" s="76" t="s">
        <v>222</v>
      </c>
      <c r="LN220" s="76">
        <v>3.9</v>
      </c>
      <c r="LO220" s="76">
        <v>2.88</v>
      </c>
      <c r="LP220" s="76">
        <v>4.46</v>
      </c>
      <c r="LQ220" s="76">
        <v>0.82</v>
      </c>
      <c r="LR220" s="76"/>
      <c r="LS220" s="76"/>
      <c r="LT220" s="76" t="s">
        <v>222</v>
      </c>
      <c r="LU220" s="76">
        <v>3.65</v>
      </c>
      <c r="LV220" s="76">
        <v>1.1499999999999999</v>
      </c>
      <c r="LW220" s="76">
        <v>5.97</v>
      </c>
      <c r="LX220" s="76">
        <v>0</v>
      </c>
      <c r="LY220" s="76"/>
      <c r="LZ220" s="76"/>
      <c r="MA220" s="76" t="s">
        <v>222</v>
      </c>
      <c r="MB220" s="76">
        <v>4.3600000000000003</v>
      </c>
      <c r="MC220" s="76">
        <v>1.95</v>
      </c>
      <c r="MD220" s="76">
        <v>7.13</v>
      </c>
      <c r="ME220" s="76">
        <v>0</v>
      </c>
    </row>
    <row r="221" spans="1:343"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c r="GX221" s="62" t="s">
        <v>223</v>
      </c>
      <c r="GY221" s="62">
        <v>0</v>
      </c>
      <c r="GZ221" s="62">
        <v>0</v>
      </c>
      <c r="HA221" s="62">
        <v>0</v>
      </c>
      <c r="HB221" s="62">
        <v>0</v>
      </c>
      <c r="HE221" s="66" t="s">
        <v>223</v>
      </c>
      <c r="HF221" s="66">
        <v>0.11</v>
      </c>
      <c r="HG221" s="66">
        <v>0</v>
      </c>
      <c r="HH221" s="66">
        <v>0</v>
      </c>
      <c r="HI221" s="66">
        <v>0</v>
      </c>
      <c r="HL221" s="66" t="s">
        <v>223</v>
      </c>
      <c r="HM221" s="66">
        <v>0</v>
      </c>
      <c r="HN221" s="66">
        <v>0</v>
      </c>
      <c r="HO221" s="66">
        <v>0</v>
      </c>
      <c r="HP221" s="66">
        <v>0</v>
      </c>
      <c r="HS221" s="66" t="s">
        <v>223</v>
      </c>
      <c r="HT221" s="66">
        <v>0</v>
      </c>
      <c r="HU221" s="66">
        <v>0</v>
      </c>
      <c r="HV221" s="66">
        <v>0</v>
      </c>
      <c r="HW221" s="66">
        <v>0</v>
      </c>
      <c r="HZ221" s="66" t="s">
        <v>223</v>
      </c>
      <c r="IA221" s="75">
        <v>0</v>
      </c>
      <c r="IB221" s="75">
        <v>0</v>
      </c>
      <c r="IC221" s="75">
        <v>0</v>
      </c>
      <c r="ID221" s="75">
        <v>0</v>
      </c>
      <c r="IG221" s="66" t="s">
        <v>223</v>
      </c>
      <c r="IH221" s="66">
        <v>0</v>
      </c>
      <c r="II221" s="66">
        <v>0</v>
      </c>
      <c r="IJ221" s="66">
        <v>0</v>
      </c>
      <c r="IK221" s="66">
        <v>0</v>
      </c>
      <c r="IN221" s="66" t="s">
        <v>223</v>
      </c>
      <c r="IO221" s="66">
        <v>0</v>
      </c>
      <c r="IP221" s="66">
        <v>0</v>
      </c>
      <c r="IQ221" s="66">
        <v>0</v>
      </c>
      <c r="IR221" s="66">
        <v>0</v>
      </c>
      <c r="IU221" s="66" t="s">
        <v>223</v>
      </c>
      <c r="IV221" s="66">
        <v>0.04</v>
      </c>
      <c r="IW221" s="66">
        <v>0.15</v>
      </c>
      <c r="IX221" s="66">
        <v>0</v>
      </c>
      <c r="IY221" s="66">
        <v>0</v>
      </c>
      <c r="JB221" s="66" t="s">
        <v>223</v>
      </c>
      <c r="JC221" s="76">
        <v>0</v>
      </c>
      <c r="JD221" s="76">
        <v>0</v>
      </c>
      <c r="JE221" s="76">
        <v>0</v>
      </c>
      <c r="JF221" s="76">
        <v>0</v>
      </c>
      <c r="JI221" s="66" t="s">
        <v>223</v>
      </c>
      <c r="JJ221" s="66">
        <v>0.09</v>
      </c>
      <c r="JK221" s="66">
        <v>0</v>
      </c>
      <c r="JL221" s="66">
        <v>0.17</v>
      </c>
      <c r="JM221" s="66">
        <v>0</v>
      </c>
      <c r="JP221" s="72" t="s">
        <v>223</v>
      </c>
      <c r="JQ221" s="72">
        <v>0</v>
      </c>
      <c r="JR221" s="72">
        <v>0</v>
      </c>
      <c r="JS221" s="72">
        <v>0</v>
      </c>
      <c r="JT221" s="72">
        <v>0</v>
      </c>
      <c r="JW221" s="76" t="s">
        <v>223</v>
      </c>
      <c r="JX221" s="76">
        <v>0</v>
      </c>
      <c r="JY221" s="76">
        <v>0</v>
      </c>
      <c r="JZ221" s="76">
        <v>0</v>
      </c>
      <c r="KA221" s="76">
        <v>0</v>
      </c>
      <c r="KD221" s="76" t="s">
        <v>223</v>
      </c>
      <c r="KE221" s="76">
        <v>0</v>
      </c>
      <c r="KF221" s="76">
        <v>0</v>
      </c>
      <c r="KG221" s="76">
        <v>0</v>
      </c>
      <c r="KH221" s="76">
        <v>0</v>
      </c>
      <c r="KK221" s="6" t="s">
        <v>223</v>
      </c>
      <c r="KL221" s="6">
        <v>0</v>
      </c>
      <c r="KM221" s="6">
        <v>0</v>
      </c>
      <c r="KN221" s="6">
        <v>0</v>
      </c>
      <c r="KO221" s="6">
        <v>0</v>
      </c>
      <c r="KR221" s="76" t="s">
        <v>223</v>
      </c>
      <c r="KS221" s="76">
        <v>0.06</v>
      </c>
      <c r="KT221" s="76">
        <v>0</v>
      </c>
      <c r="KU221" s="76">
        <v>0</v>
      </c>
      <c r="KV221" s="76">
        <v>0</v>
      </c>
      <c r="KY221" s="76" t="s">
        <v>223</v>
      </c>
      <c r="KZ221" s="76">
        <v>0</v>
      </c>
      <c r="LA221" s="76">
        <v>0</v>
      </c>
      <c r="LB221" s="76">
        <v>0</v>
      </c>
      <c r="LC221" s="76">
        <v>0</v>
      </c>
      <c r="LF221" s="76" t="s">
        <v>223</v>
      </c>
      <c r="LG221" s="76">
        <v>0.05</v>
      </c>
      <c r="LH221" s="76">
        <v>0.18</v>
      </c>
      <c r="LI221" s="76">
        <v>0</v>
      </c>
      <c r="LJ221" s="76">
        <v>0</v>
      </c>
      <c r="LM221" s="76" t="s">
        <v>223</v>
      </c>
      <c r="LN221" s="76">
        <v>0</v>
      </c>
      <c r="LO221" s="76">
        <v>0</v>
      </c>
      <c r="LP221" s="76">
        <v>0</v>
      </c>
      <c r="LQ221" s="76">
        <v>0</v>
      </c>
      <c r="LR221" s="76"/>
      <c r="LS221" s="76"/>
      <c r="LT221" s="76" t="s">
        <v>223</v>
      </c>
      <c r="LU221" s="76">
        <v>0.11</v>
      </c>
      <c r="LV221" s="76">
        <v>0</v>
      </c>
      <c r="LW221" s="76">
        <v>0.21</v>
      </c>
      <c r="LX221" s="76">
        <v>0</v>
      </c>
      <c r="LY221" s="76"/>
      <c r="LZ221" s="76"/>
      <c r="MA221" s="76" t="s">
        <v>223</v>
      </c>
      <c r="MB221" s="76">
        <v>0</v>
      </c>
      <c r="MC221" s="76">
        <v>0</v>
      </c>
      <c r="MD221" s="76">
        <v>0</v>
      </c>
      <c r="ME221" s="76">
        <v>0</v>
      </c>
    </row>
    <row r="222" spans="1:343"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2" t="s">
        <v>224</v>
      </c>
      <c r="GY222" s="62">
        <v>0</v>
      </c>
      <c r="GZ222" s="62">
        <v>0</v>
      </c>
      <c r="HA222" s="62">
        <v>0</v>
      </c>
      <c r="HB222" s="62">
        <v>0</v>
      </c>
      <c r="HE222" s="66" t="s">
        <v>224</v>
      </c>
      <c r="HF222" s="66">
        <v>0</v>
      </c>
      <c r="HG222" s="66">
        <v>0</v>
      </c>
      <c r="HH222" s="66">
        <v>0</v>
      </c>
      <c r="HI222" s="66">
        <v>0</v>
      </c>
      <c r="HL222" s="66" t="s">
        <v>224</v>
      </c>
      <c r="HM222" s="66">
        <v>0</v>
      </c>
      <c r="HN222" s="66">
        <v>0</v>
      </c>
      <c r="HO222" s="66">
        <v>0</v>
      </c>
      <c r="HP222" s="66">
        <v>0</v>
      </c>
      <c r="HS222" s="66" t="s">
        <v>224</v>
      </c>
      <c r="HT222" s="66">
        <v>0</v>
      </c>
      <c r="HU222" s="66">
        <v>0</v>
      </c>
      <c r="HV222" s="66">
        <v>0</v>
      </c>
      <c r="HW222" s="66">
        <v>0</v>
      </c>
      <c r="HZ222" s="66" t="s">
        <v>224</v>
      </c>
      <c r="IA222" s="75">
        <v>0</v>
      </c>
      <c r="IB222" s="75">
        <v>0</v>
      </c>
      <c r="IC222" s="75">
        <v>0</v>
      </c>
      <c r="ID222" s="75">
        <v>0</v>
      </c>
      <c r="IG222" s="66" t="s">
        <v>224</v>
      </c>
      <c r="IH222" s="66">
        <v>0</v>
      </c>
      <c r="II222" s="66">
        <v>0</v>
      </c>
      <c r="IJ222" s="66">
        <v>0</v>
      </c>
      <c r="IK222" s="66">
        <v>0</v>
      </c>
      <c r="IN222" s="66" t="s">
        <v>224</v>
      </c>
      <c r="IO222" s="66">
        <v>0</v>
      </c>
      <c r="IP222" s="66">
        <v>0</v>
      </c>
      <c r="IQ222" s="66">
        <v>0</v>
      </c>
      <c r="IR222" s="66">
        <v>0</v>
      </c>
      <c r="IU222" s="66" t="s">
        <v>224</v>
      </c>
      <c r="IV222" s="66">
        <v>0</v>
      </c>
      <c r="IW222" s="66">
        <v>0</v>
      </c>
      <c r="IX222" s="66">
        <v>0</v>
      </c>
      <c r="IY222" s="66">
        <v>0</v>
      </c>
      <c r="JB222" s="66" t="s">
        <v>224</v>
      </c>
      <c r="JC222" s="76">
        <v>0</v>
      </c>
      <c r="JD222" s="76">
        <v>0</v>
      </c>
      <c r="JE222" s="76">
        <v>0</v>
      </c>
      <c r="JF222" s="76">
        <v>0</v>
      </c>
      <c r="JI222" s="66" t="s">
        <v>224</v>
      </c>
      <c r="JJ222" s="66">
        <v>0</v>
      </c>
      <c r="JK222" s="66">
        <v>0</v>
      </c>
      <c r="JL222" s="66">
        <v>0</v>
      </c>
      <c r="JM222" s="66">
        <v>0</v>
      </c>
      <c r="JP222" s="72" t="s">
        <v>224</v>
      </c>
      <c r="JQ222" s="72">
        <v>0</v>
      </c>
      <c r="JR222" s="72">
        <v>0</v>
      </c>
      <c r="JS222" s="72">
        <v>0</v>
      </c>
      <c r="JT222" s="72">
        <v>0</v>
      </c>
      <c r="JW222" s="76" t="s">
        <v>224</v>
      </c>
      <c r="JX222" s="76">
        <v>0</v>
      </c>
      <c r="JY222" s="76">
        <v>0</v>
      </c>
      <c r="JZ222" s="76">
        <v>0</v>
      </c>
      <c r="KA222" s="76">
        <v>0</v>
      </c>
      <c r="KD222" s="76" t="s">
        <v>224</v>
      </c>
      <c r="KE222" s="76">
        <v>0</v>
      </c>
      <c r="KF222" s="76">
        <v>0</v>
      </c>
      <c r="KG222" s="76">
        <v>0</v>
      </c>
      <c r="KH222" s="76">
        <v>0</v>
      </c>
      <c r="KK222" s="6" t="s">
        <v>224</v>
      </c>
      <c r="KL222" s="6">
        <v>0</v>
      </c>
      <c r="KM222" s="6">
        <v>0</v>
      </c>
      <c r="KN222" s="6">
        <v>0</v>
      </c>
      <c r="KO222" s="6">
        <v>0</v>
      </c>
      <c r="KR222" s="76" t="s">
        <v>224</v>
      </c>
      <c r="KS222" s="76">
        <v>0</v>
      </c>
      <c r="KT222" s="76">
        <v>0</v>
      </c>
      <c r="KU222" s="76">
        <v>0</v>
      </c>
      <c r="KV222" s="76">
        <v>0</v>
      </c>
      <c r="KY222" s="76" t="s">
        <v>224</v>
      </c>
      <c r="KZ222" s="76">
        <v>0</v>
      </c>
      <c r="LA222" s="76">
        <v>0</v>
      </c>
      <c r="LB222" s="76">
        <v>0</v>
      </c>
      <c r="LC222" s="76">
        <v>0</v>
      </c>
      <c r="LF222" s="76" t="s">
        <v>224</v>
      </c>
      <c r="LG222" s="76">
        <v>0</v>
      </c>
      <c r="LH222" s="76">
        <v>0</v>
      </c>
      <c r="LI222" s="76">
        <v>0</v>
      </c>
      <c r="LJ222" s="76">
        <v>0</v>
      </c>
      <c r="LM222" s="76" t="s">
        <v>224</v>
      </c>
      <c r="LN222" s="76">
        <v>0</v>
      </c>
      <c r="LO222" s="76">
        <v>0</v>
      </c>
      <c r="LP222" s="76">
        <v>0</v>
      </c>
      <c r="LQ222" s="76">
        <v>0</v>
      </c>
      <c r="LR222" s="76"/>
      <c r="LS222" s="76"/>
      <c r="LT222" s="76" t="s">
        <v>224</v>
      </c>
      <c r="LU222" s="76">
        <v>0</v>
      </c>
      <c r="LV222" s="76">
        <v>0</v>
      </c>
      <c r="LW222" s="76">
        <v>0</v>
      </c>
      <c r="LX222" s="76">
        <v>0</v>
      </c>
      <c r="LY222" s="76"/>
      <c r="LZ222" s="76"/>
      <c r="MA222" s="76" t="s">
        <v>224</v>
      </c>
      <c r="MB222" s="76">
        <v>0.08</v>
      </c>
      <c r="MC222" s="76">
        <v>0.3</v>
      </c>
      <c r="MD222" s="76">
        <v>0</v>
      </c>
      <c r="ME222" s="76">
        <v>0</v>
      </c>
    </row>
    <row r="223" spans="1:343"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c r="GX223" s="62" t="s">
        <v>225</v>
      </c>
      <c r="GY223" s="62">
        <v>0</v>
      </c>
      <c r="GZ223" s="62">
        <v>0</v>
      </c>
      <c r="HA223" s="62">
        <v>0</v>
      </c>
      <c r="HB223" s="62">
        <v>0</v>
      </c>
      <c r="HE223" s="66" t="s">
        <v>225</v>
      </c>
      <c r="HF223" s="66">
        <v>0</v>
      </c>
      <c r="HG223" s="66">
        <v>0</v>
      </c>
      <c r="HH223" s="66">
        <v>0</v>
      </c>
      <c r="HI223" s="66">
        <v>0</v>
      </c>
      <c r="HL223" s="66" t="s">
        <v>225</v>
      </c>
      <c r="HM223" s="66">
        <v>0</v>
      </c>
      <c r="HN223" s="66">
        <v>0</v>
      </c>
      <c r="HO223" s="66">
        <v>0</v>
      </c>
      <c r="HP223" s="66">
        <v>0</v>
      </c>
      <c r="HS223" s="66" t="s">
        <v>225</v>
      </c>
      <c r="HT223" s="66">
        <v>0</v>
      </c>
      <c r="HU223" s="66">
        <v>0</v>
      </c>
      <c r="HV223" s="66">
        <v>0</v>
      </c>
      <c r="HW223" s="66">
        <v>0</v>
      </c>
      <c r="HZ223" s="66" t="s">
        <v>225</v>
      </c>
      <c r="IA223" s="75">
        <v>0</v>
      </c>
      <c r="IB223" s="75">
        <v>0</v>
      </c>
      <c r="IC223" s="75">
        <v>0</v>
      </c>
      <c r="ID223" s="75">
        <v>0</v>
      </c>
      <c r="IG223" s="66" t="s">
        <v>225</v>
      </c>
      <c r="IH223" s="66">
        <v>0</v>
      </c>
      <c r="II223" s="66">
        <v>0</v>
      </c>
      <c r="IJ223" s="66">
        <v>0</v>
      </c>
      <c r="IK223" s="66">
        <v>0</v>
      </c>
      <c r="IN223" s="66" t="s">
        <v>225</v>
      </c>
      <c r="IO223" s="66">
        <v>0</v>
      </c>
      <c r="IP223" s="66">
        <v>0</v>
      </c>
      <c r="IQ223" s="66">
        <v>0</v>
      </c>
      <c r="IR223" s="66">
        <v>0</v>
      </c>
      <c r="IU223" s="66" t="s">
        <v>225</v>
      </c>
      <c r="IV223" s="66">
        <v>0</v>
      </c>
      <c r="IW223" s="66">
        <v>0</v>
      </c>
      <c r="IX223" s="66">
        <v>0</v>
      </c>
      <c r="IY223" s="66">
        <v>0</v>
      </c>
      <c r="JB223" s="66" t="s">
        <v>225</v>
      </c>
      <c r="JC223" s="76">
        <v>0</v>
      </c>
      <c r="JD223" s="76">
        <v>0</v>
      </c>
      <c r="JE223" s="76">
        <v>0</v>
      </c>
      <c r="JF223" s="76">
        <v>0</v>
      </c>
      <c r="JI223" s="66" t="s">
        <v>225</v>
      </c>
      <c r="JJ223" s="66">
        <v>0</v>
      </c>
      <c r="JK223" s="66">
        <v>0</v>
      </c>
      <c r="JL223" s="66">
        <v>0</v>
      </c>
      <c r="JM223" s="66">
        <v>0</v>
      </c>
      <c r="JP223" s="72" t="s">
        <v>225</v>
      </c>
      <c r="JQ223" s="72">
        <v>0</v>
      </c>
      <c r="JR223" s="72">
        <v>0</v>
      </c>
      <c r="JS223" s="72">
        <v>0</v>
      </c>
      <c r="JT223" s="72">
        <v>0</v>
      </c>
      <c r="JW223" s="76" t="s">
        <v>225</v>
      </c>
      <c r="JX223" s="76">
        <v>0</v>
      </c>
      <c r="JY223" s="76">
        <v>0</v>
      </c>
      <c r="JZ223" s="76">
        <v>0</v>
      </c>
      <c r="KA223" s="76">
        <v>0</v>
      </c>
      <c r="KD223" s="76" t="s">
        <v>225</v>
      </c>
      <c r="KE223" s="76">
        <v>0.04</v>
      </c>
      <c r="KF223" s="76">
        <v>0</v>
      </c>
      <c r="KG223" s="76">
        <v>0.08</v>
      </c>
      <c r="KH223" s="76">
        <v>0</v>
      </c>
      <c r="KK223" s="6" t="s">
        <v>225</v>
      </c>
      <c r="KL223" s="6">
        <v>0</v>
      </c>
      <c r="KM223" s="6">
        <v>0</v>
      </c>
      <c r="KN223" s="6">
        <v>0</v>
      </c>
      <c r="KO223" s="6">
        <v>0</v>
      </c>
      <c r="KR223" s="76" t="s">
        <v>225</v>
      </c>
      <c r="KS223" s="76">
        <v>0</v>
      </c>
      <c r="KT223" s="76">
        <v>0</v>
      </c>
      <c r="KU223" s="76">
        <v>0</v>
      </c>
      <c r="KV223" s="76">
        <v>0</v>
      </c>
      <c r="KY223" s="76" t="s">
        <v>225</v>
      </c>
      <c r="KZ223" s="76">
        <v>0</v>
      </c>
      <c r="LA223" s="76">
        <v>0</v>
      </c>
      <c r="LB223" s="76">
        <v>0</v>
      </c>
      <c r="LC223" s="76">
        <v>0</v>
      </c>
      <c r="LF223" s="76" t="s">
        <v>225</v>
      </c>
      <c r="LG223" s="76">
        <v>0</v>
      </c>
      <c r="LH223" s="76">
        <v>0</v>
      </c>
      <c r="LI223" s="76">
        <v>0</v>
      </c>
      <c r="LJ223" s="76">
        <v>0</v>
      </c>
      <c r="LM223" s="76" t="s">
        <v>225</v>
      </c>
      <c r="LN223" s="76">
        <v>0</v>
      </c>
      <c r="LO223" s="76">
        <v>0</v>
      </c>
      <c r="LP223" s="76">
        <v>0</v>
      </c>
      <c r="LQ223" s="76">
        <v>0</v>
      </c>
      <c r="LR223" s="76"/>
      <c r="LS223" s="76"/>
      <c r="LT223" s="76" t="s">
        <v>225</v>
      </c>
      <c r="LU223" s="76">
        <v>0.04</v>
      </c>
      <c r="LV223" s="76">
        <v>0.16</v>
      </c>
      <c r="LW223" s="76">
        <v>0</v>
      </c>
      <c r="LX223" s="76">
        <v>0</v>
      </c>
      <c r="LY223" s="76"/>
      <c r="LZ223" s="76"/>
      <c r="MA223" s="76" t="s">
        <v>225</v>
      </c>
      <c r="MB223" s="76">
        <v>0.04</v>
      </c>
      <c r="MC223" s="76">
        <v>0.14000000000000001</v>
      </c>
      <c r="MD223" s="76">
        <v>0</v>
      </c>
      <c r="ME223" s="76">
        <v>0</v>
      </c>
    </row>
    <row r="224" spans="1:343"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2" t="s">
        <v>226</v>
      </c>
      <c r="GY224" s="62">
        <v>0</v>
      </c>
      <c r="GZ224" s="62">
        <v>0</v>
      </c>
      <c r="HA224" s="62">
        <v>0</v>
      </c>
      <c r="HB224" s="62">
        <v>0</v>
      </c>
      <c r="HE224" s="66" t="s">
        <v>226</v>
      </c>
      <c r="HF224" s="66">
        <v>0</v>
      </c>
      <c r="HG224" s="66">
        <v>0</v>
      </c>
      <c r="HH224" s="66">
        <v>0</v>
      </c>
      <c r="HI224" s="66">
        <v>0</v>
      </c>
      <c r="HL224" s="66" t="s">
        <v>226</v>
      </c>
      <c r="HM224" s="66">
        <v>0</v>
      </c>
      <c r="HN224" s="66">
        <v>0</v>
      </c>
      <c r="HO224" s="66">
        <v>0</v>
      </c>
      <c r="HP224" s="66">
        <v>0</v>
      </c>
      <c r="HS224" s="66" t="s">
        <v>226</v>
      </c>
      <c r="HT224" s="66">
        <v>0</v>
      </c>
      <c r="HU224" s="66">
        <v>0</v>
      </c>
      <c r="HV224" s="66">
        <v>0</v>
      </c>
      <c r="HW224" s="66">
        <v>0</v>
      </c>
      <c r="HZ224" s="66" t="s">
        <v>226</v>
      </c>
      <c r="IA224" s="75">
        <v>0</v>
      </c>
      <c r="IB224" s="75">
        <v>0</v>
      </c>
      <c r="IC224" s="75">
        <v>0</v>
      </c>
      <c r="ID224" s="75">
        <v>0</v>
      </c>
      <c r="IG224" s="66" t="s">
        <v>226</v>
      </c>
      <c r="IH224" s="66">
        <v>0</v>
      </c>
      <c r="II224" s="66">
        <v>0</v>
      </c>
      <c r="IJ224" s="66">
        <v>0</v>
      </c>
      <c r="IK224" s="66">
        <v>0</v>
      </c>
      <c r="IN224" s="66" t="s">
        <v>226</v>
      </c>
      <c r="IO224" s="66">
        <v>0</v>
      </c>
      <c r="IP224" s="66">
        <v>0</v>
      </c>
      <c r="IQ224" s="66">
        <v>0</v>
      </c>
      <c r="IR224" s="66">
        <v>0</v>
      </c>
      <c r="IU224" s="66" t="s">
        <v>226</v>
      </c>
      <c r="IV224" s="66">
        <v>0</v>
      </c>
      <c r="IW224" s="66">
        <v>0</v>
      </c>
      <c r="IX224" s="66">
        <v>0</v>
      </c>
      <c r="IY224" s="66">
        <v>0</v>
      </c>
      <c r="JB224" s="66" t="s">
        <v>226</v>
      </c>
      <c r="JC224" s="76">
        <v>0</v>
      </c>
      <c r="JD224" s="76">
        <v>0</v>
      </c>
      <c r="JE224" s="76">
        <v>0</v>
      </c>
      <c r="JF224" s="76">
        <v>0</v>
      </c>
      <c r="JI224" s="66" t="s">
        <v>226</v>
      </c>
      <c r="JJ224" s="66">
        <v>0</v>
      </c>
      <c r="JK224" s="66">
        <v>0</v>
      </c>
      <c r="JL224" s="66">
        <v>0</v>
      </c>
      <c r="JM224" s="66">
        <v>0</v>
      </c>
      <c r="JP224" s="72" t="s">
        <v>226</v>
      </c>
      <c r="JQ224" s="72">
        <v>0</v>
      </c>
      <c r="JR224" s="72">
        <v>0</v>
      </c>
      <c r="JS224" s="72">
        <v>0</v>
      </c>
      <c r="JT224" s="72">
        <v>0</v>
      </c>
      <c r="JW224" s="76" t="s">
        <v>226</v>
      </c>
      <c r="JX224" s="76">
        <v>0</v>
      </c>
      <c r="JY224" s="76">
        <v>0</v>
      </c>
      <c r="JZ224" s="76">
        <v>0</v>
      </c>
      <c r="KA224" s="76">
        <v>0</v>
      </c>
      <c r="KD224" s="76" t="s">
        <v>226</v>
      </c>
      <c r="KE224" s="76">
        <v>0</v>
      </c>
      <c r="KF224" s="76">
        <v>0</v>
      </c>
      <c r="KG224" s="76">
        <v>0</v>
      </c>
      <c r="KH224" s="76">
        <v>0</v>
      </c>
      <c r="KK224" s="6" t="s">
        <v>226</v>
      </c>
      <c r="KL224" s="6">
        <v>0</v>
      </c>
      <c r="KM224" s="6">
        <v>0</v>
      </c>
      <c r="KN224" s="6">
        <v>0</v>
      </c>
      <c r="KO224" s="6">
        <v>0</v>
      </c>
      <c r="KR224" s="76" t="s">
        <v>226</v>
      </c>
      <c r="KS224" s="76">
        <v>0</v>
      </c>
      <c r="KT224" s="76">
        <v>0</v>
      </c>
      <c r="KU224" s="76">
        <v>0</v>
      </c>
      <c r="KV224" s="76">
        <v>0</v>
      </c>
      <c r="KY224" s="76" t="s">
        <v>226</v>
      </c>
      <c r="KZ224" s="76">
        <v>0</v>
      </c>
      <c r="LA224" s="76">
        <v>0</v>
      </c>
      <c r="LB224" s="76">
        <v>0</v>
      </c>
      <c r="LC224" s="76">
        <v>0</v>
      </c>
      <c r="LF224" s="76" t="s">
        <v>226</v>
      </c>
      <c r="LG224" s="76">
        <v>0</v>
      </c>
      <c r="LH224" s="76">
        <v>0</v>
      </c>
      <c r="LI224" s="76">
        <v>0</v>
      </c>
      <c r="LJ224" s="76">
        <v>0</v>
      </c>
      <c r="LM224" s="76" t="s">
        <v>226</v>
      </c>
      <c r="LN224" s="76">
        <v>0</v>
      </c>
      <c r="LO224" s="76">
        <v>0</v>
      </c>
      <c r="LP224" s="76">
        <v>0</v>
      </c>
      <c r="LQ224" s="76">
        <v>0</v>
      </c>
      <c r="LR224" s="76"/>
      <c r="LS224" s="76"/>
      <c r="LT224" s="76" t="s">
        <v>226</v>
      </c>
      <c r="LU224" s="76">
        <v>0</v>
      </c>
      <c r="LV224" s="76">
        <v>0</v>
      </c>
      <c r="LW224" s="76">
        <v>0</v>
      </c>
      <c r="LX224" s="76">
        <v>0</v>
      </c>
      <c r="LY224" s="76"/>
      <c r="LZ224" s="76"/>
      <c r="MA224" s="76" t="s">
        <v>226</v>
      </c>
      <c r="MB224" s="76">
        <v>0</v>
      </c>
      <c r="MC224" s="76">
        <v>0</v>
      </c>
      <c r="MD224" s="76">
        <v>0</v>
      </c>
      <c r="ME224" s="76">
        <v>0</v>
      </c>
    </row>
    <row r="225" spans="1:343"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2" t="s">
        <v>227</v>
      </c>
      <c r="GY225" s="62">
        <v>0</v>
      </c>
      <c r="GZ225" s="62">
        <v>0</v>
      </c>
      <c r="HA225" s="62">
        <v>0</v>
      </c>
      <c r="HB225" s="62">
        <v>0</v>
      </c>
      <c r="HE225" s="66" t="s">
        <v>227</v>
      </c>
      <c r="HF225" s="66">
        <v>0.04</v>
      </c>
      <c r="HG225" s="66">
        <v>0</v>
      </c>
      <c r="HH225" s="66">
        <v>0</v>
      </c>
      <c r="HI225" s="66">
        <v>0</v>
      </c>
      <c r="HL225" s="66" t="s">
        <v>227</v>
      </c>
      <c r="HM225" s="66">
        <v>0</v>
      </c>
      <c r="HN225" s="66">
        <v>0</v>
      </c>
      <c r="HO225" s="66">
        <v>0</v>
      </c>
      <c r="HP225" s="66">
        <v>0</v>
      </c>
      <c r="HS225" s="66" t="s">
        <v>227</v>
      </c>
      <c r="HT225" s="66">
        <v>7.0000000000000007E-2</v>
      </c>
      <c r="HU225" s="66">
        <v>0.24</v>
      </c>
      <c r="HV225" s="66">
        <v>0</v>
      </c>
      <c r="HW225" s="66">
        <v>0</v>
      </c>
      <c r="HZ225" s="66" t="s">
        <v>227</v>
      </c>
      <c r="IA225" s="75">
        <v>0</v>
      </c>
      <c r="IB225" s="75">
        <v>0</v>
      </c>
      <c r="IC225" s="75">
        <v>0</v>
      </c>
      <c r="ID225" s="75">
        <v>0</v>
      </c>
      <c r="IG225" s="66" t="s">
        <v>227</v>
      </c>
      <c r="IH225" s="66">
        <v>0</v>
      </c>
      <c r="II225" s="66">
        <v>0</v>
      </c>
      <c r="IJ225" s="66">
        <v>0</v>
      </c>
      <c r="IK225" s="66">
        <v>0</v>
      </c>
      <c r="IN225" s="66" t="s">
        <v>227</v>
      </c>
      <c r="IO225" s="66">
        <v>0</v>
      </c>
      <c r="IP225" s="66">
        <v>0</v>
      </c>
      <c r="IQ225" s="66">
        <v>0</v>
      </c>
      <c r="IR225" s="66">
        <v>0</v>
      </c>
      <c r="IU225" s="66" t="s">
        <v>227</v>
      </c>
      <c r="IV225" s="66">
        <v>0.05</v>
      </c>
      <c r="IW225" s="66">
        <v>0.17</v>
      </c>
      <c r="IX225" s="66">
        <v>0</v>
      </c>
      <c r="IY225" s="66">
        <v>0</v>
      </c>
      <c r="JB225" s="66" t="s">
        <v>227</v>
      </c>
      <c r="JC225" s="76">
        <v>0</v>
      </c>
      <c r="JD225" s="76">
        <v>0</v>
      </c>
      <c r="JE225" s="76">
        <v>0</v>
      </c>
      <c r="JF225" s="76">
        <v>0</v>
      </c>
      <c r="JI225" s="66" t="s">
        <v>227</v>
      </c>
      <c r="JJ225" s="66">
        <v>0</v>
      </c>
      <c r="JK225" s="66">
        <v>0</v>
      </c>
      <c r="JL225" s="66">
        <v>0</v>
      </c>
      <c r="JM225" s="66">
        <v>0</v>
      </c>
      <c r="JP225" s="72" t="s">
        <v>227</v>
      </c>
      <c r="JQ225" s="72">
        <v>0</v>
      </c>
      <c r="JR225" s="72">
        <v>0</v>
      </c>
      <c r="JS225" s="72">
        <v>0</v>
      </c>
      <c r="JT225" s="72">
        <v>0</v>
      </c>
      <c r="JW225" s="76" t="s">
        <v>227</v>
      </c>
      <c r="JX225" s="76">
        <v>0</v>
      </c>
      <c r="JY225" s="76">
        <v>0</v>
      </c>
      <c r="JZ225" s="76">
        <v>0</v>
      </c>
      <c r="KA225" s="76">
        <v>0</v>
      </c>
      <c r="KD225" s="76" t="s">
        <v>227</v>
      </c>
      <c r="KE225" s="76">
        <v>0</v>
      </c>
      <c r="KF225" s="76">
        <v>0</v>
      </c>
      <c r="KG225" s="76">
        <v>0</v>
      </c>
      <c r="KH225" s="76">
        <v>0</v>
      </c>
      <c r="KK225" s="6" t="s">
        <v>227</v>
      </c>
      <c r="KL225" s="6">
        <v>0</v>
      </c>
      <c r="KM225" s="6">
        <v>0</v>
      </c>
      <c r="KN225" s="6">
        <v>0</v>
      </c>
      <c r="KO225" s="6">
        <v>0</v>
      </c>
      <c r="KR225" s="76" t="s">
        <v>227</v>
      </c>
      <c r="KS225" s="76">
        <v>0.05</v>
      </c>
      <c r="KT225" s="76">
        <v>0</v>
      </c>
      <c r="KU225" s="76">
        <v>0.1</v>
      </c>
      <c r="KV225" s="76">
        <v>0</v>
      </c>
      <c r="KY225" s="76" t="s">
        <v>227</v>
      </c>
      <c r="KZ225" s="76">
        <v>0</v>
      </c>
      <c r="LA225" s="76">
        <v>0</v>
      </c>
      <c r="LB225" s="76">
        <v>0</v>
      </c>
      <c r="LC225" s="76">
        <v>0</v>
      </c>
      <c r="LF225" s="76" t="s">
        <v>227</v>
      </c>
      <c r="LG225" s="76">
        <v>0</v>
      </c>
      <c r="LH225" s="76">
        <v>0</v>
      </c>
      <c r="LI225" s="76">
        <v>0</v>
      </c>
      <c r="LJ225" s="76">
        <v>0</v>
      </c>
      <c r="LM225" s="76" t="s">
        <v>227</v>
      </c>
      <c r="LN225" s="76">
        <v>0</v>
      </c>
      <c r="LO225" s="76">
        <v>0</v>
      </c>
      <c r="LP225" s="76">
        <v>0</v>
      </c>
      <c r="LQ225" s="76">
        <v>0</v>
      </c>
      <c r="LR225" s="76"/>
      <c r="LS225" s="76"/>
      <c r="LT225" s="76" t="s">
        <v>227</v>
      </c>
      <c r="LU225" s="76">
        <v>0</v>
      </c>
      <c r="LV225" s="76">
        <v>0</v>
      </c>
      <c r="LW225" s="76">
        <v>0</v>
      </c>
      <c r="LX225" s="76">
        <v>0</v>
      </c>
      <c r="LY225" s="76"/>
      <c r="LZ225" s="76"/>
      <c r="MA225" s="76" t="s">
        <v>227</v>
      </c>
      <c r="MB225" s="76">
        <v>0</v>
      </c>
      <c r="MC225" s="76">
        <v>0</v>
      </c>
      <c r="MD225" s="76">
        <v>0</v>
      </c>
      <c r="ME225" s="76">
        <v>0</v>
      </c>
    </row>
    <row r="226" spans="1:343"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2" t="s">
        <v>228</v>
      </c>
      <c r="GY226" s="62">
        <v>0</v>
      </c>
      <c r="GZ226" s="62">
        <v>0</v>
      </c>
      <c r="HA226" s="62">
        <v>0</v>
      </c>
      <c r="HB226" s="62">
        <v>0</v>
      </c>
      <c r="HE226" s="66" t="s">
        <v>228</v>
      </c>
      <c r="HF226" s="66">
        <v>0</v>
      </c>
      <c r="HG226" s="66">
        <v>0</v>
      </c>
      <c r="HH226" s="66">
        <v>0</v>
      </c>
      <c r="HI226" s="66">
        <v>0</v>
      </c>
      <c r="HL226" s="66" t="s">
        <v>228</v>
      </c>
      <c r="HM226" s="66">
        <v>0</v>
      </c>
      <c r="HN226" s="66">
        <v>0</v>
      </c>
      <c r="HO226" s="66">
        <v>0</v>
      </c>
      <c r="HP226" s="66">
        <v>0</v>
      </c>
      <c r="HS226" s="66" t="s">
        <v>228</v>
      </c>
      <c r="HT226" s="66">
        <v>0</v>
      </c>
      <c r="HU226" s="66">
        <v>0</v>
      </c>
      <c r="HV226" s="66">
        <v>0</v>
      </c>
      <c r="HW226" s="66">
        <v>0</v>
      </c>
      <c r="HZ226" s="66" t="s">
        <v>228</v>
      </c>
      <c r="IA226" s="75">
        <v>0</v>
      </c>
      <c r="IB226" s="75">
        <v>0</v>
      </c>
      <c r="IC226" s="75">
        <v>0</v>
      </c>
      <c r="ID226" s="75">
        <v>0</v>
      </c>
      <c r="IG226" s="66" t="s">
        <v>228</v>
      </c>
      <c r="IH226" s="66">
        <v>0</v>
      </c>
      <c r="II226" s="66">
        <v>0</v>
      </c>
      <c r="IJ226" s="66">
        <v>0</v>
      </c>
      <c r="IK226" s="66">
        <v>0</v>
      </c>
      <c r="IN226" s="66" t="s">
        <v>228</v>
      </c>
      <c r="IO226" s="66">
        <v>0</v>
      </c>
      <c r="IP226" s="66">
        <v>0</v>
      </c>
      <c r="IQ226" s="66">
        <v>0</v>
      </c>
      <c r="IR226" s="66">
        <v>0</v>
      </c>
      <c r="IU226" s="66" t="s">
        <v>228</v>
      </c>
      <c r="IV226" s="66">
        <v>0</v>
      </c>
      <c r="IW226" s="66">
        <v>0</v>
      </c>
      <c r="IX226" s="66">
        <v>0</v>
      </c>
      <c r="IY226" s="66">
        <v>0</v>
      </c>
      <c r="JB226" s="66" t="s">
        <v>228</v>
      </c>
      <c r="JC226" s="76">
        <v>0</v>
      </c>
      <c r="JD226" s="76">
        <v>0</v>
      </c>
      <c r="JE226" s="76">
        <v>0</v>
      </c>
      <c r="JF226" s="76">
        <v>0</v>
      </c>
      <c r="JI226" s="66" t="s">
        <v>228</v>
      </c>
      <c r="JJ226" s="66">
        <v>0.17</v>
      </c>
      <c r="JK226" s="66">
        <v>0</v>
      </c>
      <c r="JL226" s="66">
        <v>0.32</v>
      </c>
      <c r="JM226" s="66">
        <v>0</v>
      </c>
      <c r="JP226" s="72" t="s">
        <v>228</v>
      </c>
      <c r="JQ226" s="72">
        <v>0</v>
      </c>
      <c r="JR226" s="72">
        <v>0</v>
      </c>
      <c r="JS226" s="72">
        <v>0</v>
      </c>
      <c r="JT226" s="72">
        <v>0</v>
      </c>
      <c r="JW226" s="76" t="s">
        <v>228</v>
      </c>
      <c r="JX226" s="76">
        <v>0</v>
      </c>
      <c r="JY226" s="76">
        <v>0</v>
      </c>
      <c r="JZ226" s="76">
        <v>0</v>
      </c>
      <c r="KA226" s="76">
        <v>0</v>
      </c>
      <c r="KD226" s="76" t="s">
        <v>228</v>
      </c>
      <c r="KE226" s="76">
        <v>0</v>
      </c>
      <c r="KF226" s="76">
        <v>0</v>
      </c>
      <c r="KG226" s="76">
        <v>0</v>
      </c>
      <c r="KH226" s="76">
        <v>0</v>
      </c>
      <c r="KK226" s="6" t="s">
        <v>228</v>
      </c>
      <c r="KL226" s="6">
        <v>0</v>
      </c>
      <c r="KM226" s="6">
        <v>0</v>
      </c>
      <c r="KN226" s="6">
        <v>0</v>
      </c>
      <c r="KO226" s="6">
        <v>0</v>
      </c>
      <c r="KR226" s="76" t="s">
        <v>228</v>
      </c>
      <c r="KS226" s="76">
        <v>0</v>
      </c>
      <c r="KT226" s="76">
        <v>0</v>
      </c>
      <c r="KU226" s="76">
        <v>0</v>
      </c>
      <c r="KV226" s="76">
        <v>0</v>
      </c>
      <c r="KY226" s="76" t="s">
        <v>228</v>
      </c>
      <c r="KZ226" s="76">
        <v>0</v>
      </c>
      <c r="LA226" s="76">
        <v>0</v>
      </c>
      <c r="LB226" s="76">
        <v>0</v>
      </c>
      <c r="LC226" s="76">
        <v>0</v>
      </c>
      <c r="LF226" s="76" t="s">
        <v>228</v>
      </c>
      <c r="LG226" s="76">
        <v>0</v>
      </c>
      <c r="LH226" s="76">
        <v>0</v>
      </c>
      <c r="LI226" s="76">
        <v>0</v>
      </c>
      <c r="LJ226" s="76">
        <v>0</v>
      </c>
      <c r="LM226" s="76" t="s">
        <v>228</v>
      </c>
      <c r="LN226" s="76">
        <v>0</v>
      </c>
      <c r="LO226" s="76">
        <v>0</v>
      </c>
      <c r="LP226" s="76">
        <v>0</v>
      </c>
      <c r="LQ226" s="76">
        <v>0</v>
      </c>
      <c r="LR226" s="76"/>
      <c r="LS226" s="76"/>
      <c r="LT226" s="76" t="s">
        <v>228</v>
      </c>
      <c r="LU226" s="76">
        <v>0</v>
      </c>
      <c r="LV226" s="76">
        <v>0</v>
      </c>
      <c r="LW226" s="76">
        <v>0</v>
      </c>
      <c r="LX226" s="76">
        <v>0</v>
      </c>
      <c r="LY226" s="76"/>
      <c r="LZ226" s="76"/>
      <c r="MA226" s="76" t="s">
        <v>228</v>
      </c>
      <c r="MB226" s="76">
        <v>0</v>
      </c>
      <c r="MC226" s="76">
        <v>0</v>
      </c>
      <c r="MD226" s="76">
        <v>0</v>
      </c>
      <c r="ME226" s="76">
        <v>0</v>
      </c>
    </row>
    <row r="227" spans="1:343"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c r="GX227" s="62" t="s">
        <v>229</v>
      </c>
      <c r="GY227" s="62">
        <v>0.16</v>
      </c>
      <c r="GZ227" s="62">
        <v>0</v>
      </c>
      <c r="HA227" s="62">
        <v>0.2</v>
      </c>
      <c r="HB227" s="62">
        <v>0</v>
      </c>
      <c r="HE227" s="66" t="s">
        <v>229</v>
      </c>
      <c r="HF227" s="66">
        <v>0.1</v>
      </c>
      <c r="HG227" s="66">
        <v>0</v>
      </c>
      <c r="HH227" s="66">
        <v>0.18</v>
      </c>
      <c r="HI227" s="66">
        <v>0</v>
      </c>
      <c r="HL227" s="66" t="s">
        <v>229</v>
      </c>
      <c r="HM227" s="66">
        <v>0.09</v>
      </c>
      <c r="HN227" s="66">
        <v>0.27</v>
      </c>
      <c r="HO227" s="66">
        <v>0</v>
      </c>
      <c r="HP227" s="66">
        <v>0</v>
      </c>
      <c r="HS227" s="66" t="s">
        <v>229</v>
      </c>
      <c r="HT227" s="66">
        <v>0.09</v>
      </c>
      <c r="HU227" s="66">
        <v>0.28999999999999998</v>
      </c>
      <c r="HV227" s="66">
        <v>0</v>
      </c>
      <c r="HW227" s="66">
        <v>0</v>
      </c>
      <c r="HZ227" s="66" t="s">
        <v>229</v>
      </c>
      <c r="IA227" s="75">
        <v>0.17</v>
      </c>
      <c r="IB227" s="75">
        <v>0.32</v>
      </c>
      <c r="IC227" s="75">
        <v>0.16</v>
      </c>
      <c r="ID227" s="75">
        <v>0</v>
      </c>
      <c r="IG227" s="66" t="s">
        <v>229</v>
      </c>
      <c r="IH227" s="66">
        <v>0</v>
      </c>
      <c r="II227" s="66">
        <v>0</v>
      </c>
      <c r="IJ227" s="66">
        <v>0</v>
      </c>
      <c r="IK227" s="66">
        <v>0</v>
      </c>
      <c r="IN227" s="66" t="s">
        <v>229</v>
      </c>
      <c r="IO227" s="66">
        <v>0.11</v>
      </c>
      <c r="IP227" s="66">
        <v>0</v>
      </c>
      <c r="IQ227" s="66">
        <v>0.21</v>
      </c>
      <c r="IR227" s="66">
        <v>0</v>
      </c>
      <c r="IU227" s="66" t="s">
        <v>229</v>
      </c>
      <c r="IV227" s="66">
        <v>0.09</v>
      </c>
      <c r="IW227" s="66">
        <v>0.17</v>
      </c>
      <c r="IX227" s="66">
        <v>0.08</v>
      </c>
      <c r="IY227" s="66">
        <v>0</v>
      </c>
      <c r="JB227" s="66" t="s">
        <v>229</v>
      </c>
      <c r="JC227" s="76">
        <v>0</v>
      </c>
      <c r="JD227" s="76">
        <v>0</v>
      </c>
      <c r="JE227" s="76">
        <v>0</v>
      </c>
      <c r="JF227" s="76">
        <v>0</v>
      </c>
      <c r="JI227" s="66" t="s">
        <v>229</v>
      </c>
      <c r="JJ227" s="66">
        <v>7.0000000000000007E-2</v>
      </c>
      <c r="JK227" s="66">
        <v>0.24</v>
      </c>
      <c r="JL227" s="66">
        <v>0</v>
      </c>
      <c r="JM227" s="66">
        <v>0</v>
      </c>
      <c r="JP227" s="72" t="s">
        <v>229</v>
      </c>
      <c r="JQ227" s="72">
        <v>0</v>
      </c>
      <c r="JR227" s="72">
        <v>0</v>
      </c>
      <c r="JS227" s="72">
        <v>0</v>
      </c>
      <c r="JT227" s="72">
        <v>0</v>
      </c>
      <c r="JW227" s="76" t="s">
        <v>229</v>
      </c>
      <c r="JX227" s="76">
        <v>0.04</v>
      </c>
      <c r="JY227" s="76">
        <v>0</v>
      </c>
      <c r="JZ227" s="76">
        <v>0</v>
      </c>
      <c r="KA227" s="76">
        <v>0</v>
      </c>
      <c r="KD227" s="76" t="s">
        <v>229</v>
      </c>
      <c r="KE227" s="76">
        <v>0</v>
      </c>
      <c r="KF227" s="76">
        <v>0</v>
      </c>
      <c r="KG227" s="76">
        <v>0</v>
      </c>
      <c r="KH227" s="76">
        <v>0</v>
      </c>
      <c r="KK227" s="6" t="s">
        <v>229</v>
      </c>
      <c r="KL227" s="6">
        <v>0.2</v>
      </c>
      <c r="KM227" s="6">
        <v>0.69</v>
      </c>
      <c r="KN227" s="6">
        <v>0.09</v>
      </c>
      <c r="KO227" s="6">
        <v>0</v>
      </c>
      <c r="KR227" s="76" t="s">
        <v>229</v>
      </c>
      <c r="KS227" s="76">
        <v>0.05</v>
      </c>
      <c r="KT227" s="76">
        <v>0</v>
      </c>
      <c r="KU227" s="76">
        <v>0.09</v>
      </c>
      <c r="KV227" s="76">
        <v>0</v>
      </c>
      <c r="KY227" s="76" t="s">
        <v>229</v>
      </c>
      <c r="KZ227" s="76">
        <v>0</v>
      </c>
      <c r="LA227" s="76">
        <v>0</v>
      </c>
      <c r="LB227" s="76">
        <v>0</v>
      </c>
      <c r="LC227" s="76">
        <v>0</v>
      </c>
      <c r="LF227" s="76" t="s">
        <v>229</v>
      </c>
      <c r="LG227" s="76">
        <v>0.11</v>
      </c>
      <c r="LH227" s="76">
        <v>0.41</v>
      </c>
      <c r="LI227" s="76">
        <v>0</v>
      </c>
      <c r="LJ227" s="76">
        <v>0</v>
      </c>
      <c r="LM227" s="76" t="s">
        <v>229</v>
      </c>
      <c r="LN227" s="76">
        <v>0</v>
      </c>
      <c r="LO227" s="76">
        <v>0</v>
      </c>
      <c r="LP227" s="76">
        <v>0</v>
      </c>
      <c r="LQ227" s="76">
        <v>0</v>
      </c>
      <c r="LR227" s="76"/>
      <c r="LS227" s="76"/>
      <c r="LT227" s="76" t="s">
        <v>229</v>
      </c>
      <c r="LU227" s="76">
        <v>0</v>
      </c>
      <c r="LV227" s="76">
        <v>0</v>
      </c>
      <c r="LW227" s="76">
        <v>0</v>
      </c>
      <c r="LX227" s="76">
        <v>0</v>
      </c>
      <c r="LY227" s="76"/>
      <c r="LZ227" s="76"/>
      <c r="MA227" s="76" t="s">
        <v>229</v>
      </c>
      <c r="MB227" s="76">
        <v>0</v>
      </c>
      <c r="MC227" s="76">
        <v>0</v>
      </c>
      <c r="MD227" s="76">
        <v>0</v>
      </c>
      <c r="ME227" s="76">
        <v>0</v>
      </c>
    </row>
    <row r="228" spans="1:343"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2" t="s">
        <v>230</v>
      </c>
      <c r="GY228" s="62">
        <v>0</v>
      </c>
      <c r="GZ228" s="62">
        <v>0</v>
      </c>
      <c r="HA228" s="62">
        <v>0</v>
      </c>
      <c r="HB228" s="62">
        <v>0</v>
      </c>
      <c r="HE228" s="66" t="s">
        <v>230</v>
      </c>
      <c r="HF228" s="66">
        <v>0</v>
      </c>
      <c r="HG228" s="66">
        <v>0</v>
      </c>
      <c r="HH228" s="66">
        <v>0</v>
      </c>
      <c r="HI228" s="66">
        <v>0</v>
      </c>
      <c r="HL228" s="66" t="s">
        <v>230</v>
      </c>
      <c r="HM228" s="66">
        <v>0</v>
      </c>
      <c r="HN228" s="66">
        <v>0</v>
      </c>
      <c r="HO228" s="66">
        <v>0</v>
      </c>
      <c r="HP228" s="66">
        <v>0</v>
      </c>
      <c r="HS228" s="66" t="s">
        <v>230</v>
      </c>
      <c r="HT228" s="66">
        <v>0</v>
      </c>
      <c r="HU228" s="66">
        <v>0</v>
      </c>
      <c r="HV228" s="66">
        <v>0</v>
      </c>
      <c r="HW228" s="66">
        <v>0</v>
      </c>
      <c r="HZ228" s="66" t="s">
        <v>230</v>
      </c>
      <c r="IA228" s="75">
        <v>0</v>
      </c>
      <c r="IB228" s="75">
        <v>0</v>
      </c>
      <c r="IC228" s="75">
        <v>0</v>
      </c>
      <c r="ID228" s="75">
        <v>0</v>
      </c>
      <c r="IG228" s="66" t="s">
        <v>230</v>
      </c>
      <c r="IH228" s="66">
        <v>0</v>
      </c>
      <c r="II228" s="66">
        <v>0</v>
      </c>
      <c r="IJ228" s="66">
        <v>0</v>
      </c>
      <c r="IK228" s="66">
        <v>0</v>
      </c>
      <c r="IN228" s="66" t="s">
        <v>230</v>
      </c>
      <c r="IO228" s="66">
        <v>0</v>
      </c>
      <c r="IP228" s="66">
        <v>0</v>
      </c>
      <c r="IQ228" s="66">
        <v>0</v>
      </c>
      <c r="IR228" s="66">
        <v>0</v>
      </c>
      <c r="IU228" s="66" t="s">
        <v>230</v>
      </c>
      <c r="IV228" s="66">
        <v>0</v>
      </c>
      <c r="IW228" s="66">
        <v>0</v>
      </c>
      <c r="IX228" s="66">
        <v>0</v>
      </c>
      <c r="IY228" s="66">
        <v>0</v>
      </c>
      <c r="JB228" s="66" t="s">
        <v>230</v>
      </c>
      <c r="JC228" s="76">
        <v>0</v>
      </c>
      <c r="JD228" s="76">
        <v>0</v>
      </c>
      <c r="JE228" s="76">
        <v>0</v>
      </c>
      <c r="JF228" s="76">
        <v>0</v>
      </c>
      <c r="JI228" s="66" t="s">
        <v>230</v>
      </c>
      <c r="JJ228" s="66">
        <v>0</v>
      </c>
      <c r="JK228" s="66">
        <v>0</v>
      </c>
      <c r="JL228" s="66">
        <v>0</v>
      </c>
      <c r="JM228" s="66">
        <v>0</v>
      </c>
      <c r="JP228" s="72" t="s">
        <v>230</v>
      </c>
      <c r="JQ228" s="72">
        <v>0</v>
      </c>
      <c r="JR228" s="72">
        <v>0</v>
      </c>
      <c r="JS228" s="72">
        <v>0</v>
      </c>
      <c r="JT228" s="72">
        <v>0</v>
      </c>
      <c r="JW228" s="76" t="s">
        <v>230</v>
      </c>
      <c r="JX228" s="76">
        <v>0</v>
      </c>
      <c r="JY228" s="76">
        <v>0</v>
      </c>
      <c r="JZ228" s="76">
        <v>0</v>
      </c>
      <c r="KA228" s="76">
        <v>0</v>
      </c>
      <c r="KD228" s="76" t="s">
        <v>230</v>
      </c>
      <c r="KE228" s="76">
        <v>0</v>
      </c>
      <c r="KF228" s="76">
        <v>0</v>
      </c>
      <c r="KG228" s="76">
        <v>0</v>
      </c>
      <c r="KH228" s="76">
        <v>0</v>
      </c>
      <c r="KK228" s="6" t="s">
        <v>230</v>
      </c>
      <c r="KL228" s="6">
        <v>0</v>
      </c>
      <c r="KM228" s="6">
        <v>0</v>
      </c>
      <c r="KN228" s="6">
        <v>0</v>
      </c>
      <c r="KO228" s="6">
        <v>0</v>
      </c>
      <c r="KR228" s="76" t="s">
        <v>230</v>
      </c>
      <c r="KS228" s="76">
        <v>0</v>
      </c>
      <c r="KT228" s="76">
        <v>0</v>
      </c>
      <c r="KU228" s="76">
        <v>0</v>
      </c>
      <c r="KV228" s="76">
        <v>0</v>
      </c>
      <c r="KY228" s="76" t="s">
        <v>230</v>
      </c>
      <c r="KZ228" s="76">
        <v>0</v>
      </c>
      <c r="LA228" s="76">
        <v>0</v>
      </c>
      <c r="LB228" s="76">
        <v>0</v>
      </c>
      <c r="LC228" s="76">
        <v>0</v>
      </c>
      <c r="LF228" s="76" t="s">
        <v>230</v>
      </c>
      <c r="LG228" s="76">
        <v>0</v>
      </c>
      <c r="LH228" s="76">
        <v>0</v>
      </c>
      <c r="LI228" s="76">
        <v>0</v>
      </c>
      <c r="LJ228" s="76">
        <v>0</v>
      </c>
      <c r="LM228" s="76" t="s">
        <v>230</v>
      </c>
      <c r="LN228" s="76">
        <v>0</v>
      </c>
      <c r="LO228" s="76">
        <v>0</v>
      </c>
      <c r="LP228" s="76">
        <v>0</v>
      </c>
      <c r="LQ228" s="76">
        <v>0</v>
      </c>
      <c r="LR228" s="76"/>
      <c r="LS228" s="76"/>
      <c r="LT228" s="76" t="s">
        <v>230</v>
      </c>
      <c r="LU228" s="76">
        <v>0</v>
      </c>
      <c r="LV228" s="76">
        <v>0</v>
      </c>
      <c r="LW228" s="76">
        <v>0</v>
      </c>
      <c r="LX228" s="76">
        <v>0</v>
      </c>
      <c r="LY228" s="76"/>
      <c r="LZ228" s="76"/>
      <c r="MA228" s="76" t="s">
        <v>230</v>
      </c>
      <c r="MB228" s="76">
        <v>0</v>
      </c>
      <c r="MC228" s="76">
        <v>0</v>
      </c>
      <c r="MD228" s="76">
        <v>0</v>
      </c>
      <c r="ME228" s="76">
        <v>0</v>
      </c>
    </row>
    <row r="229" spans="1:343"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2" t="s">
        <v>231</v>
      </c>
      <c r="GY229" s="62">
        <v>0</v>
      </c>
      <c r="GZ229" s="62">
        <v>0</v>
      </c>
      <c r="HA229" s="62">
        <v>0</v>
      </c>
      <c r="HB229" s="62">
        <v>0</v>
      </c>
      <c r="HE229" s="66" t="s">
        <v>231</v>
      </c>
      <c r="HF229" s="66">
        <v>0</v>
      </c>
      <c r="HG229" s="66">
        <v>0</v>
      </c>
      <c r="HH229" s="66">
        <v>0</v>
      </c>
      <c r="HI229" s="66">
        <v>0</v>
      </c>
      <c r="HL229" s="66" t="s">
        <v>231</v>
      </c>
      <c r="HM229" s="66">
        <v>0</v>
      </c>
      <c r="HN229" s="66">
        <v>0</v>
      </c>
      <c r="HO229" s="66">
        <v>0</v>
      </c>
      <c r="HP229" s="66">
        <v>0</v>
      </c>
      <c r="HS229" s="66" t="s">
        <v>231</v>
      </c>
      <c r="HT229" s="66">
        <v>0</v>
      </c>
      <c r="HU229" s="66">
        <v>0</v>
      </c>
      <c r="HV229" s="66">
        <v>0</v>
      </c>
      <c r="HW229" s="66">
        <v>0</v>
      </c>
      <c r="HZ229" s="66" t="s">
        <v>231</v>
      </c>
      <c r="IA229" s="75">
        <v>0</v>
      </c>
      <c r="IB229" s="75">
        <v>0</v>
      </c>
      <c r="IC229" s="75">
        <v>0</v>
      </c>
      <c r="ID229" s="75">
        <v>0</v>
      </c>
      <c r="IG229" s="66" t="s">
        <v>231</v>
      </c>
      <c r="IH229" s="66">
        <v>0</v>
      </c>
      <c r="II229" s="66">
        <v>0</v>
      </c>
      <c r="IJ229" s="66">
        <v>0</v>
      </c>
      <c r="IK229" s="66">
        <v>0</v>
      </c>
      <c r="IN229" s="66" t="s">
        <v>231</v>
      </c>
      <c r="IO229" s="66">
        <v>0</v>
      </c>
      <c r="IP229" s="66">
        <v>0</v>
      </c>
      <c r="IQ229" s="66">
        <v>0</v>
      </c>
      <c r="IR229" s="66">
        <v>0</v>
      </c>
      <c r="IU229" s="66" t="s">
        <v>231</v>
      </c>
      <c r="IV229" s="66">
        <v>0</v>
      </c>
      <c r="IW229" s="66">
        <v>0</v>
      </c>
      <c r="IX229" s="66">
        <v>0</v>
      </c>
      <c r="IY229" s="66">
        <v>0</v>
      </c>
      <c r="JB229" s="66" t="s">
        <v>231</v>
      </c>
      <c r="JC229" s="76">
        <v>0</v>
      </c>
      <c r="JD229" s="76">
        <v>0</v>
      </c>
      <c r="JE229" s="76">
        <v>0</v>
      </c>
      <c r="JF229" s="76">
        <v>0</v>
      </c>
      <c r="JI229" s="66" t="s">
        <v>231</v>
      </c>
      <c r="JJ229" s="66">
        <v>0</v>
      </c>
      <c r="JK229" s="66">
        <v>0</v>
      </c>
      <c r="JL229" s="66">
        <v>0</v>
      </c>
      <c r="JM229" s="66">
        <v>0</v>
      </c>
      <c r="JP229" s="72" t="s">
        <v>231</v>
      </c>
      <c r="JQ229" s="72">
        <v>0</v>
      </c>
      <c r="JR229" s="72">
        <v>0</v>
      </c>
      <c r="JS229" s="72">
        <v>0</v>
      </c>
      <c r="JT229" s="72">
        <v>0</v>
      </c>
      <c r="JW229" s="76" t="s">
        <v>231</v>
      </c>
      <c r="JX229" s="76">
        <v>0</v>
      </c>
      <c r="JY229" s="76">
        <v>0</v>
      </c>
      <c r="JZ229" s="76">
        <v>0</v>
      </c>
      <c r="KA229" s="76">
        <v>0</v>
      </c>
      <c r="KD229" s="76" t="s">
        <v>231</v>
      </c>
      <c r="KE229" s="76">
        <v>0</v>
      </c>
      <c r="KF229" s="76">
        <v>0</v>
      </c>
      <c r="KG229" s="76">
        <v>0</v>
      </c>
      <c r="KH229" s="76">
        <v>0</v>
      </c>
      <c r="KK229" s="6" t="s">
        <v>231</v>
      </c>
      <c r="KL229" s="6">
        <v>0</v>
      </c>
      <c r="KM229" s="6">
        <v>0</v>
      </c>
      <c r="KN229" s="6">
        <v>0</v>
      </c>
      <c r="KO229" s="6">
        <v>0</v>
      </c>
      <c r="KR229" s="76" t="s">
        <v>231</v>
      </c>
      <c r="KS229" s="76">
        <v>0</v>
      </c>
      <c r="KT229" s="76">
        <v>0</v>
      </c>
      <c r="KU229" s="76">
        <v>0</v>
      </c>
      <c r="KV229" s="76">
        <v>0</v>
      </c>
      <c r="KY229" s="76" t="s">
        <v>231</v>
      </c>
      <c r="KZ229" s="76">
        <v>0</v>
      </c>
      <c r="LA229" s="76">
        <v>0</v>
      </c>
      <c r="LB229" s="76">
        <v>0</v>
      </c>
      <c r="LC229" s="76">
        <v>0</v>
      </c>
      <c r="LF229" s="76" t="s">
        <v>231</v>
      </c>
      <c r="LG229" s="76">
        <v>0</v>
      </c>
      <c r="LH229" s="76">
        <v>0</v>
      </c>
      <c r="LI229" s="76">
        <v>0</v>
      </c>
      <c r="LJ229" s="76">
        <v>0</v>
      </c>
      <c r="LM229" s="76" t="s">
        <v>231</v>
      </c>
      <c r="LN229" s="76">
        <v>0</v>
      </c>
      <c r="LO229" s="76">
        <v>0</v>
      </c>
      <c r="LP229" s="76">
        <v>0</v>
      </c>
      <c r="LQ229" s="76">
        <v>0</v>
      </c>
      <c r="LR229" s="76"/>
      <c r="LS229" s="76"/>
      <c r="LT229" s="76" t="s">
        <v>231</v>
      </c>
      <c r="LU229" s="76">
        <v>0</v>
      </c>
      <c r="LV229" s="76">
        <v>0</v>
      </c>
      <c r="LW229" s="76">
        <v>0</v>
      </c>
      <c r="LX229" s="76">
        <v>0</v>
      </c>
      <c r="LY229" s="76"/>
      <c r="LZ229" s="76"/>
      <c r="MA229" s="76" t="s">
        <v>231</v>
      </c>
      <c r="MB229" s="76">
        <v>0</v>
      </c>
      <c r="MC229" s="76">
        <v>0</v>
      </c>
      <c r="MD229" s="76">
        <v>0</v>
      </c>
      <c r="ME229" s="76">
        <v>0</v>
      </c>
    </row>
    <row r="230" spans="1:343"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2" t="s">
        <v>232</v>
      </c>
      <c r="GY230" s="62">
        <v>0</v>
      </c>
      <c r="GZ230" s="62">
        <v>0</v>
      </c>
      <c r="HA230" s="62">
        <v>0</v>
      </c>
      <c r="HB230" s="62">
        <v>0</v>
      </c>
      <c r="HE230" s="66" t="s">
        <v>232</v>
      </c>
      <c r="HF230" s="66">
        <v>0</v>
      </c>
      <c r="HG230" s="66">
        <v>0</v>
      </c>
      <c r="HH230" s="66">
        <v>0</v>
      </c>
      <c r="HI230" s="66">
        <v>0</v>
      </c>
      <c r="HL230" s="66" t="s">
        <v>232</v>
      </c>
      <c r="HM230" s="66">
        <v>0</v>
      </c>
      <c r="HN230" s="66">
        <v>0</v>
      </c>
      <c r="HO230" s="66">
        <v>0</v>
      </c>
      <c r="HP230" s="66">
        <v>0</v>
      </c>
      <c r="HS230" s="66" t="s">
        <v>232</v>
      </c>
      <c r="HT230" s="66">
        <v>0</v>
      </c>
      <c r="HU230" s="66">
        <v>0</v>
      </c>
      <c r="HV230" s="66">
        <v>0</v>
      </c>
      <c r="HW230" s="66">
        <v>0</v>
      </c>
      <c r="HZ230" s="66" t="s">
        <v>232</v>
      </c>
      <c r="IA230" s="75">
        <v>0</v>
      </c>
      <c r="IB230" s="75">
        <v>0</v>
      </c>
      <c r="IC230" s="75">
        <v>0</v>
      </c>
      <c r="ID230" s="75">
        <v>0</v>
      </c>
      <c r="IG230" s="66" t="s">
        <v>232</v>
      </c>
      <c r="IH230" s="66">
        <v>0</v>
      </c>
      <c r="II230" s="66">
        <v>0</v>
      </c>
      <c r="IJ230" s="66">
        <v>0</v>
      </c>
      <c r="IK230" s="66">
        <v>0</v>
      </c>
      <c r="IN230" s="66" t="s">
        <v>232</v>
      </c>
      <c r="IO230" s="66">
        <v>0</v>
      </c>
      <c r="IP230" s="66">
        <v>0</v>
      </c>
      <c r="IQ230" s="66">
        <v>0</v>
      </c>
      <c r="IR230" s="66">
        <v>0</v>
      </c>
      <c r="IU230" s="66" t="s">
        <v>232</v>
      </c>
      <c r="IV230" s="66">
        <v>0</v>
      </c>
      <c r="IW230" s="66">
        <v>0</v>
      </c>
      <c r="IX230" s="66">
        <v>0</v>
      </c>
      <c r="IY230" s="66">
        <v>0</v>
      </c>
      <c r="JB230" s="66" t="s">
        <v>232</v>
      </c>
      <c r="JC230" s="76">
        <v>0</v>
      </c>
      <c r="JD230" s="76">
        <v>0</v>
      </c>
      <c r="JE230" s="76">
        <v>0</v>
      </c>
      <c r="JF230" s="76">
        <v>0</v>
      </c>
      <c r="JI230" s="66" t="s">
        <v>232</v>
      </c>
      <c r="JJ230" s="66">
        <v>0</v>
      </c>
      <c r="JK230" s="66">
        <v>0</v>
      </c>
      <c r="JL230" s="66">
        <v>0</v>
      </c>
      <c r="JM230" s="66">
        <v>0</v>
      </c>
      <c r="JP230" s="72" t="s">
        <v>232</v>
      </c>
      <c r="JQ230" s="72">
        <v>0</v>
      </c>
      <c r="JR230" s="72">
        <v>0</v>
      </c>
      <c r="JS230" s="72">
        <v>0</v>
      </c>
      <c r="JT230" s="72">
        <v>0</v>
      </c>
      <c r="JW230" s="76" t="s">
        <v>232</v>
      </c>
      <c r="JX230" s="76">
        <v>0</v>
      </c>
      <c r="JY230" s="76">
        <v>0</v>
      </c>
      <c r="JZ230" s="76">
        <v>0</v>
      </c>
      <c r="KA230" s="76">
        <v>0</v>
      </c>
      <c r="KD230" s="76" t="s">
        <v>232</v>
      </c>
      <c r="KE230" s="76">
        <v>0.05</v>
      </c>
      <c r="KF230" s="76">
        <v>0</v>
      </c>
      <c r="KG230" s="76">
        <v>0</v>
      </c>
      <c r="KH230" s="76">
        <v>0</v>
      </c>
      <c r="KK230" s="6" t="s">
        <v>232</v>
      </c>
      <c r="KL230" s="6">
        <v>7.0000000000000007E-2</v>
      </c>
      <c r="KM230" s="6">
        <v>0.31</v>
      </c>
      <c r="KN230" s="6">
        <v>0</v>
      </c>
      <c r="KO230" s="6">
        <v>0</v>
      </c>
      <c r="KR230" s="76" t="s">
        <v>232</v>
      </c>
      <c r="KS230" s="76">
        <v>0</v>
      </c>
      <c r="KT230" s="76">
        <v>0</v>
      </c>
      <c r="KU230" s="76">
        <v>0</v>
      </c>
      <c r="KV230" s="76">
        <v>0</v>
      </c>
      <c r="KY230" s="76" t="s">
        <v>232</v>
      </c>
      <c r="KZ230" s="76">
        <v>0.11</v>
      </c>
      <c r="LA230" s="76">
        <v>0</v>
      </c>
      <c r="LB230" s="76">
        <v>0.12</v>
      </c>
      <c r="LC230" s="76">
        <v>0</v>
      </c>
      <c r="LF230" s="76" t="s">
        <v>232</v>
      </c>
      <c r="LG230" s="76">
        <v>0.22</v>
      </c>
      <c r="LH230" s="76">
        <v>0.66</v>
      </c>
      <c r="LI230" s="76">
        <v>0.09</v>
      </c>
      <c r="LJ230" s="76">
        <v>0</v>
      </c>
      <c r="LM230" s="76" t="s">
        <v>232</v>
      </c>
      <c r="LN230" s="76">
        <v>0</v>
      </c>
      <c r="LO230" s="76">
        <v>0</v>
      </c>
      <c r="LP230" s="76">
        <v>0</v>
      </c>
      <c r="LQ230" s="76">
        <v>0</v>
      </c>
      <c r="LR230" s="76"/>
      <c r="LS230" s="76"/>
      <c r="LT230" s="76" t="s">
        <v>232</v>
      </c>
      <c r="LU230" s="76">
        <v>0</v>
      </c>
      <c r="LV230" s="76">
        <v>0</v>
      </c>
      <c r="LW230" s="76">
        <v>0</v>
      </c>
      <c r="LX230" s="76">
        <v>0</v>
      </c>
      <c r="LY230" s="76"/>
      <c r="LZ230" s="76"/>
      <c r="MA230" s="76" t="s">
        <v>232</v>
      </c>
      <c r="MB230" s="76">
        <v>0.12</v>
      </c>
      <c r="MC230" s="76">
        <v>0</v>
      </c>
      <c r="MD230" s="76">
        <v>0.23</v>
      </c>
      <c r="ME230" s="76">
        <v>0</v>
      </c>
    </row>
    <row r="231" spans="1:343"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c r="GX231" s="62" t="s">
        <v>233</v>
      </c>
      <c r="GY231" s="62">
        <v>0</v>
      </c>
      <c r="GZ231" s="62">
        <v>0</v>
      </c>
      <c r="HA231" s="62">
        <v>0</v>
      </c>
      <c r="HB231" s="62">
        <v>0</v>
      </c>
      <c r="HE231" s="66" t="s">
        <v>233</v>
      </c>
      <c r="HF231" s="66">
        <v>0</v>
      </c>
      <c r="HG231" s="66">
        <v>0</v>
      </c>
      <c r="HH231" s="66">
        <v>0</v>
      </c>
      <c r="HI231" s="66">
        <v>0</v>
      </c>
      <c r="HL231" s="66" t="s">
        <v>233</v>
      </c>
      <c r="HM231" s="66">
        <v>0</v>
      </c>
      <c r="HN231" s="66">
        <v>0</v>
      </c>
      <c r="HO231" s="66">
        <v>0</v>
      </c>
      <c r="HP231" s="66">
        <v>0</v>
      </c>
      <c r="HS231" s="66" t="s">
        <v>233</v>
      </c>
      <c r="HT231" s="66">
        <v>0</v>
      </c>
      <c r="HU231" s="66">
        <v>0</v>
      </c>
      <c r="HV231" s="66">
        <v>0</v>
      </c>
      <c r="HW231" s="66">
        <v>0</v>
      </c>
      <c r="HZ231" s="66" t="s">
        <v>233</v>
      </c>
      <c r="IA231" s="75">
        <v>0</v>
      </c>
      <c r="IB231" s="75">
        <v>0</v>
      </c>
      <c r="IC231" s="75">
        <v>0</v>
      </c>
      <c r="ID231" s="75">
        <v>0</v>
      </c>
      <c r="IG231" s="66" t="s">
        <v>233</v>
      </c>
      <c r="IH231" s="66">
        <v>0</v>
      </c>
      <c r="II231" s="66">
        <v>0</v>
      </c>
      <c r="IJ231" s="66">
        <v>0</v>
      </c>
      <c r="IK231" s="66">
        <v>0</v>
      </c>
      <c r="IN231" s="66" t="s">
        <v>233</v>
      </c>
      <c r="IO231" s="66">
        <v>0</v>
      </c>
      <c r="IP231" s="66">
        <v>0</v>
      </c>
      <c r="IQ231" s="66">
        <v>0</v>
      </c>
      <c r="IR231" s="66">
        <v>0</v>
      </c>
      <c r="IU231" s="66" t="s">
        <v>233</v>
      </c>
      <c r="IV231" s="66">
        <v>0</v>
      </c>
      <c r="IW231" s="66">
        <v>0</v>
      </c>
      <c r="IX231" s="66">
        <v>0</v>
      </c>
      <c r="IY231" s="66">
        <v>0</v>
      </c>
      <c r="JB231" s="66" t="s">
        <v>233</v>
      </c>
      <c r="JC231" s="76">
        <v>0</v>
      </c>
      <c r="JD231" s="76">
        <v>0</v>
      </c>
      <c r="JE231" s="76">
        <v>0</v>
      </c>
      <c r="JF231" s="76">
        <v>0</v>
      </c>
      <c r="JI231" s="66" t="s">
        <v>233</v>
      </c>
      <c r="JJ231" s="66">
        <v>0</v>
      </c>
      <c r="JK231" s="66">
        <v>0</v>
      </c>
      <c r="JL231" s="66">
        <v>0</v>
      </c>
      <c r="JM231" s="66">
        <v>0</v>
      </c>
      <c r="JP231" s="72" t="s">
        <v>233</v>
      </c>
      <c r="JQ231" s="72">
        <v>0</v>
      </c>
      <c r="JR231" s="72">
        <v>0</v>
      </c>
      <c r="JS231" s="72">
        <v>0</v>
      </c>
      <c r="JT231" s="72">
        <v>0</v>
      </c>
      <c r="JW231" s="76" t="s">
        <v>233</v>
      </c>
      <c r="JX231" s="76">
        <v>0</v>
      </c>
      <c r="JY231" s="76">
        <v>0</v>
      </c>
      <c r="JZ231" s="76">
        <v>0</v>
      </c>
      <c r="KA231" s="76">
        <v>0</v>
      </c>
      <c r="KD231" s="76" t="s">
        <v>233</v>
      </c>
      <c r="KE231" s="76">
        <v>0</v>
      </c>
      <c r="KF231" s="76">
        <v>0</v>
      </c>
      <c r="KG231" s="76">
        <v>0</v>
      </c>
      <c r="KH231" s="76">
        <v>0</v>
      </c>
      <c r="KK231" s="6" t="s">
        <v>233</v>
      </c>
      <c r="KL231" s="6">
        <v>0</v>
      </c>
      <c r="KM231" s="6">
        <v>0</v>
      </c>
      <c r="KN231" s="6">
        <v>0</v>
      </c>
      <c r="KO231" s="6">
        <v>0</v>
      </c>
      <c r="KR231" s="76" t="s">
        <v>233</v>
      </c>
      <c r="KS231" s="76">
        <v>0</v>
      </c>
      <c r="KT231" s="76">
        <v>0</v>
      </c>
      <c r="KU231" s="76">
        <v>0</v>
      </c>
      <c r="KV231" s="76">
        <v>0</v>
      </c>
      <c r="KY231" s="76" t="s">
        <v>233</v>
      </c>
      <c r="KZ231" s="76">
        <v>0</v>
      </c>
      <c r="LA231" s="76">
        <v>0</v>
      </c>
      <c r="LB231" s="76">
        <v>0</v>
      </c>
      <c r="LC231" s="76">
        <v>0</v>
      </c>
      <c r="LF231" s="76" t="s">
        <v>233</v>
      </c>
      <c r="LG231" s="76">
        <v>0</v>
      </c>
      <c r="LH231" s="76">
        <v>0</v>
      </c>
      <c r="LI231" s="76">
        <v>0</v>
      </c>
      <c r="LJ231" s="76">
        <v>0</v>
      </c>
      <c r="LM231" s="76" t="s">
        <v>233</v>
      </c>
      <c r="LN231" s="76">
        <v>0</v>
      </c>
      <c r="LO231" s="76">
        <v>0</v>
      </c>
      <c r="LP231" s="76">
        <v>0</v>
      </c>
      <c r="LQ231" s="76">
        <v>0</v>
      </c>
      <c r="LR231" s="76"/>
      <c r="LS231" s="76"/>
      <c r="LT231" s="76" t="s">
        <v>233</v>
      </c>
      <c r="LU231" s="76">
        <v>0</v>
      </c>
      <c r="LV231" s="76">
        <v>0</v>
      </c>
      <c r="LW231" s="76">
        <v>0</v>
      </c>
      <c r="LX231" s="76">
        <v>0</v>
      </c>
      <c r="LY231" s="76"/>
      <c r="LZ231" s="76"/>
      <c r="MA231" s="76" t="s">
        <v>233</v>
      </c>
      <c r="MB231" s="76">
        <v>0</v>
      </c>
      <c r="MC231" s="76">
        <v>0</v>
      </c>
      <c r="MD231" s="76">
        <v>0</v>
      </c>
      <c r="ME231" s="76">
        <v>0</v>
      </c>
    </row>
    <row r="232" spans="1:343"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2" t="s">
        <v>234</v>
      </c>
      <c r="GY232" s="62">
        <v>0</v>
      </c>
      <c r="GZ232" s="62">
        <v>0</v>
      </c>
      <c r="HA232" s="62">
        <v>0</v>
      </c>
      <c r="HB232" s="62">
        <v>0</v>
      </c>
      <c r="HE232" s="66" t="s">
        <v>234</v>
      </c>
      <c r="HF232" s="66">
        <v>0</v>
      </c>
      <c r="HG232" s="66">
        <v>0</v>
      </c>
      <c r="HH232" s="66">
        <v>0</v>
      </c>
      <c r="HI232" s="66">
        <v>0</v>
      </c>
      <c r="HL232" s="66" t="s">
        <v>234</v>
      </c>
      <c r="HM232" s="66">
        <v>0</v>
      </c>
      <c r="HN232" s="66">
        <v>0</v>
      </c>
      <c r="HO232" s="66">
        <v>0</v>
      </c>
      <c r="HP232" s="66">
        <v>0</v>
      </c>
      <c r="HS232" s="66" t="s">
        <v>234</v>
      </c>
      <c r="HT232" s="66">
        <v>0</v>
      </c>
      <c r="HU232" s="66">
        <v>0</v>
      </c>
      <c r="HV232" s="66">
        <v>0</v>
      </c>
      <c r="HW232" s="66">
        <v>0</v>
      </c>
      <c r="HZ232" s="66" t="s">
        <v>234</v>
      </c>
      <c r="IA232" s="75">
        <v>0.06</v>
      </c>
      <c r="IB232" s="75">
        <v>0</v>
      </c>
      <c r="IC232" s="75">
        <v>0</v>
      </c>
      <c r="ID232" s="75">
        <v>0</v>
      </c>
      <c r="IG232" s="66" t="s">
        <v>234</v>
      </c>
      <c r="IH232" s="66">
        <v>0</v>
      </c>
      <c r="II232" s="66">
        <v>0</v>
      </c>
      <c r="IJ232" s="66">
        <v>0</v>
      </c>
      <c r="IK232" s="66">
        <v>0</v>
      </c>
      <c r="IN232" s="66" t="s">
        <v>234</v>
      </c>
      <c r="IO232" s="66">
        <v>0</v>
      </c>
      <c r="IP232" s="66">
        <v>0</v>
      </c>
      <c r="IQ232" s="66">
        <v>0</v>
      </c>
      <c r="IR232" s="66">
        <v>0</v>
      </c>
      <c r="IU232" s="66" t="s">
        <v>234</v>
      </c>
      <c r="IV232" s="66">
        <v>0</v>
      </c>
      <c r="IW232" s="66">
        <v>0</v>
      </c>
      <c r="IX232" s="66">
        <v>0</v>
      </c>
      <c r="IY232" s="66">
        <v>0</v>
      </c>
      <c r="JB232" s="66" t="s">
        <v>234</v>
      </c>
      <c r="JC232" s="76">
        <v>0</v>
      </c>
      <c r="JD232" s="76">
        <v>0</v>
      </c>
      <c r="JE232" s="76">
        <v>0</v>
      </c>
      <c r="JF232" s="76">
        <v>0</v>
      </c>
      <c r="JI232" s="66" t="s">
        <v>234</v>
      </c>
      <c r="JJ232" s="66">
        <v>0</v>
      </c>
      <c r="JK232" s="66">
        <v>0</v>
      </c>
      <c r="JL232" s="66">
        <v>0</v>
      </c>
      <c r="JM232" s="66">
        <v>0</v>
      </c>
      <c r="JP232" s="72" t="s">
        <v>234</v>
      </c>
      <c r="JQ232" s="72">
        <v>0</v>
      </c>
      <c r="JR232" s="72">
        <v>0</v>
      </c>
      <c r="JS232" s="72">
        <v>0</v>
      </c>
      <c r="JT232" s="72">
        <v>0</v>
      </c>
      <c r="JW232" s="76" t="s">
        <v>234</v>
      </c>
      <c r="JX232" s="76">
        <v>0</v>
      </c>
      <c r="JY232" s="76">
        <v>0</v>
      </c>
      <c r="JZ232" s="76">
        <v>0</v>
      </c>
      <c r="KA232" s="76">
        <v>0</v>
      </c>
      <c r="KD232" s="76" t="s">
        <v>234</v>
      </c>
      <c r="KE232" s="76">
        <v>0</v>
      </c>
      <c r="KF232" s="76">
        <v>0</v>
      </c>
      <c r="KG232" s="76">
        <v>0</v>
      </c>
      <c r="KH232" s="76">
        <v>0</v>
      </c>
      <c r="KK232" s="6" t="s">
        <v>234</v>
      </c>
      <c r="KL232" s="6">
        <v>0</v>
      </c>
      <c r="KM232" s="6">
        <v>0</v>
      </c>
      <c r="KN232" s="6">
        <v>0</v>
      </c>
      <c r="KO232" s="6">
        <v>0</v>
      </c>
      <c r="KR232" s="76" t="s">
        <v>234</v>
      </c>
      <c r="KS232" s="76">
        <v>0</v>
      </c>
      <c r="KT232" s="76">
        <v>0</v>
      </c>
      <c r="KU232" s="76">
        <v>0</v>
      </c>
      <c r="KV232" s="76">
        <v>0</v>
      </c>
      <c r="KY232" s="76" t="s">
        <v>234</v>
      </c>
      <c r="KZ232" s="76">
        <v>0</v>
      </c>
      <c r="LA232" s="76">
        <v>0</v>
      </c>
      <c r="LB232" s="76">
        <v>0</v>
      </c>
      <c r="LC232" s="76">
        <v>0</v>
      </c>
      <c r="LF232" s="76" t="s">
        <v>234</v>
      </c>
      <c r="LG232" s="76">
        <v>0</v>
      </c>
      <c r="LH232" s="76">
        <v>0</v>
      </c>
      <c r="LI232" s="76">
        <v>0</v>
      </c>
      <c r="LJ232" s="76">
        <v>0</v>
      </c>
      <c r="LM232" s="76" t="s">
        <v>234</v>
      </c>
      <c r="LN232" s="76">
        <v>0</v>
      </c>
      <c r="LO232" s="76">
        <v>0</v>
      </c>
      <c r="LP232" s="76">
        <v>0</v>
      </c>
      <c r="LQ232" s="76">
        <v>0</v>
      </c>
      <c r="LR232" s="76"/>
      <c r="LS232" s="76"/>
      <c r="LT232" s="76" t="s">
        <v>234</v>
      </c>
      <c r="LU232" s="76">
        <v>0</v>
      </c>
      <c r="LV232" s="76">
        <v>0</v>
      </c>
      <c r="LW232" s="76">
        <v>0</v>
      </c>
      <c r="LX232" s="76">
        <v>0</v>
      </c>
      <c r="LY232" s="76"/>
      <c r="LZ232" s="76"/>
      <c r="MA232" s="76" t="s">
        <v>234</v>
      </c>
      <c r="MB232" s="76">
        <v>0</v>
      </c>
      <c r="MC232" s="76">
        <v>0</v>
      </c>
      <c r="MD232" s="76">
        <v>0</v>
      </c>
      <c r="ME232" s="76">
        <v>0</v>
      </c>
    </row>
    <row r="233" spans="1:343"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2" t="s">
        <v>235</v>
      </c>
      <c r="GY233" s="62">
        <v>0</v>
      </c>
      <c r="GZ233" s="62">
        <v>0</v>
      </c>
      <c r="HA233" s="62">
        <v>0</v>
      </c>
      <c r="HB233" s="62">
        <v>0</v>
      </c>
      <c r="HE233" s="66" t="s">
        <v>235</v>
      </c>
      <c r="HF233" s="66">
        <v>0</v>
      </c>
      <c r="HG233" s="66">
        <v>0</v>
      </c>
      <c r="HH233" s="66">
        <v>0</v>
      </c>
      <c r="HI233" s="66">
        <v>0</v>
      </c>
      <c r="HL233" s="66" t="s">
        <v>235</v>
      </c>
      <c r="HM233" s="66">
        <v>0</v>
      </c>
      <c r="HN233" s="66">
        <v>0</v>
      </c>
      <c r="HO233" s="66">
        <v>0</v>
      </c>
      <c r="HP233" s="66">
        <v>0</v>
      </c>
      <c r="HS233" s="66" t="s">
        <v>235</v>
      </c>
      <c r="HT233" s="66">
        <v>0</v>
      </c>
      <c r="HU233" s="66">
        <v>0</v>
      </c>
      <c r="HV233" s="66">
        <v>0</v>
      </c>
      <c r="HW233" s="66">
        <v>0</v>
      </c>
      <c r="HZ233" s="66" t="s">
        <v>235</v>
      </c>
      <c r="IA233" s="75">
        <v>0</v>
      </c>
      <c r="IB233" s="75">
        <v>0</v>
      </c>
      <c r="IC233" s="75">
        <v>0</v>
      </c>
      <c r="ID233" s="75">
        <v>0</v>
      </c>
      <c r="IG233" s="66" t="s">
        <v>235</v>
      </c>
      <c r="IH233" s="66">
        <v>0</v>
      </c>
      <c r="II233" s="66">
        <v>0</v>
      </c>
      <c r="IJ233" s="66">
        <v>0</v>
      </c>
      <c r="IK233" s="66">
        <v>0</v>
      </c>
      <c r="IN233" s="66" t="s">
        <v>235</v>
      </c>
      <c r="IO233" s="66">
        <v>0.12</v>
      </c>
      <c r="IP233" s="66">
        <v>0.49</v>
      </c>
      <c r="IQ233" s="66">
        <v>0</v>
      </c>
      <c r="IR233" s="66">
        <v>0</v>
      </c>
      <c r="IU233" s="66" t="s">
        <v>235</v>
      </c>
      <c r="IV233" s="66">
        <v>0</v>
      </c>
      <c r="IW233" s="66">
        <v>0</v>
      </c>
      <c r="IX233" s="66">
        <v>0</v>
      </c>
      <c r="IY233" s="66">
        <v>0</v>
      </c>
      <c r="JB233" s="66" t="s">
        <v>235</v>
      </c>
      <c r="JC233" s="76">
        <v>0</v>
      </c>
      <c r="JD233" s="76">
        <v>0</v>
      </c>
      <c r="JE233" s="76">
        <v>0</v>
      </c>
      <c r="JF233" s="76">
        <v>0</v>
      </c>
      <c r="JI233" s="66" t="s">
        <v>235</v>
      </c>
      <c r="JJ233" s="66">
        <v>0</v>
      </c>
      <c r="JK233" s="66">
        <v>0</v>
      </c>
      <c r="JL233" s="66">
        <v>0</v>
      </c>
      <c r="JM233" s="66">
        <v>0</v>
      </c>
      <c r="JP233" s="72" t="s">
        <v>235</v>
      </c>
      <c r="JQ233" s="72">
        <v>0</v>
      </c>
      <c r="JR233" s="72">
        <v>0</v>
      </c>
      <c r="JS233" s="72">
        <v>0</v>
      </c>
      <c r="JT233" s="72">
        <v>0</v>
      </c>
      <c r="JW233" s="76" t="s">
        <v>235</v>
      </c>
      <c r="JX233" s="76">
        <v>0.02</v>
      </c>
      <c r="JY233" s="76">
        <v>0.08</v>
      </c>
      <c r="JZ233" s="76">
        <v>0</v>
      </c>
      <c r="KA233" s="76">
        <v>0</v>
      </c>
      <c r="KD233" s="76" t="s">
        <v>235</v>
      </c>
      <c r="KE233" s="76">
        <v>0</v>
      </c>
      <c r="KF233" s="76">
        <v>0</v>
      </c>
      <c r="KG233" s="76">
        <v>0</v>
      </c>
      <c r="KH233" s="76">
        <v>0</v>
      </c>
      <c r="KK233" s="6" t="s">
        <v>235</v>
      </c>
      <c r="KL233" s="6">
        <v>0</v>
      </c>
      <c r="KM233" s="6">
        <v>0</v>
      </c>
      <c r="KN233" s="6">
        <v>0</v>
      </c>
      <c r="KO233" s="6">
        <v>0</v>
      </c>
      <c r="KR233" s="76" t="s">
        <v>235</v>
      </c>
      <c r="KS233" s="76">
        <v>0</v>
      </c>
      <c r="KT233" s="76">
        <v>0</v>
      </c>
      <c r="KU233" s="76">
        <v>0</v>
      </c>
      <c r="KV233" s="76">
        <v>0</v>
      </c>
      <c r="KY233" s="76" t="s">
        <v>235</v>
      </c>
      <c r="KZ233" s="76">
        <v>0</v>
      </c>
      <c r="LA233" s="76">
        <v>0</v>
      </c>
      <c r="LB233" s="76">
        <v>0</v>
      </c>
      <c r="LC233" s="76">
        <v>0</v>
      </c>
      <c r="LF233" s="76" t="s">
        <v>235</v>
      </c>
      <c r="LG233" s="76">
        <v>0</v>
      </c>
      <c r="LH233" s="76">
        <v>0</v>
      </c>
      <c r="LI233" s="76">
        <v>0</v>
      </c>
      <c r="LJ233" s="76">
        <v>0</v>
      </c>
      <c r="LM233" s="76" t="s">
        <v>235</v>
      </c>
      <c r="LN233" s="76">
        <v>0</v>
      </c>
      <c r="LO233" s="76">
        <v>0</v>
      </c>
      <c r="LP233" s="76">
        <v>0</v>
      </c>
      <c r="LQ233" s="76">
        <v>0</v>
      </c>
      <c r="LR233" s="76"/>
      <c r="LS233" s="76"/>
      <c r="LT233" s="76" t="s">
        <v>235</v>
      </c>
      <c r="LU233" s="76">
        <v>0</v>
      </c>
      <c r="LV233" s="76">
        <v>0</v>
      </c>
      <c r="LW233" s="76">
        <v>0</v>
      </c>
      <c r="LX233" s="76">
        <v>0</v>
      </c>
      <c r="LY233" s="76"/>
      <c r="LZ233" s="76"/>
      <c r="MA233" s="76" t="s">
        <v>235</v>
      </c>
      <c r="MB233" s="76">
        <v>0</v>
      </c>
      <c r="MC233" s="76">
        <v>0</v>
      </c>
      <c r="MD233" s="76">
        <v>0</v>
      </c>
      <c r="ME233" s="76">
        <v>0</v>
      </c>
    </row>
    <row r="234" spans="1:343"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c r="GX234" s="62" t="s">
        <v>236</v>
      </c>
      <c r="GY234" s="62">
        <v>0.11</v>
      </c>
      <c r="GZ234" s="62">
        <v>0</v>
      </c>
      <c r="HA234" s="62">
        <v>0.14000000000000001</v>
      </c>
      <c r="HB234" s="62">
        <v>0</v>
      </c>
      <c r="HE234" s="66" t="s">
        <v>236</v>
      </c>
      <c r="HF234" s="66">
        <v>0.03</v>
      </c>
      <c r="HG234" s="66">
        <v>0</v>
      </c>
      <c r="HH234" s="66">
        <v>0.06</v>
      </c>
      <c r="HI234" s="66">
        <v>0</v>
      </c>
      <c r="HL234" s="66" t="s">
        <v>236</v>
      </c>
      <c r="HM234" s="66">
        <v>0.04</v>
      </c>
      <c r="HN234" s="66">
        <v>0</v>
      </c>
      <c r="HO234" s="66">
        <v>0</v>
      </c>
      <c r="HP234" s="66">
        <v>0</v>
      </c>
      <c r="HS234" s="66" t="s">
        <v>236</v>
      </c>
      <c r="HT234" s="66">
        <v>0.08</v>
      </c>
      <c r="HU234" s="66">
        <v>0.09</v>
      </c>
      <c r="HV234" s="66">
        <v>0.09</v>
      </c>
      <c r="HW234" s="66">
        <v>0</v>
      </c>
      <c r="HZ234" s="66" t="s">
        <v>236</v>
      </c>
      <c r="IA234" s="75">
        <v>0.43</v>
      </c>
      <c r="IB234" s="75">
        <v>0</v>
      </c>
      <c r="IC234" s="75">
        <v>0.76</v>
      </c>
      <c r="ID234" s="75">
        <v>0</v>
      </c>
      <c r="IG234" s="66" t="s">
        <v>236</v>
      </c>
      <c r="IH234" s="66">
        <v>0.14000000000000001</v>
      </c>
      <c r="II234" s="66">
        <v>0.1</v>
      </c>
      <c r="IJ234" s="66">
        <v>0.21</v>
      </c>
      <c r="IK234" s="66">
        <v>0</v>
      </c>
      <c r="IN234" s="66" t="s">
        <v>236</v>
      </c>
      <c r="IO234" s="66">
        <v>0</v>
      </c>
      <c r="IP234" s="66">
        <v>0</v>
      </c>
      <c r="IQ234" s="66">
        <v>0</v>
      </c>
      <c r="IR234" s="66">
        <v>0</v>
      </c>
      <c r="IU234" s="66" t="s">
        <v>236</v>
      </c>
      <c r="IV234" s="66">
        <v>0.24</v>
      </c>
      <c r="IW234" s="66">
        <v>0.2</v>
      </c>
      <c r="IX234" s="66">
        <v>0.34</v>
      </c>
      <c r="IY234" s="66">
        <v>0</v>
      </c>
      <c r="JB234" s="66" t="s">
        <v>236</v>
      </c>
      <c r="JC234" s="76">
        <v>0.08</v>
      </c>
      <c r="JD234" s="76">
        <v>0</v>
      </c>
      <c r="JE234" s="76">
        <v>0.08</v>
      </c>
      <c r="JF234" s="76">
        <v>0</v>
      </c>
      <c r="JI234" s="66" t="s">
        <v>236</v>
      </c>
      <c r="JJ234" s="66">
        <v>0.09</v>
      </c>
      <c r="JK234" s="66">
        <v>0</v>
      </c>
      <c r="JL234" s="66">
        <v>0.16</v>
      </c>
      <c r="JM234" s="66">
        <v>0</v>
      </c>
      <c r="JP234" s="72" t="s">
        <v>236</v>
      </c>
      <c r="JQ234" s="72">
        <v>0.03</v>
      </c>
      <c r="JR234" s="72">
        <v>0.1</v>
      </c>
      <c r="JS234" s="72">
        <v>0</v>
      </c>
      <c r="JT234" s="72">
        <v>0</v>
      </c>
      <c r="JW234" s="76" t="s">
        <v>236</v>
      </c>
      <c r="JX234" s="76">
        <v>0.04</v>
      </c>
      <c r="JY234" s="76">
        <v>0</v>
      </c>
      <c r="JZ234" s="76">
        <v>0.08</v>
      </c>
      <c r="KA234" s="76">
        <v>0</v>
      </c>
      <c r="KD234" s="76" t="s">
        <v>236</v>
      </c>
      <c r="KE234" s="76">
        <v>7.0000000000000007E-2</v>
      </c>
      <c r="KF234" s="76">
        <v>0</v>
      </c>
      <c r="KG234" s="76">
        <v>0.14000000000000001</v>
      </c>
      <c r="KH234" s="76">
        <v>0</v>
      </c>
      <c r="KK234" s="6" t="s">
        <v>236</v>
      </c>
      <c r="KL234" s="6">
        <v>0</v>
      </c>
      <c r="KM234" s="6">
        <v>0</v>
      </c>
      <c r="KN234" s="6">
        <v>0</v>
      </c>
      <c r="KO234" s="6">
        <v>0</v>
      </c>
      <c r="KR234" s="76" t="s">
        <v>236</v>
      </c>
      <c r="KS234" s="76">
        <v>0</v>
      </c>
      <c r="KT234" s="76">
        <v>0</v>
      </c>
      <c r="KU234" s="76">
        <v>0</v>
      </c>
      <c r="KV234" s="76">
        <v>0</v>
      </c>
      <c r="KY234" s="76" t="s">
        <v>236</v>
      </c>
      <c r="KZ234" s="76">
        <v>0.18</v>
      </c>
      <c r="LA234" s="76">
        <v>0</v>
      </c>
      <c r="LB234" s="76">
        <v>0.35</v>
      </c>
      <c r="LC234" s="76">
        <v>0</v>
      </c>
      <c r="LF234" s="76" t="s">
        <v>236</v>
      </c>
      <c r="LG234" s="76">
        <v>0</v>
      </c>
      <c r="LH234" s="76">
        <v>0</v>
      </c>
      <c r="LI234" s="76">
        <v>0</v>
      </c>
      <c r="LJ234" s="76">
        <v>0</v>
      </c>
      <c r="LM234" s="76" t="s">
        <v>236</v>
      </c>
      <c r="LN234" s="76">
        <v>0</v>
      </c>
      <c r="LO234" s="76">
        <v>0</v>
      </c>
      <c r="LP234" s="76">
        <v>0</v>
      </c>
      <c r="LQ234" s="76">
        <v>0</v>
      </c>
      <c r="LR234" s="76"/>
      <c r="LS234" s="76"/>
      <c r="LT234" s="76" t="s">
        <v>236</v>
      </c>
      <c r="LU234" s="76">
        <v>0</v>
      </c>
      <c r="LV234" s="76">
        <v>0</v>
      </c>
      <c r="LW234" s="76">
        <v>0</v>
      </c>
      <c r="LX234" s="76">
        <v>0</v>
      </c>
      <c r="LY234" s="76"/>
      <c r="LZ234" s="76"/>
      <c r="MA234" s="76" t="s">
        <v>236</v>
      </c>
      <c r="MB234" s="76">
        <v>0.05</v>
      </c>
      <c r="MC234" s="76">
        <v>0</v>
      </c>
      <c r="MD234" s="76">
        <v>0.11</v>
      </c>
      <c r="ME234" s="76">
        <v>0</v>
      </c>
    </row>
    <row r="235" spans="1:343"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2" t="s">
        <v>237</v>
      </c>
      <c r="GY235" s="62">
        <v>0</v>
      </c>
      <c r="GZ235" s="62">
        <v>0</v>
      </c>
      <c r="HA235" s="62">
        <v>0</v>
      </c>
      <c r="HB235" s="62">
        <v>0</v>
      </c>
      <c r="HE235" s="66" t="s">
        <v>237</v>
      </c>
      <c r="HF235" s="66">
        <v>0</v>
      </c>
      <c r="HG235" s="66">
        <v>0</v>
      </c>
      <c r="HH235" s="66">
        <v>0</v>
      </c>
      <c r="HI235" s="66">
        <v>0</v>
      </c>
      <c r="HL235" s="66" t="s">
        <v>237</v>
      </c>
      <c r="HM235" s="66">
        <v>0</v>
      </c>
      <c r="HN235" s="66">
        <v>0</v>
      </c>
      <c r="HO235" s="66">
        <v>0</v>
      </c>
      <c r="HP235" s="66">
        <v>0</v>
      </c>
      <c r="HS235" s="66" t="s">
        <v>237</v>
      </c>
      <c r="HT235" s="66">
        <v>0</v>
      </c>
      <c r="HU235" s="66">
        <v>0</v>
      </c>
      <c r="HV235" s="66">
        <v>0</v>
      </c>
      <c r="HW235" s="66">
        <v>0</v>
      </c>
      <c r="HZ235" s="66" t="s">
        <v>237</v>
      </c>
      <c r="IA235" s="75">
        <v>0</v>
      </c>
      <c r="IB235" s="75">
        <v>0</v>
      </c>
      <c r="IC235" s="75">
        <v>0</v>
      </c>
      <c r="ID235" s="75">
        <v>0</v>
      </c>
      <c r="IG235" s="66" t="s">
        <v>237</v>
      </c>
      <c r="IH235" s="66">
        <v>0</v>
      </c>
      <c r="II235" s="66">
        <v>0</v>
      </c>
      <c r="IJ235" s="66">
        <v>0</v>
      </c>
      <c r="IK235" s="66">
        <v>0</v>
      </c>
      <c r="IN235" s="66" t="s">
        <v>237</v>
      </c>
      <c r="IO235" s="66">
        <v>0</v>
      </c>
      <c r="IP235" s="66">
        <v>0</v>
      </c>
      <c r="IQ235" s="66">
        <v>0</v>
      </c>
      <c r="IR235" s="66">
        <v>0</v>
      </c>
      <c r="IU235" s="66" t="s">
        <v>237</v>
      </c>
      <c r="IV235" s="66">
        <v>0</v>
      </c>
      <c r="IW235" s="66">
        <v>0</v>
      </c>
      <c r="IX235" s="66">
        <v>0</v>
      </c>
      <c r="IY235" s="66">
        <v>0</v>
      </c>
      <c r="JB235" s="66" t="s">
        <v>237</v>
      </c>
      <c r="JC235" s="76">
        <v>0</v>
      </c>
      <c r="JD235" s="76">
        <v>0</v>
      </c>
      <c r="JE235" s="76">
        <v>0</v>
      </c>
      <c r="JF235" s="76">
        <v>0</v>
      </c>
      <c r="JI235" s="66" t="s">
        <v>237</v>
      </c>
      <c r="JJ235" s="66">
        <v>0</v>
      </c>
      <c r="JK235" s="66">
        <v>0</v>
      </c>
      <c r="JL235" s="66">
        <v>0</v>
      </c>
      <c r="JM235" s="66">
        <v>0</v>
      </c>
      <c r="JP235" s="72" t="s">
        <v>237</v>
      </c>
      <c r="JQ235" s="72">
        <v>0</v>
      </c>
      <c r="JR235" s="72">
        <v>0</v>
      </c>
      <c r="JS235" s="72">
        <v>0</v>
      </c>
      <c r="JT235" s="72">
        <v>0</v>
      </c>
      <c r="JW235" s="76" t="s">
        <v>237</v>
      </c>
      <c r="JX235" s="76">
        <v>0</v>
      </c>
      <c r="JY235" s="76">
        <v>0</v>
      </c>
      <c r="JZ235" s="76">
        <v>0</v>
      </c>
      <c r="KA235" s="76">
        <v>0</v>
      </c>
      <c r="KD235" s="76" t="s">
        <v>237</v>
      </c>
      <c r="KE235" s="76">
        <v>0</v>
      </c>
      <c r="KF235" s="76">
        <v>0</v>
      </c>
      <c r="KG235" s="76">
        <v>0</v>
      </c>
      <c r="KH235" s="76">
        <v>0</v>
      </c>
      <c r="KK235" s="6" t="s">
        <v>237</v>
      </c>
      <c r="KL235" s="6">
        <v>0</v>
      </c>
      <c r="KM235" s="6">
        <v>0</v>
      </c>
      <c r="KN235" s="6">
        <v>0</v>
      </c>
      <c r="KO235" s="6">
        <v>0</v>
      </c>
      <c r="KR235" s="76" t="s">
        <v>237</v>
      </c>
      <c r="KS235" s="76">
        <v>0</v>
      </c>
      <c r="KT235" s="76">
        <v>0</v>
      </c>
      <c r="KU235" s="76">
        <v>0</v>
      </c>
      <c r="KV235" s="76">
        <v>0</v>
      </c>
      <c r="KY235" s="76" t="s">
        <v>237</v>
      </c>
      <c r="KZ235" s="76">
        <v>0</v>
      </c>
      <c r="LA235" s="76">
        <v>0</v>
      </c>
      <c r="LB235" s="76">
        <v>0</v>
      </c>
      <c r="LC235" s="76">
        <v>0</v>
      </c>
      <c r="LF235" s="76" t="s">
        <v>237</v>
      </c>
      <c r="LG235" s="76">
        <v>0.16</v>
      </c>
      <c r="LH235" s="76">
        <v>0.2</v>
      </c>
      <c r="LI235" s="76">
        <v>0.22</v>
      </c>
      <c r="LJ235" s="76">
        <v>0</v>
      </c>
      <c r="LM235" s="76" t="s">
        <v>237</v>
      </c>
      <c r="LN235" s="76">
        <v>0</v>
      </c>
      <c r="LO235" s="76">
        <v>0</v>
      </c>
      <c r="LP235" s="76">
        <v>0</v>
      </c>
      <c r="LQ235" s="76">
        <v>0</v>
      </c>
      <c r="LR235" s="76"/>
      <c r="LS235" s="76"/>
      <c r="LT235" s="76" t="s">
        <v>237</v>
      </c>
      <c r="LU235" s="76">
        <v>0</v>
      </c>
      <c r="LV235" s="76">
        <v>0</v>
      </c>
      <c r="LW235" s="76">
        <v>0</v>
      </c>
      <c r="LX235" s="76">
        <v>0</v>
      </c>
      <c r="LY235" s="76"/>
      <c r="LZ235" s="76"/>
      <c r="MA235" s="76" t="s">
        <v>237</v>
      </c>
      <c r="MB235" s="76">
        <v>0</v>
      </c>
      <c r="MC235" s="76">
        <v>0</v>
      </c>
      <c r="MD235" s="76">
        <v>0</v>
      </c>
      <c r="ME235" s="76">
        <v>0</v>
      </c>
    </row>
    <row r="236" spans="1:343"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2" t="s">
        <v>238</v>
      </c>
      <c r="GY236" s="62">
        <v>0</v>
      </c>
      <c r="GZ236" s="62">
        <v>0</v>
      </c>
      <c r="HA236" s="62">
        <v>0</v>
      </c>
      <c r="HB236" s="62">
        <v>0</v>
      </c>
      <c r="HE236" s="66" t="s">
        <v>238</v>
      </c>
      <c r="HF236" s="66">
        <v>0</v>
      </c>
      <c r="HG236" s="66">
        <v>0</v>
      </c>
      <c r="HH236" s="66">
        <v>0</v>
      </c>
      <c r="HI236" s="66">
        <v>0</v>
      </c>
      <c r="HL236" s="66" t="s">
        <v>238</v>
      </c>
      <c r="HM236" s="66">
        <v>0</v>
      </c>
      <c r="HN236" s="66">
        <v>0</v>
      </c>
      <c r="HO236" s="66">
        <v>0</v>
      </c>
      <c r="HP236" s="66">
        <v>0</v>
      </c>
      <c r="HS236" s="66" t="s">
        <v>238</v>
      </c>
      <c r="HT236" s="66">
        <v>0</v>
      </c>
      <c r="HU236" s="66">
        <v>0</v>
      </c>
      <c r="HV236" s="66">
        <v>0</v>
      </c>
      <c r="HW236" s="66">
        <v>0</v>
      </c>
      <c r="HZ236" s="66" t="s">
        <v>238</v>
      </c>
      <c r="IA236" s="75">
        <v>0</v>
      </c>
      <c r="IB236" s="75">
        <v>0</v>
      </c>
      <c r="IC236" s="75">
        <v>0</v>
      </c>
      <c r="ID236" s="75">
        <v>0</v>
      </c>
      <c r="IG236" s="66" t="s">
        <v>238</v>
      </c>
      <c r="IH236" s="66">
        <v>0</v>
      </c>
      <c r="II236" s="66">
        <v>0</v>
      </c>
      <c r="IJ236" s="66">
        <v>0</v>
      </c>
      <c r="IK236" s="66">
        <v>0</v>
      </c>
      <c r="IN236" s="66" t="s">
        <v>238</v>
      </c>
      <c r="IO236" s="66">
        <v>0</v>
      </c>
      <c r="IP236" s="66">
        <v>0</v>
      </c>
      <c r="IQ236" s="66">
        <v>0</v>
      </c>
      <c r="IR236" s="66">
        <v>0</v>
      </c>
      <c r="IU236" s="66" t="s">
        <v>238</v>
      </c>
      <c r="IV236" s="66">
        <v>0</v>
      </c>
      <c r="IW236" s="66">
        <v>0</v>
      </c>
      <c r="IX236" s="66">
        <v>0</v>
      </c>
      <c r="IY236" s="66">
        <v>0</v>
      </c>
      <c r="JB236" s="66" t="s">
        <v>238</v>
      </c>
      <c r="JC236" s="76">
        <v>0</v>
      </c>
      <c r="JD236" s="76">
        <v>0</v>
      </c>
      <c r="JE236" s="76">
        <v>0</v>
      </c>
      <c r="JF236" s="76">
        <v>0</v>
      </c>
      <c r="JI236" s="66" t="s">
        <v>238</v>
      </c>
      <c r="JJ236" s="66">
        <v>0</v>
      </c>
      <c r="JK236" s="66">
        <v>0</v>
      </c>
      <c r="JL236" s="66">
        <v>0</v>
      </c>
      <c r="JM236" s="66">
        <v>0</v>
      </c>
      <c r="JP236" s="72" t="s">
        <v>238</v>
      </c>
      <c r="JQ236" s="72">
        <v>0</v>
      </c>
      <c r="JR236" s="72">
        <v>0</v>
      </c>
      <c r="JS236" s="72">
        <v>0</v>
      </c>
      <c r="JT236" s="72">
        <v>0</v>
      </c>
      <c r="JW236" s="76" t="s">
        <v>238</v>
      </c>
      <c r="JX236" s="76">
        <v>0</v>
      </c>
      <c r="JY236" s="76">
        <v>0</v>
      </c>
      <c r="JZ236" s="76">
        <v>0</v>
      </c>
      <c r="KA236" s="76">
        <v>0</v>
      </c>
      <c r="KD236" s="76" t="s">
        <v>238</v>
      </c>
      <c r="KE236" s="76">
        <v>0</v>
      </c>
      <c r="KF236" s="76">
        <v>0</v>
      </c>
      <c r="KG236" s="76">
        <v>0</v>
      </c>
      <c r="KH236" s="76">
        <v>0</v>
      </c>
      <c r="KK236" s="6" t="s">
        <v>238</v>
      </c>
      <c r="KL236" s="6">
        <v>0</v>
      </c>
      <c r="KM236" s="6">
        <v>0</v>
      </c>
      <c r="KN236" s="6">
        <v>0</v>
      </c>
      <c r="KO236" s="6">
        <v>0</v>
      </c>
      <c r="KR236" s="76" t="s">
        <v>238</v>
      </c>
      <c r="KS236" s="76">
        <v>0</v>
      </c>
      <c r="KT236" s="76">
        <v>0</v>
      </c>
      <c r="KU236" s="76">
        <v>0</v>
      </c>
      <c r="KV236" s="76">
        <v>0</v>
      </c>
      <c r="KY236" s="76" t="s">
        <v>238</v>
      </c>
      <c r="KZ236" s="76">
        <v>0</v>
      </c>
      <c r="LA236" s="76">
        <v>0</v>
      </c>
      <c r="LB236" s="76">
        <v>0</v>
      </c>
      <c r="LC236" s="76">
        <v>0</v>
      </c>
      <c r="LF236" s="76" t="s">
        <v>238</v>
      </c>
      <c r="LG236" s="76">
        <v>0</v>
      </c>
      <c r="LH236" s="76">
        <v>0</v>
      </c>
      <c r="LI236" s="76">
        <v>0</v>
      </c>
      <c r="LJ236" s="76">
        <v>0</v>
      </c>
      <c r="LM236" s="76" t="s">
        <v>238</v>
      </c>
      <c r="LN236" s="76">
        <v>0</v>
      </c>
      <c r="LO236" s="76">
        <v>0</v>
      </c>
      <c r="LP236" s="76">
        <v>0</v>
      </c>
      <c r="LQ236" s="76">
        <v>0</v>
      </c>
      <c r="LR236" s="76"/>
      <c r="LS236" s="76"/>
      <c r="LT236" s="76" t="s">
        <v>238</v>
      </c>
      <c r="LU236" s="76">
        <v>0</v>
      </c>
      <c r="LV236" s="76">
        <v>0</v>
      </c>
      <c r="LW236" s="76">
        <v>0</v>
      </c>
      <c r="LX236" s="76">
        <v>0</v>
      </c>
      <c r="LY236" s="76"/>
      <c r="LZ236" s="76"/>
      <c r="MA236" s="76" t="s">
        <v>238</v>
      </c>
      <c r="MB236" s="76">
        <v>0</v>
      </c>
      <c r="MC236" s="76">
        <v>0</v>
      </c>
      <c r="MD236" s="76">
        <v>0</v>
      </c>
      <c r="ME236" s="76">
        <v>0</v>
      </c>
    </row>
    <row r="237" spans="1:343"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2" t="s">
        <v>239</v>
      </c>
      <c r="GY237" s="62">
        <v>0</v>
      </c>
      <c r="GZ237" s="62">
        <v>0</v>
      </c>
      <c r="HA237" s="62">
        <v>0</v>
      </c>
      <c r="HB237" s="62">
        <v>0</v>
      </c>
      <c r="HE237" s="66" t="s">
        <v>239</v>
      </c>
      <c r="HF237" s="66">
        <v>0.04</v>
      </c>
      <c r="HG237" s="66">
        <v>0</v>
      </c>
      <c r="HH237" s="66">
        <v>0.08</v>
      </c>
      <c r="HI237" s="66">
        <v>0</v>
      </c>
      <c r="HL237" s="66" t="s">
        <v>239</v>
      </c>
      <c r="HM237" s="66">
        <v>0</v>
      </c>
      <c r="HN237" s="66">
        <v>0</v>
      </c>
      <c r="HO237" s="66">
        <v>0</v>
      </c>
      <c r="HP237" s="66">
        <v>0</v>
      </c>
      <c r="HS237" s="66" t="s">
        <v>239</v>
      </c>
      <c r="HT237" s="66">
        <v>0</v>
      </c>
      <c r="HU237" s="66">
        <v>0</v>
      </c>
      <c r="HV237" s="66">
        <v>0</v>
      </c>
      <c r="HW237" s="66">
        <v>0</v>
      </c>
      <c r="HZ237" s="66" t="s">
        <v>239</v>
      </c>
      <c r="IA237" s="75">
        <v>0</v>
      </c>
      <c r="IB237" s="75">
        <v>0</v>
      </c>
      <c r="IC237" s="75">
        <v>0</v>
      </c>
      <c r="ID237" s="75">
        <v>0</v>
      </c>
      <c r="IG237" s="66" t="s">
        <v>239</v>
      </c>
      <c r="IH237" s="66">
        <v>0</v>
      </c>
      <c r="II237" s="66">
        <v>0</v>
      </c>
      <c r="IJ237" s="66">
        <v>0</v>
      </c>
      <c r="IK237" s="66">
        <v>0</v>
      </c>
      <c r="IN237" s="66" t="s">
        <v>239</v>
      </c>
      <c r="IO237" s="66">
        <v>0</v>
      </c>
      <c r="IP237" s="66">
        <v>0</v>
      </c>
      <c r="IQ237" s="66">
        <v>0</v>
      </c>
      <c r="IR237" s="66">
        <v>0</v>
      </c>
      <c r="IU237" s="66" t="s">
        <v>239</v>
      </c>
      <c r="IV237" s="66">
        <v>0</v>
      </c>
      <c r="IW237" s="66">
        <v>0</v>
      </c>
      <c r="IX237" s="66">
        <v>0</v>
      </c>
      <c r="IY237" s="66">
        <v>0</v>
      </c>
      <c r="JB237" s="66" t="s">
        <v>239</v>
      </c>
      <c r="JC237" s="76">
        <v>0.09</v>
      </c>
      <c r="JD237" s="76">
        <v>0.34</v>
      </c>
      <c r="JE237" s="76">
        <v>0</v>
      </c>
      <c r="JF237" s="76">
        <v>0</v>
      </c>
      <c r="JI237" s="66" t="s">
        <v>239</v>
      </c>
      <c r="JJ237" s="66">
        <v>0</v>
      </c>
      <c r="JK237" s="66">
        <v>0</v>
      </c>
      <c r="JL237" s="66">
        <v>0</v>
      </c>
      <c r="JM237" s="66">
        <v>0</v>
      </c>
      <c r="JP237" s="72" t="s">
        <v>239</v>
      </c>
      <c r="JQ237" s="72">
        <v>0.03</v>
      </c>
      <c r="JR237" s="72">
        <v>0.12</v>
      </c>
      <c r="JS237" s="72">
        <v>0</v>
      </c>
      <c r="JT237" s="72">
        <v>0</v>
      </c>
      <c r="JW237" s="76" t="s">
        <v>239</v>
      </c>
      <c r="JX237" s="76">
        <v>0</v>
      </c>
      <c r="JY237" s="76">
        <v>0</v>
      </c>
      <c r="JZ237" s="76">
        <v>0</v>
      </c>
      <c r="KA237" s="76">
        <v>0</v>
      </c>
      <c r="KD237" s="76" t="s">
        <v>239</v>
      </c>
      <c r="KE237" s="76">
        <v>0</v>
      </c>
      <c r="KF237" s="76">
        <v>0</v>
      </c>
      <c r="KG237" s="76">
        <v>0</v>
      </c>
      <c r="KH237" s="76">
        <v>0</v>
      </c>
      <c r="KK237" s="6" t="s">
        <v>239</v>
      </c>
      <c r="KL237" s="6">
        <v>0</v>
      </c>
      <c r="KM237" s="6">
        <v>0</v>
      </c>
      <c r="KN237" s="6">
        <v>0</v>
      </c>
      <c r="KO237" s="6">
        <v>0</v>
      </c>
      <c r="KR237" s="76" t="s">
        <v>239</v>
      </c>
      <c r="KS237" s="76">
        <v>7.0000000000000007E-2</v>
      </c>
      <c r="KT237" s="76">
        <v>0</v>
      </c>
      <c r="KU237" s="76">
        <v>0.15</v>
      </c>
      <c r="KV237" s="76">
        <v>0</v>
      </c>
      <c r="KY237" s="76" t="s">
        <v>239</v>
      </c>
      <c r="KZ237" s="76">
        <v>0.06</v>
      </c>
      <c r="LA237" s="76">
        <v>0</v>
      </c>
      <c r="LB237" s="76">
        <v>0.12</v>
      </c>
      <c r="LC237" s="76">
        <v>0</v>
      </c>
      <c r="LF237" s="76" t="s">
        <v>239</v>
      </c>
      <c r="LG237" s="76">
        <v>0.05</v>
      </c>
      <c r="LH237" s="76">
        <v>0.19</v>
      </c>
      <c r="LI237" s="76">
        <v>0</v>
      </c>
      <c r="LJ237" s="76">
        <v>0</v>
      </c>
      <c r="LM237" s="76" t="s">
        <v>239</v>
      </c>
      <c r="LN237" s="76">
        <v>0</v>
      </c>
      <c r="LO237" s="76">
        <v>0</v>
      </c>
      <c r="LP237" s="76">
        <v>0</v>
      </c>
      <c r="LQ237" s="76">
        <v>0</v>
      </c>
      <c r="LR237" s="76"/>
      <c r="LS237" s="76"/>
      <c r="LT237" s="76" t="s">
        <v>239</v>
      </c>
      <c r="LU237" s="76">
        <v>0</v>
      </c>
      <c r="LV237" s="76">
        <v>0</v>
      </c>
      <c r="LW237" s="76">
        <v>0</v>
      </c>
      <c r="LX237" s="76">
        <v>0</v>
      </c>
      <c r="LY237" s="76"/>
      <c r="LZ237" s="76"/>
      <c r="MA237" s="76" t="s">
        <v>239</v>
      </c>
      <c r="MB237" s="76">
        <v>0</v>
      </c>
      <c r="MC237" s="76">
        <v>0</v>
      </c>
      <c r="MD237" s="76">
        <v>0</v>
      </c>
      <c r="ME237" s="76">
        <v>0</v>
      </c>
    </row>
    <row r="238" spans="1:343"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2" t="s">
        <v>240</v>
      </c>
      <c r="GY238" s="62">
        <v>0</v>
      </c>
      <c r="GZ238" s="62">
        <v>0</v>
      </c>
      <c r="HA238" s="62">
        <v>0</v>
      </c>
      <c r="HB238" s="62">
        <v>0</v>
      </c>
      <c r="HE238" s="66" t="s">
        <v>240</v>
      </c>
      <c r="HF238" s="66">
        <v>0</v>
      </c>
      <c r="HG238" s="66">
        <v>0</v>
      </c>
      <c r="HH238" s="66">
        <v>0</v>
      </c>
      <c r="HI238" s="66">
        <v>0</v>
      </c>
      <c r="HL238" s="66" t="s">
        <v>240</v>
      </c>
      <c r="HM238" s="66">
        <v>0</v>
      </c>
      <c r="HN238" s="66">
        <v>0</v>
      </c>
      <c r="HO238" s="66">
        <v>0</v>
      </c>
      <c r="HP238" s="66">
        <v>0</v>
      </c>
      <c r="HS238" s="66" t="s">
        <v>240</v>
      </c>
      <c r="HT238" s="66">
        <v>0</v>
      </c>
      <c r="HU238" s="66">
        <v>0</v>
      </c>
      <c r="HV238" s="66">
        <v>0</v>
      </c>
      <c r="HW238" s="66">
        <v>0</v>
      </c>
      <c r="HZ238" s="66" t="s">
        <v>240</v>
      </c>
      <c r="IA238" s="75">
        <v>0</v>
      </c>
      <c r="IB238" s="75">
        <v>0</v>
      </c>
      <c r="IC238" s="75">
        <v>0</v>
      </c>
      <c r="ID238" s="75">
        <v>0</v>
      </c>
      <c r="IG238" s="66" t="s">
        <v>240</v>
      </c>
      <c r="IH238" s="66">
        <v>0</v>
      </c>
      <c r="II238" s="66">
        <v>0</v>
      </c>
      <c r="IJ238" s="66">
        <v>0</v>
      </c>
      <c r="IK238" s="66">
        <v>0</v>
      </c>
      <c r="IN238" s="66" t="s">
        <v>240</v>
      </c>
      <c r="IO238" s="66">
        <v>0</v>
      </c>
      <c r="IP238" s="66">
        <v>0</v>
      </c>
      <c r="IQ238" s="66">
        <v>0</v>
      </c>
      <c r="IR238" s="66">
        <v>0</v>
      </c>
      <c r="IU238" s="66" t="s">
        <v>240</v>
      </c>
      <c r="IV238" s="66">
        <v>0</v>
      </c>
      <c r="IW238" s="66">
        <v>0</v>
      </c>
      <c r="IX238" s="66">
        <v>0</v>
      </c>
      <c r="IY238" s="66">
        <v>0</v>
      </c>
      <c r="JB238" s="66" t="s">
        <v>240</v>
      </c>
      <c r="JC238" s="76">
        <v>0</v>
      </c>
      <c r="JD238" s="76">
        <v>0</v>
      </c>
      <c r="JE238" s="76">
        <v>0</v>
      </c>
      <c r="JF238" s="76">
        <v>0</v>
      </c>
      <c r="JI238" s="66" t="s">
        <v>240</v>
      </c>
      <c r="JJ238" s="66">
        <v>0</v>
      </c>
      <c r="JK238" s="66">
        <v>0</v>
      </c>
      <c r="JL238" s="66">
        <v>0</v>
      </c>
      <c r="JM238" s="66">
        <v>0</v>
      </c>
      <c r="JP238" s="72" t="s">
        <v>240</v>
      </c>
      <c r="JQ238" s="72">
        <v>0</v>
      </c>
      <c r="JR238" s="72">
        <v>0</v>
      </c>
      <c r="JS238" s="72">
        <v>0</v>
      </c>
      <c r="JT238" s="72">
        <v>0</v>
      </c>
      <c r="JW238" s="76" t="s">
        <v>240</v>
      </c>
      <c r="JX238" s="76">
        <v>0</v>
      </c>
      <c r="JY238" s="76">
        <v>0</v>
      </c>
      <c r="JZ238" s="76">
        <v>0</v>
      </c>
      <c r="KA238" s="76">
        <v>0</v>
      </c>
      <c r="KD238" s="76" t="s">
        <v>240</v>
      </c>
      <c r="KE238" s="76">
        <v>0</v>
      </c>
      <c r="KF238" s="76">
        <v>0</v>
      </c>
      <c r="KG238" s="76">
        <v>0</v>
      </c>
      <c r="KH238" s="76">
        <v>0</v>
      </c>
      <c r="KK238" s="6" t="s">
        <v>240</v>
      </c>
      <c r="KL238" s="6">
        <v>0</v>
      </c>
      <c r="KM238" s="6">
        <v>0</v>
      </c>
      <c r="KN238" s="6">
        <v>0</v>
      </c>
      <c r="KO238" s="6">
        <v>0</v>
      </c>
      <c r="KR238" s="76" t="s">
        <v>240</v>
      </c>
      <c r="KS238" s="76">
        <v>0</v>
      </c>
      <c r="KT238" s="76">
        <v>0</v>
      </c>
      <c r="KU238" s="76">
        <v>0</v>
      </c>
      <c r="KV238" s="76">
        <v>0</v>
      </c>
      <c r="KY238" s="76" t="s">
        <v>240</v>
      </c>
      <c r="KZ238" s="76">
        <v>0</v>
      </c>
      <c r="LA238" s="76">
        <v>0</v>
      </c>
      <c r="LB238" s="76">
        <v>0</v>
      </c>
      <c r="LC238" s="76">
        <v>0</v>
      </c>
      <c r="LF238" s="76" t="s">
        <v>240</v>
      </c>
      <c r="LG238" s="76">
        <v>0</v>
      </c>
      <c r="LH238" s="76">
        <v>0</v>
      </c>
      <c r="LI238" s="76">
        <v>0</v>
      </c>
      <c r="LJ238" s="76">
        <v>0</v>
      </c>
      <c r="LM238" s="76" t="s">
        <v>240</v>
      </c>
      <c r="LN238" s="76">
        <v>0</v>
      </c>
      <c r="LO238" s="76">
        <v>0</v>
      </c>
      <c r="LP238" s="76">
        <v>0</v>
      </c>
      <c r="LQ238" s="76">
        <v>0</v>
      </c>
      <c r="LR238" s="76"/>
      <c r="LS238" s="76"/>
      <c r="LT238" s="76" t="s">
        <v>240</v>
      </c>
      <c r="LU238" s="76">
        <v>0</v>
      </c>
      <c r="LV238" s="76">
        <v>0</v>
      </c>
      <c r="LW238" s="76">
        <v>0</v>
      </c>
      <c r="LX238" s="76">
        <v>0</v>
      </c>
      <c r="LY238" s="76"/>
      <c r="LZ238" s="76"/>
      <c r="MA238" s="76" t="s">
        <v>240</v>
      </c>
      <c r="MB238" s="76">
        <v>0</v>
      </c>
      <c r="MC238" s="76">
        <v>0</v>
      </c>
      <c r="MD238" s="76">
        <v>0</v>
      </c>
      <c r="ME238" s="76">
        <v>0</v>
      </c>
    </row>
    <row r="239" spans="1:343"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2" t="s">
        <v>241</v>
      </c>
      <c r="GY239" s="62">
        <v>0</v>
      </c>
      <c r="GZ239" s="62">
        <v>0</v>
      </c>
      <c r="HA239" s="62">
        <v>0</v>
      </c>
      <c r="HB239" s="62">
        <v>0</v>
      </c>
      <c r="HE239" s="66" t="s">
        <v>241</v>
      </c>
      <c r="HF239" s="66">
        <v>0</v>
      </c>
      <c r="HG239" s="66">
        <v>0</v>
      </c>
      <c r="HH239" s="66">
        <v>0</v>
      </c>
      <c r="HI239" s="66">
        <v>0</v>
      </c>
      <c r="HL239" s="66" t="s">
        <v>241</v>
      </c>
      <c r="HM239" s="66">
        <v>0</v>
      </c>
      <c r="HN239" s="66">
        <v>0</v>
      </c>
      <c r="HO239" s="66">
        <v>0</v>
      </c>
      <c r="HP239" s="66">
        <v>0</v>
      </c>
      <c r="HS239" s="66" t="s">
        <v>241</v>
      </c>
      <c r="HT239" s="66">
        <v>0</v>
      </c>
      <c r="HU239" s="66">
        <v>0</v>
      </c>
      <c r="HV239" s="66">
        <v>0</v>
      </c>
      <c r="HW239" s="66">
        <v>0</v>
      </c>
      <c r="HZ239" s="66" t="s">
        <v>241</v>
      </c>
      <c r="IA239" s="75">
        <v>0.18</v>
      </c>
      <c r="IB239" s="75">
        <v>0</v>
      </c>
      <c r="IC239" s="75">
        <v>0</v>
      </c>
      <c r="ID239" s="75">
        <v>0</v>
      </c>
      <c r="IG239" s="66" t="s">
        <v>241</v>
      </c>
      <c r="IH239" s="66">
        <v>0</v>
      </c>
      <c r="II239" s="66">
        <v>0</v>
      </c>
      <c r="IJ239" s="66">
        <v>0</v>
      </c>
      <c r="IK239" s="66">
        <v>0</v>
      </c>
      <c r="IN239" s="66" t="s">
        <v>241</v>
      </c>
      <c r="IO239" s="66">
        <v>0</v>
      </c>
      <c r="IP239" s="66">
        <v>0</v>
      </c>
      <c r="IQ239" s="66">
        <v>0</v>
      </c>
      <c r="IR239" s="66">
        <v>0</v>
      </c>
      <c r="IU239" s="66" t="s">
        <v>241</v>
      </c>
      <c r="IV239" s="66">
        <v>0</v>
      </c>
      <c r="IW239" s="66">
        <v>0</v>
      </c>
      <c r="IX239" s="66">
        <v>0</v>
      </c>
      <c r="IY239" s="66">
        <v>0</v>
      </c>
      <c r="JB239" s="66" t="s">
        <v>241</v>
      </c>
      <c r="JC239" s="76">
        <v>0.19</v>
      </c>
      <c r="JD239" s="76">
        <v>0</v>
      </c>
      <c r="JE239" s="76">
        <v>0</v>
      </c>
      <c r="JF239" s="76">
        <v>0</v>
      </c>
      <c r="JI239" s="66" t="s">
        <v>241</v>
      </c>
      <c r="JJ239" s="66">
        <v>0</v>
      </c>
      <c r="JK239" s="66">
        <v>0</v>
      </c>
      <c r="JL239" s="66">
        <v>0</v>
      </c>
      <c r="JM239" s="66">
        <v>0</v>
      </c>
      <c r="JP239" s="72" t="s">
        <v>241</v>
      </c>
      <c r="JQ239" s="72">
        <v>0</v>
      </c>
      <c r="JR239" s="72">
        <v>0</v>
      </c>
      <c r="JS239" s="72">
        <v>0</v>
      </c>
      <c r="JT239" s="72">
        <v>0</v>
      </c>
      <c r="JW239" s="76" t="s">
        <v>241</v>
      </c>
      <c r="JX239" s="76">
        <v>0</v>
      </c>
      <c r="JY239" s="76">
        <v>0</v>
      </c>
      <c r="JZ239" s="76">
        <v>0</v>
      </c>
      <c r="KA239" s="76">
        <v>0</v>
      </c>
      <c r="KD239" s="76" t="s">
        <v>241</v>
      </c>
      <c r="KE239" s="76">
        <v>0</v>
      </c>
      <c r="KF239" s="76">
        <v>0</v>
      </c>
      <c r="KG239" s="76">
        <v>0</v>
      </c>
      <c r="KH239" s="76">
        <v>0</v>
      </c>
      <c r="KK239" s="6" t="s">
        <v>241</v>
      </c>
      <c r="KL239" s="6">
        <v>0</v>
      </c>
      <c r="KM239" s="6">
        <v>0</v>
      </c>
      <c r="KN239" s="6">
        <v>0</v>
      </c>
      <c r="KO239" s="6">
        <v>0</v>
      </c>
      <c r="KR239" s="76" t="s">
        <v>241</v>
      </c>
      <c r="KS239" s="76">
        <v>0</v>
      </c>
      <c r="KT239" s="76">
        <v>0</v>
      </c>
      <c r="KU239" s="76">
        <v>0</v>
      </c>
      <c r="KV239" s="76">
        <v>0</v>
      </c>
      <c r="KY239" s="76" t="s">
        <v>241</v>
      </c>
      <c r="KZ239" s="76">
        <v>0</v>
      </c>
      <c r="LA239" s="76">
        <v>0</v>
      </c>
      <c r="LB239" s="76">
        <v>0</v>
      </c>
      <c r="LC239" s="76">
        <v>0</v>
      </c>
      <c r="LF239" s="76" t="s">
        <v>241</v>
      </c>
      <c r="LG239" s="76">
        <v>0</v>
      </c>
      <c r="LH239" s="76">
        <v>0</v>
      </c>
      <c r="LI239" s="76">
        <v>0</v>
      </c>
      <c r="LJ239" s="76">
        <v>0</v>
      </c>
      <c r="LM239" s="76" t="s">
        <v>241</v>
      </c>
      <c r="LN239" s="76">
        <v>0</v>
      </c>
      <c r="LO239" s="76">
        <v>0</v>
      </c>
      <c r="LP239" s="76">
        <v>0</v>
      </c>
      <c r="LQ239" s="76">
        <v>0</v>
      </c>
      <c r="LR239" s="76"/>
      <c r="LS239" s="76"/>
      <c r="LT239" s="76" t="s">
        <v>241</v>
      </c>
      <c r="LU239" s="76">
        <v>0</v>
      </c>
      <c r="LV239" s="76">
        <v>0</v>
      </c>
      <c r="LW239" s="76">
        <v>0</v>
      </c>
      <c r="LX239" s="76">
        <v>0</v>
      </c>
      <c r="LY239" s="76"/>
      <c r="LZ239" s="76"/>
      <c r="MA239" s="76" t="s">
        <v>241</v>
      </c>
      <c r="MB239" s="76">
        <v>0</v>
      </c>
      <c r="MC239" s="76">
        <v>0</v>
      </c>
      <c r="MD239" s="76">
        <v>0</v>
      </c>
      <c r="ME239" s="76">
        <v>0</v>
      </c>
    </row>
    <row r="240" spans="1:343"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2" t="s">
        <v>242</v>
      </c>
      <c r="GY240" s="62">
        <v>0</v>
      </c>
      <c r="GZ240" s="62">
        <v>0</v>
      </c>
      <c r="HA240" s="62">
        <v>0</v>
      </c>
      <c r="HB240" s="62">
        <v>0</v>
      </c>
      <c r="HE240" s="66" t="s">
        <v>242</v>
      </c>
      <c r="HF240" s="66">
        <v>0</v>
      </c>
      <c r="HG240" s="66">
        <v>0</v>
      </c>
      <c r="HH240" s="66">
        <v>0</v>
      </c>
      <c r="HI240" s="66">
        <v>0</v>
      </c>
      <c r="HL240" s="66" t="s">
        <v>242</v>
      </c>
      <c r="HM240" s="66">
        <v>0</v>
      </c>
      <c r="HN240" s="66">
        <v>0</v>
      </c>
      <c r="HO240" s="66">
        <v>0</v>
      </c>
      <c r="HP240" s="66">
        <v>0</v>
      </c>
      <c r="HS240" s="66" t="s">
        <v>242</v>
      </c>
      <c r="HT240" s="66">
        <v>0</v>
      </c>
      <c r="HU240" s="66">
        <v>0</v>
      </c>
      <c r="HV240" s="66">
        <v>0</v>
      </c>
      <c r="HW240" s="66">
        <v>0</v>
      </c>
      <c r="HZ240" s="66" t="s">
        <v>242</v>
      </c>
      <c r="IA240" s="75">
        <v>0.06</v>
      </c>
      <c r="IB240" s="75">
        <v>0</v>
      </c>
      <c r="IC240" s="75">
        <v>0</v>
      </c>
      <c r="ID240" s="75">
        <v>0</v>
      </c>
      <c r="IG240" s="66" t="s">
        <v>242</v>
      </c>
      <c r="IH240" s="66">
        <v>0</v>
      </c>
      <c r="II240" s="66">
        <v>0</v>
      </c>
      <c r="IJ240" s="66">
        <v>0</v>
      </c>
      <c r="IK240" s="66">
        <v>0</v>
      </c>
      <c r="IN240" s="66" t="s">
        <v>242</v>
      </c>
      <c r="IO240" s="66">
        <v>0</v>
      </c>
      <c r="IP240" s="66">
        <v>0</v>
      </c>
      <c r="IQ240" s="66">
        <v>0</v>
      </c>
      <c r="IR240" s="66">
        <v>0</v>
      </c>
      <c r="IU240" s="66" t="s">
        <v>242</v>
      </c>
      <c r="IV240" s="66">
        <v>0</v>
      </c>
      <c r="IW240" s="66">
        <v>0</v>
      </c>
      <c r="IX240" s="66">
        <v>0</v>
      </c>
      <c r="IY240" s="66">
        <v>0</v>
      </c>
      <c r="JB240" s="66" t="s">
        <v>242</v>
      </c>
      <c r="JC240" s="76">
        <v>0</v>
      </c>
      <c r="JD240" s="76">
        <v>0</v>
      </c>
      <c r="JE240" s="76">
        <v>0</v>
      </c>
      <c r="JF240" s="76">
        <v>0</v>
      </c>
      <c r="JI240" s="66" t="s">
        <v>242</v>
      </c>
      <c r="JJ240" s="66">
        <v>0</v>
      </c>
      <c r="JK240" s="66">
        <v>0</v>
      </c>
      <c r="JL240" s="66">
        <v>0</v>
      </c>
      <c r="JM240" s="66">
        <v>0</v>
      </c>
      <c r="JP240" s="72" t="s">
        <v>242</v>
      </c>
      <c r="JQ240" s="72">
        <v>0</v>
      </c>
      <c r="JR240" s="72">
        <v>0</v>
      </c>
      <c r="JS240" s="72">
        <v>0</v>
      </c>
      <c r="JT240" s="72">
        <v>0</v>
      </c>
      <c r="JW240" s="76" t="s">
        <v>242</v>
      </c>
      <c r="JX240" s="76">
        <v>0.13</v>
      </c>
      <c r="JY240" s="76">
        <v>0</v>
      </c>
      <c r="JZ240" s="76">
        <v>0.28000000000000003</v>
      </c>
      <c r="KA240" s="76">
        <v>0</v>
      </c>
      <c r="KD240" s="76" t="s">
        <v>242</v>
      </c>
      <c r="KE240" s="76">
        <v>0</v>
      </c>
      <c r="KF240" s="76">
        <v>0</v>
      </c>
      <c r="KG240" s="76">
        <v>0</v>
      </c>
      <c r="KH240" s="76">
        <v>0</v>
      </c>
      <c r="KK240" s="6" t="s">
        <v>242</v>
      </c>
      <c r="KL240" s="6">
        <v>0</v>
      </c>
      <c r="KM240" s="6">
        <v>0</v>
      </c>
      <c r="KN240" s="6">
        <v>0</v>
      </c>
      <c r="KO240" s="6">
        <v>0</v>
      </c>
      <c r="KR240" s="76" t="s">
        <v>242</v>
      </c>
      <c r="KS240" s="76">
        <v>0</v>
      </c>
      <c r="KT240" s="76">
        <v>0</v>
      </c>
      <c r="KU240" s="76">
        <v>0</v>
      </c>
      <c r="KV240" s="76">
        <v>0</v>
      </c>
      <c r="KY240" s="76" t="s">
        <v>242</v>
      </c>
      <c r="KZ240" s="76">
        <v>0</v>
      </c>
      <c r="LA240" s="76">
        <v>0</v>
      </c>
      <c r="LB240" s="76">
        <v>0</v>
      </c>
      <c r="LC240" s="76">
        <v>0</v>
      </c>
      <c r="LF240" s="76" t="s">
        <v>242</v>
      </c>
      <c r="LG240" s="76">
        <v>0</v>
      </c>
      <c r="LH240" s="76">
        <v>0</v>
      </c>
      <c r="LI240" s="76">
        <v>0</v>
      </c>
      <c r="LJ240" s="76">
        <v>0</v>
      </c>
      <c r="LM240" s="76" t="s">
        <v>242</v>
      </c>
      <c r="LN240" s="76">
        <v>0</v>
      </c>
      <c r="LO240" s="76">
        <v>0</v>
      </c>
      <c r="LP240" s="76">
        <v>0</v>
      </c>
      <c r="LQ240" s="76">
        <v>0</v>
      </c>
      <c r="LR240" s="76"/>
      <c r="LS240" s="76"/>
      <c r="LT240" s="76" t="s">
        <v>242</v>
      </c>
      <c r="LU240" s="76">
        <v>0</v>
      </c>
      <c r="LV240" s="76">
        <v>0</v>
      </c>
      <c r="LW240" s="76">
        <v>0</v>
      </c>
      <c r="LX240" s="76">
        <v>0</v>
      </c>
      <c r="LY240" s="76"/>
      <c r="LZ240" s="76"/>
      <c r="MA240" s="76" t="s">
        <v>242</v>
      </c>
      <c r="MB240" s="76">
        <v>0</v>
      </c>
      <c r="MC240" s="76">
        <v>0</v>
      </c>
      <c r="MD240" s="76">
        <v>0</v>
      </c>
      <c r="ME240" s="76">
        <v>0</v>
      </c>
    </row>
    <row r="241" spans="1:343"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2" t="s">
        <v>243</v>
      </c>
      <c r="GY241" s="62">
        <v>0</v>
      </c>
      <c r="GZ241" s="62">
        <v>0</v>
      </c>
      <c r="HA241" s="62">
        <v>0</v>
      </c>
      <c r="HB241" s="62">
        <v>0</v>
      </c>
      <c r="HE241" s="66" t="s">
        <v>243</v>
      </c>
      <c r="HF241" s="66">
        <v>0</v>
      </c>
      <c r="HG241" s="66">
        <v>0</v>
      </c>
      <c r="HH241" s="66">
        <v>0</v>
      </c>
      <c r="HI241" s="66">
        <v>0</v>
      </c>
      <c r="HL241" s="66" t="s">
        <v>243</v>
      </c>
      <c r="HM241" s="66">
        <v>0</v>
      </c>
      <c r="HN241" s="66">
        <v>0</v>
      </c>
      <c r="HO241" s="66">
        <v>0</v>
      </c>
      <c r="HP241" s="66">
        <v>0</v>
      </c>
      <c r="HS241" s="66" t="s">
        <v>243</v>
      </c>
      <c r="HT241" s="66">
        <v>0</v>
      </c>
      <c r="HU241" s="66">
        <v>0</v>
      </c>
      <c r="HV241" s="66">
        <v>0</v>
      </c>
      <c r="HW241" s="66">
        <v>0</v>
      </c>
      <c r="HZ241" s="66" t="s">
        <v>243</v>
      </c>
      <c r="IA241" s="75">
        <v>0</v>
      </c>
      <c r="IB241" s="75">
        <v>0</v>
      </c>
      <c r="IC241" s="75">
        <v>0</v>
      </c>
      <c r="ID241" s="75">
        <v>0</v>
      </c>
      <c r="IG241" s="66" t="s">
        <v>243</v>
      </c>
      <c r="IH241" s="66">
        <v>0</v>
      </c>
      <c r="II241" s="66">
        <v>0</v>
      </c>
      <c r="IJ241" s="66">
        <v>0</v>
      </c>
      <c r="IK241" s="66">
        <v>0</v>
      </c>
      <c r="IN241" s="66" t="s">
        <v>243</v>
      </c>
      <c r="IO241" s="66">
        <v>0</v>
      </c>
      <c r="IP241" s="66">
        <v>0</v>
      </c>
      <c r="IQ241" s="66">
        <v>0</v>
      </c>
      <c r="IR241" s="66">
        <v>0</v>
      </c>
      <c r="IU241" s="66" t="s">
        <v>243</v>
      </c>
      <c r="IV241" s="66">
        <v>0</v>
      </c>
      <c r="IW241" s="66">
        <v>0</v>
      </c>
      <c r="IX241" s="66">
        <v>0</v>
      </c>
      <c r="IY241" s="66">
        <v>0</v>
      </c>
      <c r="JB241" s="66" t="s">
        <v>243</v>
      </c>
      <c r="JC241" s="76">
        <v>0</v>
      </c>
      <c r="JD241" s="76">
        <v>0</v>
      </c>
      <c r="JE241" s="76">
        <v>0</v>
      </c>
      <c r="JF241" s="76">
        <v>0</v>
      </c>
      <c r="JI241" s="66" t="s">
        <v>243</v>
      </c>
      <c r="JJ241" s="66">
        <v>0</v>
      </c>
      <c r="JK241" s="66">
        <v>0</v>
      </c>
      <c r="JL241" s="66">
        <v>0</v>
      </c>
      <c r="JM241" s="66">
        <v>0</v>
      </c>
      <c r="JP241" s="72" t="s">
        <v>243</v>
      </c>
      <c r="JQ241" s="72">
        <v>0</v>
      </c>
      <c r="JR241" s="72">
        <v>0</v>
      </c>
      <c r="JS241" s="72">
        <v>0</v>
      </c>
      <c r="JT241" s="72">
        <v>0</v>
      </c>
      <c r="JW241" s="76" t="s">
        <v>243</v>
      </c>
      <c r="JX241" s="76">
        <v>0</v>
      </c>
      <c r="JY241" s="76">
        <v>0</v>
      </c>
      <c r="JZ241" s="76">
        <v>0</v>
      </c>
      <c r="KA241" s="76">
        <v>0</v>
      </c>
      <c r="KD241" s="76" t="s">
        <v>243</v>
      </c>
      <c r="KE241" s="76">
        <v>0</v>
      </c>
      <c r="KF241" s="76">
        <v>0</v>
      </c>
      <c r="KG241" s="76">
        <v>0</v>
      </c>
      <c r="KH241" s="76">
        <v>0</v>
      </c>
      <c r="KK241" s="6" t="s">
        <v>243</v>
      </c>
      <c r="KL241" s="6">
        <v>0</v>
      </c>
      <c r="KM241" s="6">
        <v>0</v>
      </c>
      <c r="KN241" s="6">
        <v>0</v>
      </c>
      <c r="KO241" s="6">
        <v>0</v>
      </c>
      <c r="KR241" s="76" t="s">
        <v>243</v>
      </c>
      <c r="KS241" s="76">
        <v>0</v>
      </c>
      <c r="KT241" s="76">
        <v>0</v>
      </c>
      <c r="KU241" s="76">
        <v>0</v>
      </c>
      <c r="KV241" s="76">
        <v>0</v>
      </c>
      <c r="KY241" s="76" t="s">
        <v>243</v>
      </c>
      <c r="KZ241" s="76">
        <v>0</v>
      </c>
      <c r="LA241" s="76">
        <v>0</v>
      </c>
      <c r="LB241" s="76">
        <v>0</v>
      </c>
      <c r="LC241" s="76">
        <v>0</v>
      </c>
      <c r="LF241" s="76" t="s">
        <v>243</v>
      </c>
      <c r="LG241" s="76">
        <v>0</v>
      </c>
      <c r="LH241" s="76">
        <v>0</v>
      </c>
      <c r="LI241" s="76">
        <v>0</v>
      </c>
      <c r="LJ241" s="76">
        <v>0</v>
      </c>
      <c r="LM241" s="76" t="s">
        <v>243</v>
      </c>
      <c r="LN241" s="76">
        <v>0</v>
      </c>
      <c r="LO241" s="76">
        <v>0</v>
      </c>
      <c r="LP241" s="76">
        <v>0</v>
      </c>
      <c r="LQ241" s="76">
        <v>0</v>
      </c>
      <c r="LR241" s="76"/>
      <c r="LS241" s="76"/>
      <c r="LT241" s="76" t="s">
        <v>243</v>
      </c>
      <c r="LU241" s="76">
        <v>0</v>
      </c>
      <c r="LV241" s="76">
        <v>0</v>
      </c>
      <c r="LW241" s="76">
        <v>0</v>
      </c>
      <c r="LX241" s="76">
        <v>0</v>
      </c>
      <c r="LY241" s="76"/>
      <c r="LZ241" s="76"/>
      <c r="MA241" s="76" t="s">
        <v>243</v>
      </c>
      <c r="MB241" s="76">
        <v>0</v>
      </c>
      <c r="MC241" s="76">
        <v>0</v>
      </c>
      <c r="MD241" s="76">
        <v>0</v>
      </c>
      <c r="ME241" s="76">
        <v>0</v>
      </c>
    </row>
    <row r="242" spans="1:343"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2" t="s">
        <v>244</v>
      </c>
      <c r="GY242" s="62">
        <v>0</v>
      </c>
      <c r="GZ242" s="62">
        <v>0</v>
      </c>
      <c r="HA242" s="62">
        <v>0</v>
      </c>
      <c r="HB242" s="62">
        <v>0</v>
      </c>
      <c r="HE242" s="66" t="s">
        <v>244</v>
      </c>
      <c r="HF242" s="66">
        <v>0</v>
      </c>
      <c r="HG242" s="66">
        <v>0</v>
      </c>
      <c r="HH242" s="66">
        <v>0</v>
      </c>
      <c r="HI242" s="66">
        <v>0</v>
      </c>
      <c r="HL242" s="66" t="s">
        <v>244</v>
      </c>
      <c r="HM242" s="66">
        <v>0</v>
      </c>
      <c r="HN242" s="66">
        <v>0</v>
      </c>
      <c r="HO242" s="66">
        <v>0</v>
      </c>
      <c r="HP242" s="66">
        <v>0</v>
      </c>
      <c r="HS242" s="66" t="s">
        <v>244</v>
      </c>
      <c r="HT242" s="66">
        <v>0</v>
      </c>
      <c r="HU242" s="66">
        <v>0</v>
      </c>
      <c r="HV242" s="66">
        <v>0</v>
      </c>
      <c r="HW242" s="66">
        <v>0</v>
      </c>
      <c r="HZ242" s="66" t="s">
        <v>244</v>
      </c>
      <c r="IA242" s="75">
        <v>0</v>
      </c>
      <c r="IB242" s="75">
        <v>0</v>
      </c>
      <c r="IC242" s="75">
        <v>0</v>
      </c>
      <c r="ID242" s="75">
        <v>0</v>
      </c>
      <c r="IG242" s="66" t="s">
        <v>244</v>
      </c>
      <c r="IH242" s="66">
        <v>0</v>
      </c>
      <c r="II242" s="66">
        <v>0</v>
      </c>
      <c r="IJ242" s="66">
        <v>0</v>
      </c>
      <c r="IK242" s="66">
        <v>0</v>
      </c>
      <c r="IN242" s="66" t="s">
        <v>244</v>
      </c>
      <c r="IO242" s="66">
        <v>0</v>
      </c>
      <c r="IP242" s="66">
        <v>0</v>
      </c>
      <c r="IQ242" s="66">
        <v>0</v>
      </c>
      <c r="IR242" s="66">
        <v>0</v>
      </c>
      <c r="IU242" s="66" t="s">
        <v>244</v>
      </c>
      <c r="IV242" s="66">
        <v>0</v>
      </c>
      <c r="IW242" s="66">
        <v>0</v>
      </c>
      <c r="IX242" s="66">
        <v>0</v>
      </c>
      <c r="IY242" s="66">
        <v>0</v>
      </c>
      <c r="JB242" s="66" t="s">
        <v>244</v>
      </c>
      <c r="JC242" s="76">
        <v>0</v>
      </c>
      <c r="JD242" s="76">
        <v>0</v>
      </c>
      <c r="JE242" s="76">
        <v>0</v>
      </c>
      <c r="JF242" s="76">
        <v>0</v>
      </c>
      <c r="JI242" s="66" t="s">
        <v>244</v>
      </c>
      <c r="JJ242" s="66">
        <v>0</v>
      </c>
      <c r="JK242" s="66">
        <v>0</v>
      </c>
      <c r="JL242" s="66">
        <v>0</v>
      </c>
      <c r="JM242" s="66">
        <v>0</v>
      </c>
      <c r="JP242" s="72" t="s">
        <v>244</v>
      </c>
      <c r="JQ242" s="72">
        <v>0</v>
      </c>
      <c r="JR242" s="72">
        <v>0</v>
      </c>
      <c r="JS242" s="72">
        <v>0</v>
      </c>
      <c r="JT242" s="72">
        <v>0</v>
      </c>
      <c r="JW242" s="76" t="s">
        <v>244</v>
      </c>
      <c r="JX242" s="76">
        <v>0.08</v>
      </c>
      <c r="JY242" s="76">
        <v>0.28999999999999998</v>
      </c>
      <c r="JZ242" s="76">
        <v>0</v>
      </c>
      <c r="KA242" s="76">
        <v>0</v>
      </c>
      <c r="KD242" s="76" t="s">
        <v>244</v>
      </c>
      <c r="KE242" s="76">
        <v>0.04</v>
      </c>
      <c r="KF242" s="76">
        <v>0</v>
      </c>
      <c r="KG242" s="76">
        <v>0</v>
      </c>
      <c r="KH242" s="76">
        <v>0.35</v>
      </c>
      <c r="KK242" s="6" t="s">
        <v>244</v>
      </c>
      <c r="KL242" s="6">
        <v>0</v>
      </c>
      <c r="KM242" s="6">
        <v>0</v>
      </c>
      <c r="KN242" s="6">
        <v>0</v>
      </c>
      <c r="KO242" s="6">
        <v>0</v>
      </c>
      <c r="KR242" s="76" t="s">
        <v>244</v>
      </c>
      <c r="KS242" s="76">
        <v>0</v>
      </c>
      <c r="KT242" s="76">
        <v>0</v>
      </c>
      <c r="KU242" s="76">
        <v>0</v>
      </c>
      <c r="KV242" s="76">
        <v>0</v>
      </c>
      <c r="KY242" s="76" t="s">
        <v>244</v>
      </c>
      <c r="KZ242" s="76">
        <v>0</v>
      </c>
      <c r="LA242" s="76">
        <v>0</v>
      </c>
      <c r="LB242" s="76">
        <v>0</v>
      </c>
      <c r="LC242" s="76">
        <v>0</v>
      </c>
      <c r="LF242" s="76" t="s">
        <v>244</v>
      </c>
      <c r="LG242" s="76">
        <v>0</v>
      </c>
      <c r="LH242" s="76">
        <v>0</v>
      </c>
      <c r="LI242" s="76">
        <v>0</v>
      </c>
      <c r="LJ242" s="76">
        <v>0</v>
      </c>
      <c r="LM242" s="76" t="s">
        <v>244</v>
      </c>
      <c r="LN242" s="76">
        <v>0</v>
      </c>
      <c r="LO242" s="76">
        <v>0</v>
      </c>
      <c r="LP242" s="76">
        <v>0</v>
      </c>
      <c r="LQ242" s="76">
        <v>0</v>
      </c>
      <c r="LR242" s="76"/>
      <c r="LS242" s="76"/>
      <c r="LT242" s="76" t="s">
        <v>244</v>
      </c>
      <c r="LU242" s="76">
        <v>0</v>
      </c>
      <c r="LV242" s="76">
        <v>0</v>
      </c>
      <c r="LW242" s="76">
        <v>0</v>
      </c>
      <c r="LX242" s="76">
        <v>0</v>
      </c>
      <c r="LY242" s="76"/>
      <c r="LZ242" s="76"/>
      <c r="MA242" s="76" t="s">
        <v>244</v>
      </c>
      <c r="MB242" s="76">
        <v>0</v>
      </c>
      <c r="MC242" s="76">
        <v>0</v>
      </c>
      <c r="MD242" s="76">
        <v>0</v>
      </c>
      <c r="ME242" s="76">
        <v>0</v>
      </c>
    </row>
    <row r="243" spans="1:343"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2" t="s">
        <v>245</v>
      </c>
      <c r="GY243" s="62">
        <v>0</v>
      </c>
      <c r="GZ243" s="62">
        <v>0</v>
      </c>
      <c r="HA243" s="62">
        <v>0</v>
      </c>
      <c r="HB243" s="62">
        <v>0</v>
      </c>
      <c r="HE243" s="66" t="s">
        <v>245</v>
      </c>
      <c r="HF243" s="66">
        <v>0.11</v>
      </c>
      <c r="HG243" s="66">
        <v>0</v>
      </c>
      <c r="HH243" s="66">
        <v>0</v>
      </c>
      <c r="HI243" s="66">
        <v>0</v>
      </c>
      <c r="HL243" s="66" t="s">
        <v>245</v>
      </c>
      <c r="HM243" s="66">
        <v>0</v>
      </c>
      <c r="HN243" s="66">
        <v>0</v>
      </c>
      <c r="HO243" s="66">
        <v>0</v>
      </c>
      <c r="HP243" s="66">
        <v>0</v>
      </c>
      <c r="HS243" s="66" t="s">
        <v>245</v>
      </c>
      <c r="HT243" s="66">
        <v>0</v>
      </c>
      <c r="HU243" s="66">
        <v>0</v>
      </c>
      <c r="HV243" s="66">
        <v>0</v>
      </c>
      <c r="HW243" s="66">
        <v>0</v>
      </c>
      <c r="HZ243" s="66" t="s">
        <v>245</v>
      </c>
      <c r="IA243" s="75">
        <v>0</v>
      </c>
      <c r="IB243" s="75">
        <v>0</v>
      </c>
      <c r="IC243" s="75">
        <v>0</v>
      </c>
      <c r="ID243" s="75">
        <v>0</v>
      </c>
      <c r="IG243" s="66" t="s">
        <v>245</v>
      </c>
      <c r="IH243" s="66">
        <v>0</v>
      </c>
      <c r="II243" s="66">
        <v>0</v>
      </c>
      <c r="IJ243" s="66">
        <v>0</v>
      </c>
      <c r="IK243" s="66">
        <v>0</v>
      </c>
      <c r="IN243" s="66" t="s">
        <v>245</v>
      </c>
      <c r="IO243" s="66">
        <v>0</v>
      </c>
      <c r="IP243" s="66">
        <v>0</v>
      </c>
      <c r="IQ243" s="66">
        <v>0</v>
      </c>
      <c r="IR243" s="66">
        <v>0</v>
      </c>
      <c r="IU243" s="66" t="s">
        <v>245</v>
      </c>
      <c r="IV243" s="66">
        <v>0</v>
      </c>
      <c r="IW243" s="66">
        <v>0</v>
      </c>
      <c r="IX243" s="66">
        <v>0</v>
      </c>
      <c r="IY243" s="66">
        <v>0</v>
      </c>
      <c r="JB243" s="66" t="s">
        <v>245</v>
      </c>
      <c r="JC243" s="76">
        <v>0</v>
      </c>
      <c r="JD243" s="76">
        <v>0</v>
      </c>
      <c r="JE243" s="76">
        <v>0</v>
      </c>
      <c r="JF243" s="76">
        <v>0</v>
      </c>
      <c r="JI243" s="66" t="s">
        <v>245</v>
      </c>
      <c r="JJ243" s="66">
        <v>0</v>
      </c>
      <c r="JK243" s="66">
        <v>0</v>
      </c>
      <c r="JL243" s="66">
        <v>0</v>
      </c>
      <c r="JM243" s="66">
        <v>0</v>
      </c>
      <c r="JP243" s="72" t="s">
        <v>245</v>
      </c>
      <c r="JQ243" s="72">
        <v>0</v>
      </c>
      <c r="JR243" s="72">
        <v>0</v>
      </c>
      <c r="JS243" s="72">
        <v>0</v>
      </c>
      <c r="JT243" s="72">
        <v>0</v>
      </c>
      <c r="JW243" s="76" t="s">
        <v>245</v>
      </c>
      <c r="JX243" s="76">
        <v>0.03</v>
      </c>
      <c r="JY243" s="76">
        <v>0.12</v>
      </c>
      <c r="JZ243" s="76">
        <v>0</v>
      </c>
      <c r="KA243" s="76">
        <v>0</v>
      </c>
      <c r="KD243" s="76" t="s">
        <v>245</v>
      </c>
      <c r="KE243" s="76">
        <v>0</v>
      </c>
      <c r="KF243" s="76">
        <v>0</v>
      </c>
      <c r="KG243" s="76">
        <v>0</v>
      </c>
      <c r="KH243" s="76">
        <v>0</v>
      </c>
      <c r="KK243" s="6" t="s">
        <v>245</v>
      </c>
      <c r="KL243" s="6">
        <v>0.04</v>
      </c>
      <c r="KM243" s="6">
        <v>0.15</v>
      </c>
      <c r="KN243" s="6">
        <v>0</v>
      </c>
      <c r="KO243" s="6">
        <v>0</v>
      </c>
      <c r="KR243" s="76" t="s">
        <v>245</v>
      </c>
      <c r="KS243" s="76">
        <v>0</v>
      </c>
      <c r="KT243" s="76">
        <v>0</v>
      </c>
      <c r="KU243" s="76">
        <v>0</v>
      </c>
      <c r="KV243" s="76">
        <v>0</v>
      </c>
      <c r="KY243" s="76" t="s">
        <v>245</v>
      </c>
      <c r="KZ243" s="76">
        <v>0</v>
      </c>
      <c r="LA243" s="76">
        <v>0</v>
      </c>
      <c r="LB243" s="76">
        <v>0</v>
      </c>
      <c r="LC243" s="76">
        <v>0</v>
      </c>
      <c r="LF243" s="76" t="s">
        <v>245</v>
      </c>
      <c r="LG243" s="76">
        <v>0.05</v>
      </c>
      <c r="LH243" s="76">
        <v>0</v>
      </c>
      <c r="LI243" s="76">
        <v>0.09</v>
      </c>
      <c r="LJ243" s="76">
        <v>0</v>
      </c>
      <c r="LM243" s="76" t="s">
        <v>245</v>
      </c>
      <c r="LN243" s="76">
        <v>0.16</v>
      </c>
      <c r="LO243" s="76">
        <v>0.35</v>
      </c>
      <c r="LP243" s="76">
        <v>0</v>
      </c>
      <c r="LQ243" s="76">
        <v>0.69</v>
      </c>
      <c r="LR243" s="76"/>
      <c r="LS243" s="76"/>
      <c r="LT243" s="76" t="s">
        <v>245</v>
      </c>
      <c r="LU243" s="76">
        <v>0</v>
      </c>
      <c r="LV243" s="76">
        <v>0</v>
      </c>
      <c r="LW243" s="76">
        <v>0</v>
      </c>
      <c r="LX243" s="76">
        <v>0</v>
      </c>
      <c r="LY243" s="76"/>
      <c r="LZ243" s="76"/>
      <c r="MA243" s="76" t="s">
        <v>245</v>
      </c>
      <c r="MB243" s="76">
        <v>0</v>
      </c>
      <c r="MC243" s="76">
        <v>0</v>
      </c>
      <c r="MD243" s="76">
        <v>0</v>
      </c>
      <c r="ME243" s="76">
        <v>0</v>
      </c>
    </row>
    <row r="244" spans="1:343"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c r="GX244" s="62" t="s">
        <v>246</v>
      </c>
      <c r="GY244" s="62">
        <v>0</v>
      </c>
      <c r="GZ244" s="62">
        <v>0</v>
      </c>
      <c r="HA244" s="62">
        <v>0</v>
      </c>
      <c r="HB244" s="62">
        <v>0</v>
      </c>
      <c r="HE244" s="66" t="s">
        <v>246</v>
      </c>
      <c r="HF244" s="66">
        <v>0.43</v>
      </c>
      <c r="HG244" s="66">
        <v>0</v>
      </c>
      <c r="HH244" s="66">
        <v>0</v>
      </c>
      <c r="HI244" s="66">
        <v>2.41</v>
      </c>
      <c r="HL244" s="66" t="s">
        <v>246</v>
      </c>
      <c r="HM244" s="66">
        <v>0</v>
      </c>
      <c r="HN244" s="66">
        <v>0</v>
      </c>
      <c r="HO244" s="66">
        <v>0</v>
      </c>
      <c r="HP244" s="66">
        <v>0</v>
      </c>
      <c r="HS244" s="66" t="s">
        <v>246</v>
      </c>
      <c r="HT244" s="66">
        <v>0.03</v>
      </c>
      <c r="HU244" s="66">
        <v>0</v>
      </c>
      <c r="HV244" s="66">
        <v>0.06</v>
      </c>
      <c r="HW244" s="66">
        <v>0</v>
      </c>
      <c r="HZ244" s="66" t="s">
        <v>246</v>
      </c>
      <c r="IA244" s="75">
        <v>0.04</v>
      </c>
      <c r="IB244" s="75">
        <v>0.19</v>
      </c>
      <c r="IC244" s="75">
        <v>0</v>
      </c>
      <c r="ID244" s="75">
        <v>0</v>
      </c>
      <c r="IG244" s="66" t="s">
        <v>246</v>
      </c>
      <c r="IH244" s="66">
        <v>0</v>
      </c>
      <c r="II244" s="66">
        <v>0</v>
      </c>
      <c r="IJ244" s="66">
        <v>0</v>
      </c>
      <c r="IK244" s="66">
        <v>0</v>
      </c>
      <c r="IN244" s="66" t="s">
        <v>246</v>
      </c>
      <c r="IO244" s="66">
        <v>7.0000000000000007E-2</v>
      </c>
      <c r="IP244" s="66">
        <v>0.28000000000000003</v>
      </c>
      <c r="IQ244" s="66">
        <v>0</v>
      </c>
      <c r="IR244" s="66">
        <v>0</v>
      </c>
      <c r="IU244" s="66" t="s">
        <v>246</v>
      </c>
      <c r="IV244" s="66">
        <v>0</v>
      </c>
      <c r="IW244" s="66">
        <v>0</v>
      </c>
      <c r="IX244" s="66">
        <v>0</v>
      </c>
      <c r="IY244" s="66">
        <v>0</v>
      </c>
      <c r="JB244" s="66" t="s">
        <v>246</v>
      </c>
      <c r="JC244" s="76">
        <v>0</v>
      </c>
      <c r="JD244" s="76">
        <v>0</v>
      </c>
      <c r="JE244" s="76">
        <v>0</v>
      </c>
      <c r="JF244" s="76">
        <v>0</v>
      </c>
      <c r="JI244" s="66" t="s">
        <v>246</v>
      </c>
      <c r="JJ244" s="66">
        <v>0</v>
      </c>
      <c r="JK244" s="66">
        <v>0</v>
      </c>
      <c r="JL244" s="66">
        <v>0</v>
      </c>
      <c r="JM244" s="66">
        <v>0</v>
      </c>
      <c r="JP244" s="72" t="s">
        <v>246</v>
      </c>
      <c r="JQ244" s="72">
        <v>0</v>
      </c>
      <c r="JR244" s="72">
        <v>0</v>
      </c>
      <c r="JS244" s="72">
        <v>0</v>
      </c>
      <c r="JT244" s="72">
        <v>0</v>
      </c>
      <c r="JW244" s="76" t="s">
        <v>246</v>
      </c>
      <c r="JX244" s="76">
        <v>0</v>
      </c>
      <c r="JY244" s="76">
        <v>0</v>
      </c>
      <c r="JZ244" s="76">
        <v>0</v>
      </c>
      <c r="KA244" s="76">
        <v>0</v>
      </c>
      <c r="KD244" s="76" t="s">
        <v>246</v>
      </c>
      <c r="KE244" s="76">
        <v>0.17</v>
      </c>
      <c r="KF244" s="76">
        <v>0</v>
      </c>
      <c r="KG244" s="76">
        <v>0</v>
      </c>
      <c r="KH244" s="76">
        <v>1.54</v>
      </c>
      <c r="KK244" s="6" t="s">
        <v>246</v>
      </c>
      <c r="KL244" s="6">
        <v>0</v>
      </c>
      <c r="KM244" s="6">
        <v>0</v>
      </c>
      <c r="KN244" s="6">
        <v>0</v>
      </c>
      <c r="KO244" s="6">
        <v>0</v>
      </c>
      <c r="KR244" s="76" t="s">
        <v>246</v>
      </c>
      <c r="KS244" s="76">
        <v>0</v>
      </c>
      <c r="KT244" s="76">
        <v>0</v>
      </c>
      <c r="KU244" s="76">
        <v>0</v>
      </c>
      <c r="KV244" s="76">
        <v>0</v>
      </c>
      <c r="KY244" s="76" t="s">
        <v>246</v>
      </c>
      <c r="KZ244" s="76">
        <v>0.18</v>
      </c>
      <c r="LA244" s="76">
        <v>0.62</v>
      </c>
      <c r="LB244" s="76">
        <v>0</v>
      </c>
      <c r="LC244" s="76">
        <v>0</v>
      </c>
      <c r="LF244" s="76" t="s">
        <v>246</v>
      </c>
      <c r="LG244" s="76">
        <v>0.06</v>
      </c>
      <c r="LH244" s="76">
        <v>0.1</v>
      </c>
      <c r="LI244" s="76">
        <v>0.06</v>
      </c>
      <c r="LJ244" s="76">
        <v>0</v>
      </c>
      <c r="LM244" s="76" t="s">
        <v>246</v>
      </c>
      <c r="LN244" s="76">
        <v>0.03</v>
      </c>
      <c r="LO244" s="76">
        <v>0.11</v>
      </c>
      <c r="LP244" s="76">
        <v>0</v>
      </c>
      <c r="LQ244" s="76">
        <v>0</v>
      </c>
      <c r="LR244" s="76"/>
      <c r="LS244" s="76"/>
      <c r="LT244" s="76" t="s">
        <v>246</v>
      </c>
      <c r="LU244" s="76">
        <v>0.2</v>
      </c>
      <c r="LV244" s="76">
        <v>0.11</v>
      </c>
      <c r="LW244" s="76">
        <v>0.34</v>
      </c>
      <c r="LX244" s="76">
        <v>0</v>
      </c>
      <c r="LY244" s="76"/>
      <c r="LZ244" s="76"/>
      <c r="MA244" s="76" t="s">
        <v>246</v>
      </c>
      <c r="MB244" s="76">
        <v>0.15</v>
      </c>
      <c r="MC244" s="76">
        <v>0</v>
      </c>
      <c r="MD244" s="76">
        <v>0.3</v>
      </c>
      <c r="ME244" s="76">
        <v>0</v>
      </c>
    </row>
    <row r="245" spans="1:343"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2" t="s">
        <v>247</v>
      </c>
      <c r="GY245" s="62">
        <v>0</v>
      </c>
      <c r="GZ245" s="62">
        <v>0</v>
      </c>
      <c r="HA245" s="62">
        <v>0</v>
      </c>
      <c r="HB245" s="62">
        <v>0</v>
      </c>
      <c r="HE245" s="66" t="s">
        <v>247</v>
      </c>
      <c r="HF245" s="66">
        <v>0.56999999999999995</v>
      </c>
      <c r="HG245" s="66">
        <v>0</v>
      </c>
      <c r="HH245" s="66">
        <v>0.11</v>
      </c>
      <c r="HI245" s="66">
        <v>0</v>
      </c>
      <c r="HL245" s="66" t="s">
        <v>247</v>
      </c>
      <c r="HM245" s="66">
        <v>0</v>
      </c>
      <c r="HN245" s="66">
        <v>0</v>
      </c>
      <c r="HO245" s="66">
        <v>0</v>
      </c>
      <c r="HP245" s="66">
        <v>0</v>
      </c>
      <c r="HS245" s="66" t="s">
        <v>247</v>
      </c>
      <c r="HT245" s="66">
        <v>0</v>
      </c>
      <c r="HU245" s="66">
        <v>0</v>
      </c>
      <c r="HV245" s="66">
        <v>0</v>
      </c>
      <c r="HW245" s="66">
        <v>0</v>
      </c>
      <c r="HZ245" s="66" t="s">
        <v>247</v>
      </c>
      <c r="IA245" s="75">
        <v>0</v>
      </c>
      <c r="IB245" s="75">
        <v>0</v>
      </c>
      <c r="IC245" s="75">
        <v>0</v>
      </c>
      <c r="ID245" s="75">
        <v>0</v>
      </c>
      <c r="IG245" s="66" t="s">
        <v>247</v>
      </c>
      <c r="IH245" s="66">
        <v>0</v>
      </c>
      <c r="II245" s="66">
        <v>0</v>
      </c>
      <c r="IJ245" s="66">
        <v>0</v>
      </c>
      <c r="IK245" s="66">
        <v>0</v>
      </c>
      <c r="IN245" s="66" t="s">
        <v>247</v>
      </c>
      <c r="IO245" s="66">
        <v>0</v>
      </c>
      <c r="IP245" s="66">
        <v>0</v>
      </c>
      <c r="IQ245" s="66">
        <v>0</v>
      </c>
      <c r="IR245" s="66">
        <v>0</v>
      </c>
      <c r="IU245" s="66" t="s">
        <v>247</v>
      </c>
      <c r="IV245" s="66">
        <v>0</v>
      </c>
      <c r="IW245" s="66">
        <v>0</v>
      </c>
      <c r="IX245" s="66">
        <v>0</v>
      </c>
      <c r="IY245" s="66">
        <v>0</v>
      </c>
      <c r="JB245" s="66" t="s">
        <v>247</v>
      </c>
      <c r="JC245" s="76">
        <v>0</v>
      </c>
      <c r="JD245" s="76">
        <v>0</v>
      </c>
      <c r="JE245" s="76">
        <v>0</v>
      </c>
      <c r="JF245" s="76">
        <v>0</v>
      </c>
      <c r="JI245" s="66" t="s">
        <v>247</v>
      </c>
      <c r="JJ245" s="66">
        <v>0</v>
      </c>
      <c r="JK245" s="66">
        <v>0</v>
      </c>
      <c r="JL245" s="66">
        <v>0</v>
      </c>
      <c r="JM245" s="66">
        <v>0</v>
      </c>
      <c r="JP245" s="72" t="s">
        <v>247</v>
      </c>
      <c r="JQ245" s="72">
        <v>0</v>
      </c>
      <c r="JR245" s="72">
        <v>0</v>
      </c>
      <c r="JS245" s="72">
        <v>0</v>
      </c>
      <c r="JT245" s="72">
        <v>0</v>
      </c>
      <c r="JW245" s="76" t="s">
        <v>247</v>
      </c>
      <c r="JX245" s="76">
        <v>0</v>
      </c>
      <c r="JY245" s="76">
        <v>0</v>
      </c>
      <c r="JZ245" s="76">
        <v>0</v>
      </c>
      <c r="KA245" s="76">
        <v>0</v>
      </c>
      <c r="KD245" s="76" t="s">
        <v>247</v>
      </c>
      <c r="KE245" s="76">
        <v>0</v>
      </c>
      <c r="KF245" s="76">
        <v>0</v>
      </c>
      <c r="KG245" s="76">
        <v>0</v>
      </c>
      <c r="KH245" s="76">
        <v>0</v>
      </c>
      <c r="KK245" s="6" t="s">
        <v>247</v>
      </c>
      <c r="KL245" s="6">
        <v>0.08</v>
      </c>
      <c r="KM245" s="6">
        <v>0</v>
      </c>
      <c r="KN245" s="6">
        <v>0</v>
      </c>
      <c r="KO245" s="6">
        <v>0</v>
      </c>
      <c r="KR245" s="76" t="s">
        <v>247</v>
      </c>
      <c r="KS245" s="76">
        <v>0</v>
      </c>
      <c r="KT245" s="76">
        <v>0</v>
      </c>
      <c r="KU245" s="76">
        <v>0</v>
      </c>
      <c r="KV245" s="76">
        <v>0</v>
      </c>
      <c r="KY245" s="76" t="s">
        <v>247</v>
      </c>
      <c r="KZ245" s="76">
        <v>0</v>
      </c>
      <c r="LA245" s="76">
        <v>0</v>
      </c>
      <c r="LB245" s="76">
        <v>0</v>
      </c>
      <c r="LC245" s="76">
        <v>0</v>
      </c>
      <c r="LF245" s="76" t="s">
        <v>247</v>
      </c>
      <c r="LG245" s="76">
        <v>0</v>
      </c>
      <c r="LH245" s="76">
        <v>0</v>
      </c>
      <c r="LI245" s="76">
        <v>0</v>
      </c>
      <c r="LJ245" s="76">
        <v>0</v>
      </c>
      <c r="LM245" s="76" t="s">
        <v>247</v>
      </c>
      <c r="LN245" s="76">
        <v>0</v>
      </c>
      <c r="LO245" s="76">
        <v>0</v>
      </c>
      <c r="LP245" s="76">
        <v>0</v>
      </c>
      <c r="LQ245" s="76">
        <v>0</v>
      </c>
      <c r="LR245" s="76"/>
      <c r="LS245" s="76"/>
      <c r="LT245" s="76" t="s">
        <v>247</v>
      </c>
      <c r="LU245" s="76">
        <v>0</v>
      </c>
      <c r="LV245" s="76">
        <v>0</v>
      </c>
      <c r="LW245" s="76">
        <v>0</v>
      </c>
      <c r="LX245" s="76">
        <v>0</v>
      </c>
      <c r="LY245" s="76"/>
      <c r="LZ245" s="76"/>
      <c r="MA245" s="76" t="s">
        <v>247</v>
      </c>
      <c r="MB245" s="76">
        <v>0.08</v>
      </c>
      <c r="MC245" s="76">
        <v>0</v>
      </c>
      <c r="MD245" s="76">
        <v>0.16</v>
      </c>
      <c r="ME245" s="76">
        <v>0</v>
      </c>
    </row>
    <row r="246" spans="1:343"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2" t="s">
        <v>248</v>
      </c>
      <c r="GY246" s="62">
        <v>0</v>
      </c>
      <c r="GZ246" s="62">
        <v>0</v>
      </c>
      <c r="HA246" s="62">
        <v>0</v>
      </c>
      <c r="HB246" s="62">
        <v>0</v>
      </c>
      <c r="HE246" s="66" t="s">
        <v>248</v>
      </c>
      <c r="HF246" s="66">
        <v>0</v>
      </c>
      <c r="HG246" s="66">
        <v>0</v>
      </c>
      <c r="HH246" s="66">
        <v>0</v>
      </c>
      <c r="HI246" s="66">
        <v>0</v>
      </c>
      <c r="HL246" s="66" t="s">
        <v>248</v>
      </c>
      <c r="HM246" s="66">
        <v>0</v>
      </c>
      <c r="HN246" s="66">
        <v>0</v>
      </c>
      <c r="HO246" s="66">
        <v>0</v>
      </c>
      <c r="HP246" s="66">
        <v>0</v>
      </c>
      <c r="HS246" s="66" t="s">
        <v>248</v>
      </c>
      <c r="HT246" s="66">
        <v>0</v>
      </c>
      <c r="HU246" s="66">
        <v>0</v>
      </c>
      <c r="HV246" s="66">
        <v>0</v>
      </c>
      <c r="HW246" s="66">
        <v>0</v>
      </c>
      <c r="HZ246" s="66" t="s">
        <v>248</v>
      </c>
      <c r="IA246" s="75">
        <v>0</v>
      </c>
      <c r="IB246" s="75">
        <v>0</v>
      </c>
      <c r="IC246" s="75">
        <v>0</v>
      </c>
      <c r="ID246" s="75">
        <v>0</v>
      </c>
      <c r="IG246" s="66" t="s">
        <v>248</v>
      </c>
      <c r="IH246" s="66">
        <v>0</v>
      </c>
      <c r="II246" s="66">
        <v>0</v>
      </c>
      <c r="IJ246" s="66">
        <v>0</v>
      </c>
      <c r="IK246" s="66">
        <v>0</v>
      </c>
      <c r="IN246" s="66" t="s">
        <v>248</v>
      </c>
      <c r="IO246" s="66">
        <v>0</v>
      </c>
      <c r="IP246" s="66">
        <v>0</v>
      </c>
      <c r="IQ246" s="66">
        <v>0</v>
      </c>
      <c r="IR246" s="66">
        <v>0</v>
      </c>
      <c r="IU246" s="66" t="s">
        <v>248</v>
      </c>
      <c r="IV246" s="66">
        <v>0</v>
      </c>
      <c r="IW246" s="66">
        <v>0</v>
      </c>
      <c r="IX246" s="66">
        <v>0</v>
      </c>
      <c r="IY246" s="66">
        <v>0</v>
      </c>
      <c r="JB246" s="66" t="s">
        <v>248</v>
      </c>
      <c r="JC246" s="76">
        <v>0</v>
      </c>
      <c r="JD246" s="76">
        <v>0</v>
      </c>
      <c r="JE246" s="76">
        <v>0</v>
      </c>
      <c r="JF246" s="76">
        <v>0</v>
      </c>
      <c r="JI246" s="66" t="s">
        <v>248</v>
      </c>
      <c r="JJ246" s="66">
        <v>0</v>
      </c>
      <c r="JK246" s="66">
        <v>0</v>
      </c>
      <c r="JL246" s="66">
        <v>0</v>
      </c>
      <c r="JM246" s="66">
        <v>0</v>
      </c>
      <c r="JP246" s="72" t="s">
        <v>248</v>
      </c>
      <c r="JQ246" s="72">
        <v>0</v>
      </c>
      <c r="JR246" s="72">
        <v>0</v>
      </c>
      <c r="JS246" s="72">
        <v>0</v>
      </c>
      <c r="JT246" s="72">
        <v>0</v>
      </c>
      <c r="JW246" s="76" t="s">
        <v>248</v>
      </c>
      <c r="JX246" s="76">
        <v>0</v>
      </c>
      <c r="JY246" s="76">
        <v>0</v>
      </c>
      <c r="JZ246" s="76">
        <v>0</v>
      </c>
      <c r="KA246" s="76">
        <v>0</v>
      </c>
      <c r="KD246" s="76" t="s">
        <v>248</v>
      </c>
      <c r="KE246" s="76">
        <v>0</v>
      </c>
      <c r="KF246" s="76">
        <v>0</v>
      </c>
      <c r="KG246" s="76">
        <v>0</v>
      </c>
      <c r="KH246" s="76">
        <v>0</v>
      </c>
      <c r="KK246" s="6" t="s">
        <v>248</v>
      </c>
      <c r="KL246" s="6">
        <v>0</v>
      </c>
      <c r="KM246" s="6">
        <v>0</v>
      </c>
      <c r="KN246" s="6">
        <v>0</v>
      </c>
      <c r="KO246" s="6">
        <v>0</v>
      </c>
      <c r="KR246" s="76" t="s">
        <v>248</v>
      </c>
      <c r="KS246" s="76">
        <v>0</v>
      </c>
      <c r="KT246" s="76">
        <v>0</v>
      </c>
      <c r="KU246" s="76">
        <v>0</v>
      </c>
      <c r="KV246" s="76">
        <v>0</v>
      </c>
      <c r="KY246" s="76" t="s">
        <v>248</v>
      </c>
      <c r="KZ246" s="76">
        <v>0</v>
      </c>
      <c r="LA246" s="76">
        <v>0</v>
      </c>
      <c r="LB246" s="76">
        <v>0</v>
      </c>
      <c r="LC246" s="76">
        <v>0</v>
      </c>
      <c r="LF246" s="76" t="s">
        <v>248</v>
      </c>
      <c r="LG246" s="76">
        <v>0</v>
      </c>
      <c r="LH246" s="76">
        <v>0</v>
      </c>
      <c r="LI246" s="76">
        <v>0</v>
      </c>
      <c r="LJ246" s="76">
        <v>0</v>
      </c>
      <c r="LM246" s="76" t="s">
        <v>248</v>
      </c>
      <c r="LN246" s="76">
        <v>0</v>
      </c>
      <c r="LO246" s="76">
        <v>0</v>
      </c>
      <c r="LP246" s="76">
        <v>0</v>
      </c>
      <c r="LQ246" s="76">
        <v>0</v>
      </c>
      <c r="LR246" s="76"/>
      <c r="LS246" s="76"/>
      <c r="LT246" s="76" t="s">
        <v>248</v>
      </c>
      <c r="LU246" s="76">
        <v>0</v>
      </c>
      <c r="LV246" s="76">
        <v>0</v>
      </c>
      <c r="LW246" s="76">
        <v>0</v>
      </c>
      <c r="LX246" s="76">
        <v>0</v>
      </c>
      <c r="LY246" s="76"/>
      <c r="LZ246" s="76"/>
      <c r="MA246" s="76" t="s">
        <v>248</v>
      </c>
      <c r="MB246" s="76">
        <v>0</v>
      </c>
      <c r="MC246" s="76">
        <v>0</v>
      </c>
      <c r="MD246" s="76">
        <v>0</v>
      </c>
      <c r="ME246" s="76">
        <v>0</v>
      </c>
    </row>
    <row r="247" spans="1:343"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2" t="s">
        <v>249</v>
      </c>
      <c r="GY247" s="62">
        <v>0</v>
      </c>
      <c r="GZ247" s="62">
        <v>0</v>
      </c>
      <c r="HA247" s="62">
        <v>0</v>
      </c>
      <c r="HB247" s="62">
        <v>0</v>
      </c>
      <c r="HE247" s="66" t="s">
        <v>249</v>
      </c>
      <c r="HF247" s="66">
        <v>0</v>
      </c>
      <c r="HG247" s="66">
        <v>0</v>
      </c>
      <c r="HH247" s="66">
        <v>0</v>
      </c>
      <c r="HI247" s="66">
        <v>0</v>
      </c>
      <c r="HL247" s="66" t="s">
        <v>249</v>
      </c>
      <c r="HM247" s="66">
        <v>0</v>
      </c>
      <c r="HN247" s="66">
        <v>0</v>
      </c>
      <c r="HO247" s="66">
        <v>0</v>
      </c>
      <c r="HP247" s="66">
        <v>0</v>
      </c>
      <c r="HS247" s="66" t="s">
        <v>249</v>
      </c>
      <c r="HT247" s="66">
        <v>0</v>
      </c>
      <c r="HU247" s="66">
        <v>0</v>
      </c>
      <c r="HV247" s="66">
        <v>0</v>
      </c>
      <c r="HW247" s="66">
        <v>0</v>
      </c>
      <c r="HZ247" s="66" t="s">
        <v>249</v>
      </c>
      <c r="IA247" s="75">
        <v>0</v>
      </c>
      <c r="IB247" s="75">
        <v>0</v>
      </c>
      <c r="IC247" s="75">
        <v>0</v>
      </c>
      <c r="ID247" s="75">
        <v>0</v>
      </c>
      <c r="IG247" s="66" t="s">
        <v>249</v>
      </c>
      <c r="IH247" s="66">
        <v>0</v>
      </c>
      <c r="II247" s="66">
        <v>0</v>
      </c>
      <c r="IJ247" s="66">
        <v>0</v>
      </c>
      <c r="IK247" s="66">
        <v>0</v>
      </c>
      <c r="IN247" s="66" t="s">
        <v>249</v>
      </c>
      <c r="IO247" s="66">
        <v>0</v>
      </c>
      <c r="IP247" s="66">
        <v>0</v>
      </c>
      <c r="IQ247" s="66">
        <v>0</v>
      </c>
      <c r="IR247" s="66">
        <v>0</v>
      </c>
      <c r="IU247" s="66" t="s">
        <v>249</v>
      </c>
      <c r="IV247" s="66">
        <v>0</v>
      </c>
      <c r="IW247" s="66">
        <v>0</v>
      </c>
      <c r="IX247" s="66">
        <v>0</v>
      </c>
      <c r="IY247" s="66">
        <v>0</v>
      </c>
      <c r="JB247" s="66" t="s">
        <v>249</v>
      </c>
      <c r="JC247" s="76">
        <v>0</v>
      </c>
      <c r="JD247" s="76">
        <v>0</v>
      </c>
      <c r="JE247" s="76">
        <v>0</v>
      </c>
      <c r="JF247" s="76">
        <v>0</v>
      </c>
      <c r="JI247" s="66" t="s">
        <v>249</v>
      </c>
      <c r="JJ247" s="66">
        <v>0</v>
      </c>
      <c r="JK247" s="66">
        <v>0</v>
      </c>
      <c r="JL247" s="66">
        <v>0</v>
      </c>
      <c r="JM247" s="66">
        <v>0</v>
      </c>
      <c r="JP247" s="72" t="s">
        <v>249</v>
      </c>
      <c r="JQ247" s="72">
        <v>0</v>
      </c>
      <c r="JR247" s="72">
        <v>0</v>
      </c>
      <c r="JS247" s="72">
        <v>0</v>
      </c>
      <c r="JT247" s="72">
        <v>0</v>
      </c>
      <c r="JW247" s="76" t="s">
        <v>249</v>
      </c>
      <c r="JX247" s="76">
        <v>0</v>
      </c>
      <c r="JY247" s="76">
        <v>0</v>
      </c>
      <c r="JZ247" s="76">
        <v>0</v>
      </c>
      <c r="KA247" s="76">
        <v>0</v>
      </c>
      <c r="KD247" s="76" t="s">
        <v>249</v>
      </c>
      <c r="KE247" s="76">
        <v>0</v>
      </c>
      <c r="KF247" s="76">
        <v>0</v>
      </c>
      <c r="KG247" s="76">
        <v>0</v>
      </c>
      <c r="KH247" s="76">
        <v>0</v>
      </c>
      <c r="KK247" s="6" t="s">
        <v>249</v>
      </c>
      <c r="KL247" s="6">
        <v>0</v>
      </c>
      <c r="KM247" s="6">
        <v>0</v>
      </c>
      <c r="KN247" s="6">
        <v>0</v>
      </c>
      <c r="KO247" s="6">
        <v>0</v>
      </c>
      <c r="KR247" s="76" t="s">
        <v>249</v>
      </c>
      <c r="KS247" s="76">
        <v>0</v>
      </c>
      <c r="KT247" s="76">
        <v>0</v>
      </c>
      <c r="KU247" s="76">
        <v>0</v>
      </c>
      <c r="KV247" s="76">
        <v>0</v>
      </c>
      <c r="KY247" s="76" t="s">
        <v>249</v>
      </c>
      <c r="KZ247" s="76">
        <v>0</v>
      </c>
      <c r="LA247" s="76">
        <v>0</v>
      </c>
      <c r="LB247" s="76">
        <v>0</v>
      </c>
      <c r="LC247" s="76">
        <v>0</v>
      </c>
      <c r="LF247" s="76" t="s">
        <v>249</v>
      </c>
      <c r="LG247" s="76">
        <v>0</v>
      </c>
      <c r="LH247" s="76">
        <v>0</v>
      </c>
      <c r="LI247" s="76">
        <v>0</v>
      </c>
      <c r="LJ247" s="76">
        <v>0</v>
      </c>
      <c r="LM247" s="76" t="s">
        <v>249</v>
      </c>
      <c r="LN247" s="76">
        <v>0</v>
      </c>
      <c r="LO247" s="76">
        <v>0</v>
      </c>
      <c r="LP247" s="76">
        <v>0</v>
      </c>
      <c r="LQ247" s="76">
        <v>0</v>
      </c>
      <c r="LR247" s="76"/>
      <c r="LS247" s="76"/>
      <c r="LT247" s="76" t="s">
        <v>249</v>
      </c>
      <c r="LU247" s="76">
        <v>0</v>
      </c>
      <c r="LV247" s="76">
        <v>0</v>
      </c>
      <c r="LW247" s="76">
        <v>0</v>
      </c>
      <c r="LX247" s="76">
        <v>0</v>
      </c>
      <c r="LY247" s="76"/>
      <c r="LZ247" s="76"/>
      <c r="MA247" s="76" t="s">
        <v>249</v>
      </c>
      <c r="MB247" s="76">
        <v>0</v>
      </c>
      <c r="MC247" s="76">
        <v>0</v>
      </c>
      <c r="MD247" s="76">
        <v>0</v>
      </c>
      <c r="ME247" s="76">
        <v>0</v>
      </c>
    </row>
    <row r="248" spans="1:343"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2" t="s">
        <v>250</v>
      </c>
      <c r="GY248" s="62">
        <v>0</v>
      </c>
      <c r="GZ248" s="62">
        <v>0</v>
      </c>
      <c r="HA248" s="62">
        <v>0</v>
      </c>
      <c r="HB248" s="62">
        <v>0</v>
      </c>
      <c r="HE248" s="66" t="s">
        <v>250</v>
      </c>
      <c r="HF248" s="66">
        <v>0</v>
      </c>
      <c r="HG248" s="66">
        <v>0</v>
      </c>
      <c r="HH248" s="66">
        <v>0</v>
      </c>
      <c r="HI248" s="66">
        <v>0</v>
      </c>
      <c r="HL248" s="66" t="s">
        <v>250</v>
      </c>
      <c r="HM248" s="66">
        <v>0</v>
      </c>
      <c r="HN248" s="66">
        <v>0</v>
      </c>
      <c r="HO248" s="66">
        <v>0</v>
      </c>
      <c r="HP248" s="66">
        <v>0</v>
      </c>
      <c r="HS248" s="66" t="s">
        <v>250</v>
      </c>
      <c r="HT248" s="66">
        <v>0</v>
      </c>
      <c r="HU248" s="66">
        <v>0</v>
      </c>
      <c r="HV248" s="66">
        <v>0</v>
      </c>
      <c r="HW248" s="66">
        <v>0</v>
      </c>
      <c r="HZ248" s="66" t="s">
        <v>250</v>
      </c>
      <c r="IA248" s="75">
        <v>0</v>
      </c>
      <c r="IB248" s="75">
        <v>0</v>
      </c>
      <c r="IC248" s="75">
        <v>0</v>
      </c>
      <c r="ID248" s="75">
        <v>0</v>
      </c>
      <c r="IG248" s="66" t="s">
        <v>250</v>
      </c>
      <c r="IH248" s="66">
        <v>0</v>
      </c>
      <c r="II248" s="66">
        <v>0</v>
      </c>
      <c r="IJ248" s="66">
        <v>0</v>
      </c>
      <c r="IK248" s="66">
        <v>0</v>
      </c>
      <c r="IN248" s="66" t="s">
        <v>250</v>
      </c>
      <c r="IO248" s="66">
        <v>0</v>
      </c>
      <c r="IP248" s="66">
        <v>0</v>
      </c>
      <c r="IQ248" s="66">
        <v>0</v>
      </c>
      <c r="IR248" s="66">
        <v>0</v>
      </c>
      <c r="IU248" s="66" t="s">
        <v>250</v>
      </c>
      <c r="IV248" s="66">
        <v>0</v>
      </c>
      <c r="IW248" s="66">
        <v>0</v>
      </c>
      <c r="IX248" s="66">
        <v>0</v>
      </c>
      <c r="IY248" s="66">
        <v>0</v>
      </c>
      <c r="JB248" s="66" t="s">
        <v>250</v>
      </c>
      <c r="JC248" s="76">
        <v>0</v>
      </c>
      <c r="JD248" s="76">
        <v>0</v>
      </c>
      <c r="JE248" s="76">
        <v>0</v>
      </c>
      <c r="JF248" s="76">
        <v>0</v>
      </c>
      <c r="JI248" s="66" t="s">
        <v>250</v>
      </c>
      <c r="JJ248" s="66">
        <v>0</v>
      </c>
      <c r="JK248" s="66">
        <v>0</v>
      </c>
      <c r="JL248" s="66">
        <v>0</v>
      </c>
      <c r="JM248" s="66">
        <v>0</v>
      </c>
      <c r="JP248" s="72" t="s">
        <v>250</v>
      </c>
      <c r="JQ248" s="72">
        <v>0</v>
      </c>
      <c r="JR248" s="72">
        <v>0</v>
      </c>
      <c r="JS248" s="72">
        <v>0</v>
      </c>
      <c r="JT248" s="72">
        <v>0</v>
      </c>
      <c r="JW248" s="76" t="s">
        <v>250</v>
      </c>
      <c r="JX248" s="76">
        <v>0</v>
      </c>
      <c r="JY248" s="76">
        <v>0</v>
      </c>
      <c r="JZ248" s="76">
        <v>0</v>
      </c>
      <c r="KA248" s="76">
        <v>0</v>
      </c>
      <c r="KD248" s="76" t="s">
        <v>250</v>
      </c>
      <c r="KE248" s="76">
        <v>0</v>
      </c>
      <c r="KF248" s="76">
        <v>0</v>
      </c>
      <c r="KG248" s="76">
        <v>0</v>
      </c>
      <c r="KH248" s="76">
        <v>0</v>
      </c>
      <c r="KK248" s="6" t="s">
        <v>250</v>
      </c>
      <c r="KL248" s="6">
        <v>0</v>
      </c>
      <c r="KM248" s="6">
        <v>0</v>
      </c>
      <c r="KN248" s="6">
        <v>0</v>
      </c>
      <c r="KO248" s="6">
        <v>0</v>
      </c>
      <c r="KR248" s="76" t="s">
        <v>250</v>
      </c>
      <c r="KS248" s="76">
        <v>0</v>
      </c>
      <c r="KT248" s="76">
        <v>0</v>
      </c>
      <c r="KU248" s="76">
        <v>0</v>
      </c>
      <c r="KV248" s="76">
        <v>0</v>
      </c>
      <c r="KY248" s="76" t="s">
        <v>250</v>
      </c>
      <c r="KZ248" s="76">
        <v>0</v>
      </c>
      <c r="LA248" s="76">
        <v>0</v>
      </c>
      <c r="LB248" s="76">
        <v>0</v>
      </c>
      <c r="LC248" s="76">
        <v>0</v>
      </c>
      <c r="LF248" s="76" t="s">
        <v>250</v>
      </c>
      <c r="LG248" s="76">
        <v>0</v>
      </c>
      <c r="LH248" s="76">
        <v>0</v>
      </c>
      <c r="LI248" s="76">
        <v>0</v>
      </c>
      <c r="LJ248" s="76">
        <v>0</v>
      </c>
      <c r="LM248" s="76" t="s">
        <v>250</v>
      </c>
      <c r="LN248" s="76">
        <v>0</v>
      </c>
      <c r="LO248" s="76">
        <v>0</v>
      </c>
      <c r="LP248" s="76">
        <v>0</v>
      </c>
      <c r="LQ248" s="76">
        <v>0</v>
      </c>
      <c r="LR248" s="76"/>
      <c r="LS248" s="76"/>
      <c r="LT248" s="76" t="s">
        <v>250</v>
      </c>
      <c r="LU248" s="76">
        <v>0</v>
      </c>
      <c r="LV248" s="76">
        <v>0</v>
      </c>
      <c r="LW248" s="76">
        <v>0</v>
      </c>
      <c r="LX248" s="76">
        <v>0</v>
      </c>
      <c r="LY248" s="76"/>
      <c r="LZ248" s="76"/>
      <c r="MA248" s="76" t="s">
        <v>250</v>
      </c>
      <c r="MB248" s="76">
        <v>0</v>
      </c>
      <c r="MC248" s="76">
        <v>0</v>
      </c>
      <c r="MD248" s="76">
        <v>0</v>
      </c>
      <c r="ME248" s="76">
        <v>0</v>
      </c>
    </row>
    <row r="249" spans="1:343"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2" t="s">
        <v>251</v>
      </c>
      <c r="GY249" s="62">
        <v>0</v>
      </c>
      <c r="GZ249" s="62">
        <v>0</v>
      </c>
      <c r="HA249" s="62">
        <v>0</v>
      </c>
      <c r="HB249" s="62">
        <v>0</v>
      </c>
      <c r="HE249" s="66" t="s">
        <v>251</v>
      </c>
      <c r="HF249" s="66">
        <v>0</v>
      </c>
      <c r="HG249" s="66">
        <v>0</v>
      </c>
      <c r="HH249" s="66">
        <v>0</v>
      </c>
      <c r="HI249" s="66">
        <v>0</v>
      </c>
      <c r="HL249" s="66" t="s">
        <v>251</v>
      </c>
      <c r="HM249" s="66">
        <v>0</v>
      </c>
      <c r="HN249" s="66">
        <v>0</v>
      </c>
      <c r="HO249" s="66">
        <v>0</v>
      </c>
      <c r="HP249" s="66">
        <v>0</v>
      </c>
      <c r="HS249" s="66" t="s">
        <v>251</v>
      </c>
      <c r="HT249" s="66">
        <v>0</v>
      </c>
      <c r="HU249" s="66">
        <v>0</v>
      </c>
      <c r="HV249" s="66">
        <v>0</v>
      </c>
      <c r="HW249" s="66">
        <v>0</v>
      </c>
      <c r="HZ249" s="66" t="s">
        <v>251</v>
      </c>
      <c r="IA249" s="75">
        <v>0</v>
      </c>
      <c r="IB249" s="75">
        <v>0</v>
      </c>
      <c r="IC249" s="75">
        <v>0</v>
      </c>
      <c r="ID249" s="75">
        <v>0</v>
      </c>
      <c r="IG249" s="66" t="s">
        <v>251</v>
      </c>
      <c r="IH249" s="66">
        <v>0</v>
      </c>
      <c r="II249" s="66">
        <v>0</v>
      </c>
      <c r="IJ249" s="66">
        <v>0</v>
      </c>
      <c r="IK249" s="66">
        <v>0</v>
      </c>
      <c r="IN249" s="66" t="s">
        <v>251</v>
      </c>
      <c r="IO249" s="66">
        <v>0.09</v>
      </c>
      <c r="IP249" s="66">
        <v>0</v>
      </c>
      <c r="IQ249" s="66">
        <v>0.16</v>
      </c>
      <c r="IR249" s="66">
        <v>0</v>
      </c>
      <c r="IU249" s="66" t="s">
        <v>251</v>
      </c>
      <c r="IV249" s="66">
        <v>0</v>
      </c>
      <c r="IW249" s="66">
        <v>0</v>
      </c>
      <c r="IX249" s="66">
        <v>0</v>
      </c>
      <c r="IY249" s="66">
        <v>0</v>
      </c>
      <c r="JB249" s="66" t="s">
        <v>251</v>
      </c>
      <c r="JC249" s="76">
        <v>0</v>
      </c>
      <c r="JD249" s="76">
        <v>0</v>
      </c>
      <c r="JE249" s="76">
        <v>0</v>
      </c>
      <c r="JF249" s="76">
        <v>0</v>
      </c>
      <c r="JI249" s="66" t="s">
        <v>251</v>
      </c>
      <c r="JJ249" s="66">
        <v>0</v>
      </c>
      <c r="JK249" s="66">
        <v>0</v>
      </c>
      <c r="JL249" s="66">
        <v>0</v>
      </c>
      <c r="JM249" s="66">
        <v>0</v>
      </c>
      <c r="JP249" s="72" t="s">
        <v>251</v>
      </c>
      <c r="JQ249" s="72">
        <v>0</v>
      </c>
      <c r="JR249" s="72">
        <v>0</v>
      </c>
      <c r="JS249" s="72">
        <v>0</v>
      </c>
      <c r="JT249" s="72">
        <v>0</v>
      </c>
      <c r="JW249" s="76" t="s">
        <v>251</v>
      </c>
      <c r="JX249" s="76">
        <v>0</v>
      </c>
      <c r="JY249" s="76">
        <v>0</v>
      </c>
      <c r="JZ249" s="76">
        <v>0</v>
      </c>
      <c r="KA249" s="76">
        <v>0</v>
      </c>
      <c r="KD249" s="76" t="s">
        <v>251</v>
      </c>
      <c r="KE249" s="76">
        <v>0</v>
      </c>
      <c r="KF249" s="76">
        <v>0</v>
      </c>
      <c r="KG249" s="76">
        <v>0</v>
      </c>
      <c r="KH249" s="76">
        <v>0</v>
      </c>
      <c r="KK249" s="6" t="s">
        <v>251</v>
      </c>
      <c r="KL249" s="6">
        <v>0</v>
      </c>
      <c r="KM249" s="6">
        <v>0</v>
      </c>
      <c r="KN249" s="6">
        <v>0</v>
      </c>
      <c r="KO249" s="6">
        <v>0</v>
      </c>
      <c r="KR249" s="76" t="s">
        <v>251</v>
      </c>
      <c r="KS249" s="76">
        <v>0</v>
      </c>
      <c r="KT249" s="76">
        <v>0</v>
      </c>
      <c r="KU249" s="76">
        <v>0</v>
      </c>
      <c r="KV249" s="76">
        <v>0</v>
      </c>
      <c r="KY249" s="76" t="s">
        <v>251</v>
      </c>
      <c r="KZ249" s="76">
        <v>0</v>
      </c>
      <c r="LA249" s="76">
        <v>0</v>
      </c>
      <c r="LB249" s="76">
        <v>0</v>
      </c>
      <c r="LC249" s="76">
        <v>0</v>
      </c>
      <c r="LF249" s="76" t="s">
        <v>251</v>
      </c>
      <c r="LG249" s="76">
        <v>0</v>
      </c>
      <c r="LH249" s="76">
        <v>0</v>
      </c>
      <c r="LI249" s="76">
        <v>0</v>
      </c>
      <c r="LJ249" s="76">
        <v>0</v>
      </c>
      <c r="LM249" s="76" t="s">
        <v>251</v>
      </c>
      <c r="LN249" s="76">
        <v>0</v>
      </c>
      <c r="LO249" s="76">
        <v>0</v>
      </c>
      <c r="LP249" s="76">
        <v>0</v>
      </c>
      <c r="LQ249" s="76">
        <v>0</v>
      </c>
      <c r="LR249" s="76"/>
      <c r="LS249" s="76"/>
      <c r="LT249" s="76" t="s">
        <v>251</v>
      </c>
      <c r="LU249" s="76">
        <v>0</v>
      </c>
      <c r="LV249" s="76">
        <v>0</v>
      </c>
      <c r="LW249" s="76">
        <v>0</v>
      </c>
      <c r="LX249" s="76">
        <v>0</v>
      </c>
      <c r="LY249" s="76"/>
      <c r="LZ249" s="76"/>
      <c r="MA249" s="76" t="s">
        <v>251</v>
      </c>
      <c r="MB249" s="76">
        <v>0</v>
      </c>
      <c r="MC249" s="76">
        <v>0</v>
      </c>
      <c r="MD249" s="76">
        <v>0</v>
      </c>
      <c r="ME249" s="76">
        <v>0</v>
      </c>
    </row>
    <row r="250" spans="1:343"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2" t="s">
        <v>252</v>
      </c>
      <c r="GY250" s="62">
        <v>0</v>
      </c>
      <c r="GZ250" s="62">
        <v>0</v>
      </c>
      <c r="HA250" s="62">
        <v>0</v>
      </c>
      <c r="HB250" s="62">
        <v>0</v>
      </c>
      <c r="HE250" s="66" t="s">
        <v>252</v>
      </c>
      <c r="HF250" s="66">
        <v>0</v>
      </c>
      <c r="HG250" s="66">
        <v>0</v>
      </c>
      <c r="HH250" s="66">
        <v>0</v>
      </c>
      <c r="HI250" s="66">
        <v>0</v>
      </c>
      <c r="HL250" s="66" t="s">
        <v>252</v>
      </c>
      <c r="HM250" s="66">
        <v>0</v>
      </c>
      <c r="HN250" s="66">
        <v>0</v>
      </c>
      <c r="HO250" s="66">
        <v>0</v>
      </c>
      <c r="HP250" s="66">
        <v>0</v>
      </c>
      <c r="HS250" s="66" t="s">
        <v>252</v>
      </c>
      <c r="HT250" s="66">
        <v>0</v>
      </c>
      <c r="HU250" s="66">
        <v>0</v>
      </c>
      <c r="HV250" s="66">
        <v>0</v>
      </c>
      <c r="HW250" s="66">
        <v>0</v>
      </c>
      <c r="HZ250" s="66" t="s">
        <v>252</v>
      </c>
      <c r="IA250" s="75">
        <v>0</v>
      </c>
      <c r="IB250" s="75">
        <v>0</v>
      </c>
      <c r="IC250" s="75">
        <v>0</v>
      </c>
      <c r="ID250" s="75">
        <v>0</v>
      </c>
      <c r="IG250" s="66" t="s">
        <v>252</v>
      </c>
      <c r="IH250" s="66">
        <v>0</v>
      </c>
      <c r="II250" s="66">
        <v>0</v>
      </c>
      <c r="IJ250" s="66">
        <v>0</v>
      </c>
      <c r="IK250" s="66">
        <v>0</v>
      </c>
      <c r="IN250" s="66" t="s">
        <v>252</v>
      </c>
      <c r="IO250" s="66">
        <v>0</v>
      </c>
      <c r="IP250" s="66">
        <v>0</v>
      </c>
      <c r="IQ250" s="66">
        <v>0</v>
      </c>
      <c r="IR250" s="66">
        <v>0</v>
      </c>
      <c r="IU250" s="66" t="s">
        <v>252</v>
      </c>
      <c r="IV250" s="66">
        <v>0</v>
      </c>
      <c r="IW250" s="66">
        <v>0</v>
      </c>
      <c r="IX250" s="66">
        <v>0</v>
      </c>
      <c r="IY250" s="66">
        <v>0</v>
      </c>
      <c r="JB250" s="66" t="s">
        <v>252</v>
      </c>
      <c r="JC250" s="76">
        <v>0</v>
      </c>
      <c r="JD250" s="76">
        <v>0</v>
      </c>
      <c r="JE250" s="76">
        <v>0</v>
      </c>
      <c r="JF250" s="76">
        <v>0</v>
      </c>
      <c r="JI250" s="66" t="s">
        <v>252</v>
      </c>
      <c r="JJ250" s="66">
        <v>0</v>
      </c>
      <c r="JK250" s="66">
        <v>0</v>
      </c>
      <c r="JL250" s="66">
        <v>0</v>
      </c>
      <c r="JM250" s="66">
        <v>0</v>
      </c>
      <c r="JP250" s="72" t="s">
        <v>252</v>
      </c>
      <c r="JQ250" s="72">
        <v>0</v>
      </c>
      <c r="JR250" s="72">
        <v>0</v>
      </c>
      <c r="JS250" s="72">
        <v>0</v>
      </c>
      <c r="JT250" s="72">
        <v>0</v>
      </c>
      <c r="JW250" s="76" t="s">
        <v>252</v>
      </c>
      <c r="JX250" s="76">
        <v>0</v>
      </c>
      <c r="JY250" s="76">
        <v>0</v>
      </c>
      <c r="JZ250" s="76">
        <v>0</v>
      </c>
      <c r="KA250" s="76">
        <v>0</v>
      </c>
      <c r="KD250" s="76" t="s">
        <v>252</v>
      </c>
      <c r="KE250" s="76">
        <v>0</v>
      </c>
      <c r="KF250" s="76">
        <v>0</v>
      </c>
      <c r="KG250" s="76">
        <v>0</v>
      </c>
      <c r="KH250" s="76">
        <v>0</v>
      </c>
      <c r="KK250" s="6" t="s">
        <v>252</v>
      </c>
      <c r="KL250" s="6">
        <v>0</v>
      </c>
      <c r="KM250" s="6">
        <v>0</v>
      </c>
      <c r="KN250" s="6">
        <v>0</v>
      </c>
      <c r="KO250" s="6">
        <v>0</v>
      </c>
      <c r="KR250" s="76" t="s">
        <v>252</v>
      </c>
      <c r="KS250" s="76">
        <v>0</v>
      </c>
      <c r="KT250" s="76">
        <v>0</v>
      </c>
      <c r="KU250" s="76">
        <v>0</v>
      </c>
      <c r="KV250" s="76">
        <v>0</v>
      </c>
      <c r="KY250" s="76" t="s">
        <v>252</v>
      </c>
      <c r="KZ250" s="76">
        <v>0.05</v>
      </c>
      <c r="LA250" s="76">
        <v>0.18</v>
      </c>
      <c r="LB250" s="76">
        <v>0</v>
      </c>
      <c r="LC250" s="76">
        <v>0</v>
      </c>
      <c r="LF250" s="76" t="s">
        <v>252</v>
      </c>
      <c r="LG250" s="76">
        <v>0</v>
      </c>
      <c r="LH250" s="76">
        <v>0</v>
      </c>
      <c r="LI250" s="76">
        <v>0</v>
      </c>
      <c r="LJ250" s="76">
        <v>0</v>
      </c>
      <c r="LM250" s="76" t="s">
        <v>252</v>
      </c>
      <c r="LN250" s="76">
        <v>0.08</v>
      </c>
      <c r="LO250" s="76">
        <v>0.34</v>
      </c>
      <c r="LP250" s="76">
        <v>0</v>
      </c>
      <c r="LQ250" s="76">
        <v>0</v>
      </c>
      <c r="LR250" s="76"/>
      <c r="LS250" s="76"/>
      <c r="LT250" s="76" t="s">
        <v>252</v>
      </c>
      <c r="LU250" s="76">
        <v>0</v>
      </c>
      <c r="LV250" s="76">
        <v>0</v>
      </c>
      <c r="LW250" s="76">
        <v>0</v>
      </c>
      <c r="LX250" s="76">
        <v>0</v>
      </c>
      <c r="LY250" s="76"/>
      <c r="LZ250" s="76"/>
      <c r="MA250" s="76" t="s">
        <v>252</v>
      </c>
      <c r="MB250" s="76">
        <v>0</v>
      </c>
      <c r="MC250" s="76">
        <v>0</v>
      </c>
      <c r="MD250" s="76">
        <v>0</v>
      </c>
      <c r="ME250" s="76">
        <v>0</v>
      </c>
    </row>
    <row r="251" spans="1:343"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2" t="s">
        <v>253</v>
      </c>
      <c r="GY251" s="62">
        <v>0</v>
      </c>
      <c r="GZ251" s="62">
        <v>0</v>
      </c>
      <c r="HA251" s="62">
        <v>0</v>
      </c>
      <c r="HB251" s="62">
        <v>0</v>
      </c>
      <c r="HE251" s="66" t="s">
        <v>253</v>
      </c>
      <c r="HF251" s="66">
        <v>0</v>
      </c>
      <c r="HG251" s="66">
        <v>0</v>
      </c>
      <c r="HH251" s="66">
        <v>0</v>
      </c>
      <c r="HI251" s="66">
        <v>0</v>
      </c>
      <c r="HL251" s="66" t="s">
        <v>253</v>
      </c>
      <c r="HM251" s="66">
        <v>0</v>
      </c>
      <c r="HN251" s="66">
        <v>0</v>
      </c>
      <c r="HO251" s="66">
        <v>0</v>
      </c>
      <c r="HP251" s="66">
        <v>0</v>
      </c>
      <c r="HS251" s="66" t="s">
        <v>253</v>
      </c>
      <c r="HT251" s="66">
        <v>0</v>
      </c>
      <c r="HU251" s="66">
        <v>0</v>
      </c>
      <c r="HV251" s="66">
        <v>0</v>
      </c>
      <c r="HW251" s="66">
        <v>0</v>
      </c>
      <c r="HZ251" s="66" t="s">
        <v>253</v>
      </c>
      <c r="IA251" s="75">
        <v>0</v>
      </c>
      <c r="IB251" s="75">
        <v>0</v>
      </c>
      <c r="IC251" s="75">
        <v>0</v>
      </c>
      <c r="ID251" s="75">
        <v>0</v>
      </c>
      <c r="IG251" s="66" t="s">
        <v>253</v>
      </c>
      <c r="IH251" s="66">
        <v>0</v>
      </c>
      <c r="II251" s="66">
        <v>0</v>
      </c>
      <c r="IJ251" s="66">
        <v>0</v>
      </c>
      <c r="IK251" s="66">
        <v>0</v>
      </c>
      <c r="IN251" s="66" t="s">
        <v>253</v>
      </c>
      <c r="IO251" s="66">
        <v>0</v>
      </c>
      <c r="IP251" s="66">
        <v>0</v>
      </c>
      <c r="IQ251" s="66">
        <v>0</v>
      </c>
      <c r="IR251" s="66">
        <v>0</v>
      </c>
      <c r="IU251" s="66" t="s">
        <v>253</v>
      </c>
      <c r="IV251" s="66">
        <v>0</v>
      </c>
      <c r="IW251" s="66">
        <v>0</v>
      </c>
      <c r="IX251" s="66">
        <v>0</v>
      </c>
      <c r="IY251" s="66">
        <v>0</v>
      </c>
      <c r="JB251" s="66" t="s">
        <v>253</v>
      </c>
      <c r="JC251" s="76">
        <v>0</v>
      </c>
      <c r="JD251" s="76">
        <v>0</v>
      </c>
      <c r="JE251" s="76">
        <v>0</v>
      </c>
      <c r="JF251" s="76">
        <v>0</v>
      </c>
      <c r="JI251" s="66" t="s">
        <v>253</v>
      </c>
      <c r="JJ251" s="66">
        <v>0</v>
      </c>
      <c r="JK251" s="66">
        <v>0</v>
      </c>
      <c r="JL251" s="66">
        <v>0</v>
      </c>
      <c r="JM251" s="66">
        <v>0</v>
      </c>
      <c r="JP251" s="72" t="s">
        <v>253</v>
      </c>
      <c r="JQ251" s="72">
        <v>0</v>
      </c>
      <c r="JR251" s="72">
        <v>0</v>
      </c>
      <c r="JS251" s="72">
        <v>0</v>
      </c>
      <c r="JT251" s="72">
        <v>0</v>
      </c>
      <c r="JW251" s="76" t="s">
        <v>253</v>
      </c>
      <c r="JX251" s="76">
        <v>0</v>
      </c>
      <c r="JY251" s="76">
        <v>0</v>
      </c>
      <c r="JZ251" s="76">
        <v>0</v>
      </c>
      <c r="KA251" s="76">
        <v>0</v>
      </c>
      <c r="KD251" s="76" t="s">
        <v>253</v>
      </c>
      <c r="KE251" s="76">
        <v>0</v>
      </c>
      <c r="KF251" s="76">
        <v>0</v>
      </c>
      <c r="KG251" s="76">
        <v>0</v>
      </c>
      <c r="KH251" s="76">
        <v>0</v>
      </c>
      <c r="KK251" s="6" t="s">
        <v>253</v>
      </c>
      <c r="KL251" s="6">
        <v>0</v>
      </c>
      <c r="KM251" s="6">
        <v>0</v>
      </c>
      <c r="KN251" s="6">
        <v>0</v>
      </c>
      <c r="KO251" s="6">
        <v>0</v>
      </c>
      <c r="KR251" s="76" t="s">
        <v>253</v>
      </c>
      <c r="KS251" s="76">
        <v>0</v>
      </c>
      <c r="KT251" s="76">
        <v>0</v>
      </c>
      <c r="KU251" s="76">
        <v>0</v>
      </c>
      <c r="KV251" s="76">
        <v>0</v>
      </c>
      <c r="KY251" s="76" t="s">
        <v>253</v>
      </c>
      <c r="KZ251" s="76">
        <v>0</v>
      </c>
      <c r="LA251" s="76">
        <v>0</v>
      </c>
      <c r="LB251" s="76">
        <v>0</v>
      </c>
      <c r="LC251" s="76">
        <v>0</v>
      </c>
      <c r="LF251" s="76" t="s">
        <v>253</v>
      </c>
      <c r="LG251" s="76">
        <v>0</v>
      </c>
      <c r="LH251" s="76">
        <v>0</v>
      </c>
      <c r="LI251" s="76">
        <v>0</v>
      </c>
      <c r="LJ251" s="76">
        <v>0</v>
      </c>
      <c r="LM251" s="76" t="s">
        <v>253</v>
      </c>
      <c r="LN251" s="76">
        <v>0.03</v>
      </c>
      <c r="LO251" s="76">
        <v>0</v>
      </c>
      <c r="LP251" s="76">
        <v>0.06</v>
      </c>
      <c r="LQ251" s="76">
        <v>0</v>
      </c>
      <c r="LR251" s="76"/>
      <c r="LS251" s="76"/>
      <c r="LT251" s="76" t="s">
        <v>253</v>
      </c>
      <c r="LU251" s="76">
        <v>0</v>
      </c>
      <c r="LV251" s="76">
        <v>0</v>
      </c>
      <c r="LW251" s="76">
        <v>0</v>
      </c>
      <c r="LX251" s="76">
        <v>0</v>
      </c>
      <c r="LY251" s="76"/>
      <c r="LZ251" s="76"/>
      <c r="MA251" s="76" t="s">
        <v>253</v>
      </c>
      <c r="MB251" s="76">
        <v>0</v>
      </c>
      <c r="MC251" s="76">
        <v>0</v>
      </c>
      <c r="MD251" s="76">
        <v>0</v>
      </c>
      <c r="ME251" s="76">
        <v>0</v>
      </c>
    </row>
    <row r="252" spans="1:343"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2" t="s">
        <v>254</v>
      </c>
      <c r="GY252" s="62">
        <v>0</v>
      </c>
      <c r="GZ252" s="62">
        <v>0</v>
      </c>
      <c r="HA252" s="62">
        <v>0</v>
      </c>
      <c r="HB252" s="62">
        <v>0</v>
      </c>
      <c r="HE252" s="66" t="s">
        <v>254</v>
      </c>
      <c r="HF252" s="66">
        <v>0</v>
      </c>
      <c r="HG252" s="66">
        <v>0</v>
      </c>
      <c r="HH252" s="66">
        <v>0</v>
      </c>
      <c r="HI252" s="66">
        <v>0</v>
      </c>
      <c r="HL252" s="66" t="s">
        <v>254</v>
      </c>
      <c r="HM252" s="66">
        <v>0</v>
      </c>
      <c r="HN252" s="66">
        <v>0</v>
      </c>
      <c r="HO252" s="66">
        <v>0</v>
      </c>
      <c r="HP252" s="66">
        <v>0</v>
      </c>
      <c r="HS252" s="66" t="s">
        <v>254</v>
      </c>
      <c r="HT252" s="66">
        <v>0</v>
      </c>
      <c r="HU252" s="66">
        <v>0</v>
      </c>
      <c r="HV252" s="66">
        <v>0</v>
      </c>
      <c r="HW252" s="66">
        <v>0</v>
      </c>
      <c r="HZ252" s="66" t="s">
        <v>254</v>
      </c>
      <c r="IA252" s="75">
        <v>0</v>
      </c>
      <c r="IB252" s="75">
        <v>0</v>
      </c>
      <c r="IC252" s="75">
        <v>0</v>
      </c>
      <c r="ID252" s="75">
        <v>0</v>
      </c>
      <c r="IG252" s="66" t="s">
        <v>254</v>
      </c>
      <c r="IH252" s="66">
        <v>0</v>
      </c>
      <c r="II252" s="66">
        <v>0</v>
      </c>
      <c r="IJ252" s="66">
        <v>0</v>
      </c>
      <c r="IK252" s="66">
        <v>0</v>
      </c>
      <c r="IN252" s="66" t="s">
        <v>254</v>
      </c>
      <c r="IO252" s="66">
        <v>0</v>
      </c>
      <c r="IP252" s="66">
        <v>0</v>
      </c>
      <c r="IQ252" s="66">
        <v>0</v>
      </c>
      <c r="IR252" s="66">
        <v>0</v>
      </c>
      <c r="IU252" s="66" t="s">
        <v>254</v>
      </c>
      <c r="IV252" s="66">
        <v>0</v>
      </c>
      <c r="IW252" s="66">
        <v>0</v>
      </c>
      <c r="IX252" s="66">
        <v>0</v>
      </c>
      <c r="IY252" s="66">
        <v>0</v>
      </c>
      <c r="JB252" s="66" t="s">
        <v>254</v>
      </c>
      <c r="JC252" s="76">
        <v>0</v>
      </c>
      <c r="JD252" s="76">
        <v>0</v>
      </c>
      <c r="JE252" s="76">
        <v>0</v>
      </c>
      <c r="JF252" s="76">
        <v>0</v>
      </c>
      <c r="JI252" s="66" t="s">
        <v>254</v>
      </c>
      <c r="JJ252" s="66">
        <v>0</v>
      </c>
      <c r="JK252" s="66">
        <v>0</v>
      </c>
      <c r="JL252" s="66">
        <v>0</v>
      </c>
      <c r="JM252" s="66">
        <v>0</v>
      </c>
      <c r="JP252" s="72" t="s">
        <v>254</v>
      </c>
      <c r="JQ252" s="72">
        <v>0</v>
      </c>
      <c r="JR252" s="72">
        <v>0</v>
      </c>
      <c r="JS252" s="72">
        <v>0</v>
      </c>
      <c r="JT252" s="72">
        <v>0</v>
      </c>
      <c r="JW252" s="76" t="s">
        <v>254</v>
      </c>
      <c r="JX252" s="76">
        <v>0</v>
      </c>
      <c r="JY252" s="76">
        <v>0</v>
      </c>
      <c r="JZ252" s="76">
        <v>0</v>
      </c>
      <c r="KA252" s="76">
        <v>0</v>
      </c>
      <c r="KD252" s="76" t="s">
        <v>254</v>
      </c>
      <c r="KE252" s="76">
        <v>0</v>
      </c>
      <c r="KF252" s="76">
        <v>0</v>
      </c>
      <c r="KG252" s="76">
        <v>0</v>
      </c>
      <c r="KH252" s="76">
        <v>0</v>
      </c>
      <c r="KK252" s="6" t="s">
        <v>254</v>
      </c>
      <c r="KL252" s="6">
        <v>0</v>
      </c>
      <c r="KM252" s="6">
        <v>0</v>
      </c>
      <c r="KN252" s="6">
        <v>0</v>
      </c>
      <c r="KO252" s="6">
        <v>0</v>
      </c>
      <c r="KR252" s="76" t="s">
        <v>254</v>
      </c>
      <c r="KS252" s="76">
        <v>0</v>
      </c>
      <c r="KT252" s="76">
        <v>0</v>
      </c>
      <c r="KU252" s="76">
        <v>0</v>
      </c>
      <c r="KV252" s="76">
        <v>0</v>
      </c>
      <c r="KY252" s="76" t="s">
        <v>254</v>
      </c>
      <c r="KZ252" s="76">
        <v>0</v>
      </c>
      <c r="LA252" s="76">
        <v>0</v>
      </c>
      <c r="LB252" s="76">
        <v>0</v>
      </c>
      <c r="LC252" s="76">
        <v>0</v>
      </c>
      <c r="LF252" s="76" t="s">
        <v>254</v>
      </c>
      <c r="LG252" s="76">
        <v>0</v>
      </c>
      <c r="LH252" s="76">
        <v>0</v>
      </c>
      <c r="LI252" s="76">
        <v>0</v>
      </c>
      <c r="LJ252" s="76">
        <v>0</v>
      </c>
      <c r="LM252" s="76" t="s">
        <v>254</v>
      </c>
      <c r="LN252" s="76">
        <v>0.04</v>
      </c>
      <c r="LO252" s="76">
        <v>0.17</v>
      </c>
      <c r="LP252" s="76">
        <v>0</v>
      </c>
      <c r="LQ252" s="76">
        <v>0</v>
      </c>
      <c r="LR252" s="76"/>
      <c r="LS252" s="76"/>
      <c r="LT252" s="76" t="s">
        <v>254</v>
      </c>
      <c r="LU252" s="76">
        <v>0</v>
      </c>
      <c r="LV252" s="76">
        <v>0</v>
      </c>
      <c r="LW252" s="76">
        <v>0</v>
      </c>
      <c r="LX252" s="76">
        <v>0</v>
      </c>
      <c r="LY252" s="76"/>
      <c r="LZ252" s="76"/>
      <c r="MA252" s="76" t="s">
        <v>254</v>
      </c>
      <c r="MB252" s="76">
        <v>0</v>
      </c>
      <c r="MC252" s="76">
        <v>0</v>
      </c>
      <c r="MD252" s="76">
        <v>0</v>
      </c>
      <c r="ME252" s="76">
        <v>0</v>
      </c>
    </row>
    <row r="253" spans="1:343"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2" t="s">
        <v>255</v>
      </c>
      <c r="GY253" s="62">
        <v>0</v>
      </c>
      <c r="GZ253" s="62">
        <v>0</v>
      </c>
      <c r="HA253" s="62">
        <v>0</v>
      </c>
      <c r="HB253" s="62">
        <v>0</v>
      </c>
      <c r="HE253" s="66" t="s">
        <v>255</v>
      </c>
      <c r="HF253" s="66">
        <v>0.2</v>
      </c>
      <c r="HG253" s="66">
        <v>0</v>
      </c>
      <c r="HH253" s="66">
        <v>0</v>
      </c>
      <c r="HI253" s="66">
        <v>0</v>
      </c>
      <c r="HL253" s="66" t="s">
        <v>255</v>
      </c>
      <c r="HM253" s="66">
        <v>0</v>
      </c>
      <c r="HN253" s="66">
        <v>0</v>
      </c>
      <c r="HO253" s="66">
        <v>0</v>
      </c>
      <c r="HP253" s="66">
        <v>0</v>
      </c>
      <c r="HS253" s="66" t="s">
        <v>255</v>
      </c>
      <c r="HT253" s="66">
        <v>0</v>
      </c>
      <c r="HU253" s="66">
        <v>0</v>
      </c>
      <c r="HV253" s="66">
        <v>0</v>
      </c>
      <c r="HW253" s="66">
        <v>0</v>
      </c>
      <c r="HZ253" s="66" t="s">
        <v>255</v>
      </c>
      <c r="IA253" s="75">
        <v>0</v>
      </c>
      <c r="IB253" s="75">
        <v>0</v>
      </c>
      <c r="IC253" s="75">
        <v>0</v>
      </c>
      <c r="ID253" s="75">
        <v>0</v>
      </c>
      <c r="IG253" s="66" t="s">
        <v>255</v>
      </c>
      <c r="IH253" s="66">
        <v>0</v>
      </c>
      <c r="II253" s="66">
        <v>0</v>
      </c>
      <c r="IJ253" s="66">
        <v>0</v>
      </c>
      <c r="IK253" s="66">
        <v>0</v>
      </c>
      <c r="IN253" s="66" t="s">
        <v>255</v>
      </c>
      <c r="IO253" s="66">
        <v>0</v>
      </c>
      <c r="IP253" s="66">
        <v>0</v>
      </c>
      <c r="IQ253" s="66">
        <v>0</v>
      </c>
      <c r="IR253" s="66">
        <v>0</v>
      </c>
      <c r="IU253" s="66" t="s">
        <v>255</v>
      </c>
      <c r="IV253" s="66">
        <v>0</v>
      </c>
      <c r="IW253" s="66">
        <v>0</v>
      </c>
      <c r="IX253" s="66">
        <v>0</v>
      </c>
      <c r="IY253" s="66">
        <v>0</v>
      </c>
      <c r="JB253" s="66" t="s">
        <v>255</v>
      </c>
      <c r="JC253" s="76">
        <v>0</v>
      </c>
      <c r="JD253" s="76">
        <v>0</v>
      </c>
      <c r="JE253" s="76">
        <v>0</v>
      </c>
      <c r="JF253" s="76">
        <v>0</v>
      </c>
      <c r="JI253" s="66" t="s">
        <v>255</v>
      </c>
      <c r="JJ253" s="66">
        <v>0</v>
      </c>
      <c r="JK253" s="66">
        <v>0</v>
      </c>
      <c r="JL253" s="66">
        <v>0</v>
      </c>
      <c r="JM253" s="66">
        <v>0</v>
      </c>
      <c r="JP253" s="72" t="s">
        <v>255</v>
      </c>
      <c r="JQ253" s="72">
        <v>0</v>
      </c>
      <c r="JR253" s="72">
        <v>0</v>
      </c>
      <c r="JS253" s="72">
        <v>0</v>
      </c>
      <c r="JT253" s="72">
        <v>0</v>
      </c>
      <c r="JW253" s="76" t="s">
        <v>255</v>
      </c>
      <c r="JX253" s="76">
        <v>0</v>
      </c>
      <c r="JY253" s="76">
        <v>0</v>
      </c>
      <c r="JZ253" s="76">
        <v>0</v>
      </c>
      <c r="KA253" s="76">
        <v>0</v>
      </c>
      <c r="KD253" s="76" t="s">
        <v>255</v>
      </c>
      <c r="KE253" s="76">
        <v>0</v>
      </c>
      <c r="KF253" s="76">
        <v>0</v>
      </c>
      <c r="KG253" s="76">
        <v>0</v>
      </c>
      <c r="KH253" s="76">
        <v>0</v>
      </c>
      <c r="KK253" s="6" t="s">
        <v>255</v>
      </c>
      <c r="KL253" s="6">
        <v>0</v>
      </c>
      <c r="KM253" s="6">
        <v>0</v>
      </c>
      <c r="KN253" s="6">
        <v>0</v>
      </c>
      <c r="KO253" s="6">
        <v>0</v>
      </c>
      <c r="KR253" s="76" t="s">
        <v>255</v>
      </c>
      <c r="KS253" s="76">
        <v>0</v>
      </c>
      <c r="KT253" s="76">
        <v>0</v>
      </c>
      <c r="KU253" s="76">
        <v>0</v>
      </c>
      <c r="KV253" s="76">
        <v>0</v>
      </c>
      <c r="KY253" s="76" t="s">
        <v>255</v>
      </c>
      <c r="KZ253" s="76">
        <v>0</v>
      </c>
      <c r="LA253" s="76">
        <v>0</v>
      </c>
      <c r="LB253" s="76">
        <v>0</v>
      </c>
      <c r="LC253" s="76">
        <v>0</v>
      </c>
      <c r="LF253" s="76" t="s">
        <v>255</v>
      </c>
      <c r="LG253" s="76">
        <v>0</v>
      </c>
      <c r="LH253" s="76">
        <v>0</v>
      </c>
      <c r="LI253" s="76">
        <v>0</v>
      </c>
      <c r="LJ253" s="76">
        <v>0</v>
      </c>
      <c r="LM253" s="76" t="s">
        <v>255</v>
      </c>
      <c r="LN253" s="76">
        <v>0.03</v>
      </c>
      <c r="LO253" s="76">
        <v>0.13</v>
      </c>
      <c r="LP253" s="76">
        <v>0</v>
      </c>
      <c r="LQ253" s="76">
        <v>0</v>
      </c>
      <c r="LR253" s="76"/>
      <c r="LS253" s="76"/>
      <c r="LT253" s="76" t="s">
        <v>255</v>
      </c>
      <c r="LU253" s="76">
        <v>0</v>
      </c>
      <c r="LV253" s="76">
        <v>0</v>
      </c>
      <c r="LW253" s="76">
        <v>0</v>
      </c>
      <c r="LX253" s="76">
        <v>0</v>
      </c>
      <c r="LY253" s="76"/>
      <c r="LZ253" s="76"/>
      <c r="MA253" s="76" t="s">
        <v>255</v>
      </c>
      <c r="MB253" s="76">
        <v>0</v>
      </c>
      <c r="MC253" s="76">
        <v>0</v>
      </c>
      <c r="MD253" s="76">
        <v>0</v>
      </c>
      <c r="ME253" s="76">
        <v>0</v>
      </c>
    </row>
    <row r="254" spans="1:343"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2" t="s">
        <v>256</v>
      </c>
      <c r="GY254" s="62">
        <v>0.35</v>
      </c>
      <c r="GZ254" s="62">
        <v>0</v>
      </c>
      <c r="HA254" s="62">
        <v>0</v>
      </c>
      <c r="HB254" s="62">
        <v>0</v>
      </c>
      <c r="HE254" s="66" t="s">
        <v>256</v>
      </c>
      <c r="HF254" s="66">
        <v>0.09</v>
      </c>
      <c r="HG254" s="66">
        <v>0</v>
      </c>
      <c r="HH254" s="66">
        <v>0</v>
      </c>
      <c r="HI254" s="66">
        <v>0</v>
      </c>
      <c r="HL254" s="66" t="s">
        <v>256</v>
      </c>
      <c r="HM254" s="66">
        <v>0.14000000000000001</v>
      </c>
      <c r="HN254" s="66">
        <v>0.18</v>
      </c>
      <c r="HO254" s="66">
        <v>0</v>
      </c>
      <c r="HP254" s="66">
        <v>0</v>
      </c>
      <c r="HS254" s="66" t="s">
        <v>256</v>
      </c>
      <c r="HT254" s="66">
        <v>0.21</v>
      </c>
      <c r="HU254" s="66">
        <v>0</v>
      </c>
      <c r="HV254" s="66">
        <v>0.13</v>
      </c>
      <c r="HW254" s="66">
        <v>0</v>
      </c>
      <c r="HZ254" s="66" t="s">
        <v>256</v>
      </c>
      <c r="IA254" s="75">
        <v>0</v>
      </c>
      <c r="IB254" s="75">
        <v>0</v>
      </c>
      <c r="IC254" s="75">
        <v>0</v>
      </c>
      <c r="ID254" s="75">
        <v>0</v>
      </c>
      <c r="IG254" s="66" t="s">
        <v>256</v>
      </c>
      <c r="IH254" s="66">
        <v>0.12</v>
      </c>
      <c r="II254" s="66">
        <v>0</v>
      </c>
      <c r="IJ254" s="66">
        <v>0</v>
      </c>
      <c r="IK254" s="66">
        <v>0</v>
      </c>
      <c r="IN254" s="66" t="s">
        <v>256</v>
      </c>
      <c r="IO254" s="66">
        <v>0.11</v>
      </c>
      <c r="IP254" s="66">
        <v>0</v>
      </c>
      <c r="IQ254" s="66">
        <v>0</v>
      </c>
      <c r="IR254" s="66">
        <v>0</v>
      </c>
      <c r="IU254" s="66" t="s">
        <v>256</v>
      </c>
      <c r="IV254" s="66">
        <v>0.13</v>
      </c>
      <c r="IW254" s="66">
        <v>0</v>
      </c>
      <c r="IX254" s="66">
        <v>0</v>
      </c>
      <c r="IY254" s="66">
        <v>0</v>
      </c>
      <c r="JB254" s="66" t="s">
        <v>256</v>
      </c>
      <c r="JC254" s="76">
        <v>0.08</v>
      </c>
      <c r="JD254" s="76">
        <v>0</v>
      </c>
      <c r="JE254" s="76">
        <v>0</v>
      </c>
      <c r="JF254" s="76">
        <v>0</v>
      </c>
      <c r="JI254" s="66" t="s">
        <v>256</v>
      </c>
      <c r="JJ254" s="66">
        <v>0</v>
      </c>
      <c r="JK254" s="66">
        <v>0</v>
      </c>
      <c r="JL254" s="66">
        <v>0</v>
      </c>
      <c r="JM254" s="66">
        <v>0</v>
      </c>
      <c r="JP254" s="72" t="s">
        <v>256</v>
      </c>
      <c r="JQ254" s="72">
        <v>0</v>
      </c>
      <c r="JR254" s="72">
        <v>0</v>
      </c>
      <c r="JS254" s="72">
        <v>0</v>
      </c>
      <c r="JT254" s="72">
        <v>0</v>
      </c>
      <c r="JW254" s="76" t="s">
        <v>256</v>
      </c>
      <c r="JX254" s="76">
        <v>0</v>
      </c>
      <c r="JY254" s="76">
        <v>0</v>
      </c>
      <c r="JZ254" s="76">
        <v>0</v>
      </c>
      <c r="KA254" s="76">
        <v>0</v>
      </c>
      <c r="KD254" s="76" t="s">
        <v>256</v>
      </c>
      <c r="KE254" s="76">
        <v>0</v>
      </c>
      <c r="KF254" s="76">
        <v>0</v>
      </c>
      <c r="KG254" s="76">
        <v>0</v>
      </c>
      <c r="KH254" s="76">
        <v>0</v>
      </c>
      <c r="KK254" s="6" t="s">
        <v>256</v>
      </c>
      <c r="KL254" s="6">
        <v>7.0000000000000007E-2</v>
      </c>
      <c r="KM254" s="6">
        <v>0</v>
      </c>
      <c r="KN254" s="6">
        <v>0</v>
      </c>
      <c r="KO254" s="6">
        <v>0</v>
      </c>
      <c r="KR254" s="76" t="s">
        <v>256</v>
      </c>
      <c r="KS254" s="76">
        <v>0</v>
      </c>
      <c r="KT254" s="76">
        <v>0</v>
      </c>
      <c r="KU254" s="76">
        <v>0</v>
      </c>
      <c r="KV254" s="76">
        <v>0</v>
      </c>
      <c r="KY254" s="76" t="s">
        <v>256</v>
      </c>
      <c r="KZ254" s="76">
        <v>0</v>
      </c>
      <c r="LA254" s="76">
        <v>0</v>
      </c>
      <c r="LB254" s="76">
        <v>0</v>
      </c>
      <c r="LC254" s="76">
        <v>0</v>
      </c>
      <c r="LF254" s="76" t="s">
        <v>256</v>
      </c>
      <c r="LG254" s="76">
        <v>0</v>
      </c>
      <c r="LH254" s="76">
        <v>0</v>
      </c>
      <c r="LI254" s="76">
        <v>0</v>
      </c>
      <c r="LJ254" s="76">
        <v>0</v>
      </c>
      <c r="LM254" s="76" t="s">
        <v>256</v>
      </c>
      <c r="LN254" s="76">
        <v>0</v>
      </c>
      <c r="LO254" s="76">
        <v>0</v>
      </c>
      <c r="LP254" s="76">
        <v>0</v>
      </c>
      <c r="LQ254" s="76">
        <v>0</v>
      </c>
      <c r="LR254" s="76"/>
      <c r="LS254" s="76"/>
      <c r="LT254" s="76" t="s">
        <v>256</v>
      </c>
      <c r="LU254" s="76">
        <v>0.08</v>
      </c>
      <c r="LV254" s="76">
        <v>0</v>
      </c>
      <c r="LW254" s="76">
        <v>0</v>
      </c>
      <c r="LX254" s="76">
        <v>0</v>
      </c>
      <c r="LY254" s="76"/>
      <c r="LZ254" s="76"/>
      <c r="MA254" s="76" t="s">
        <v>256</v>
      </c>
      <c r="MB254" s="76">
        <v>0.09</v>
      </c>
      <c r="MC254" s="76">
        <v>0</v>
      </c>
      <c r="MD254" s="76">
        <v>0</v>
      </c>
      <c r="ME254" s="76">
        <v>0</v>
      </c>
    </row>
    <row r="255" spans="1:343"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2" t="s">
        <v>257</v>
      </c>
      <c r="GY255" s="62">
        <v>0</v>
      </c>
      <c r="GZ255" s="62">
        <v>0</v>
      </c>
      <c r="HA255" s="62">
        <v>0</v>
      </c>
      <c r="HB255" s="62">
        <v>0</v>
      </c>
      <c r="HE255" s="66" t="s">
        <v>257</v>
      </c>
      <c r="HF255" s="66">
        <v>0</v>
      </c>
      <c r="HG255" s="66">
        <v>0</v>
      </c>
      <c r="HH255" s="66">
        <v>0</v>
      </c>
      <c r="HI255" s="66">
        <v>0</v>
      </c>
      <c r="HL255" s="66" t="s">
        <v>257</v>
      </c>
      <c r="HM255" s="66">
        <v>0</v>
      </c>
      <c r="HN255" s="66">
        <v>0</v>
      </c>
      <c r="HO255" s="66">
        <v>0</v>
      </c>
      <c r="HP255" s="66">
        <v>0</v>
      </c>
      <c r="HS255" s="66" t="s">
        <v>257</v>
      </c>
      <c r="HT255" s="66">
        <v>0</v>
      </c>
      <c r="HU255" s="66">
        <v>0</v>
      </c>
      <c r="HV255" s="66">
        <v>0</v>
      </c>
      <c r="HW255" s="66">
        <v>0</v>
      </c>
      <c r="HZ255" s="66" t="s">
        <v>257</v>
      </c>
      <c r="IA255" s="75">
        <v>0</v>
      </c>
      <c r="IB255" s="75">
        <v>0</v>
      </c>
      <c r="IC255" s="75">
        <v>0</v>
      </c>
      <c r="ID255" s="75">
        <v>0</v>
      </c>
      <c r="IG255" s="66" t="s">
        <v>257</v>
      </c>
      <c r="IH255" s="66">
        <v>0</v>
      </c>
      <c r="II255" s="66">
        <v>0</v>
      </c>
      <c r="IJ255" s="66">
        <v>0</v>
      </c>
      <c r="IK255" s="66">
        <v>0</v>
      </c>
      <c r="IN255" s="66" t="s">
        <v>257</v>
      </c>
      <c r="IO255" s="66">
        <v>0</v>
      </c>
      <c r="IP255" s="66">
        <v>0</v>
      </c>
      <c r="IQ255" s="66">
        <v>0</v>
      </c>
      <c r="IR255" s="66">
        <v>0</v>
      </c>
      <c r="IU255" s="66" t="s">
        <v>257</v>
      </c>
      <c r="IV255" s="66">
        <v>0</v>
      </c>
      <c r="IW255" s="66">
        <v>0</v>
      </c>
      <c r="IX255" s="66">
        <v>0</v>
      </c>
      <c r="IY255" s="66">
        <v>0</v>
      </c>
      <c r="JB255" s="66" t="s">
        <v>257</v>
      </c>
      <c r="JC255" s="76">
        <v>0.06</v>
      </c>
      <c r="JD255" s="76">
        <v>0</v>
      </c>
      <c r="JE255" s="76">
        <v>0.12</v>
      </c>
      <c r="JF255" s="76">
        <v>0</v>
      </c>
      <c r="JI255" s="66" t="s">
        <v>257</v>
      </c>
      <c r="JJ255" s="66">
        <v>0</v>
      </c>
      <c r="JK255" s="66">
        <v>0</v>
      </c>
      <c r="JL255" s="66">
        <v>0</v>
      </c>
      <c r="JM255" s="66">
        <v>0</v>
      </c>
      <c r="JP255" s="72" t="s">
        <v>257</v>
      </c>
      <c r="JQ255" s="72">
        <v>0</v>
      </c>
      <c r="JR255" s="72">
        <v>0</v>
      </c>
      <c r="JS255" s="72">
        <v>0</v>
      </c>
      <c r="JT255" s="72">
        <v>0</v>
      </c>
      <c r="JW255" s="76" t="s">
        <v>257</v>
      </c>
      <c r="JX255" s="76">
        <v>0</v>
      </c>
      <c r="JY255" s="76">
        <v>0</v>
      </c>
      <c r="JZ255" s="76">
        <v>0</v>
      </c>
      <c r="KA255" s="76">
        <v>0</v>
      </c>
      <c r="KD255" s="76" t="s">
        <v>257</v>
      </c>
      <c r="KE255" s="76">
        <v>0</v>
      </c>
      <c r="KF255" s="76">
        <v>0</v>
      </c>
      <c r="KG255" s="76">
        <v>0</v>
      </c>
      <c r="KH255" s="76">
        <v>0</v>
      </c>
      <c r="KK255" s="6" t="s">
        <v>257</v>
      </c>
      <c r="KL255" s="6">
        <v>0</v>
      </c>
      <c r="KM255" s="6">
        <v>0</v>
      </c>
      <c r="KN255" s="6">
        <v>0</v>
      </c>
      <c r="KO255" s="6">
        <v>0</v>
      </c>
      <c r="KR255" s="76" t="s">
        <v>257</v>
      </c>
      <c r="KS255" s="76">
        <v>0</v>
      </c>
      <c r="KT255" s="76">
        <v>0</v>
      </c>
      <c r="KU255" s="76">
        <v>0</v>
      </c>
      <c r="KV255" s="76">
        <v>0</v>
      </c>
      <c r="KY255" s="76" t="s">
        <v>257</v>
      </c>
      <c r="KZ255" s="76">
        <v>0</v>
      </c>
      <c r="LA255" s="76">
        <v>0</v>
      </c>
      <c r="LB255" s="76">
        <v>0</v>
      </c>
      <c r="LC255" s="76">
        <v>0</v>
      </c>
      <c r="LF255" s="76" t="s">
        <v>257</v>
      </c>
      <c r="LG255" s="76">
        <v>0</v>
      </c>
      <c r="LH255" s="76">
        <v>0</v>
      </c>
      <c r="LI255" s="76">
        <v>0</v>
      </c>
      <c r="LJ255" s="76">
        <v>0</v>
      </c>
      <c r="LM255" s="76" t="s">
        <v>257</v>
      </c>
      <c r="LN255" s="76">
        <v>0</v>
      </c>
      <c r="LO255" s="76">
        <v>0</v>
      </c>
      <c r="LP255" s="76">
        <v>0</v>
      </c>
      <c r="LQ255" s="76">
        <v>0</v>
      </c>
      <c r="LR255" s="76"/>
      <c r="LS255" s="76"/>
      <c r="LT255" s="76" t="s">
        <v>257</v>
      </c>
      <c r="LU255" s="76">
        <v>0</v>
      </c>
      <c r="LV255" s="76">
        <v>0</v>
      </c>
      <c r="LW255" s="76">
        <v>0</v>
      </c>
      <c r="LX255" s="76">
        <v>0</v>
      </c>
      <c r="LY255" s="76"/>
      <c r="LZ255" s="76"/>
      <c r="MA255" s="76" t="s">
        <v>257</v>
      </c>
      <c r="MB255" s="76">
        <v>0</v>
      </c>
      <c r="MC255" s="76">
        <v>0</v>
      </c>
      <c r="MD255" s="76">
        <v>0</v>
      </c>
      <c r="ME255" s="76">
        <v>0</v>
      </c>
    </row>
    <row r="256" spans="1:343"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2" t="s">
        <v>258</v>
      </c>
      <c r="GY256" s="62">
        <v>0</v>
      </c>
      <c r="GZ256" s="62">
        <v>0</v>
      </c>
      <c r="HA256" s="62">
        <v>0</v>
      </c>
      <c r="HB256" s="62">
        <v>0</v>
      </c>
      <c r="HE256" s="66" t="s">
        <v>258</v>
      </c>
      <c r="HF256" s="66">
        <v>0</v>
      </c>
      <c r="HG256" s="66">
        <v>0</v>
      </c>
      <c r="HH256" s="66">
        <v>0</v>
      </c>
      <c r="HI256" s="66">
        <v>0</v>
      </c>
      <c r="HL256" s="66" t="s">
        <v>258</v>
      </c>
      <c r="HM256" s="66">
        <v>0</v>
      </c>
      <c r="HN256" s="66">
        <v>0</v>
      </c>
      <c r="HO256" s="66">
        <v>0</v>
      </c>
      <c r="HP256" s="66">
        <v>0</v>
      </c>
      <c r="HS256" s="66" t="s">
        <v>258</v>
      </c>
      <c r="HT256" s="66">
        <v>0</v>
      </c>
      <c r="HU256" s="66">
        <v>0</v>
      </c>
      <c r="HV256" s="66">
        <v>0</v>
      </c>
      <c r="HW256" s="66">
        <v>0</v>
      </c>
      <c r="HZ256" s="66" t="s">
        <v>258</v>
      </c>
      <c r="IA256" s="75">
        <v>0</v>
      </c>
      <c r="IB256" s="75">
        <v>0</v>
      </c>
      <c r="IC256" s="75">
        <v>0</v>
      </c>
      <c r="ID256" s="75">
        <v>0</v>
      </c>
      <c r="IG256" s="66" t="s">
        <v>258</v>
      </c>
      <c r="IH256" s="66">
        <v>0</v>
      </c>
      <c r="II256" s="66">
        <v>0</v>
      </c>
      <c r="IJ256" s="66">
        <v>0</v>
      </c>
      <c r="IK256" s="66">
        <v>0</v>
      </c>
      <c r="IN256" s="66" t="s">
        <v>258</v>
      </c>
      <c r="IO256" s="66">
        <v>0</v>
      </c>
      <c r="IP256" s="66">
        <v>0</v>
      </c>
      <c r="IQ256" s="66">
        <v>0</v>
      </c>
      <c r="IR256" s="66">
        <v>0</v>
      </c>
      <c r="IU256" s="66" t="s">
        <v>258</v>
      </c>
      <c r="IV256" s="66">
        <v>0</v>
      </c>
      <c r="IW256" s="66">
        <v>0</v>
      </c>
      <c r="IX256" s="66">
        <v>0</v>
      </c>
      <c r="IY256" s="66">
        <v>0</v>
      </c>
      <c r="JB256" s="66" t="s">
        <v>258</v>
      </c>
      <c r="JC256" s="76">
        <v>0</v>
      </c>
      <c r="JD256" s="76">
        <v>0</v>
      </c>
      <c r="JE256" s="76">
        <v>0</v>
      </c>
      <c r="JF256" s="76">
        <v>0</v>
      </c>
      <c r="JI256" s="66" t="s">
        <v>258</v>
      </c>
      <c r="JJ256" s="66">
        <v>0</v>
      </c>
      <c r="JK256" s="66">
        <v>0</v>
      </c>
      <c r="JL256" s="66">
        <v>0</v>
      </c>
      <c r="JM256" s="66">
        <v>0</v>
      </c>
      <c r="JP256" s="72" t="s">
        <v>258</v>
      </c>
      <c r="JQ256" s="72">
        <v>0</v>
      </c>
      <c r="JR256" s="72">
        <v>0</v>
      </c>
      <c r="JS256" s="72">
        <v>0</v>
      </c>
      <c r="JT256" s="72">
        <v>0</v>
      </c>
      <c r="JW256" s="76" t="s">
        <v>258</v>
      </c>
      <c r="JX256" s="76">
        <v>0</v>
      </c>
      <c r="JY256" s="76">
        <v>0</v>
      </c>
      <c r="JZ256" s="76">
        <v>0</v>
      </c>
      <c r="KA256" s="76">
        <v>0</v>
      </c>
      <c r="KD256" s="76" t="s">
        <v>258</v>
      </c>
      <c r="KE256" s="76">
        <v>0</v>
      </c>
      <c r="KF256" s="76">
        <v>0</v>
      </c>
      <c r="KG256" s="76">
        <v>0</v>
      </c>
      <c r="KH256" s="76">
        <v>0</v>
      </c>
      <c r="KK256" s="6" t="s">
        <v>258</v>
      </c>
      <c r="KL256" s="6">
        <v>0</v>
      </c>
      <c r="KM256" s="6">
        <v>0</v>
      </c>
      <c r="KN256" s="6">
        <v>0</v>
      </c>
      <c r="KO256" s="6">
        <v>0</v>
      </c>
      <c r="KR256" s="76" t="s">
        <v>258</v>
      </c>
      <c r="KS256" s="76">
        <v>0</v>
      </c>
      <c r="KT256" s="76">
        <v>0</v>
      </c>
      <c r="KU256" s="76">
        <v>0</v>
      </c>
      <c r="KV256" s="76">
        <v>0</v>
      </c>
      <c r="KY256" s="76" t="s">
        <v>258</v>
      </c>
      <c r="KZ256" s="76">
        <v>0</v>
      </c>
      <c r="LA256" s="76">
        <v>0</v>
      </c>
      <c r="LB256" s="76">
        <v>0</v>
      </c>
      <c r="LC256" s="76">
        <v>0</v>
      </c>
      <c r="LF256" s="76" t="s">
        <v>258</v>
      </c>
      <c r="LG256" s="76">
        <v>0</v>
      </c>
      <c r="LH256" s="76">
        <v>0</v>
      </c>
      <c r="LI256" s="76">
        <v>0</v>
      </c>
      <c r="LJ256" s="76">
        <v>0</v>
      </c>
      <c r="LM256" s="76" t="s">
        <v>258</v>
      </c>
      <c r="LN256" s="76">
        <v>0</v>
      </c>
      <c r="LO256" s="76">
        <v>0</v>
      </c>
      <c r="LP256" s="76">
        <v>0</v>
      </c>
      <c r="LQ256" s="76">
        <v>0</v>
      </c>
      <c r="LR256" s="76"/>
      <c r="LS256" s="76"/>
      <c r="LT256" s="76" t="s">
        <v>258</v>
      </c>
      <c r="LU256" s="76">
        <v>0</v>
      </c>
      <c r="LV256" s="76">
        <v>0</v>
      </c>
      <c r="LW256" s="76">
        <v>0</v>
      </c>
      <c r="LX256" s="76">
        <v>0</v>
      </c>
      <c r="LY256" s="76"/>
      <c r="LZ256" s="76"/>
      <c r="MA256" s="76" t="s">
        <v>258</v>
      </c>
      <c r="MB256" s="76">
        <v>0</v>
      </c>
      <c r="MC256" s="76">
        <v>0</v>
      </c>
      <c r="MD256" s="76">
        <v>0</v>
      </c>
      <c r="ME256" s="76">
        <v>0</v>
      </c>
    </row>
    <row r="257" spans="1:343"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c r="GX257" s="62" t="s">
        <v>259</v>
      </c>
      <c r="GY257" s="62">
        <v>1.85</v>
      </c>
      <c r="GZ257" s="62">
        <v>0.74</v>
      </c>
      <c r="HA257" s="62">
        <v>1.81</v>
      </c>
      <c r="HB257" s="62">
        <v>0</v>
      </c>
      <c r="HE257" s="66" t="s">
        <v>259</v>
      </c>
      <c r="HF257" s="66">
        <v>1.96</v>
      </c>
      <c r="HG257" s="66">
        <v>1.17</v>
      </c>
      <c r="HH257" s="66">
        <v>1.46</v>
      </c>
      <c r="HI257" s="66">
        <v>0</v>
      </c>
      <c r="HL257" s="66" t="s">
        <v>259</v>
      </c>
      <c r="HM257" s="66">
        <v>1.97</v>
      </c>
      <c r="HN257" s="66">
        <v>0.5</v>
      </c>
      <c r="HO257" s="66">
        <v>2.2000000000000002</v>
      </c>
      <c r="HP257" s="66">
        <v>1</v>
      </c>
      <c r="HS257" s="66" t="s">
        <v>259</v>
      </c>
      <c r="HT257" s="66">
        <v>2.59</v>
      </c>
      <c r="HU257" s="66">
        <v>2.2799999999999998</v>
      </c>
      <c r="HV257" s="66">
        <v>3.37</v>
      </c>
      <c r="HW257" s="66">
        <v>0</v>
      </c>
      <c r="HZ257" s="66" t="s">
        <v>259</v>
      </c>
      <c r="IA257" s="75">
        <v>1.1599999999999999</v>
      </c>
      <c r="IB257" s="75">
        <v>1.35</v>
      </c>
      <c r="IC257" s="75">
        <v>1.03</v>
      </c>
      <c r="ID257" s="75">
        <v>0</v>
      </c>
      <c r="IG257" s="66" t="s">
        <v>259</v>
      </c>
      <c r="IH257" s="66">
        <v>1.4</v>
      </c>
      <c r="II257" s="66">
        <v>0.53</v>
      </c>
      <c r="IJ257" s="66">
        <v>1.56</v>
      </c>
      <c r="IK257" s="66">
        <v>0.88</v>
      </c>
      <c r="IN257" s="66" t="s">
        <v>259</v>
      </c>
      <c r="IO257" s="66">
        <v>1.17</v>
      </c>
      <c r="IP257" s="66">
        <v>0.13</v>
      </c>
      <c r="IQ257" s="66">
        <v>1.45</v>
      </c>
      <c r="IR257" s="66">
        <v>0.18</v>
      </c>
      <c r="IU257" s="66" t="s">
        <v>259</v>
      </c>
      <c r="IV257" s="66">
        <v>1.91</v>
      </c>
      <c r="IW257" s="66">
        <v>0.56999999999999995</v>
      </c>
      <c r="IX257" s="66">
        <v>1.97</v>
      </c>
      <c r="IY257" s="66">
        <v>0</v>
      </c>
      <c r="JB257" s="66" t="s">
        <v>259</v>
      </c>
      <c r="JC257" s="76">
        <v>2.11</v>
      </c>
      <c r="JD257" s="76">
        <v>0</v>
      </c>
      <c r="JE257" s="76">
        <v>3.04</v>
      </c>
      <c r="JF257" s="76">
        <v>0.86</v>
      </c>
      <c r="JI257" s="66" t="s">
        <v>259</v>
      </c>
      <c r="JJ257" s="66">
        <v>1.79</v>
      </c>
      <c r="JK257" s="66">
        <v>1.91</v>
      </c>
      <c r="JL257" s="66">
        <v>2.08</v>
      </c>
      <c r="JM257" s="66">
        <v>0</v>
      </c>
      <c r="JP257" s="72" t="s">
        <v>259</v>
      </c>
      <c r="JQ257" s="72">
        <v>1.81</v>
      </c>
      <c r="JR257" s="72">
        <v>3.44</v>
      </c>
      <c r="JS257" s="72">
        <v>0.95</v>
      </c>
      <c r="JT257" s="72">
        <v>0</v>
      </c>
      <c r="JW257" s="76" t="s">
        <v>259</v>
      </c>
      <c r="JX257" s="76">
        <v>1.81</v>
      </c>
      <c r="JY257" s="76">
        <v>1.91</v>
      </c>
      <c r="JZ257" s="76">
        <v>0.76</v>
      </c>
      <c r="KA257" s="76">
        <v>0.45</v>
      </c>
      <c r="KD257" s="76" t="s">
        <v>259</v>
      </c>
      <c r="KE257" s="76">
        <v>1.59</v>
      </c>
      <c r="KF257" s="76">
        <v>0.74</v>
      </c>
      <c r="KG257" s="76">
        <v>1.56</v>
      </c>
      <c r="KH257" s="76">
        <v>0</v>
      </c>
      <c r="KK257" s="6" t="s">
        <v>259</v>
      </c>
      <c r="KL257" s="6">
        <v>1.33</v>
      </c>
      <c r="KM257" s="6">
        <v>0.85</v>
      </c>
      <c r="KN257" s="6">
        <v>1.01</v>
      </c>
      <c r="KO257" s="6">
        <v>0.27</v>
      </c>
      <c r="KR257" s="76" t="s">
        <v>259</v>
      </c>
      <c r="KS257" s="76">
        <v>0.9</v>
      </c>
      <c r="KT257" s="76">
        <v>0.57999999999999996</v>
      </c>
      <c r="KU257" s="76">
        <v>1.03</v>
      </c>
      <c r="KV257" s="76">
        <v>0.65</v>
      </c>
      <c r="KY257" s="76" t="s">
        <v>259</v>
      </c>
      <c r="KZ257" s="76">
        <v>1.67</v>
      </c>
      <c r="LA257" s="76">
        <v>1.26</v>
      </c>
      <c r="LB257" s="76">
        <v>1.88</v>
      </c>
      <c r="LC257" s="76">
        <v>0.63</v>
      </c>
      <c r="LF257" s="76" t="s">
        <v>259</v>
      </c>
      <c r="LG257" s="76">
        <v>1.47</v>
      </c>
      <c r="LH257" s="76">
        <v>1.18</v>
      </c>
      <c r="LI257" s="76">
        <v>1.66</v>
      </c>
      <c r="LJ257" s="76">
        <v>0</v>
      </c>
      <c r="LM257" s="76" t="s">
        <v>259</v>
      </c>
      <c r="LN257" s="76">
        <v>1.29</v>
      </c>
      <c r="LO257" s="76">
        <v>0.71</v>
      </c>
      <c r="LP257" s="76">
        <v>1.79</v>
      </c>
      <c r="LQ257" s="76">
        <v>0</v>
      </c>
      <c r="LR257" s="76"/>
      <c r="LS257" s="76"/>
      <c r="LT257" s="76" t="s">
        <v>259</v>
      </c>
      <c r="LU257" s="76">
        <v>1.92</v>
      </c>
      <c r="LV257" s="76">
        <v>0.94</v>
      </c>
      <c r="LW257" s="76">
        <v>2.04</v>
      </c>
      <c r="LX257" s="76">
        <v>0.77</v>
      </c>
      <c r="LY257" s="76"/>
      <c r="LZ257" s="76"/>
      <c r="MA257" s="76" t="s">
        <v>259</v>
      </c>
      <c r="MB257" s="76">
        <v>1.3</v>
      </c>
      <c r="MC257" s="76">
        <v>0.88</v>
      </c>
      <c r="MD257" s="76">
        <v>1.66</v>
      </c>
      <c r="ME257" s="76">
        <v>0.99</v>
      </c>
    </row>
    <row r="258" spans="1:343" x14ac:dyDescent="0.3">
      <c r="LR258" s="76"/>
      <c r="LS258" s="76"/>
      <c r="LT258" s="76"/>
      <c r="LU258" s="76"/>
      <c r="LV258" s="76"/>
      <c r="LW258" s="76"/>
      <c r="LX258" s="76"/>
      <c r="LY258" s="76"/>
      <c r="LZ258" s="76"/>
      <c r="MA258" s="76"/>
      <c r="MB258" s="76"/>
      <c r="MC258" s="76"/>
      <c r="MD258" s="76"/>
      <c r="ME258" s="76"/>
    </row>
    <row r="259" spans="1:343"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0" t="str">
        <f>GY260&amp;GY261</f>
        <v xml:space="preserve"> NOVIEMBRE 19T.ESPAÑA</v>
      </c>
      <c r="GZ259" s="60" t="str">
        <f>GY260&amp;GZ261</f>
        <v xml:space="preserve"> NOVIEMBRE 19HIPERMERCADOS</v>
      </c>
      <c r="HA259" s="60" t="str">
        <f>GY260&amp;HA261</f>
        <v xml:space="preserve"> NOVIEMBRE 19SUPER+AUTOS</v>
      </c>
      <c r="HB259" s="60"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E259" s="64"/>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7" t="str">
        <f>JQ260&amp;JQ261</f>
        <v xml:space="preserve"> SEPTIEMBRE 20T.ESPAÑA</v>
      </c>
      <c r="JR259" s="67" t="str">
        <f>JQ260&amp;JR261</f>
        <v xml:space="preserve"> SEPTIEMBRE 20HIPERMERCADOS</v>
      </c>
      <c r="JS259" s="67" t="str">
        <f>JQ260&amp;JS261</f>
        <v xml:space="preserve"> SEPTIEMBRE 20SUPER+AUTOS</v>
      </c>
      <c r="JT259" s="67"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c r="KZ259" s="76" t="str">
        <f>KZ260&amp;KZ261</f>
        <v xml:space="preserve"> FEBRERO 21T.ESPAÑA</v>
      </c>
      <c r="LA259" s="76" t="str">
        <f>KZ260&amp;LA261</f>
        <v xml:space="preserve"> FEBRERO 21HIPERMERCADOS</v>
      </c>
      <c r="LB259" s="76" t="str">
        <f>KZ260&amp;LB261</f>
        <v xml:space="preserve"> FEBRERO 21SUPER+AUTOS</v>
      </c>
      <c r="LC259" s="76" t="str">
        <f>KZ260&amp;LC261</f>
        <v xml:space="preserve"> FEBRERO 21DISCOUNTS</v>
      </c>
      <c r="LG259" s="76" t="str">
        <f>LG260&amp;LG261</f>
        <v xml:space="preserve"> MARZO 21T.ESPAÑA</v>
      </c>
      <c r="LH259" s="76" t="str">
        <f>LG260&amp;LH261</f>
        <v xml:space="preserve"> MARZO 21HIPERMERCADOS</v>
      </c>
      <c r="LI259" s="76" t="str">
        <f>LG260&amp;LI261</f>
        <v xml:space="preserve"> MARZO 21SUPER+AUTOS</v>
      </c>
      <c r="LJ259" s="76" t="str">
        <f>LG260&amp;LJ261</f>
        <v xml:space="preserve"> MARZO 21DISCOUNTS</v>
      </c>
      <c r="LN259" s="76" t="str">
        <f>LN260&amp;LN261</f>
        <v xml:space="preserve"> ABRIL 21T.ESPAÑA</v>
      </c>
      <c r="LO259" s="76" t="str">
        <f>LN260&amp;LO261</f>
        <v xml:space="preserve"> ABRIL 21HIPERMERCADOS</v>
      </c>
      <c r="LP259" s="76" t="str">
        <f>LN260&amp;LP261</f>
        <v xml:space="preserve"> ABRIL 21SUPER+AUTOS</v>
      </c>
      <c r="LQ259" s="76" t="str">
        <f>LN260&amp;LQ261</f>
        <v xml:space="preserve"> ABRIL 21DISCOUNTS</v>
      </c>
      <c r="LR259" s="76"/>
      <c r="LS259" s="76"/>
      <c r="LT259" s="76"/>
      <c r="LU259" s="76" t="str">
        <f>LU260&amp;LU261</f>
        <v xml:space="preserve"> MAYO 21T.ESPAÑA</v>
      </c>
      <c r="LV259" s="76" t="str">
        <f>LU260&amp;LV261</f>
        <v xml:space="preserve"> MAYO 21HIPERMERCADOS</v>
      </c>
      <c r="LW259" s="76" t="str">
        <f>LU260&amp;LW261</f>
        <v xml:space="preserve"> MAYO 21SUPER+AUTOS</v>
      </c>
      <c r="LX259" s="76" t="str">
        <f>LU260&amp;LX261</f>
        <v xml:space="preserve"> MAYO 21DISCOUNTS</v>
      </c>
      <c r="LY259" s="76"/>
      <c r="LZ259" s="76"/>
      <c r="MA259" s="76"/>
      <c r="MB259" s="76" t="str">
        <f>MB260&amp;MB261</f>
        <v xml:space="preserve"> JUNIO 21T.ESPAÑA</v>
      </c>
      <c r="MC259" s="76" t="str">
        <f>MB260&amp;MC261</f>
        <v xml:space="preserve"> JUNIO 21HIPERMERCADOS</v>
      </c>
      <c r="MD259" s="76" t="str">
        <f>MB260&amp;MD261</f>
        <v xml:space="preserve"> JUNIO 21SUPER+AUTOS</v>
      </c>
      <c r="ME259" s="76" t="str">
        <f>MB260&amp;ME261</f>
        <v xml:space="preserve"> JUNIO 21DISCOUNTS</v>
      </c>
    </row>
    <row r="260" spans="1:343"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0"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E260" s="64"/>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7" t="str">
        <f>MID(JP3,6,LEN(JP3)-15)</f>
        <v xml:space="preserve"> SEPTIEMBRE 20</v>
      </c>
      <c r="JX260" s="76" t="str">
        <f>MID(JW3,6,LEN(JW3)-15)</f>
        <v xml:space="preserve"> OCTUBRE 20</v>
      </c>
      <c r="KE260" s="76" t="str">
        <f>MID(KD3,6,LEN(KD3)-15)</f>
        <v xml:space="preserve"> NOVIEMBRE 20</v>
      </c>
      <c r="KL260" s="76" t="str">
        <f>MID(KK3,6,LEN(KK3)-15)</f>
        <v xml:space="preserve"> DICIEMBRE 20</v>
      </c>
      <c r="KM260" s="76"/>
      <c r="KN260" s="76"/>
      <c r="KO260" s="76"/>
      <c r="KS260" s="76" t="str">
        <f>MID(KR3,6,LEN(KR3)-15)</f>
        <v xml:space="preserve"> ENERO 21</v>
      </c>
      <c r="KZ260" s="76" t="str">
        <f>MID(KY3,6,LEN(KY3)-15)</f>
        <v xml:space="preserve"> FEBRERO 21</v>
      </c>
      <c r="LA260" s="76"/>
      <c r="LB260" s="76"/>
      <c r="LC260" s="76"/>
      <c r="LG260" s="76" t="str">
        <f>MID(LF3,6,LEN(LF3)-15)</f>
        <v xml:space="preserve"> MARZO 21</v>
      </c>
      <c r="LN260" s="76" t="str">
        <f>MID(LM3,6,LEN(LM3)-15)</f>
        <v xml:space="preserve"> ABRIL 21</v>
      </c>
      <c r="LR260" s="76"/>
      <c r="LS260" s="76"/>
      <c r="LT260" s="76"/>
      <c r="LU260" s="76" t="str">
        <f>MID(LT3,6,LEN(LT3)-15)</f>
        <v xml:space="preserve"> MAYO 21</v>
      </c>
      <c r="LV260" s="76"/>
      <c r="LW260" s="76"/>
      <c r="LX260" s="76"/>
      <c r="LY260" s="76"/>
      <c r="LZ260" s="76"/>
      <c r="MA260" s="76"/>
      <c r="MB260" s="76" t="str">
        <f>MID(MA3,6,LEN(MA3)-15)</f>
        <v xml:space="preserve"> JUNIO 21</v>
      </c>
      <c r="MC260" s="76"/>
      <c r="MD260" s="76"/>
      <c r="ME260" s="76"/>
    </row>
    <row r="261" spans="1:343"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E261" s="64"/>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c r="KZ261" s="10" t="s">
        <v>3</v>
      </c>
      <c r="LA261" s="10" t="s">
        <v>4</v>
      </c>
      <c r="LB261" s="10" t="s">
        <v>5</v>
      </c>
      <c r="LC261" s="10" t="s">
        <v>6</v>
      </c>
      <c r="LG261" s="10" t="s">
        <v>3</v>
      </c>
      <c r="LH261" s="10" t="s">
        <v>4</v>
      </c>
      <c r="LI261" s="10" t="s">
        <v>5</v>
      </c>
      <c r="LJ261" s="10" t="s">
        <v>6</v>
      </c>
      <c r="LN261" s="10" t="s">
        <v>3</v>
      </c>
      <c r="LO261" s="10" t="s">
        <v>4</v>
      </c>
      <c r="LP261" s="10" t="s">
        <v>5</v>
      </c>
      <c r="LQ261" s="10" t="s">
        <v>6</v>
      </c>
      <c r="LR261" s="76"/>
      <c r="LS261" s="76"/>
      <c r="LT261" s="76"/>
      <c r="LU261" s="10" t="s">
        <v>3</v>
      </c>
      <c r="LV261" s="10" t="s">
        <v>4</v>
      </c>
      <c r="LW261" s="10" t="s">
        <v>5</v>
      </c>
      <c r="LX261" s="10" t="s">
        <v>6</v>
      </c>
      <c r="LY261" s="76"/>
      <c r="LZ261" s="76"/>
      <c r="MA261" s="76"/>
      <c r="MB261" s="10" t="s">
        <v>3</v>
      </c>
      <c r="MC261" s="10" t="s">
        <v>4</v>
      </c>
      <c r="MD261" s="10" t="s">
        <v>5</v>
      </c>
      <c r="ME261" s="10" t="s">
        <v>6</v>
      </c>
    </row>
    <row r="262" spans="1:343"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c r="GY262" s="9">
        <f>SUMIF('Aceite Virgen Extra'!$B6:$B257,"&lt;="&amp;$B262,'Aceite Virgen Extra'!GY$6:GY$257)</f>
        <v>2.0300000000000002</v>
      </c>
      <c r="GZ262" s="9">
        <f>SUMIF('Aceite Virgen Extra'!$B6:$B257,"&lt;="&amp;$B262,'Aceite Virgen Extra'!GZ$6:GZ$257)</f>
        <v>1.77</v>
      </c>
      <c r="HA262" s="9">
        <f>SUMIF('Aceite Virgen Extra'!$B6:$B257,"&lt;="&amp;$B262,'Aceite Virgen Extra'!HA$6:HA$257)</f>
        <v>1.74</v>
      </c>
      <c r="HB262" s="9">
        <f>SUMIF('Aceite Virgen Extra'!$B6:$B257,"&lt;="&amp;$B262,'Aceite Virgen Extra'!HB$6:HB$257)</f>
        <v>0.69</v>
      </c>
      <c r="HF262" s="9">
        <f>SUMIF('Aceite Virgen Extra'!$B6:$B257,"&lt;="&amp;$B262,'Aceite Virgen Extra'!HF$6:HF$257)</f>
        <v>1.27</v>
      </c>
      <c r="HG262" s="9">
        <f>SUMIF('Aceite Virgen Extra'!$B6:$B257,"&lt;="&amp;$B262,'Aceite Virgen Extra'!HG$6:HG$257)</f>
        <v>1.58</v>
      </c>
      <c r="HH262" s="9">
        <f>SUMIF('Aceite Virgen Extra'!$B6:$B257,"&lt;="&amp;$B262,'Aceite Virgen Extra'!HH$6:HH$257)</f>
        <v>1.03</v>
      </c>
      <c r="HI262" s="9">
        <f>SUMIF('Aceite Virgen Extra'!$B6:$B257,"&lt;="&amp;$B262,'Aceite Virgen Extra'!HI$6:HI$257)</f>
        <v>0</v>
      </c>
      <c r="HM262" s="9">
        <f>SUMIF('Aceite Virgen Extra'!$B6:$B257,"&lt;="&amp;$B262,'Aceite Virgen Extra'!HM$6:HM$257)</f>
        <v>1.31</v>
      </c>
      <c r="HN262" s="9">
        <f>SUMIF('Aceite Virgen Extra'!$B6:$B257,"&lt;="&amp;$B262,'Aceite Virgen Extra'!HN$6:HN$257)</f>
        <v>1.17</v>
      </c>
      <c r="HO262" s="9">
        <f>SUMIF('Aceite Virgen Extra'!$B6:$B257,"&lt;="&amp;$B262,'Aceite Virgen Extra'!HO$6:HO$257)</f>
        <v>0.42</v>
      </c>
      <c r="HP262" s="9">
        <f>SUMIF('Aceite Virgen Extra'!$B6:$B257,"&lt;="&amp;$B262,'Aceite Virgen Extra'!HP$6:HP$257)</f>
        <v>1.55</v>
      </c>
      <c r="HT262" s="9">
        <f>SUMIF('Aceite Virgen Extra'!$B6:$B257,"&lt;="&amp;$B262,'Aceite Virgen Extra'!HT$6:HT$257)</f>
        <v>1.35</v>
      </c>
      <c r="HU262" s="9">
        <f>SUMIF('Aceite Virgen Extra'!$B6:$B257,"&lt;="&amp;$B262,'Aceite Virgen Extra'!HU$6:HU$257)</f>
        <v>0.93</v>
      </c>
      <c r="HV262" s="9">
        <f>SUMIF('Aceite Virgen Extra'!$B6:$B257,"&lt;="&amp;$B262,'Aceite Virgen Extra'!HV$6:HV$257)</f>
        <v>0.85</v>
      </c>
      <c r="HW262" s="9">
        <f>SUMIF('Aceite Virgen Extra'!$B6:$B257,"&lt;="&amp;$B262,'Aceite Virgen Extra'!HW$6:HW$257)</f>
        <v>2.5499999999999998</v>
      </c>
      <c r="IA262" s="9">
        <f>SUMIF('Aceite Virgen Extra'!$B6:$B257,"&lt;="&amp;$B262,'Aceite Virgen Extra'!IA$6:IA$257)</f>
        <v>1.81</v>
      </c>
      <c r="IB262" s="9">
        <f>SUMIF('Aceite Virgen Extra'!$B6:$B257,"&lt;="&amp;$B262,'Aceite Virgen Extra'!IB$6:IB$257)</f>
        <v>1.52</v>
      </c>
      <c r="IC262" s="9">
        <f>SUMIF('Aceite Virgen Extra'!$B6:$B257,"&lt;="&amp;$B262,'Aceite Virgen Extra'!IC$6:IC$257)</f>
        <v>1.9100000000000001</v>
      </c>
      <c r="ID262" s="9">
        <f>SUMIF('Aceite Virgen Extra'!$B6:$B257,"&lt;="&amp;$B262,'Aceite Virgen Extra'!ID$6:ID$257)</f>
        <v>2.69</v>
      </c>
      <c r="IE262" s="64"/>
      <c r="IH262" s="9">
        <f>SUMIF('Aceite Virgen Extra'!$B6:$B257,"&lt;="&amp;$B262,'Aceite Virgen Extra'!IH$6:IH$257)</f>
        <v>1.95</v>
      </c>
      <c r="II262" s="9">
        <f>SUMIF('Aceite Virgen Extra'!$B6:$B257,"&lt;="&amp;$B262,'Aceite Virgen Extra'!II$6:II$257)</f>
        <v>0.94000000000000006</v>
      </c>
      <c r="IJ262" s="9">
        <f>SUMIF('Aceite Virgen Extra'!$B6:$B257,"&lt;="&amp;$B262,'Aceite Virgen Extra'!IJ$6:IJ$257)</f>
        <v>2.17</v>
      </c>
      <c r="IK262" s="9">
        <f>SUMIF('Aceite Virgen Extra'!$B6:$B257,"&lt;="&amp;$B262,'Aceite Virgen Extra'!IK$6:IK$257)</f>
        <v>0.59000000000000008</v>
      </c>
      <c r="IO262" s="9">
        <f>SUMIF('Aceite Virgen Extra'!$B6:$B257,"&lt;="&amp;$B262,'Aceite Virgen Extra'!IO$6:IO$257)</f>
        <v>2.94</v>
      </c>
      <c r="IP262" s="9">
        <f>SUMIF('Aceite Virgen Extra'!$B6:$B257,"&lt;="&amp;$B262,'Aceite Virgen Extra'!IP$6:IP$257)</f>
        <v>2.46</v>
      </c>
      <c r="IQ262" s="9">
        <f>SUMIF('Aceite Virgen Extra'!$B6:$B257,"&lt;="&amp;$B262,'Aceite Virgen Extra'!IQ$6:IQ$257)</f>
        <v>3.07</v>
      </c>
      <c r="IR262" s="9">
        <f>SUMIF('Aceite Virgen Extra'!$B6:$B257,"&lt;="&amp;$B262,'Aceite Virgen Extra'!IR$6:IR$257)</f>
        <v>0.56999999999999995</v>
      </c>
      <c r="IV262" s="9">
        <f>SUMIF('Aceite Virgen Extra'!$B6:$B257,"&lt;="&amp;$B262,'Aceite Virgen Extra'!IV$6:IV$257)</f>
        <v>3.4100000000000006</v>
      </c>
      <c r="IW262" s="9">
        <f>SUMIF('Aceite Virgen Extra'!$B6:$B257,"&lt;="&amp;$B262,'Aceite Virgen Extra'!IW$6:IW$257)</f>
        <v>3.38</v>
      </c>
      <c r="IX262" s="9">
        <f>SUMIF('Aceite Virgen Extra'!$B6:$B257,"&lt;="&amp;$B262,'Aceite Virgen Extra'!IX$6:IX$257)</f>
        <v>2.66</v>
      </c>
      <c r="IY262" s="9">
        <f>SUMIF('Aceite Virgen Extra'!$B6:$B257,"&lt;="&amp;$B262,'Aceite Virgen Extra'!IY$6:IY$257)</f>
        <v>0</v>
      </c>
      <c r="JC262" s="9">
        <f>SUMIF('Aceite Virgen Extra'!$B6:$B257,"&lt;="&amp;$B262,'Aceite Virgen Extra'!JC$6:JC$257)</f>
        <v>2.87</v>
      </c>
      <c r="JD262" s="9">
        <f>SUMIF('Aceite Virgen Extra'!$B6:$B257,"&lt;="&amp;$B262,'Aceite Virgen Extra'!JD$6:JD$257)</f>
        <v>4.16</v>
      </c>
      <c r="JE262" s="9">
        <f>SUMIF('Aceite Virgen Extra'!$B6:$B257,"&lt;="&amp;$B262,'Aceite Virgen Extra'!JE$6:JE$257)</f>
        <v>1.08</v>
      </c>
      <c r="JF262" s="9">
        <f>SUMIF('Aceite Virgen Extra'!$B6:$B257,"&lt;="&amp;$B262,'Aceite Virgen Extra'!JF$6:JF$257)</f>
        <v>1.25</v>
      </c>
      <c r="JJ262" s="9">
        <f>SUMIF('Aceite Virgen Extra'!$B6:$B257,"&lt;="&amp;$B262,'Aceite Virgen Extra'!JJ$6:JJ$257)</f>
        <v>2.5100000000000002</v>
      </c>
      <c r="JK262" s="9">
        <f>SUMIF('Aceite Virgen Extra'!$B6:$B257,"&lt;="&amp;$B262,'Aceite Virgen Extra'!JK$6:JK$257)</f>
        <v>1.19</v>
      </c>
      <c r="JL262" s="9">
        <f>SUMIF('Aceite Virgen Extra'!$B6:$B257,"&lt;="&amp;$B262,'Aceite Virgen Extra'!JL$6:JL$257)</f>
        <v>2.0999999999999996</v>
      </c>
      <c r="JM262" s="9">
        <f>SUMIF('Aceite Virgen Extra'!$B6:$B257,"&lt;="&amp;$B262,'Aceite Virgen Extra'!JM$6:JM$257)</f>
        <v>0</v>
      </c>
      <c r="JQ262" s="9">
        <f>SUMIF('Aceite Virgen Extra'!$B6:$B257,"&lt;="&amp;$B262,'Aceite Virgen Extra'!JQ$6:JQ$257)</f>
        <v>1.97</v>
      </c>
      <c r="JR262" s="9">
        <f>SUMIF('Aceite Virgen Extra'!$B6:$B257,"&lt;="&amp;$B262,'Aceite Virgen Extra'!JR$6:JR$257)</f>
        <v>2.4</v>
      </c>
      <c r="JS262" s="9">
        <f>SUMIF('Aceite Virgen Extra'!$B6:$B257,"&lt;="&amp;$B262,'Aceite Virgen Extra'!JS$6:JS$257)</f>
        <v>1.29</v>
      </c>
      <c r="JT262" s="9">
        <f>SUMIF('Aceite Virgen Extra'!$B6:$B257,"&lt;="&amp;$B262,'Aceite Virgen Extra'!JT$6:JT$257)</f>
        <v>0</v>
      </c>
      <c r="JX262" s="9">
        <f>SUMIF('Aceite Virgen Extra'!$B6:$B257,"&lt;="&amp;$B262,'Aceite Virgen Extra'!JX$6:JX$257)</f>
        <v>2.9600000000000004</v>
      </c>
      <c r="JY262" s="9">
        <f>SUMIF('Aceite Virgen Extra'!$B6:$B257,"&lt;="&amp;$B262,'Aceite Virgen Extra'!JY$6:JY$257)</f>
        <v>1.45</v>
      </c>
      <c r="JZ262" s="9">
        <f>SUMIF('Aceite Virgen Extra'!$B6:$B257,"&lt;="&amp;$B262,'Aceite Virgen Extra'!JZ$6:JZ$257)</f>
        <v>1.67</v>
      </c>
      <c r="KA262" s="9">
        <f>SUMIF('Aceite Virgen Extra'!$B6:$B257,"&lt;="&amp;$B262,'Aceite Virgen Extra'!KA$6:KA$257)</f>
        <v>5.25</v>
      </c>
      <c r="KE262" s="9">
        <f>SUMIF('Aceite Virgen Extra'!$B6:$B257,"&lt;="&amp;$B262,'Aceite Virgen Extra'!KE$6:KE$257)</f>
        <v>2.81</v>
      </c>
      <c r="KF262" s="9">
        <f>SUMIF('Aceite Virgen Extra'!$B6:$B257,"&lt;="&amp;$B262,'Aceite Virgen Extra'!KF$6:KF$257)</f>
        <v>3.3</v>
      </c>
      <c r="KG262" s="9">
        <f>SUMIF('Aceite Virgen Extra'!$B6:$B257,"&lt;="&amp;$B262,'Aceite Virgen Extra'!KG$6:KG$257)</f>
        <v>2</v>
      </c>
      <c r="KH262" s="9">
        <f>SUMIF('Aceite Virgen Extra'!$B6:$B257,"&lt;="&amp;$B262,'Aceite Virgen Extra'!KH$6:KH$257)</f>
        <v>0</v>
      </c>
      <c r="KL262" s="9">
        <f>SUMIF('Aceite Virgen Extra'!$B6:$B257,"&lt;="&amp;$B262,'Aceite Virgen Extra'!KL$6:KL$257)</f>
        <v>1.9</v>
      </c>
      <c r="KM262" s="9">
        <f>SUMIF('Aceite Virgen Extra'!$B6:$B257,"&lt;="&amp;$B262,'Aceite Virgen Extra'!KM$6:KM$257)</f>
        <v>2.4500000000000002</v>
      </c>
      <c r="KN262" s="9">
        <f>SUMIF('Aceite Virgen Extra'!$B6:$B257,"&lt;="&amp;$B262,'Aceite Virgen Extra'!KN$6:KN$257)</f>
        <v>1.8399999999999999</v>
      </c>
      <c r="KO262" s="9">
        <f>SUMIF('Aceite Virgen Extra'!$B6:$B257,"&lt;="&amp;$B262,'Aceite Virgen Extra'!KO$6:KO$257)</f>
        <v>0.86</v>
      </c>
      <c r="KS262" s="9">
        <f>SUMIF('Aceite Virgen Extra'!$B6:$B257,"&lt;="&amp;$B262,'Aceite Virgen Extra'!KS$6:KS$257)</f>
        <v>1.1499999999999999</v>
      </c>
      <c r="KT262" s="9">
        <f>SUMIF('Aceite Virgen Extra'!$B6:$B257,"&lt;="&amp;$B262,'Aceite Virgen Extra'!KT$6:KT$257)</f>
        <v>1.33</v>
      </c>
      <c r="KU262" s="9">
        <f>SUMIF('Aceite Virgen Extra'!$B6:$B257,"&lt;="&amp;$B262,'Aceite Virgen Extra'!KU$6:KU$257)</f>
        <v>0.76</v>
      </c>
      <c r="KV262" s="9">
        <f>SUMIF('Aceite Virgen Extra'!$B6:$B257,"&lt;="&amp;$B262,'Aceite Virgen Extra'!KV$6:KV$257)</f>
        <v>0.82000000000000006</v>
      </c>
      <c r="KZ262" s="9">
        <f>SUMIF('Aceite Virgen Extra'!$B6:$B257,"&lt;="&amp;$B262,'Aceite Virgen Extra'!KZ$6:KZ$257)</f>
        <v>1.2800000000000002</v>
      </c>
      <c r="LA262" s="9">
        <f>SUMIF('Aceite Virgen Extra'!$B6:$B257,"&lt;="&amp;$B262,'Aceite Virgen Extra'!LA$6:LA$257)</f>
        <v>1.4</v>
      </c>
      <c r="LB262" s="9">
        <f>SUMIF('Aceite Virgen Extra'!$B6:$B257,"&lt;="&amp;$B262,'Aceite Virgen Extra'!LB$6:LB$257)</f>
        <v>0.57000000000000006</v>
      </c>
      <c r="LC262" s="9">
        <f>SUMIF('Aceite Virgen Extra'!$B6:$B257,"&lt;="&amp;$B262,'Aceite Virgen Extra'!LC$6:LC$257)</f>
        <v>0.82000000000000006</v>
      </c>
      <c r="LG262" s="9">
        <f>SUMIF('Aceite Virgen Extra'!$B6:$B257,"&lt;="&amp;$B262,'Aceite Virgen Extra'!LG$6:LG$257)</f>
        <v>0.87000000000000011</v>
      </c>
      <c r="LH262" s="9">
        <f>SUMIF('Aceite Virgen Extra'!$B6:$B257,"&lt;="&amp;$B262,'Aceite Virgen Extra'!LH$6:LH$257)</f>
        <v>1.1000000000000001</v>
      </c>
      <c r="LI262" s="9">
        <f>SUMIF('Aceite Virgen Extra'!$B6:$B257,"&lt;="&amp;$B262,'Aceite Virgen Extra'!LI$6:LI$257)</f>
        <v>0.69</v>
      </c>
      <c r="LJ262" s="9">
        <f>SUMIF('Aceite Virgen Extra'!$B6:$B257,"&lt;="&amp;$B262,'Aceite Virgen Extra'!LJ$6:LJ$257)</f>
        <v>0.52</v>
      </c>
      <c r="LN262" s="9">
        <f>SUMIF('Aceite Virgen Extra'!$B6:$B257,"&lt;="&amp;$B262,'Aceite Virgen Extra'!LN$6:LN$257)</f>
        <v>0.62</v>
      </c>
      <c r="LO262" s="9">
        <f>SUMIF('Aceite Virgen Extra'!$B6:$B257,"&lt;="&amp;$B262,'Aceite Virgen Extra'!LO$6:LO$257)</f>
        <v>0.36</v>
      </c>
      <c r="LP262" s="9">
        <f>SUMIF('Aceite Virgen Extra'!$B6:$B257,"&lt;="&amp;$B262,'Aceite Virgen Extra'!LP$6:LP$257)</f>
        <v>0.36</v>
      </c>
      <c r="LQ262" s="9">
        <f>SUMIF('Aceite Virgen Extra'!$B6:$B257,"&lt;="&amp;$B262,'Aceite Virgen Extra'!LQ$6:LQ$257)</f>
        <v>0.31</v>
      </c>
      <c r="LR262" s="76"/>
      <c r="LS262" s="76"/>
      <c r="LT262" s="76"/>
      <c r="LU262" s="9">
        <f>SUMIF('Aceite Virgen Extra'!$B6:$B257,"&lt;="&amp;$B262,'Aceite Virgen Extra'!LU$6:LU$257)</f>
        <v>1.6999999999999997</v>
      </c>
      <c r="LV262" s="9">
        <f>SUMIF('Aceite Virgen Extra'!$B6:$B257,"&lt;="&amp;$B262,'Aceite Virgen Extra'!LV$6:LV$257)</f>
        <v>1.81</v>
      </c>
      <c r="LW262" s="9">
        <f>SUMIF('Aceite Virgen Extra'!$B6:$B257,"&lt;="&amp;$B262,'Aceite Virgen Extra'!LW$6:LW$257)</f>
        <v>1.35</v>
      </c>
      <c r="LX262" s="9">
        <f>SUMIF('Aceite Virgen Extra'!$B6:$B257,"&lt;="&amp;$B262,'Aceite Virgen Extra'!LX$6:LX$257)</f>
        <v>0.28999999999999998</v>
      </c>
      <c r="LY262" s="76"/>
      <c r="LZ262" s="76"/>
      <c r="MA262" s="76"/>
      <c r="MB262" s="9">
        <f>SUMIF('Aceite Virgen Extra'!$B6:$B257,"&lt;="&amp;$B262,'Aceite Virgen Extra'!MB$6:MB$257)</f>
        <v>1.8</v>
      </c>
      <c r="MC262" s="9">
        <f>SUMIF('Aceite Virgen Extra'!$B6:$B257,"&lt;="&amp;$B262,'Aceite Virgen Extra'!MC$6:MC$257)</f>
        <v>0.85000000000000009</v>
      </c>
      <c r="MD262" s="9">
        <f>SUMIF('Aceite Virgen Extra'!$B6:$B257,"&lt;="&amp;$B262,'Aceite Virgen Extra'!MD$6:MD$257)</f>
        <v>1.78</v>
      </c>
      <c r="ME262" s="9">
        <f>SUMIF('Aceite Virgen Extra'!$B6:$B257,"&lt;="&amp;$B262,'Aceite Virgen Extra'!ME$6:ME$257)</f>
        <v>0</v>
      </c>
    </row>
    <row r="263" spans="1:343"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c r="GY263" s="8">
        <f>SUMIFS('Aceite Virgen Extra'!GY$6:GY$257,'Aceite Virgen Extra'!$A$6:$A$257,"&gt;="&amp;$A263,'Aceite Virgen Extra'!$B$6:$B$257,"&lt;="&amp;$B263)</f>
        <v>2.59</v>
      </c>
      <c r="GZ263" s="8">
        <f>SUMIFS('Aceite Virgen Extra'!GZ$6:GZ$257,'Aceite Virgen Extra'!$A$6:$A$257,"&gt;="&amp;$A263,'Aceite Virgen Extra'!$B$6:$B$257,"&lt;="&amp;$B263)</f>
        <v>2.69</v>
      </c>
      <c r="HA263" s="8">
        <f>SUMIFS('Aceite Virgen Extra'!HA$6:HA$257,'Aceite Virgen Extra'!$A$6:$A$257,"&gt;="&amp;$A263,'Aceite Virgen Extra'!$B$6:$B$257,"&lt;="&amp;$B263)</f>
        <v>2.6799999999999997</v>
      </c>
      <c r="HB263" s="8">
        <f>SUMIFS('Aceite Virgen Extra'!HB$6:HB$257,'Aceite Virgen Extra'!$A$6:$A$257,"&gt;="&amp;$A263,'Aceite Virgen Extra'!$B$6:$B$257,"&lt;="&amp;$B263)</f>
        <v>0</v>
      </c>
      <c r="HF263" s="8">
        <f>SUMIFS('Aceite Virgen Extra'!HF$6:HF$257,'Aceite Virgen Extra'!$A$6:$A$257,"&gt;="&amp;$A263,'Aceite Virgen Extra'!$B$6:$B$257,"&lt;="&amp;$B263)</f>
        <v>3.91</v>
      </c>
      <c r="HG263" s="8">
        <f>SUMIFS('Aceite Virgen Extra'!HG$6:HG$257,'Aceite Virgen Extra'!$A$6:$A$257,"&gt;="&amp;$A263,'Aceite Virgen Extra'!$B$6:$B$257,"&lt;="&amp;$B263)</f>
        <v>7.46</v>
      </c>
      <c r="HH263" s="8">
        <f>SUMIFS('Aceite Virgen Extra'!HH$6:HH$257,'Aceite Virgen Extra'!$A$6:$A$257,"&gt;="&amp;$A263,'Aceite Virgen Extra'!$B$6:$B$257,"&lt;="&amp;$B263)</f>
        <v>2.89</v>
      </c>
      <c r="HI263" s="8">
        <f>SUMIFS('Aceite Virgen Extra'!HI$6:HI$257,'Aceite Virgen Extra'!$A$6:$A$257,"&gt;="&amp;$A263,'Aceite Virgen Extra'!$B$6:$B$257,"&lt;="&amp;$B263)</f>
        <v>0.55000000000000004</v>
      </c>
      <c r="HM263" s="8">
        <f>SUMIFS('Aceite Virgen Extra'!HM$6:HM$257,'Aceite Virgen Extra'!$A$6:$A$257,"&gt;="&amp;$A263,'Aceite Virgen Extra'!$B$6:$B$257,"&lt;="&amp;$B263)</f>
        <v>1.53</v>
      </c>
      <c r="HN263" s="8">
        <f>SUMIFS('Aceite Virgen Extra'!HN$6:HN$257,'Aceite Virgen Extra'!$A$6:$A$257,"&gt;="&amp;$A263,'Aceite Virgen Extra'!$B$6:$B$257,"&lt;="&amp;$B263)</f>
        <v>1.56</v>
      </c>
      <c r="HO263" s="8">
        <f>SUMIFS('Aceite Virgen Extra'!HO$6:HO$257,'Aceite Virgen Extra'!$A$6:$A$257,"&gt;="&amp;$A263,'Aceite Virgen Extra'!$B$6:$B$257,"&lt;="&amp;$B263)</f>
        <v>1.5300000000000002</v>
      </c>
      <c r="HP263" s="8">
        <f>SUMIFS('Aceite Virgen Extra'!HP$6:HP$257,'Aceite Virgen Extra'!$A$6:$A$257,"&gt;="&amp;$A263,'Aceite Virgen Extra'!$B$6:$B$257,"&lt;="&amp;$B263)</f>
        <v>1.06</v>
      </c>
      <c r="HT263" s="8">
        <f>SUMIFS('Aceite Virgen Extra'!HT$6:HT$257,'Aceite Virgen Extra'!$A$6:$A$257,"&gt;="&amp;$A263,'Aceite Virgen Extra'!$B$6:$B$257,"&lt;="&amp;$B263)</f>
        <v>4.2200000000000006</v>
      </c>
      <c r="HU263" s="8">
        <f>SUMIFS('Aceite Virgen Extra'!HU$6:HU$257,'Aceite Virgen Extra'!$A$6:$A$257,"&gt;="&amp;$A263,'Aceite Virgen Extra'!$B$6:$B$257,"&lt;="&amp;$B263)</f>
        <v>8.1</v>
      </c>
      <c r="HV263" s="8">
        <f>SUMIFS('Aceite Virgen Extra'!HV$6:HV$257,'Aceite Virgen Extra'!$A$6:$A$257,"&gt;="&amp;$A263,'Aceite Virgen Extra'!$B$6:$B$257,"&lt;="&amp;$B263)</f>
        <v>2.61</v>
      </c>
      <c r="HW263" s="8">
        <f>SUMIFS('Aceite Virgen Extra'!HW$6:HW$257,'Aceite Virgen Extra'!$A$6:$A$257,"&gt;="&amp;$A263,'Aceite Virgen Extra'!$B$6:$B$257,"&lt;="&amp;$B263)</f>
        <v>0</v>
      </c>
      <c r="IA263" s="8">
        <f>SUMIFS('Aceite Virgen Extra'!IA$6:IA$257,'Aceite Virgen Extra'!$A$6:$A$257,"&gt;="&amp;$A263,'Aceite Virgen Extra'!$B$6:$B$257,"&lt;="&amp;$B263)</f>
        <v>4.16</v>
      </c>
      <c r="IB263" s="8">
        <f>SUMIFS('Aceite Virgen Extra'!IB$6:IB$257,'Aceite Virgen Extra'!$A$6:$A$257,"&gt;="&amp;$A263,'Aceite Virgen Extra'!$B$6:$B$257,"&lt;="&amp;$B263)</f>
        <v>7.6899999999999995</v>
      </c>
      <c r="IC263" s="8">
        <f>SUMIFS('Aceite Virgen Extra'!IC$6:IC$257,'Aceite Virgen Extra'!$A$6:$A$257,"&gt;="&amp;$A263,'Aceite Virgen Extra'!$B$6:$B$257,"&lt;="&amp;$B263)</f>
        <v>2.13</v>
      </c>
      <c r="ID263" s="8">
        <f>SUMIFS('Aceite Virgen Extra'!ID$6:ID$257,'Aceite Virgen Extra'!$A$6:$A$257,"&gt;="&amp;$A263,'Aceite Virgen Extra'!$B$6:$B$257,"&lt;="&amp;$B263)</f>
        <v>1.73</v>
      </c>
      <c r="IE263" s="64"/>
      <c r="IH263" s="8">
        <f>SUMIFS('Aceite Virgen Extra'!IH$6:IH$257,'Aceite Virgen Extra'!$A$6:$A$257,"&gt;="&amp;$A263,'Aceite Virgen Extra'!$B$6:$B$257,"&lt;="&amp;$B263)</f>
        <v>2.64</v>
      </c>
      <c r="II263" s="8">
        <f>SUMIFS('Aceite Virgen Extra'!II$6:II$257,'Aceite Virgen Extra'!$A$6:$A$257,"&gt;="&amp;$A263,'Aceite Virgen Extra'!$B$6:$B$257,"&lt;="&amp;$B263)</f>
        <v>4.6400000000000006</v>
      </c>
      <c r="IJ263" s="8">
        <f>SUMIFS('Aceite Virgen Extra'!IJ$6:IJ$257,'Aceite Virgen Extra'!$A$6:$A$257,"&gt;="&amp;$A263,'Aceite Virgen Extra'!$B$6:$B$257,"&lt;="&amp;$B263)</f>
        <v>1.6600000000000001</v>
      </c>
      <c r="IK263" s="8">
        <f>SUMIFS('Aceite Virgen Extra'!IK$6:IK$257,'Aceite Virgen Extra'!$A$6:$A$257,"&gt;="&amp;$A263,'Aceite Virgen Extra'!$B$6:$B$257,"&lt;="&amp;$B263)</f>
        <v>0</v>
      </c>
      <c r="IO263" s="8">
        <f>SUMIFS('Aceite Virgen Extra'!IO$6:IO$257,'Aceite Virgen Extra'!$A$6:$A$257,"&gt;="&amp;$A263,'Aceite Virgen Extra'!$B$6:$B$257,"&lt;="&amp;$B263)</f>
        <v>4.28</v>
      </c>
      <c r="IP263" s="8">
        <f>SUMIFS('Aceite Virgen Extra'!IP$6:IP$257,'Aceite Virgen Extra'!$A$6:$A$257,"&gt;="&amp;$A263,'Aceite Virgen Extra'!$B$6:$B$257,"&lt;="&amp;$B263)</f>
        <v>9.8699999999999992</v>
      </c>
      <c r="IQ263" s="8">
        <f>SUMIFS('Aceite Virgen Extra'!IQ$6:IQ$257,'Aceite Virgen Extra'!$A$6:$A$257,"&gt;="&amp;$A263,'Aceite Virgen Extra'!$B$6:$B$257,"&lt;="&amp;$B263)</f>
        <v>2.92</v>
      </c>
      <c r="IR263" s="8">
        <f>SUMIFS('Aceite Virgen Extra'!IR$6:IR$257,'Aceite Virgen Extra'!$A$6:$A$257,"&gt;="&amp;$A263,'Aceite Virgen Extra'!$B$6:$B$257,"&lt;="&amp;$B263)</f>
        <v>0.24</v>
      </c>
      <c r="IV263" s="8">
        <f>SUMIFS('Aceite Virgen Extra'!IV$6:IV$257,'Aceite Virgen Extra'!$A$6:$A$257,"&gt;="&amp;$A263,'Aceite Virgen Extra'!$B$6:$B$257,"&lt;="&amp;$B263)</f>
        <v>4.4400000000000004</v>
      </c>
      <c r="IW263" s="8">
        <f>SUMIFS('Aceite Virgen Extra'!IW$6:IW$257,'Aceite Virgen Extra'!$A$6:$A$257,"&gt;="&amp;$A263,'Aceite Virgen Extra'!$B$6:$B$257,"&lt;="&amp;$B263)</f>
        <v>8.9699999999999989</v>
      </c>
      <c r="IX263" s="8">
        <f>SUMIFS('Aceite Virgen Extra'!IX$6:IX$257,'Aceite Virgen Extra'!$A$6:$A$257,"&gt;="&amp;$A263,'Aceite Virgen Extra'!$B$6:$B$257,"&lt;="&amp;$B263)</f>
        <v>1.9500000000000002</v>
      </c>
      <c r="IY263" s="8">
        <f>SUMIFS('Aceite Virgen Extra'!IY$6:IY$257,'Aceite Virgen Extra'!$A$6:$A$257,"&gt;="&amp;$A263,'Aceite Virgen Extra'!$B$6:$B$257,"&lt;="&amp;$B263)</f>
        <v>0</v>
      </c>
      <c r="JC263" s="8">
        <f>SUMIFS('Aceite Virgen Extra'!JC$6:JC$257,'Aceite Virgen Extra'!$A$6:$A$257,"&gt;="&amp;$A263,'Aceite Virgen Extra'!$B$6:$B$257,"&lt;="&amp;$B263)</f>
        <v>5.6199999999999992</v>
      </c>
      <c r="JD263" s="8">
        <f>SUMIFS('Aceite Virgen Extra'!JD$6:JD$257,'Aceite Virgen Extra'!$A$6:$A$257,"&gt;="&amp;$A263,'Aceite Virgen Extra'!$B$6:$B$257,"&lt;="&amp;$B263)</f>
        <v>10.489999999999998</v>
      </c>
      <c r="JE263" s="8">
        <f>SUMIFS('Aceite Virgen Extra'!JE$6:JE$257,'Aceite Virgen Extra'!$A$6:$A$257,"&gt;="&amp;$A263,'Aceite Virgen Extra'!$B$6:$B$257,"&lt;="&amp;$B263)</f>
        <v>3.97</v>
      </c>
      <c r="JF263" s="8">
        <f>SUMIFS('Aceite Virgen Extra'!JF$6:JF$257,'Aceite Virgen Extra'!$A$6:$A$257,"&gt;="&amp;$A263,'Aceite Virgen Extra'!$B$6:$B$257,"&lt;="&amp;$B263)</f>
        <v>0.82</v>
      </c>
      <c r="JJ263" s="8">
        <f>SUMIFS('Aceite Virgen Extra'!JJ$6:JJ$257,'Aceite Virgen Extra'!$A$6:$A$257,"&gt;="&amp;$A263,'Aceite Virgen Extra'!$B$6:$B$257,"&lt;="&amp;$B263)</f>
        <v>5.3599999999999994</v>
      </c>
      <c r="JK263" s="8">
        <f>SUMIFS('Aceite Virgen Extra'!JK$6:JK$257,'Aceite Virgen Extra'!$A$6:$A$257,"&gt;="&amp;$A263,'Aceite Virgen Extra'!$B$6:$B$257,"&lt;="&amp;$B263)</f>
        <v>8.48</v>
      </c>
      <c r="JL263" s="8">
        <f>SUMIFS('Aceite Virgen Extra'!JL$6:JL$257,'Aceite Virgen Extra'!$A$6:$A$257,"&gt;="&amp;$A263,'Aceite Virgen Extra'!$B$6:$B$257,"&lt;="&amp;$B263)</f>
        <v>4.08</v>
      </c>
      <c r="JM263" s="8">
        <f>SUMIFS('Aceite Virgen Extra'!JM$6:JM$257,'Aceite Virgen Extra'!$A$6:$A$257,"&gt;="&amp;$A263,'Aceite Virgen Extra'!$B$6:$B$257,"&lt;="&amp;$B263)</f>
        <v>0</v>
      </c>
      <c r="JQ263" s="8">
        <f>SUMIFS('Aceite Virgen Extra'!JQ$6:JQ$257,'Aceite Virgen Extra'!$A$6:$A$257,"&gt;="&amp;$A263,'Aceite Virgen Extra'!$B$6:$B$257,"&lt;="&amp;$B263)</f>
        <v>3.36</v>
      </c>
      <c r="JR263" s="8">
        <f>SUMIFS('Aceite Virgen Extra'!JR$6:JR$257,'Aceite Virgen Extra'!$A$6:$A$257,"&gt;="&amp;$A263,'Aceite Virgen Extra'!$B$6:$B$257,"&lt;="&amp;$B263)</f>
        <v>5.09</v>
      </c>
      <c r="JS263" s="8">
        <f>SUMIFS('Aceite Virgen Extra'!JS$6:JS$257,'Aceite Virgen Extra'!$A$6:$A$257,"&gt;="&amp;$A263,'Aceite Virgen Extra'!$B$6:$B$257,"&lt;="&amp;$B263)</f>
        <v>2.2800000000000002</v>
      </c>
      <c r="JT263" s="8">
        <f>SUMIFS('Aceite Virgen Extra'!JT$6:JT$257,'Aceite Virgen Extra'!$A$6:$A$257,"&gt;="&amp;$A263,'Aceite Virgen Extra'!$B$6:$B$257,"&lt;="&amp;$B263)</f>
        <v>0.86</v>
      </c>
      <c r="JX263" s="8">
        <f>SUMIFS('Aceite Virgen Extra'!JX$6:JX$257,'Aceite Virgen Extra'!$A$6:$A$257,"&gt;="&amp;$A263,'Aceite Virgen Extra'!$B$6:$B$257,"&lt;="&amp;$B263)</f>
        <v>5.4499999999999993</v>
      </c>
      <c r="JY263" s="8">
        <f>SUMIFS('Aceite Virgen Extra'!JY$6:JY$257,'Aceite Virgen Extra'!$A$6:$A$257,"&gt;="&amp;$A263,'Aceite Virgen Extra'!$B$6:$B$257,"&lt;="&amp;$B263)</f>
        <v>8.67</v>
      </c>
      <c r="JZ263" s="8">
        <f>SUMIFS('Aceite Virgen Extra'!JZ$6:JZ$257,'Aceite Virgen Extra'!$A$6:$A$257,"&gt;="&amp;$A263,'Aceite Virgen Extra'!$B$6:$B$257,"&lt;="&amp;$B263)</f>
        <v>4.7200000000000006</v>
      </c>
      <c r="KA263" s="8">
        <f>SUMIFS('Aceite Virgen Extra'!KA$6:KA$257,'Aceite Virgen Extra'!$A$6:$A$257,"&gt;="&amp;$A263,'Aceite Virgen Extra'!$B$6:$B$257,"&lt;="&amp;$B263)</f>
        <v>1.03</v>
      </c>
      <c r="KE263" s="8">
        <f>SUMIFS('Aceite Virgen Extra'!KE$6:KE$257,'Aceite Virgen Extra'!$A$6:$A$257,"&gt;="&amp;$A263,'Aceite Virgen Extra'!$B$6:$B$257,"&lt;="&amp;$B263)</f>
        <v>8.82</v>
      </c>
      <c r="KF263" s="8">
        <f>SUMIFS('Aceite Virgen Extra'!KF$6:KF$257,'Aceite Virgen Extra'!$A$6:$A$257,"&gt;="&amp;$A263,'Aceite Virgen Extra'!$B$6:$B$257,"&lt;="&amp;$B263)</f>
        <v>7.77</v>
      </c>
      <c r="KG263" s="8">
        <f>SUMIFS('Aceite Virgen Extra'!KG$6:KG$257,'Aceite Virgen Extra'!$A$6:$A$257,"&gt;="&amp;$A263,'Aceite Virgen Extra'!$B$6:$B$257,"&lt;="&amp;$B263)</f>
        <v>11.4</v>
      </c>
      <c r="KH263" s="8">
        <f>SUMIFS('Aceite Virgen Extra'!KH$6:KH$257,'Aceite Virgen Extra'!$A$6:$A$257,"&gt;="&amp;$A263,'Aceite Virgen Extra'!$B$6:$B$257,"&lt;="&amp;$B263)</f>
        <v>2.12</v>
      </c>
      <c r="KL263" s="8">
        <f>SUMIFS('Aceite Virgen Extra'!KL$6:KL$257,'Aceite Virgen Extra'!$A$6:$A$257,"&gt;="&amp;$A263,'Aceite Virgen Extra'!$B$6:$B$257,"&lt;="&amp;$B263)</f>
        <v>9.1999999999999993</v>
      </c>
      <c r="KM263" s="8">
        <f>SUMIFS('Aceite Virgen Extra'!KM$6:KM$257,'Aceite Virgen Extra'!$A$6:$A$257,"&gt;="&amp;$A263,'Aceite Virgen Extra'!$B$6:$B$257,"&lt;="&amp;$B263)</f>
        <v>9.0500000000000007</v>
      </c>
      <c r="KN263" s="8">
        <f>SUMIFS('Aceite Virgen Extra'!KN$6:KN$257,'Aceite Virgen Extra'!$A$6:$A$257,"&gt;="&amp;$A263,'Aceite Virgen Extra'!$B$6:$B$257,"&lt;="&amp;$B263)</f>
        <v>12.59</v>
      </c>
      <c r="KO263" s="8">
        <f>SUMIFS('Aceite Virgen Extra'!KO$6:KO$257,'Aceite Virgen Extra'!$A$6:$A$257,"&gt;="&amp;$A263,'Aceite Virgen Extra'!$B$6:$B$257,"&lt;="&amp;$B263)</f>
        <v>1.18</v>
      </c>
      <c r="KS263" s="8">
        <f>SUMIFS('Aceite Virgen Extra'!KS$6:KS$257,'Aceite Virgen Extra'!$A$6:$A$257,"&gt;="&amp;$A263,'Aceite Virgen Extra'!$B$6:$B$257,"&lt;="&amp;$B263)</f>
        <v>13.180000000000001</v>
      </c>
      <c r="KT263" s="8">
        <f>SUMIFS('Aceite Virgen Extra'!KT$6:KT$257,'Aceite Virgen Extra'!$A$6:$A$257,"&gt;="&amp;$A263,'Aceite Virgen Extra'!$B$6:$B$257,"&lt;="&amp;$B263)</f>
        <v>4.78</v>
      </c>
      <c r="KU263" s="8">
        <f>SUMIFS('Aceite Virgen Extra'!KU$6:KU$257,'Aceite Virgen Extra'!$A$6:$A$257,"&gt;="&amp;$A263,'Aceite Virgen Extra'!$B$6:$B$257,"&lt;="&amp;$B263)</f>
        <v>11.389999999999999</v>
      </c>
      <c r="KV263" s="8">
        <f>SUMIFS('Aceite Virgen Extra'!KV$6:KV$257,'Aceite Virgen Extra'!$A$6:$A$257,"&gt;="&amp;$A263,'Aceite Virgen Extra'!$B$6:$B$257,"&lt;="&amp;$B263)</f>
        <v>35.950000000000003</v>
      </c>
      <c r="KZ263" s="8">
        <f>SUMIFS('Aceite Virgen Extra'!KZ$6:KZ$257,'Aceite Virgen Extra'!$A$6:$A$257,"&gt;="&amp;$A263,'Aceite Virgen Extra'!$B$6:$B$257,"&lt;="&amp;$B263)</f>
        <v>10.66</v>
      </c>
      <c r="LA263" s="8">
        <f>SUMIFS('Aceite Virgen Extra'!LA$6:LA$257,'Aceite Virgen Extra'!$A$6:$A$257,"&gt;="&amp;$A263,'Aceite Virgen Extra'!$B$6:$B$257,"&lt;="&amp;$B263)</f>
        <v>6.5600000000000005</v>
      </c>
      <c r="LB263" s="8">
        <f>SUMIFS('Aceite Virgen Extra'!LB$6:LB$257,'Aceite Virgen Extra'!$A$6:$A$257,"&gt;="&amp;$A263,'Aceite Virgen Extra'!$B$6:$B$257,"&lt;="&amp;$B263)</f>
        <v>13.799999999999999</v>
      </c>
      <c r="LC263" s="8">
        <f>SUMIFS('Aceite Virgen Extra'!LC$6:LC$257,'Aceite Virgen Extra'!$A$6:$A$257,"&gt;="&amp;$A263,'Aceite Virgen Extra'!$B$6:$B$257,"&lt;="&amp;$B263)</f>
        <v>8.16</v>
      </c>
      <c r="LG263" s="8">
        <f>SUMIFS('Aceite Virgen Extra'!LG$6:LG$257,'Aceite Virgen Extra'!$A$6:$A$257,"&gt;="&amp;$A263,'Aceite Virgen Extra'!$B$6:$B$257,"&lt;="&amp;$B263)</f>
        <v>8.2600000000000016</v>
      </c>
      <c r="LH263" s="8">
        <f>SUMIFS('Aceite Virgen Extra'!LH$6:LH$257,'Aceite Virgen Extra'!$A$6:$A$257,"&gt;="&amp;$A263,'Aceite Virgen Extra'!$B$6:$B$257,"&lt;="&amp;$B263)</f>
        <v>7.84</v>
      </c>
      <c r="LI263" s="8">
        <f>SUMIFS('Aceite Virgen Extra'!LI$6:LI$257,'Aceite Virgen Extra'!$A$6:$A$257,"&gt;="&amp;$A263,'Aceite Virgen Extra'!$B$6:$B$257,"&lt;="&amp;$B263)</f>
        <v>10.030000000000001</v>
      </c>
      <c r="LJ263" s="8">
        <f>SUMIFS('Aceite Virgen Extra'!LJ$6:LJ$257,'Aceite Virgen Extra'!$A$6:$A$257,"&gt;="&amp;$A263,'Aceite Virgen Extra'!$B$6:$B$257,"&lt;="&amp;$B263)</f>
        <v>4.47</v>
      </c>
      <c r="LN263" s="8">
        <f>SUMIFS('Aceite Virgen Extra'!LN$6:LN$257,'Aceite Virgen Extra'!$A$6:$A$257,"&gt;="&amp;$A263,'Aceite Virgen Extra'!$B$6:$B$257,"&lt;="&amp;$B263)</f>
        <v>6.27</v>
      </c>
      <c r="LO263" s="8">
        <f>SUMIFS('Aceite Virgen Extra'!LO$6:LO$257,'Aceite Virgen Extra'!$A$6:$A$257,"&gt;="&amp;$A263,'Aceite Virgen Extra'!$B$6:$B$257,"&lt;="&amp;$B263)</f>
        <v>2.82</v>
      </c>
      <c r="LP263" s="8">
        <f>SUMIFS('Aceite Virgen Extra'!LP$6:LP$257,'Aceite Virgen Extra'!$A$6:$A$257,"&gt;="&amp;$A263,'Aceite Virgen Extra'!$B$6:$B$257,"&lt;="&amp;$B263)</f>
        <v>7.47</v>
      </c>
      <c r="LQ263" s="8">
        <f>SUMIFS('Aceite Virgen Extra'!LQ$6:LQ$257,'Aceite Virgen Extra'!$A$6:$A$257,"&gt;="&amp;$A263,'Aceite Virgen Extra'!$B$6:$B$257,"&lt;="&amp;$B263)</f>
        <v>6.43</v>
      </c>
      <c r="LR263" s="76"/>
      <c r="LS263" s="76"/>
      <c r="LT263" s="76"/>
      <c r="LU263" s="8">
        <f>SUMIFS('Aceite Virgen Extra'!LU$6:LU$257,'Aceite Virgen Extra'!$A$6:$A$257,"&gt;="&amp;$A263,'Aceite Virgen Extra'!$B$6:$B$257,"&lt;="&amp;$B263)</f>
        <v>4.45</v>
      </c>
      <c r="LV263" s="8">
        <f>SUMIFS('Aceite Virgen Extra'!LV$6:LV$257,'Aceite Virgen Extra'!$A$6:$A$257,"&gt;="&amp;$A263,'Aceite Virgen Extra'!$B$6:$B$257,"&lt;="&amp;$B263)</f>
        <v>5.7299999999999995</v>
      </c>
      <c r="LW263" s="8">
        <f>SUMIFS('Aceite Virgen Extra'!LW$6:LW$257,'Aceite Virgen Extra'!$A$6:$A$257,"&gt;="&amp;$A263,'Aceite Virgen Extra'!$B$6:$B$257,"&lt;="&amp;$B263)</f>
        <v>2.13</v>
      </c>
      <c r="LX263" s="8">
        <f>SUMIFS('Aceite Virgen Extra'!LX$6:LX$257,'Aceite Virgen Extra'!$A$6:$A$257,"&gt;="&amp;$A263,'Aceite Virgen Extra'!$B$6:$B$257,"&lt;="&amp;$B263)</f>
        <v>8.9500000000000011</v>
      </c>
      <c r="LY263" s="76"/>
      <c r="LZ263" s="76"/>
      <c r="MA263" s="76"/>
      <c r="MB263" s="8">
        <f>SUMIFS('Aceite Virgen Extra'!MB$6:MB$257,'Aceite Virgen Extra'!$A$6:$A$257,"&gt;="&amp;$A263,'Aceite Virgen Extra'!$B$6:$B$257,"&lt;="&amp;$B263)</f>
        <v>1.6400000000000001</v>
      </c>
      <c r="MC263" s="8">
        <f>SUMIFS('Aceite Virgen Extra'!MC$6:MC$257,'Aceite Virgen Extra'!$A$6:$A$257,"&gt;="&amp;$A263,'Aceite Virgen Extra'!$B$6:$B$257,"&lt;="&amp;$B263)</f>
        <v>1.6400000000000001</v>
      </c>
      <c r="MD263" s="8">
        <f>SUMIFS('Aceite Virgen Extra'!MD$6:MD$257,'Aceite Virgen Extra'!$A$6:$A$257,"&gt;="&amp;$A263,'Aceite Virgen Extra'!$B$6:$B$257,"&lt;="&amp;$B263)</f>
        <v>0.59000000000000008</v>
      </c>
      <c r="ME263" s="8">
        <f>SUMIFS('Aceite Virgen Extra'!ME$6:ME$257,'Aceite Virgen Extra'!$A$6:$A$257,"&gt;="&amp;$A263,'Aceite Virgen Extra'!$B$6:$B$257,"&lt;="&amp;$B263)</f>
        <v>1.27</v>
      </c>
    </row>
    <row r="264" spans="1:343"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c r="GY264" s="8">
        <f>SUMIFS('Aceite Virgen Extra'!GY$6:GY$257,'Aceite Virgen Extra'!$A$6:$A$257,"&gt;="&amp;$A264,'Aceite Virgen Extra'!$B$6:$B$257,"&lt;="&amp;$B264)</f>
        <v>5.8800000000000008</v>
      </c>
      <c r="GZ264" s="8">
        <f>SUMIFS('Aceite Virgen Extra'!GZ$6:GZ$257,'Aceite Virgen Extra'!$A$6:$A$257,"&gt;="&amp;$A264,'Aceite Virgen Extra'!$B$6:$B$257,"&lt;="&amp;$B264)</f>
        <v>9.23</v>
      </c>
      <c r="HA264" s="8">
        <f>SUMIFS('Aceite Virgen Extra'!HA$6:HA$257,'Aceite Virgen Extra'!$A$6:$A$257,"&gt;="&amp;$A264,'Aceite Virgen Extra'!$B$6:$B$257,"&lt;="&amp;$B264)</f>
        <v>4.32</v>
      </c>
      <c r="HB264" s="8">
        <f>SUMIFS('Aceite Virgen Extra'!HB$6:HB$257,'Aceite Virgen Extra'!$A$6:$A$257,"&gt;="&amp;$A264,'Aceite Virgen Extra'!$B$6:$B$257,"&lt;="&amp;$B264)</f>
        <v>0</v>
      </c>
      <c r="HF264" s="8">
        <f>SUMIFS('Aceite Virgen Extra'!HF$6:HF$257,'Aceite Virgen Extra'!$A$6:$A$257,"&gt;="&amp;$A264,'Aceite Virgen Extra'!$B$6:$B$257,"&lt;="&amp;$B264)</f>
        <v>6.24</v>
      </c>
      <c r="HG264" s="8">
        <f>SUMIFS('Aceite Virgen Extra'!HG$6:HG$257,'Aceite Virgen Extra'!$A$6:$A$257,"&gt;="&amp;$A264,'Aceite Virgen Extra'!$B$6:$B$257,"&lt;="&amp;$B264)</f>
        <v>14.52</v>
      </c>
      <c r="HH264" s="8">
        <f>SUMIFS('Aceite Virgen Extra'!HH$6:HH$257,'Aceite Virgen Extra'!$A$6:$A$257,"&gt;="&amp;$A264,'Aceite Virgen Extra'!$B$6:$B$257,"&lt;="&amp;$B264)</f>
        <v>4.04</v>
      </c>
      <c r="HI264" s="8">
        <f>SUMIFS('Aceite Virgen Extra'!HI$6:HI$257,'Aceite Virgen Extra'!$A$6:$A$257,"&gt;="&amp;$A264,'Aceite Virgen Extra'!$B$6:$B$257,"&lt;="&amp;$B264)</f>
        <v>1.35</v>
      </c>
      <c r="HM264" s="8">
        <f>SUMIFS('Aceite Virgen Extra'!HM$6:HM$257,'Aceite Virgen Extra'!$A$6:$A$257,"&gt;="&amp;$A264,'Aceite Virgen Extra'!$B$6:$B$257,"&lt;="&amp;$B264)</f>
        <v>15.84</v>
      </c>
      <c r="HN264" s="8">
        <f>SUMIFS('Aceite Virgen Extra'!HN$6:HN$257,'Aceite Virgen Extra'!$A$6:$A$257,"&gt;="&amp;$A264,'Aceite Virgen Extra'!$B$6:$B$257,"&lt;="&amp;$B264)</f>
        <v>15.43</v>
      </c>
      <c r="HO264" s="8">
        <f>SUMIFS('Aceite Virgen Extra'!HO$6:HO$257,'Aceite Virgen Extra'!$A$6:$A$257,"&gt;="&amp;$A264,'Aceite Virgen Extra'!$B$6:$B$257,"&lt;="&amp;$B264)</f>
        <v>15.980000000000002</v>
      </c>
      <c r="HP264" s="8">
        <f>SUMIFS('Aceite Virgen Extra'!HP$6:HP$257,'Aceite Virgen Extra'!$A$6:$A$257,"&gt;="&amp;$A264,'Aceite Virgen Extra'!$B$6:$B$257,"&lt;="&amp;$B264)</f>
        <v>18.02</v>
      </c>
      <c r="HT264" s="8">
        <f>SUMIFS('Aceite Virgen Extra'!HT$6:HT$257,'Aceite Virgen Extra'!$A$6:$A$257,"&gt;="&amp;$A264,'Aceite Virgen Extra'!$B$6:$B$257,"&lt;="&amp;$B264)</f>
        <v>8.9300000000000015</v>
      </c>
      <c r="HU264" s="8">
        <f>SUMIFS('Aceite Virgen Extra'!HU$6:HU$257,'Aceite Virgen Extra'!$A$6:$A$257,"&gt;="&amp;$A264,'Aceite Virgen Extra'!$B$6:$B$257,"&lt;="&amp;$B264)</f>
        <v>8.73</v>
      </c>
      <c r="HV264" s="8">
        <f>SUMIFS('Aceite Virgen Extra'!HV$6:HV$257,'Aceite Virgen Extra'!$A$6:$A$257,"&gt;="&amp;$A264,'Aceite Virgen Extra'!$B$6:$B$257,"&lt;="&amp;$B264)</f>
        <v>9.75</v>
      </c>
      <c r="HW264" s="8">
        <f>SUMIFS('Aceite Virgen Extra'!HW$6:HW$257,'Aceite Virgen Extra'!$A$6:$A$257,"&gt;="&amp;$A264,'Aceite Virgen Extra'!$B$6:$B$257,"&lt;="&amp;$B264)</f>
        <v>5.49</v>
      </c>
      <c r="IA264" s="8">
        <f>SUMIFS('Aceite Virgen Extra'!IA$6:IA$257,'Aceite Virgen Extra'!$A$6:$A$257,"&gt;="&amp;$A264,'Aceite Virgen Extra'!$B$6:$B$257,"&lt;="&amp;$B264)</f>
        <v>11.010000000000002</v>
      </c>
      <c r="IB264" s="8">
        <f>SUMIFS('Aceite Virgen Extra'!IB$6:IB$257,'Aceite Virgen Extra'!$A$6:$A$257,"&gt;="&amp;$A264,'Aceite Virgen Extra'!$B$6:$B$257,"&lt;="&amp;$B264)</f>
        <v>8.85</v>
      </c>
      <c r="IC264" s="8">
        <f>SUMIFS('Aceite Virgen Extra'!IC$6:IC$257,'Aceite Virgen Extra'!$A$6:$A$257,"&gt;="&amp;$A264,'Aceite Virgen Extra'!$B$6:$B$257,"&lt;="&amp;$B264)</f>
        <v>12.989999999999998</v>
      </c>
      <c r="ID264" s="8">
        <f>SUMIFS('Aceite Virgen Extra'!ID$6:ID$257,'Aceite Virgen Extra'!$A$6:$A$257,"&gt;="&amp;$A264,'Aceite Virgen Extra'!$B$6:$B$257,"&lt;="&amp;$B264)</f>
        <v>3.68</v>
      </c>
      <c r="IE264" s="64"/>
      <c r="IH264" s="8">
        <f>SUMIFS('Aceite Virgen Extra'!IH$6:IH$257,'Aceite Virgen Extra'!$A$6:$A$257,"&gt;="&amp;$A264,'Aceite Virgen Extra'!$B$6:$B$257,"&lt;="&amp;$B264)</f>
        <v>7.3999999999999995</v>
      </c>
      <c r="II264" s="8">
        <f>SUMIFS('Aceite Virgen Extra'!II$6:II$257,'Aceite Virgen Extra'!$A$6:$A$257,"&gt;="&amp;$A264,'Aceite Virgen Extra'!$B$6:$B$257,"&lt;="&amp;$B264)</f>
        <v>6.3599999999999994</v>
      </c>
      <c r="IJ264" s="8">
        <f>SUMIFS('Aceite Virgen Extra'!IJ$6:IJ$257,'Aceite Virgen Extra'!$A$6:$A$257,"&gt;="&amp;$A264,'Aceite Virgen Extra'!$B$6:$B$257,"&lt;="&amp;$B264)</f>
        <v>7.7599999999999989</v>
      </c>
      <c r="IK264" s="8">
        <f>SUMIFS('Aceite Virgen Extra'!IK$6:IK$257,'Aceite Virgen Extra'!$A$6:$A$257,"&gt;="&amp;$A264,'Aceite Virgen Extra'!$B$6:$B$257,"&lt;="&amp;$B264)</f>
        <v>9.379999999999999</v>
      </c>
      <c r="IO264" s="8">
        <f>SUMIFS('Aceite Virgen Extra'!IO$6:IO$257,'Aceite Virgen Extra'!$A$6:$A$257,"&gt;="&amp;$A264,'Aceite Virgen Extra'!$B$6:$B$257,"&lt;="&amp;$B264)</f>
        <v>6.5</v>
      </c>
      <c r="IP264" s="8">
        <f>SUMIFS('Aceite Virgen Extra'!IP$6:IP$257,'Aceite Virgen Extra'!$A$6:$A$257,"&gt;="&amp;$A264,'Aceite Virgen Extra'!$B$6:$B$257,"&lt;="&amp;$B264)</f>
        <v>5.92</v>
      </c>
      <c r="IQ264" s="8">
        <f>SUMIFS('Aceite Virgen Extra'!IQ$6:IQ$257,'Aceite Virgen Extra'!$A$6:$A$257,"&gt;="&amp;$A264,'Aceite Virgen Extra'!$B$6:$B$257,"&lt;="&amp;$B264)</f>
        <v>7.1300000000000008</v>
      </c>
      <c r="IR264" s="8">
        <f>SUMIFS('Aceite Virgen Extra'!IR$6:IR$257,'Aceite Virgen Extra'!$A$6:$A$257,"&gt;="&amp;$A264,'Aceite Virgen Extra'!$B$6:$B$257,"&lt;="&amp;$B264)</f>
        <v>3.33</v>
      </c>
      <c r="IV264" s="8">
        <f>SUMIFS('Aceite Virgen Extra'!IV$6:IV$257,'Aceite Virgen Extra'!$A$6:$A$257,"&gt;="&amp;$A264,'Aceite Virgen Extra'!$B$6:$B$257,"&lt;="&amp;$B264)</f>
        <v>9.2800000000000011</v>
      </c>
      <c r="IW264" s="8">
        <f>SUMIFS('Aceite Virgen Extra'!IW$6:IW$257,'Aceite Virgen Extra'!$A$6:$A$257,"&gt;="&amp;$A264,'Aceite Virgen Extra'!$B$6:$B$257,"&lt;="&amp;$B264)</f>
        <v>9.09</v>
      </c>
      <c r="IX264" s="8">
        <f>SUMIFS('Aceite Virgen Extra'!IX$6:IX$257,'Aceite Virgen Extra'!$A$6:$A$257,"&gt;="&amp;$A264,'Aceite Virgen Extra'!$B$6:$B$257,"&lt;="&amp;$B264)</f>
        <v>11.08</v>
      </c>
      <c r="IY264" s="8">
        <f>SUMIFS('Aceite Virgen Extra'!IY$6:IY$257,'Aceite Virgen Extra'!$A$6:$A$257,"&gt;="&amp;$A264,'Aceite Virgen Extra'!$B$6:$B$257,"&lt;="&amp;$B264)</f>
        <v>2.8200000000000003</v>
      </c>
      <c r="JC264" s="8">
        <f>SUMIFS('Aceite Virgen Extra'!JC$6:JC$257,'Aceite Virgen Extra'!$A$6:$A$257,"&gt;="&amp;$A264,'Aceite Virgen Extra'!$B$6:$B$257,"&lt;="&amp;$B264)</f>
        <v>9.51</v>
      </c>
      <c r="JD264" s="8">
        <f>SUMIFS('Aceite Virgen Extra'!JD$6:JD$257,'Aceite Virgen Extra'!$A$6:$A$257,"&gt;="&amp;$A264,'Aceite Virgen Extra'!$B$6:$B$257,"&lt;="&amp;$B264)</f>
        <v>7.9499999999999993</v>
      </c>
      <c r="JE264" s="8">
        <f>SUMIFS('Aceite Virgen Extra'!JE$6:JE$257,'Aceite Virgen Extra'!$A$6:$A$257,"&gt;="&amp;$A264,'Aceite Virgen Extra'!$B$6:$B$257,"&lt;="&amp;$B264)</f>
        <v>11.729999999999999</v>
      </c>
      <c r="JF264" s="8">
        <f>SUMIFS('Aceite Virgen Extra'!JF$6:JF$257,'Aceite Virgen Extra'!$A$6:$A$257,"&gt;="&amp;$A264,'Aceite Virgen Extra'!$B$6:$B$257,"&lt;="&amp;$B264)</f>
        <v>1.3599999999999999</v>
      </c>
      <c r="JJ264" s="8">
        <f>SUMIFS('Aceite Virgen Extra'!JJ$6:JJ$257,'Aceite Virgen Extra'!$A$6:$A$257,"&gt;="&amp;$A264,'Aceite Virgen Extra'!$B$6:$B$257,"&lt;="&amp;$B264)</f>
        <v>11.590000000000002</v>
      </c>
      <c r="JK264" s="8">
        <f>SUMIFS('Aceite Virgen Extra'!JK$6:JK$257,'Aceite Virgen Extra'!$A$6:$A$257,"&gt;="&amp;$A264,'Aceite Virgen Extra'!$B$6:$B$257,"&lt;="&amp;$B264)</f>
        <v>11.929999999999998</v>
      </c>
      <c r="JL264" s="8">
        <f>SUMIFS('Aceite Virgen Extra'!JL$6:JL$257,'Aceite Virgen Extra'!$A$6:$A$257,"&gt;="&amp;$A264,'Aceite Virgen Extra'!$B$6:$B$257,"&lt;="&amp;$B264)</f>
        <v>14.51</v>
      </c>
      <c r="JM264" s="8">
        <f>SUMIFS('Aceite Virgen Extra'!JM$6:JM$257,'Aceite Virgen Extra'!$A$6:$A$257,"&gt;="&amp;$A264,'Aceite Virgen Extra'!$B$6:$B$257,"&lt;="&amp;$B264)</f>
        <v>0.63</v>
      </c>
      <c r="JQ264" s="8">
        <f>SUMIFS('Aceite Virgen Extra'!JQ$6:JQ$257,'Aceite Virgen Extra'!$A$6:$A$257,"&gt;="&amp;$A264,'Aceite Virgen Extra'!$B$6:$B$257,"&lt;="&amp;$B264)</f>
        <v>11.55</v>
      </c>
      <c r="JR264" s="8">
        <f>SUMIFS('Aceite Virgen Extra'!JR$6:JR$257,'Aceite Virgen Extra'!$A$6:$A$257,"&gt;="&amp;$A264,'Aceite Virgen Extra'!$B$6:$B$257,"&lt;="&amp;$B264)</f>
        <v>13.7</v>
      </c>
      <c r="JS264" s="8">
        <f>SUMIFS('Aceite Virgen Extra'!JS$6:JS$257,'Aceite Virgen Extra'!$A$6:$A$257,"&gt;="&amp;$A264,'Aceite Virgen Extra'!$B$6:$B$257,"&lt;="&amp;$B264)</f>
        <v>13.709999999999999</v>
      </c>
      <c r="JT264" s="8">
        <f>SUMIFS('Aceite Virgen Extra'!JT$6:JT$257,'Aceite Virgen Extra'!$A$6:$A$257,"&gt;="&amp;$A264,'Aceite Virgen Extra'!$B$6:$B$257,"&lt;="&amp;$B264)</f>
        <v>2.0299999999999998</v>
      </c>
      <c r="JX264" s="8">
        <f>SUMIFS('Aceite Virgen Extra'!JX$6:JX$257,'Aceite Virgen Extra'!$A$6:$A$257,"&gt;="&amp;$A264,'Aceite Virgen Extra'!$B$6:$B$257,"&lt;="&amp;$B264)</f>
        <v>14.099999999999998</v>
      </c>
      <c r="JY264" s="8">
        <f>SUMIFS('Aceite Virgen Extra'!JY$6:JY$257,'Aceite Virgen Extra'!$A$6:$A$257,"&gt;="&amp;$A264,'Aceite Virgen Extra'!$B$6:$B$257,"&lt;="&amp;$B264)</f>
        <v>11.61</v>
      </c>
      <c r="JZ264" s="8">
        <f>SUMIFS('Aceite Virgen Extra'!JZ$6:JZ$257,'Aceite Virgen Extra'!$A$6:$A$257,"&gt;="&amp;$A264,'Aceite Virgen Extra'!$B$6:$B$257,"&lt;="&amp;$B264)</f>
        <v>14.05</v>
      </c>
      <c r="KA264" s="8">
        <f>SUMIFS('Aceite Virgen Extra'!KA$6:KA$257,'Aceite Virgen Extra'!$A$6:$A$257,"&gt;="&amp;$A264,'Aceite Virgen Extra'!$B$6:$B$257,"&lt;="&amp;$B264)</f>
        <v>23.21</v>
      </c>
      <c r="KE264" s="8">
        <f>SUMIFS('Aceite Virgen Extra'!KE$6:KE$257,'Aceite Virgen Extra'!$A$6:$A$257,"&gt;="&amp;$A264,'Aceite Virgen Extra'!$B$6:$B$257,"&lt;="&amp;$B264)</f>
        <v>5.5600000000000005</v>
      </c>
      <c r="KF264" s="8">
        <f>SUMIFS('Aceite Virgen Extra'!KF$6:KF$257,'Aceite Virgen Extra'!$A$6:$A$257,"&gt;="&amp;$A264,'Aceite Virgen Extra'!$B$6:$B$257,"&lt;="&amp;$B264)</f>
        <v>5.01</v>
      </c>
      <c r="KG264" s="8">
        <f>SUMIFS('Aceite Virgen Extra'!KG$6:KG$257,'Aceite Virgen Extra'!$A$6:$A$257,"&gt;="&amp;$A264,'Aceite Virgen Extra'!$B$6:$B$257,"&lt;="&amp;$B264)</f>
        <v>4.28</v>
      </c>
      <c r="KH264" s="8">
        <f>SUMIFS('Aceite Virgen Extra'!KH$6:KH$257,'Aceite Virgen Extra'!$A$6:$A$257,"&gt;="&amp;$A264,'Aceite Virgen Extra'!$B$6:$B$257,"&lt;="&amp;$B264)</f>
        <v>8.879999999999999</v>
      </c>
      <c r="KL264" s="8">
        <f>SUMIFS('Aceite Virgen Extra'!KL$6:KL$257,'Aceite Virgen Extra'!$A$6:$A$257,"&gt;="&amp;$A264,'Aceite Virgen Extra'!$B$6:$B$257,"&lt;="&amp;$B264)</f>
        <v>4.9399999999999995</v>
      </c>
      <c r="KM264" s="8">
        <f>SUMIFS('Aceite Virgen Extra'!KM$6:KM$257,'Aceite Virgen Extra'!$A$6:$A$257,"&gt;="&amp;$A264,'Aceite Virgen Extra'!$B$6:$B$257,"&lt;="&amp;$B264)</f>
        <v>7.32</v>
      </c>
      <c r="KN264" s="8">
        <f>SUMIFS('Aceite Virgen Extra'!KN$6:KN$257,'Aceite Virgen Extra'!$A$6:$A$257,"&gt;="&amp;$A264,'Aceite Virgen Extra'!$B$6:$B$257,"&lt;="&amp;$B264)</f>
        <v>2.7800000000000002</v>
      </c>
      <c r="KO264" s="8">
        <f>SUMIFS('Aceite Virgen Extra'!KO$6:KO$257,'Aceite Virgen Extra'!$A$6:$A$257,"&gt;="&amp;$A264,'Aceite Virgen Extra'!$B$6:$B$257,"&lt;="&amp;$B264)</f>
        <v>8.7100000000000009</v>
      </c>
      <c r="KS264" s="8">
        <f>SUMIFS('Aceite Virgen Extra'!KS$6:KS$257,'Aceite Virgen Extra'!$A$6:$A$257,"&gt;="&amp;$A264,'Aceite Virgen Extra'!$B$6:$B$257,"&lt;="&amp;$B264)</f>
        <v>4.29</v>
      </c>
      <c r="KT264" s="8">
        <f>SUMIFS('Aceite Virgen Extra'!KT$6:KT$257,'Aceite Virgen Extra'!$A$6:$A$257,"&gt;="&amp;$A264,'Aceite Virgen Extra'!$B$6:$B$257,"&lt;="&amp;$B264)</f>
        <v>5.7799999999999994</v>
      </c>
      <c r="KU264" s="8">
        <f>SUMIFS('Aceite Virgen Extra'!KU$6:KU$257,'Aceite Virgen Extra'!$A$6:$A$257,"&gt;="&amp;$A264,'Aceite Virgen Extra'!$B$6:$B$257,"&lt;="&amp;$B264)</f>
        <v>3.5100000000000002</v>
      </c>
      <c r="KV264" s="8">
        <f>SUMIFS('Aceite Virgen Extra'!KV$6:KV$257,'Aceite Virgen Extra'!$A$6:$A$257,"&gt;="&amp;$A264,'Aceite Virgen Extra'!$B$6:$B$257,"&lt;="&amp;$B264)</f>
        <v>1.06</v>
      </c>
      <c r="KZ264" s="8">
        <f>SUMIFS('Aceite Virgen Extra'!KZ$6:KZ$257,'Aceite Virgen Extra'!$A$6:$A$257,"&gt;="&amp;$A264,'Aceite Virgen Extra'!$B$6:$B$257,"&lt;="&amp;$B264)</f>
        <v>3.38</v>
      </c>
      <c r="LA264" s="8">
        <f>SUMIFS('Aceite Virgen Extra'!LA$6:LA$257,'Aceite Virgen Extra'!$A$6:$A$257,"&gt;="&amp;$A264,'Aceite Virgen Extra'!$B$6:$B$257,"&lt;="&amp;$B264)</f>
        <v>1.4000000000000001</v>
      </c>
      <c r="LB264" s="8">
        <f>SUMIFS('Aceite Virgen Extra'!LB$6:LB$257,'Aceite Virgen Extra'!$A$6:$A$257,"&gt;="&amp;$A264,'Aceite Virgen Extra'!$B$6:$B$257,"&lt;="&amp;$B264)</f>
        <v>4.82</v>
      </c>
      <c r="LC264" s="8">
        <f>SUMIFS('Aceite Virgen Extra'!LC$6:LC$257,'Aceite Virgen Extra'!$A$6:$A$257,"&gt;="&amp;$A264,'Aceite Virgen Extra'!$B$6:$B$257,"&lt;="&amp;$B264)</f>
        <v>3.3899999999999997</v>
      </c>
      <c r="LG264" s="8">
        <f>SUMIFS('Aceite Virgen Extra'!LG$6:LG$257,'Aceite Virgen Extra'!$A$6:$A$257,"&gt;="&amp;$A264,'Aceite Virgen Extra'!$B$6:$B$257,"&lt;="&amp;$B264)</f>
        <v>6.7</v>
      </c>
      <c r="LH264" s="8">
        <f>SUMIFS('Aceite Virgen Extra'!LH$6:LH$257,'Aceite Virgen Extra'!$A$6:$A$257,"&gt;="&amp;$A264,'Aceite Virgen Extra'!$B$6:$B$257,"&lt;="&amp;$B264)</f>
        <v>2.68</v>
      </c>
      <c r="LI264" s="8">
        <f>SUMIFS('Aceite Virgen Extra'!LI$6:LI$257,'Aceite Virgen Extra'!$A$6:$A$257,"&gt;="&amp;$A264,'Aceite Virgen Extra'!$B$6:$B$257,"&lt;="&amp;$B264)</f>
        <v>4.4000000000000004</v>
      </c>
      <c r="LJ264" s="8">
        <f>SUMIFS('Aceite Virgen Extra'!LJ$6:LJ$257,'Aceite Virgen Extra'!$A$6:$A$257,"&gt;="&amp;$A264,'Aceite Virgen Extra'!$B$6:$B$257,"&lt;="&amp;$B264)</f>
        <v>21.16</v>
      </c>
      <c r="LN264" s="8">
        <f>SUMIFS('Aceite Virgen Extra'!LN$6:LN$257,'Aceite Virgen Extra'!$A$6:$A$257,"&gt;="&amp;$A264,'Aceite Virgen Extra'!$B$6:$B$257,"&lt;="&amp;$B264)</f>
        <v>2.42</v>
      </c>
      <c r="LO264" s="8">
        <f>SUMIFS('Aceite Virgen Extra'!LO$6:LO$257,'Aceite Virgen Extra'!$A$6:$A$257,"&gt;="&amp;$A264,'Aceite Virgen Extra'!$B$6:$B$257,"&lt;="&amp;$B264)</f>
        <v>0.66999999999999993</v>
      </c>
      <c r="LP264" s="8">
        <f>SUMIFS('Aceite Virgen Extra'!LP$6:LP$257,'Aceite Virgen Extra'!$A$6:$A$257,"&gt;="&amp;$A264,'Aceite Virgen Extra'!$B$6:$B$257,"&lt;="&amp;$B264)</f>
        <v>3.01</v>
      </c>
      <c r="LQ264" s="8">
        <f>SUMIFS('Aceite Virgen Extra'!LQ$6:LQ$257,'Aceite Virgen Extra'!$A$6:$A$257,"&gt;="&amp;$A264,'Aceite Virgen Extra'!$B$6:$B$257,"&lt;="&amp;$B264)</f>
        <v>4.76</v>
      </c>
      <c r="LR264" s="76"/>
      <c r="LS264" s="76"/>
      <c r="LT264" s="76"/>
      <c r="LU264" s="8">
        <f>SUMIFS('Aceite Virgen Extra'!LU$6:LU$257,'Aceite Virgen Extra'!$A$6:$A$257,"&gt;="&amp;$A264,'Aceite Virgen Extra'!$B$6:$B$257,"&lt;="&amp;$B264)</f>
        <v>2.16</v>
      </c>
      <c r="LV264" s="8">
        <f>SUMIFS('Aceite Virgen Extra'!LV$6:LV$257,'Aceite Virgen Extra'!$A$6:$A$257,"&gt;="&amp;$A264,'Aceite Virgen Extra'!$B$6:$B$257,"&lt;="&amp;$B264)</f>
        <v>0.97</v>
      </c>
      <c r="LW264" s="8">
        <f>SUMIFS('Aceite Virgen Extra'!LW$6:LW$257,'Aceite Virgen Extra'!$A$6:$A$257,"&gt;="&amp;$A264,'Aceite Virgen Extra'!$B$6:$B$257,"&lt;="&amp;$B264)</f>
        <v>1.89</v>
      </c>
      <c r="LX264" s="8">
        <f>SUMIFS('Aceite Virgen Extra'!LX$6:LX$257,'Aceite Virgen Extra'!$A$6:$A$257,"&gt;="&amp;$A264,'Aceite Virgen Extra'!$B$6:$B$257,"&lt;="&amp;$B264)</f>
        <v>5.87</v>
      </c>
      <c r="LY264" s="76"/>
      <c r="LZ264" s="76"/>
      <c r="MA264" s="76"/>
      <c r="MB264" s="8">
        <f>SUMIFS('Aceite Virgen Extra'!MB$6:MB$257,'Aceite Virgen Extra'!$A$6:$A$257,"&gt;="&amp;$A264,'Aceite Virgen Extra'!$B$6:$B$257,"&lt;="&amp;$B264)</f>
        <v>1.8900000000000001</v>
      </c>
      <c r="MC264" s="8">
        <f>SUMIFS('Aceite Virgen Extra'!MC$6:MC$257,'Aceite Virgen Extra'!$A$6:$A$257,"&gt;="&amp;$A264,'Aceite Virgen Extra'!$B$6:$B$257,"&lt;="&amp;$B264)</f>
        <v>4.22</v>
      </c>
      <c r="MD264" s="8">
        <f>SUMIFS('Aceite Virgen Extra'!MD$6:MD$257,'Aceite Virgen Extra'!$A$6:$A$257,"&gt;="&amp;$A264,'Aceite Virgen Extra'!$B$6:$B$257,"&lt;="&amp;$B264)</f>
        <v>0.92999999999999994</v>
      </c>
      <c r="ME264" s="8">
        <f>SUMIFS('Aceite Virgen Extra'!ME$6:ME$257,'Aceite Virgen Extra'!$A$6:$A$257,"&gt;="&amp;$A264,'Aceite Virgen Extra'!$B$6:$B$257,"&lt;="&amp;$B264)</f>
        <v>0</v>
      </c>
    </row>
    <row r="265" spans="1:343"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c r="GY265" s="8">
        <f>SUMIFS('Aceite Virgen Extra'!GY$6:GY$257,'Aceite Virgen Extra'!$A$6:$A$257,"&gt;="&amp;$A265,'Aceite Virgen Extra'!$B$6:$B$257,"&lt;="&amp;$B265)</f>
        <v>9.2700000000000014</v>
      </c>
      <c r="GZ265" s="8">
        <f>SUMIFS('Aceite Virgen Extra'!GZ$6:GZ$257,'Aceite Virgen Extra'!$A$6:$A$257,"&gt;="&amp;$A265,'Aceite Virgen Extra'!$B$6:$B$257,"&lt;="&amp;$B265)</f>
        <v>7.1099999999999994</v>
      </c>
      <c r="HA265" s="8">
        <f>SUMIFS('Aceite Virgen Extra'!HA$6:HA$257,'Aceite Virgen Extra'!$A$6:$A$257,"&gt;="&amp;$A265,'Aceite Virgen Extra'!$B$6:$B$257,"&lt;="&amp;$B265)</f>
        <v>9.7899999999999991</v>
      </c>
      <c r="HB265" s="8">
        <f>SUMIFS('Aceite Virgen Extra'!HB$6:HB$257,'Aceite Virgen Extra'!$A$6:$A$257,"&gt;="&amp;$A265,'Aceite Virgen Extra'!$B$6:$B$257,"&lt;="&amp;$B265)</f>
        <v>11.120000000000001</v>
      </c>
      <c r="HF265" s="8">
        <f>SUMIFS('Aceite Virgen Extra'!HF$6:HF$257,'Aceite Virgen Extra'!$A$6:$A$257,"&gt;="&amp;$A265,'Aceite Virgen Extra'!$B$6:$B$257,"&lt;="&amp;$B265)</f>
        <v>8.5499999999999989</v>
      </c>
      <c r="HG265" s="8">
        <f>SUMIFS('Aceite Virgen Extra'!HG$6:HG$257,'Aceite Virgen Extra'!$A$6:$A$257,"&gt;="&amp;$A265,'Aceite Virgen Extra'!$B$6:$B$257,"&lt;="&amp;$B265)</f>
        <v>7.8000000000000007</v>
      </c>
      <c r="HH265" s="8">
        <f>SUMIFS('Aceite Virgen Extra'!HH$6:HH$257,'Aceite Virgen Extra'!$A$6:$A$257,"&gt;="&amp;$A265,'Aceite Virgen Extra'!$B$6:$B$257,"&lt;="&amp;$B265)</f>
        <v>10.550000000000002</v>
      </c>
      <c r="HI265" s="8">
        <f>SUMIFS('Aceite Virgen Extra'!HI$6:HI$257,'Aceite Virgen Extra'!$A$6:$A$257,"&gt;="&amp;$A265,'Aceite Virgen Extra'!$B$6:$B$257,"&lt;="&amp;$B265)</f>
        <v>5.99</v>
      </c>
      <c r="HM265" s="8">
        <f>SUMIFS('Aceite Virgen Extra'!HM$6:HM$257,'Aceite Virgen Extra'!$A$6:$A$257,"&gt;="&amp;$A265,'Aceite Virgen Extra'!$B$6:$B$257,"&lt;="&amp;$B265)</f>
        <v>5.03</v>
      </c>
      <c r="HN265" s="8">
        <f>SUMIFS('Aceite Virgen Extra'!HN$6:HN$257,'Aceite Virgen Extra'!$A$6:$A$257,"&gt;="&amp;$A265,'Aceite Virgen Extra'!$B$6:$B$257,"&lt;="&amp;$B265)</f>
        <v>5.1099999999999994</v>
      </c>
      <c r="HO265" s="8">
        <f>SUMIFS('Aceite Virgen Extra'!HO$6:HO$257,'Aceite Virgen Extra'!$A$6:$A$257,"&gt;="&amp;$A265,'Aceite Virgen Extra'!$B$6:$B$257,"&lt;="&amp;$B265)</f>
        <v>4.53</v>
      </c>
      <c r="HP265" s="8">
        <f>SUMIFS('Aceite Virgen Extra'!HP$6:HP$257,'Aceite Virgen Extra'!$A$6:$A$257,"&gt;="&amp;$A265,'Aceite Virgen Extra'!$B$6:$B$257,"&lt;="&amp;$B265)</f>
        <v>5.12</v>
      </c>
      <c r="HT265" s="8">
        <f>SUMIFS('Aceite Virgen Extra'!HT$6:HT$257,'Aceite Virgen Extra'!$A$6:$A$257,"&gt;="&amp;$A265,'Aceite Virgen Extra'!$B$6:$B$257,"&lt;="&amp;$B265)</f>
        <v>9.91</v>
      </c>
      <c r="HU265" s="8">
        <f>SUMIFS('Aceite Virgen Extra'!HU$6:HU$257,'Aceite Virgen Extra'!$A$6:$A$257,"&gt;="&amp;$A265,'Aceite Virgen Extra'!$B$6:$B$257,"&lt;="&amp;$B265)</f>
        <v>11.35</v>
      </c>
      <c r="HV265" s="8">
        <f>SUMIFS('Aceite Virgen Extra'!HV$6:HV$257,'Aceite Virgen Extra'!$A$6:$A$257,"&gt;="&amp;$A265,'Aceite Virgen Extra'!$B$6:$B$257,"&lt;="&amp;$B265)</f>
        <v>9.06</v>
      </c>
      <c r="HW265" s="8">
        <f>SUMIFS('Aceite Virgen Extra'!HW$6:HW$257,'Aceite Virgen Extra'!$A$6:$A$257,"&gt;="&amp;$A265,'Aceite Virgen Extra'!$B$6:$B$257,"&lt;="&amp;$B265)</f>
        <v>8.4599999999999991</v>
      </c>
      <c r="IA265" s="8">
        <f>SUMIFS('Aceite Virgen Extra'!IA$6:IA$257,'Aceite Virgen Extra'!$A$6:$A$257,"&gt;="&amp;$A265,'Aceite Virgen Extra'!$B$6:$B$257,"&lt;="&amp;$B265)</f>
        <v>7.76</v>
      </c>
      <c r="IB265" s="8">
        <f>SUMIFS('Aceite Virgen Extra'!IB$6:IB$257,'Aceite Virgen Extra'!$A$6:$A$257,"&gt;="&amp;$A265,'Aceite Virgen Extra'!$B$6:$B$257,"&lt;="&amp;$B265)</f>
        <v>7.87</v>
      </c>
      <c r="IC265" s="8">
        <f>SUMIFS('Aceite Virgen Extra'!IC$6:IC$257,'Aceite Virgen Extra'!$A$6:$A$257,"&gt;="&amp;$A265,'Aceite Virgen Extra'!$B$6:$B$257,"&lt;="&amp;$B265)</f>
        <v>7.6199999999999992</v>
      </c>
      <c r="ID265" s="8">
        <f>SUMIFS('Aceite Virgen Extra'!ID$6:ID$257,'Aceite Virgen Extra'!$A$6:$A$257,"&gt;="&amp;$A265,'Aceite Virgen Extra'!$B$6:$B$257,"&lt;="&amp;$B265)</f>
        <v>7.1899999999999995</v>
      </c>
      <c r="IE265" s="64"/>
      <c r="IH265" s="8">
        <f>SUMIFS('Aceite Virgen Extra'!IH$6:IH$257,'Aceite Virgen Extra'!$A$6:$A$257,"&gt;="&amp;$A265,'Aceite Virgen Extra'!$B$6:$B$257,"&lt;="&amp;$B265)</f>
        <v>9.16</v>
      </c>
      <c r="II265" s="8">
        <f>SUMIFS('Aceite Virgen Extra'!II$6:II$257,'Aceite Virgen Extra'!$A$6:$A$257,"&gt;="&amp;$A265,'Aceite Virgen Extra'!$B$6:$B$257,"&lt;="&amp;$B265)</f>
        <v>12.63</v>
      </c>
      <c r="IJ265" s="8">
        <f>SUMIFS('Aceite Virgen Extra'!IJ$6:IJ$257,'Aceite Virgen Extra'!$A$6:$A$257,"&gt;="&amp;$A265,'Aceite Virgen Extra'!$B$6:$B$257,"&lt;="&amp;$B265)</f>
        <v>8.3800000000000008</v>
      </c>
      <c r="IK265" s="8">
        <f>SUMIFS('Aceite Virgen Extra'!IK$6:IK$257,'Aceite Virgen Extra'!$A$6:$A$257,"&gt;="&amp;$A265,'Aceite Virgen Extra'!$B$6:$B$257,"&lt;="&amp;$B265)</f>
        <v>2.86</v>
      </c>
      <c r="IO265" s="8">
        <f>SUMIFS('Aceite Virgen Extra'!IO$6:IO$257,'Aceite Virgen Extra'!$A$6:$A$257,"&gt;="&amp;$A265,'Aceite Virgen Extra'!$B$6:$B$257,"&lt;="&amp;$B265)</f>
        <v>10.209999999999999</v>
      </c>
      <c r="IP265" s="8">
        <f>SUMIFS('Aceite Virgen Extra'!IP$6:IP$257,'Aceite Virgen Extra'!$A$6:$A$257,"&gt;="&amp;$A265,'Aceite Virgen Extra'!$B$6:$B$257,"&lt;="&amp;$B265)</f>
        <v>10.9</v>
      </c>
      <c r="IQ265" s="8">
        <f>SUMIFS('Aceite Virgen Extra'!IQ$6:IQ$257,'Aceite Virgen Extra'!$A$6:$A$257,"&gt;="&amp;$A265,'Aceite Virgen Extra'!$B$6:$B$257,"&lt;="&amp;$B265)</f>
        <v>7.96</v>
      </c>
      <c r="IR265" s="8">
        <f>SUMIFS('Aceite Virgen Extra'!IR$6:IR$257,'Aceite Virgen Extra'!$A$6:$A$257,"&gt;="&amp;$A265,'Aceite Virgen Extra'!$B$6:$B$257,"&lt;="&amp;$B265)</f>
        <v>22.1</v>
      </c>
      <c r="IV265" s="8">
        <f>SUMIFS('Aceite Virgen Extra'!IV$6:IV$257,'Aceite Virgen Extra'!$A$6:$A$257,"&gt;="&amp;$A265,'Aceite Virgen Extra'!$B$6:$B$257,"&lt;="&amp;$B265)</f>
        <v>8.16</v>
      </c>
      <c r="IW265" s="8">
        <f>SUMIFS('Aceite Virgen Extra'!IW$6:IW$257,'Aceite Virgen Extra'!$A$6:$A$257,"&gt;="&amp;$A265,'Aceite Virgen Extra'!$B$6:$B$257,"&lt;="&amp;$B265)</f>
        <v>8.16</v>
      </c>
      <c r="IX265" s="8">
        <f>SUMIFS('Aceite Virgen Extra'!IX$6:IX$257,'Aceite Virgen Extra'!$A$6:$A$257,"&gt;="&amp;$A265,'Aceite Virgen Extra'!$B$6:$B$257,"&lt;="&amp;$B265)</f>
        <v>7.52</v>
      </c>
      <c r="IY265" s="8">
        <f>SUMIFS('Aceite Virgen Extra'!IY$6:IY$257,'Aceite Virgen Extra'!$A$6:$A$257,"&gt;="&amp;$A265,'Aceite Virgen Extra'!$B$6:$B$257,"&lt;="&amp;$B265)</f>
        <v>11.819999999999999</v>
      </c>
      <c r="JC265" s="8">
        <f>SUMIFS('Aceite Virgen Extra'!JC$6:JC$257,'Aceite Virgen Extra'!$A$6:$A$257,"&gt;="&amp;$A265,'Aceite Virgen Extra'!$B$6:$B$257,"&lt;="&amp;$B265)</f>
        <v>9.379999999999999</v>
      </c>
      <c r="JD265" s="8">
        <f>SUMIFS('Aceite Virgen Extra'!JD$6:JD$257,'Aceite Virgen Extra'!$A$6:$A$257,"&gt;="&amp;$A265,'Aceite Virgen Extra'!$B$6:$B$257,"&lt;="&amp;$B265)</f>
        <v>9.0700000000000021</v>
      </c>
      <c r="JE265" s="8">
        <f>SUMIFS('Aceite Virgen Extra'!JE$6:JE$257,'Aceite Virgen Extra'!$A$6:$A$257,"&gt;="&amp;$A265,'Aceite Virgen Extra'!$B$6:$B$257,"&lt;="&amp;$B265)</f>
        <v>10.08</v>
      </c>
      <c r="JF265" s="8">
        <f>SUMIFS('Aceite Virgen Extra'!JF$6:JF$257,'Aceite Virgen Extra'!$A$6:$A$257,"&gt;="&amp;$A265,'Aceite Virgen Extra'!$B$6:$B$257,"&lt;="&amp;$B265)</f>
        <v>6.75</v>
      </c>
      <c r="JJ265" s="8">
        <f>SUMIFS('Aceite Virgen Extra'!JJ$6:JJ$257,'Aceite Virgen Extra'!$A$6:$A$257,"&gt;="&amp;$A265,'Aceite Virgen Extra'!$B$6:$B$257,"&lt;="&amp;$B265)</f>
        <v>9.7000000000000011</v>
      </c>
      <c r="JK265" s="8">
        <f>SUMIFS('Aceite Virgen Extra'!JK$6:JK$257,'Aceite Virgen Extra'!$A$6:$A$257,"&gt;="&amp;$A265,'Aceite Virgen Extra'!$B$6:$B$257,"&lt;="&amp;$B265)</f>
        <v>7.21</v>
      </c>
      <c r="JL265" s="8">
        <f>SUMIFS('Aceite Virgen Extra'!JL$6:JL$257,'Aceite Virgen Extra'!$A$6:$A$257,"&gt;="&amp;$A265,'Aceite Virgen Extra'!$B$6:$B$257,"&lt;="&amp;$B265)</f>
        <v>8.09</v>
      </c>
      <c r="JM265" s="8">
        <f>SUMIFS('Aceite Virgen Extra'!JM$6:JM$257,'Aceite Virgen Extra'!$A$6:$A$257,"&gt;="&amp;$A265,'Aceite Virgen Extra'!$B$6:$B$257,"&lt;="&amp;$B265)</f>
        <v>17.5</v>
      </c>
      <c r="JQ265" s="8">
        <f>SUMIFS('Aceite Virgen Extra'!JQ$6:JQ$257,'Aceite Virgen Extra'!$A$6:$A$257,"&gt;="&amp;$A265,'Aceite Virgen Extra'!$B$6:$B$257,"&lt;="&amp;$B265)</f>
        <v>14.35</v>
      </c>
      <c r="JR265" s="8">
        <f>SUMIFS('Aceite Virgen Extra'!JR$6:JR$257,'Aceite Virgen Extra'!$A$6:$A$257,"&gt;="&amp;$A265,'Aceite Virgen Extra'!$B$6:$B$257,"&lt;="&amp;$B265)</f>
        <v>8.98</v>
      </c>
      <c r="JS265" s="8">
        <f>SUMIFS('Aceite Virgen Extra'!JS$6:JS$257,'Aceite Virgen Extra'!$A$6:$A$257,"&gt;="&amp;$A265,'Aceite Virgen Extra'!$B$6:$B$257,"&lt;="&amp;$B265)</f>
        <v>12.42</v>
      </c>
      <c r="JT265" s="8">
        <f>SUMIFS('Aceite Virgen Extra'!JT$6:JT$257,'Aceite Virgen Extra'!$A$6:$A$257,"&gt;="&amp;$A265,'Aceite Virgen Extra'!$B$6:$B$257,"&lt;="&amp;$B265)</f>
        <v>31.67</v>
      </c>
      <c r="JX265" s="8">
        <f>SUMIFS('Aceite Virgen Extra'!JX$6:JX$257,'Aceite Virgen Extra'!$A$6:$A$257,"&gt;="&amp;$A265,'Aceite Virgen Extra'!$B$6:$B$257,"&lt;="&amp;$B265)</f>
        <v>9.629999999999999</v>
      </c>
      <c r="JY265" s="8">
        <f>SUMIFS('Aceite Virgen Extra'!JY$6:JY$257,'Aceite Virgen Extra'!$A$6:$A$257,"&gt;="&amp;$A265,'Aceite Virgen Extra'!$B$6:$B$257,"&lt;="&amp;$B265)</f>
        <v>5.1499999999999995</v>
      </c>
      <c r="JZ265" s="8">
        <f>SUMIFS('Aceite Virgen Extra'!JZ$6:JZ$257,'Aceite Virgen Extra'!$A$6:$A$257,"&gt;="&amp;$A265,'Aceite Virgen Extra'!$B$6:$B$257,"&lt;="&amp;$B265)</f>
        <v>10.67</v>
      </c>
      <c r="KA265" s="8">
        <f>SUMIFS('Aceite Virgen Extra'!KA$6:KA$257,'Aceite Virgen Extra'!$A$6:$A$257,"&gt;="&amp;$A265,'Aceite Virgen Extra'!$B$6:$B$257,"&lt;="&amp;$B265)</f>
        <v>14.850000000000001</v>
      </c>
      <c r="KE265" s="8">
        <f>SUMIFS('Aceite Virgen Extra'!KE$6:KE$257,'Aceite Virgen Extra'!$A$6:$A$257,"&gt;="&amp;$A265,'Aceite Virgen Extra'!$B$6:$B$257,"&lt;="&amp;$B265)</f>
        <v>8.41</v>
      </c>
      <c r="KF265" s="8">
        <f>SUMIFS('Aceite Virgen Extra'!KF$6:KF$257,'Aceite Virgen Extra'!$A$6:$A$257,"&gt;="&amp;$A265,'Aceite Virgen Extra'!$B$6:$B$257,"&lt;="&amp;$B265)</f>
        <v>10.66</v>
      </c>
      <c r="KG265" s="8">
        <f>SUMIFS('Aceite Virgen Extra'!KG$6:KG$257,'Aceite Virgen Extra'!$A$6:$A$257,"&gt;="&amp;$A265,'Aceite Virgen Extra'!$B$6:$B$257,"&lt;="&amp;$B265)</f>
        <v>6.3599999999999994</v>
      </c>
      <c r="KH265" s="8">
        <f>SUMIFS('Aceite Virgen Extra'!KH$6:KH$257,'Aceite Virgen Extra'!$A$6:$A$257,"&gt;="&amp;$A265,'Aceite Virgen Extra'!$B$6:$B$257,"&lt;="&amp;$B265)</f>
        <v>10.16</v>
      </c>
      <c r="KL265" s="8">
        <f>SUMIFS('Aceite Virgen Extra'!KL$6:KL$257,'Aceite Virgen Extra'!$A$6:$A$257,"&gt;="&amp;$A265,'Aceite Virgen Extra'!$B$6:$B$257,"&lt;="&amp;$B265)</f>
        <v>8.3699999999999992</v>
      </c>
      <c r="KM265" s="8">
        <f>SUMIFS('Aceite Virgen Extra'!KM$6:KM$257,'Aceite Virgen Extra'!$A$6:$A$257,"&gt;="&amp;$A265,'Aceite Virgen Extra'!$B$6:$B$257,"&lt;="&amp;$B265)</f>
        <v>11.360000000000001</v>
      </c>
      <c r="KN265" s="8">
        <f>SUMIFS('Aceite Virgen Extra'!KN$6:KN$257,'Aceite Virgen Extra'!$A$6:$A$257,"&gt;="&amp;$A265,'Aceite Virgen Extra'!$B$6:$B$257,"&lt;="&amp;$B265)</f>
        <v>8.84</v>
      </c>
      <c r="KO265" s="8">
        <f>SUMIFS('Aceite Virgen Extra'!KO$6:KO$257,'Aceite Virgen Extra'!$A$6:$A$257,"&gt;="&amp;$A265,'Aceite Virgen Extra'!$B$6:$B$257,"&lt;="&amp;$B265)</f>
        <v>5.4300000000000006</v>
      </c>
      <c r="KS265" s="8">
        <f>SUMIFS('Aceite Virgen Extra'!KS$6:KS$257,'Aceite Virgen Extra'!$A$6:$A$257,"&gt;="&amp;$A265,'Aceite Virgen Extra'!$B$6:$B$257,"&lt;="&amp;$B265)</f>
        <v>7.97</v>
      </c>
      <c r="KT265" s="8">
        <f>SUMIFS('Aceite Virgen Extra'!KT$6:KT$257,'Aceite Virgen Extra'!$A$6:$A$257,"&gt;="&amp;$A265,'Aceite Virgen Extra'!$B$6:$B$257,"&lt;="&amp;$B265)</f>
        <v>6.5300000000000011</v>
      </c>
      <c r="KU265" s="8">
        <f>SUMIFS('Aceite Virgen Extra'!KU$6:KU$257,'Aceite Virgen Extra'!$A$6:$A$257,"&gt;="&amp;$A265,'Aceite Virgen Extra'!$B$6:$B$257,"&lt;="&amp;$B265)</f>
        <v>9.27</v>
      </c>
      <c r="KV265" s="8">
        <f>SUMIFS('Aceite Virgen Extra'!KV$6:KV$257,'Aceite Virgen Extra'!$A$6:$A$257,"&gt;="&amp;$A265,'Aceite Virgen Extra'!$B$6:$B$257,"&lt;="&amp;$B265)</f>
        <v>7.1800000000000006</v>
      </c>
      <c r="KZ265" s="8">
        <f>SUMIFS('Aceite Virgen Extra'!KZ$6:KZ$257,'Aceite Virgen Extra'!$A$6:$A$257,"&gt;="&amp;$A265,'Aceite Virgen Extra'!$B$6:$B$257,"&lt;="&amp;$B265)</f>
        <v>6.79</v>
      </c>
      <c r="LA265" s="8">
        <f>SUMIFS('Aceite Virgen Extra'!LA$6:LA$257,'Aceite Virgen Extra'!$A$6:$A$257,"&gt;="&amp;$A265,'Aceite Virgen Extra'!$B$6:$B$257,"&lt;="&amp;$B265)</f>
        <v>10.79</v>
      </c>
      <c r="LB265" s="8">
        <f>SUMIFS('Aceite Virgen Extra'!LB$6:LB$257,'Aceite Virgen Extra'!$A$6:$A$257,"&gt;="&amp;$A265,'Aceite Virgen Extra'!$B$6:$B$257,"&lt;="&amp;$B265)</f>
        <v>6.3900000000000006</v>
      </c>
      <c r="LC265" s="8">
        <f>SUMIFS('Aceite Virgen Extra'!LC$6:LC$257,'Aceite Virgen Extra'!$A$6:$A$257,"&gt;="&amp;$A265,'Aceite Virgen Extra'!$B$6:$B$257,"&lt;="&amp;$B265)</f>
        <v>0.85</v>
      </c>
      <c r="LG265" s="8">
        <f>SUMIFS('Aceite Virgen Extra'!LG$6:LG$257,'Aceite Virgen Extra'!$A$6:$A$257,"&gt;="&amp;$A265,'Aceite Virgen Extra'!$B$6:$B$257,"&lt;="&amp;$B265)</f>
        <v>6.71</v>
      </c>
      <c r="LH265" s="8">
        <f>SUMIFS('Aceite Virgen Extra'!LH$6:LH$257,'Aceite Virgen Extra'!$A$6:$A$257,"&gt;="&amp;$A265,'Aceite Virgen Extra'!$B$6:$B$257,"&lt;="&amp;$B265)</f>
        <v>11.39</v>
      </c>
      <c r="LI265" s="8">
        <f>SUMIFS('Aceite Virgen Extra'!LI$6:LI$257,'Aceite Virgen Extra'!$A$6:$A$257,"&gt;="&amp;$A265,'Aceite Virgen Extra'!$B$6:$B$257,"&lt;="&amp;$B265)</f>
        <v>4.07</v>
      </c>
      <c r="LJ265" s="8">
        <f>SUMIFS('Aceite Virgen Extra'!LJ$6:LJ$257,'Aceite Virgen Extra'!$A$6:$A$257,"&gt;="&amp;$A265,'Aceite Virgen Extra'!$B$6:$B$257,"&lt;="&amp;$B265)</f>
        <v>4.72</v>
      </c>
      <c r="LN265" s="8">
        <f>SUMIFS('Aceite Virgen Extra'!LN$6:LN$257,'Aceite Virgen Extra'!$A$6:$A$257,"&gt;="&amp;$A265,'Aceite Virgen Extra'!$B$6:$B$257,"&lt;="&amp;$B265)</f>
        <v>5.1300000000000008</v>
      </c>
      <c r="LO265" s="8">
        <f>SUMIFS('Aceite Virgen Extra'!LO$6:LO$257,'Aceite Virgen Extra'!$A$6:$A$257,"&gt;="&amp;$A265,'Aceite Virgen Extra'!$B$6:$B$257,"&lt;="&amp;$B265)</f>
        <v>6.82</v>
      </c>
      <c r="LP265" s="8">
        <f>SUMIFS('Aceite Virgen Extra'!LP$6:LP$257,'Aceite Virgen Extra'!$A$6:$A$257,"&gt;="&amp;$A265,'Aceite Virgen Extra'!$B$6:$B$257,"&lt;="&amp;$B265)</f>
        <v>5.23</v>
      </c>
      <c r="LQ265" s="8">
        <f>SUMIFS('Aceite Virgen Extra'!LQ$6:LQ$257,'Aceite Virgen Extra'!$A$6:$A$257,"&gt;="&amp;$A265,'Aceite Virgen Extra'!$B$6:$B$257,"&lt;="&amp;$B265)</f>
        <v>2.39</v>
      </c>
      <c r="LR265" s="76"/>
      <c r="LS265" s="76"/>
      <c r="LT265" s="76"/>
      <c r="LU265" s="8">
        <f>SUMIFS('Aceite Virgen Extra'!LU$6:LU$257,'Aceite Virgen Extra'!$A$6:$A$257,"&gt;="&amp;$A265,'Aceite Virgen Extra'!$B$6:$B$257,"&lt;="&amp;$B265)</f>
        <v>3.78</v>
      </c>
      <c r="LV265" s="8">
        <f>SUMIFS('Aceite Virgen Extra'!LV$6:LV$257,'Aceite Virgen Extra'!$A$6:$A$257,"&gt;="&amp;$A265,'Aceite Virgen Extra'!$B$6:$B$257,"&lt;="&amp;$B265)</f>
        <v>4.8899999999999997</v>
      </c>
      <c r="LW265" s="8">
        <f>SUMIFS('Aceite Virgen Extra'!LW$6:LW$257,'Aceite Virgen Extra'!$A$6:$A$257,"&gt;="&amp;$A265,'Aceite Virgen Extra'!$B$6:$B$257,"&lt;="&amp;$B265)</f>
        <v>4.21</v>
      </c>
      <c r="LX265" s="8">
        <f>SUMIFS('Aceite Virgen Extra'!LX$6:LX$257,'Aceite Virgen Extra'!$A$6:$A$257,"&gt;="&amp;$A265,'Aceite Virgen Extra'!$B$6:$B$257,"&lt;="&amp;$B265)</f>
        <v>0.88</v>
      </c>
      <c r="LY265" s="76"/>
      <c r="LZ265" s="76"/>
      <c r="MA265" s="76"/>
      <c r="MB265" s="8">
        <f>SUMIFS('Aceite Virgen Extra'!MB$6:MB$257,'Aceite Virgen Extra'!$A$6:$A$257,"&gt;="&amp;$A265,'Aceite Virgen Extra'!$B$6:$B$257,"&lt;="&amp;$B265)</f>
        <v>3.75</v>
      </c>
      <c r="MC265" s="8">
        <f>SUMIFS('Aceite Virgen Extra'!MC$6:MC$257,'Aceite Virgen Extra'!$A$6:$A$257,"&gt;="&amp;$A265,'Aceite Virgen Extra'!$B$6:$B$257,"&lt;="&amp;$B265)</f>
        <v>4.04</v>
      </c>
      <c r="MD265" s="8">
        <f>SUMIFS('Aceite Virgen Extra'!MD$6:MD$257,'Aceite Virgen Extra'!$A$6:$A$257,"&gt;="&amp;$A265,'Aceite Virgen Extra'!$B$6:$B$257,"&lt;="&amp;$B265)</f>
        <v>2.61</v>
      </c>
      <c r="ME265" s="8">
        <f>SUMIFS('Aceite Virgen Extra'!ME$6:ME$257,'Aceite Virgen Extra'!$A$6:$A$257,"&gt;="&amp;$A265,'Aceite Virgen Extra'!$B$6:$B$257,"&lt;="&amp;$B265)</f>
        <v>7.79</v>
      </c>
    </row>
    <row r="266" spans="1:343"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c r="GY266" s="8">
        <f>SUMIFS('Aceite Virgen Extra'!GY$6:GY$257,'Aceite Virgen Extra'!$A$6:$A$257,"&gt;="&amp;$A266,'Aceite Virgen Extra'!$B$6:$B$257,"&lt;="&amp;$B266)</f>
        <v>11.750000000000002</v>
      </c>
      <c r="GZ266" s="8">
        <f>SUMIFS('Aceite Virgen Extra'!GZ$6:GZ$257,'Aceite Virgen Extra'!$A$6:$A$257,"&gt;="&amp;$A266,'Aceite Virgen Extra'!$B$6:$B$257,"&lt;="&amp;$B266)</f>
        <v>6.73</v>
      </c>
      <c r="HA266" s="8">
        <f>SUMIFS('Aceite Virgen Extra'!HA$6:HA$257,'Aceite Virgen Extra'!$A$6:$A$257,"&gt;="&amp;$A266,'Aceite Virgen Extra'!$B$6:$B$257,"&lt;="&amp;$B266)</f>
        <v>15.79</v>
      </c>
      <c r="HB266" s="8">
        <f>SUMIFS('Aceite Virgen Extra'!HB$6:HB$257,'Aceite Virgen Extra'!$A$6:$A$257,"&gt;="&amp;$A266,'Aceite Virgen Extra'!$B$6:$B$257,"&lt;="&amp;$B266)</f>
        <v>8.7899999999999991</v>
      </c>
      <c r="HF266" s="8">
        <f>SUMIFS('Aceite Virgen Extra'!HF$6:HF$257,'Aceite Virgen Extra'!$A$6:$A$257,"&gt;="&amp;$A266,'Aceite Virgen Extra'!$B$6:$B$257,"&lt;="&amp;$B266)</f>
        <v>10.65</v>
      </c>
      <c r="HG266" s="8">
        <f>SUMIFS('Aceite Virgen Extra'!HG$6:HG$257,'Aceite Virgen Extra'!$A$6:$A$257,"&gt;="&amp;$A266,'Aceite Virgen Extra'!$B$6:$B$257,"&lt;="&amp;$B266)</f>
        <v>6.6499999999999995</v>
      </c>
      <c r="HH266" s="8">
        <f>SUMIFS('Aceite Virgen Extra'!HH$6:HH$257,'Aceite Virgen Extra'!$A$6:$A$257,"&gt;="&amp;$A266,'Aceite Virgen Extra'!$B$6:$B$257,"&lt;="&amp;$B266)</f>
        <v>12.37</v>
      </c>
      <c r="HI266" s="8">
        <f>SUMIFS('Aceite Virgen Extra'!HI$6:HI$257,'Aceite Virgen Extra'!$A$6:$A$257,"&gt;="&amp;$A266,'Aceite Virgen Extra'!$B$6:$B$257,"&lt;="&amp;$B266)</f>
        <v>23.299999999999997</v>
      </c>
      <c r="HM266" s="8">
        <f>SUMIFS('Aceite Virgen Extra'!HM$6:HM$257,'Aceite Virgen Extra'!$A$6:$A$257,"&gt;="&amp;$A266,'Aceite Virgen Extra'!$B$6:$B$257,"&lt;="&amp;$B266)</f>
        <v>10.29</v>
      </c>
      <c r="HN266" s="8">
        <f>SUMIFS('Aceite Virgen Extra'!HN$6:HN$257,'Aceite Virgen Extra'!$A$6:$A$257,"&gt;="&amp;$A266,'Aceite Virgen Extra'!$B$6:$B$257,"&lt;="&amp;$B266)</f>
        <v>5.74</v>
      </c>
      <c r="HO266" s="8">
        <f>SUMIFS('Aceite Virgen Extra'!HO$6:HO$257,'Aceite Virgen Extra'!$A$6:$A$257,"&gt;="&amp;$A266,'Aceite Virgen Extra'!$B$6:$B$257,"&lt;="&amp;$B266)</f>
        <v>13.51</v>
      </c>
      <c r="HP266" s="8">
        <f>SUMIFS('Aceite Virgen Extra'!HP$6:HP$257,'Aceite Virgen Extra'!$A$6:$A$257,"&gt;="&amp;$A266,'Aceite Virgen Extra'!$B$6:$B$257,"&lt;="&amp;$B266)</f>
        <v>12.07</v>
      </c>
      <c r="HT266" s="8">
        <f>SUMIFS('Aceite Virgen Extra'!HT$6:HT$257,'Aceite Virgen Extra'!$A$6:$A$257,"&gt;="&amp;$A266,'Aceite Virgen Extra'!$B$6:$B$257,"&lt;="&amp;$B266)</f>
        <v>7.73</v>
      </c>
      <c r="HU266" s="8">
        <f>SUMIFS('Aceite Virgen Extra'!HU$6:HU$257,'Aceite Virgen Extra'!$A$6:$A$257,"&gt;="&amp;$A266,'Aceite Virgen Extra'!$B$6:$B$257,"&lt;="&amp;$B266)</f>
        <v>4.29</v>
      </c>
      <c r="HV266" s="8">
        <f>SUMIFS('Aceite Virgen Extra'!HV$6:HV$257,'Aceite Virgen Extra'!$A$6:$A$257,"&gt;="&amp;$A266,'Aceite Virgen Extra'!$B$6:$B$257,"&lt;="&amp;$B266)</f>
        <v>10.469999999999999</v>
      </c>
      <c r="HW266" s="8">
        <f>SUMIFS('Aceite Virgen Extra'!HW$6:HW$257,'Aceite Virgen Extra'!$A$6:$A$257,"&gt;="&amp;$A266,'Aceite Virgen Extra'!$B$6:$B$257,"&lt;="&amp;$B266)</f>
        <v>5.74</v>
      </c>
      <c r="IA266" s="8">
        <f>SUMIFS('Aceite Virgen Extra'!IA$6:IA$257,'Aceite Virgen Extra'!$A$6:$A$257,"&gt;="&amp;$A266,'Aceite Virgen Extra'!$B$6:$B$257,"&lt;="&amp;$B266)</f>
        <v>11.26</v>
      </c>
      <c r="IB266" s="8">
        <f>SUMIFS('Aceite Virgen Extra'!IB$6:IB$257,'Aceite Virgen Extra'!$A$6:$A$257,"&gt;="&amp;$A266,'Aceite Virgen Extra'!$B$6:$B$257,"&lt;="&amp;$B266)</f>
        <v>5.7299999999999995</v>
      </c>
      <c r="IC266" s="8">
        <f>SUMIFS('Aceite Virgen Extra'!IC$6:IC$257,'Aceite Virgen Extra'!$A$6:$A$257,"&gt;="&amp;$A266,'Aceite Virgen Extra'!$B$6:$B$257,"&lt;="&amp;$B266)</f>
        <v>13.98</v>
      </c>
      <c r="ID266" s="8">
        <f>SUMIFS('Aceite Virgen Extra'!ID$6:ID$257,'Aceite Virgen Extra'!$A$6:$A$257,"&gt;="&amp;$A266,'Aceite Virgen Extra'!$B$6:$B$257,"&lt;="&amp;$B266)</f>
        <v>13.42</v>
      </c>
      <c r="IE266" s="64"/>
      <c r="IH266" s="8">
        <f>SUMIFS('Aceite Virgen Extra'!IH$6:IH$257,'Aceite Virgen Extra'!$A$6:$A$257,"&gt;="&amp;$A266,'Aceite Virgen Extra'!$B$6:$B$257,"&lt;="&amp;$B266)</f>
        <v>9.61</v>
      </c>
      <c r="II266" s="8">
        <f>SUMIFS('Aceite Virgen Extra'!II$6:II$257,'Aceite Virgen Extra'!$A$6:$A$257,"&gt;="&amp;$A266,'Aceite Virgen Extra'!$B$6:$B$257,"&lt;="&amp;$B266)</f>
        <v>2.15</v>
      </c>
      <c r="IJ266" s="8">
        <f>SUMIFS('Aceite Virgen Extra'!IJ$6:IJ$257,'Aceite Virgen Extra'!$A$6:$A$257,"&gt;="&amp;$A266,'Aceite Virgen Extra'!$B$6:$B$257,"&lt;="&amp;$B266)</f>
        <v>12.740000000000002</v>
      </c>
      <c r="IK266" s="8">
        <f>SUMIFS('Aceite Virgen Extra'!IK$6:IK$257,'Aceite Virgen Extra'!$A$6:$A$257,"&gt;="&amp;$A266,'Aceite Virgen Extra'!$B$6:$B$257,"&lt;="&amp;$B266)</f>
        <v>12.8</v>
      </c>
      <c r="IO266" s="8">
        <f>SUMIFS('Aceite Virgen Extra'!IO$6:IO$257,'Aceite Virgen Extra'!$A$6:$A$257,"&gt;="&amp;$A266,'Aceite Virgen Extra'!$B$6:$B$257,"&lt;="&amp;$B266)</f>
        <v>11.480000000000002</v>
      </c>
      <c r="IP266" s="8">
        <f>SUMIFS('Aceite Virgen Extra'!IP$6:IP$257,'Aceite Virgen Extra'!$A$6:$A$257,"&gt;="&amp;$A266,'Aceite Virgen Extra'!$B$6:$B$257,"&lt;="&amp;$B266)</f>
        <v>4.84</v>
      </c>
      <c r="IQ266" s="8">
        <f>SUMIFS('Aceite Virgen Extra'!IQ$6:IQ$257,'Aceite Virgen Extra'!$A$6:$A$257,"&gt;="&amp;$A266,'Aceite Virgen Extra'!$B$6:$B$257,"&lt;="&amp;$B266)</f>
        <v>15.240000000000002</v>
      </c>
      <c r="IR266" s="8">
        <f>SUMIFS('Aceite Virgen Extra'!IR$6:IR$257,'Aceite Virgen Extra'!$A$6:$A$257,"&gt;="&amp;$A266,'Aceite Virgen Extra'!$B$6:$B$257,"&lt;="&amp;$B266)</f>
        <v>10.049999999999999</v>
      </c>
      <c r="IV266" s="8">
        <f>SUMIFS('Aceite Virgen Extra'!IV$6:IV$257,'Aceite Virgen Extra'!$A$6:$A$257,"&gt;="&amp;$A266,'Aceite Virgen Extra'!$B$6:$B$257,"&lt;="&amp;$B266)</f>
        <v>11.930000000000001</v>
      </c>
      <c r="IW266" s="8">
        <f>SUMIFS('Aceite Virgen Extra'!IW$6:IW$257,'Aceite Virgen Extra'!$A$6:$A$257,"&gt;="&amp;$A266,'Aceite Virgen Extra'!$B$6:$B$257,"&lt;="&amp;$B266)</f>
        <v>8.94</v>
      </c>
      <c r="IX266" s="8">
        <f>SUMIFS('Aceite Virgen Extra'!IX$6:IX$257,'Aceite Virgen Extra'!$A$6:$A$257,"&gt;="&amp;$A266,'Aceite Virgen Extra'!$B$6:$B$257,"&lt;="&amp;$B266)</f>
        <v>14.04</v>
      </c>
      <c r="IY266" s="8">
        <f>SUMIFS('Aceite Virgen Extra'!IY$6:IY$257,'Aceite Virgen Extra'!$A$6:$A$257,"&gt;="&amp;$A266,'Aceite Virgen Extra'!$B$6:$B$257,"&lt;="&amp;$B266)</f>
        <v>15.95</v>
      </c>
      <c r="JC266" s="8">
        <f>SUMIFS('Aceite Virgen Extra'!JC$6:JC$257,'Aceite Virgen Extra'!$A$6:$A$257,"&gt;="&amp;$A266,'Aceite Virgen Extra'!$B$6:$B$257,"&lt;="&amp;$B266)</f>
        <v>10.279999999999998</v>
      </c>
      <c r="JD266" s="8">
        <f>SUMIFS('Aceite Virgen Extra'!JD$6:JD$257,'Aceite Virgen Extra'!$A$6:$A$257,"&gt;="&amp;$A266,'Aceite Virgen Extra'!$B$6:$B$257,"&lt;="&amp;$B266)</f>
        <v>4.13</v>
      </c>
      <c r="JE266" s="8">
        <f>SUMIFS('Aceite Virgen Extra'!JE$6:JE$257,'Aceite Virgen Extra'!$A$6:$A$257,"&gt;="&amp;$A266,'Aceite Virgen Extra'!$B$6:$B$257,"&lt;="&amp;$B266)</f>
        <v>11.73</v>
      </c>
      <c r="JF266" s="8">
        <f>SUMIFS('Aceite Virgen Extra'!JF$6:JF$257,'Aceite Virgen Extra'!$A$6:$A$257,"&gt;="&amp;$A266,'Aceite Virgen Extra'!$B$6:$B$257,"&lt;="&amp;$B266)</f>
        <v>18.93</v>
      </c>
      <c r="JJ266" s="8">
        <f>SUMIFS('Aceite Virgen Extra'!JJ$6:JJ$257,'Aceite Virgen Extra'!$A$6:$A$257,"&gt;="&amp;$A266,'Aceite Virgen Extra'!$B$6:$B$257,"&lt;="&amp;$B266)</f>
        <v>10.32</v>
      </c>
      <c r="JK266" s="8">
        <f>SUMIFS('Aceite Virgen Extra'!JK$6:JK$257,'Aceite Virgen Extra'!$A$6:$A$257,"&gt;="&amp;$A266,'Aceite Virgen Extra'!$B$6:$B$257,"&lt;="&amp;$B266)</f>
        <v>6.48</v>
      </c>
      <c r="JL266" s="8">
        <f>SUMIFS('Aceite Virgen Extra'!JL$6:JL$257,'Aceite Virgen Extra'!$A$6:$A$257,"&gt;="&amp;$A266,'Aceite Virgen Extra'!$B$6:$B$257,"&lt;="&amp;$B266)</f>
        <v>13.58</v>
      </c>
      <c r="JM266" s="8">
        <f>SUMIFS('Aceite Virgen Extra'!JM$6:JM$257,'Aceite Virgen Extra'!$A$6:$A$257,"&gt;="&amp;$A266,'Aceite Virgen Extra'!$B$6:$B$257,"&lt;="&amp;$B266)</f>
        <v>9.6999999999999993</v>
      </c>
      <c r="JQ266" s="8">
        <f>SUMIFS('Aceite Virgen Extra'!JQ$6:JQ$257,'Aceite Virgen Extra'!$A$6:$A$257,"&gt;="&amp;$A266,'Aceite Virgen Extra'!$B$6:$B$257,"&lt;="&amp;$B266)</f>
        <v>9.61</v>
      </c>
      <c r="JR266" s="8">
        <f>SUMIFS('Aceite Virgen Extra'!JR$6:JR$257,'Aceite Virgen Extra'!$A$6:$A$257,"&gt;="&amp;$A266,'Aceite Virgen Extra'!$B$6:$B$257,"&lt;="&amp;$B266)</f>
        <v>5.3100000000000005</v>
      </c>
      <c r="JS266" s="8">
        <f>SUMIFS('Aceite Virgen Extra'!JS$6:JS$257,'Aceite Virgen Extra'!$A$6:$A$257,"&gt;="&amp;$A266,'Aceite Virgen Extra'!$B$6:$B$257,"&lt;="&amp;$B266)</f>
        <v>10.440000000000001</v>
      </c>
      <c r="JT266" s="8">
        <f>SUMIFS('Aceite Virgen Extra'!JT$6:JT$257,'Aceite Virgen Extra'!$A$6:$A$257,"&gt;="&amp;$A266,'Aceite Virgen Extra'!$B$6:$B$257,"&lt;="&amp;$B266)</f>
        <v>17.89</v>
      </c>
      <c r="JX266" s="8">
        <f>SUMIFS('Aceite Virgen Extra'!JX$6:JX$257,'Aceite Virgen Extra'!$A$6:$A$257,"&gt;="&amp;$A266,'Aceite Virgen Extra'!$B$6:$B$257,"&lt;="&amp;$B266)</f>
        <v>8.48</v>
      </c>
      <c r="JY266" s="8">
        <f>SUMIFS('Aceite Virgen Extra'!JY$6:JY$257,'Aceite Virgen Extra'!$A$6:$A$257,"&gt;="&amp;$A266,'Aceite Virgen Extra'!$B$6:$B$257,"&lt;="&amp;$B266)</f>
        <v>7.24</v>
      </c>
      <c r="JZ266" s="8">
        <f>SUMIFS('Aceite Virgen Extra'!JZ$6:JZ$257,'Aceite Virgen Extra'!$A$6:$A$257,"&gt;="&amp;$A266,'Aceite Virgen Extra'!$B$6:$B$257,"&lt;="&amp;$B266)</f>
        <v>8.8099999999999987</v>
      </c>
      <c r="KA266" s="8">
        <f>SUMIFS('Aceite Virgen Extra'!KA$6:KA$257,'Aceite Virgen Extra'!$A$6:$A$257,"&gt;="&amp;$A266,'Aceite Virgen Extra'!$B$6:$B$257,"&lt;="&amp;$B266)</f>
        <v>11.8</v>
      </c>
      <c r="KE266" s="8">
        <f>SUMIFS('Aceite Virgen Extra'!KE$6:KE$257,'Aceite Virgen Extra'!$A$6:$A$257,"&gt;="&amp;$A266,'Aceite Virgen Extra'!$B$6:$B$257,"&lt;="&amp;$B266)</f>
        <v>9.24</v>
      </c>
      <c r="KF266" s="8">
        <f>SUMIFS('Aceite Virgen Extra'!KF$6:KF$257,'Aceite Virgen Extra'!$A$6:$A$257,"&gt;="&amp;$A266,'Aceite Virgen Extra'!$B$6:$B$257,"&lt;="&amp;$B266)</f>
        <v>5.09</v>
      </c>
      <c r="KG266" s="8">
        <f>SUMIFS('Aceite Virgen Extra'!KG$6:KG$257,'Aceite Virgen Extra'!$A$6:$A$257,"&gt;="&amp;$A266,'Aceite Virgen Extra'!$B$6:$B$257,"&lt;="&amp;$B266)</f>
        <v>11.739999999999998</v>
      </c>
      <c r="KH266" s="8">
        <f>SUMIFS('Aceite Virgen Extra'!KH$6:KH$257,'Aceite Virgen Extra'!$A$6:$A$257,"&gt;="&amp;$A266,'Aceite Virgen Extra'!$B$6:$B$257,"&lt;="&amp;$B266)</f>
        <v>11.25</v>
      </c>
      <c r="KL266" s="8">
        <f>SUMIFS('Aceite Virgen Extra'!KL$6:KL$257,'Aceite Virgen Extra'!$A$6:$A$257,"&gt;="&amp;$A266,'Aceite Virgen Extra'!$B$6:$B$257,"&lt;="&amp;$B266)</f>
        <v>9.5500000000000007</v>
      </c>
      <c r="KM266" s="8">
        <f>SUMIFS('Aceite Virgen Extra'!KM$6:KM$257,'Aceite Virgen Extra'!$A$6:$A$257,"&gt;="&amp;$A266,'Aceite Virgen Extra'!$B$6:$B$257,"&lt;="&amp;$B266)</f>
        <v>4.68</v>
      </c>
      <c r="KN266" s="8">
        <f>SUMIFS('Aceite Virgen Extra'!KN$6:KN$257,'Aceite Virgen Extra'!$A$6:$A$257,"&gt;="&amp;$A266,'Aceite Virgen Extra'!$B$6:$B$257,"&lt;="&amp;$B266)</f>
        <v>11.01</v>
      </c>
      <c r="KO266" s="8">
        <f>SUMIFS('Aceite Virgen Extra'!KO$6:KO$257,'Aceite Virgen Extra'!$A$6:$A$257,"&gt;="&amp;$A266,'Aceite Virgen Extra'!$B$6:$B$257,"&lt;="&amp;$B266)</f>
        <v>16.89</v>
      </c>
      <c r="KS266" s="8">
        <f>SUMIFS('Aceite Virgen Extra'!KS$6:KS$257,'Aceite Virgen Extra'!$A$6:$A$257,"&gt;="&amp;$A266,'Aceite Virgen Extra'!$B$6:$B$257,"&lt;="&amp;$B266)</f>
        <v>11.120000000000001</v>
      </c>
      <c r="KT266" s="8">
        <f>SUMIFS('Aceite Virgen Extra'!KT$6:KT$257,'Aceite Virgen Extra'!$A$6:$A$257,"&gt;="&amp;$A266,'Aceite Virgen Extra'!$B$6:$B$257,"&lt;="&amp;$B266)</f>
        <v>11.990000000000002</v>
      </c>
      <c r="KU266" s="8">
        <f>SUMIFS('Aceite Virgen Extra'!KU$6:KU$257,'Aceite Virgen Extra'!$A$6:$A$257,"&gt;="&amp;$A266,'Aceite Virgen Extra'!$B$6:$B$257,"&lt;="&amp;$B266)</f>
        <v>11.55</v>
      </c>
      <c r="KV266" s="8">
        <f>SUMIFS('Aceite Virgen Extra'!KV$6:KV$257,'Aceite Virgen Extra'!$A$6:$A$257,"&gt;="&amp;$A266,'Aceite Virgen Extra'!$B$6:$B$257,"&lt;="&amp;$B266)</f>
        <v>8.15</v>
      </c>
      <c r="KZ266" s="8">
        <f>SUMIFS('Aceite Virgen Extra'!KZ$6:KZ$257,'Aceite Virgen Extra'!$A$6:$A$257,"&gt;="&amp;$A266,'Aceite Virgen Extra'!$B$6:$B$257,"&lt;="&amp;$B266)</f>
        <v>13.899999999999999</v>
      </c>
      <c r="LA266" s="8">
        <f>SUMIFS('Aceite Virgen Extra'!LA$6:LA$257,'Aceite Virgen Extra'!$A$6:$A$257,"&gt;="&amp;$A266,'Aceite Virgen Extra'!$B$6:$B$257,"&lt;="&amp;$B266)</f>
        <v>8.51</v>
      </c>
      <c r="LB266" s="8">
        <f>SUMIFS('Aceite Virgen Extra'!LB$6:LB$257,'Aceite Virgen Extra'!$A$6:$A$257,"&gt;="&amp;$A266,'Aceite Virgen Extra'!$B$6:$B$257,"&lt;="&amp;$B266)</f>
        <v>16.36</v>
      </c>
      <c r="LC266" s="8">
        <f>SUMIFS('Aceite Virgen Extra'!LC$6:LC$257,'Aceite Virgen Extra'!$A$6:$A$257,"&gt;="&amp;$A266,'Aceite Virgen Extra'!$B$6:$B$257,"&lt;="&amp;$B266)</f>
        <v>15.53</v>
      </c>
      <c r="LG266" s="8">
        <f>SUMIFS('Aceite Virgen Extra'!LG$6:LG$257,'Aceite Virgen Extra'!$A$6:$A$257,"&gt;="&amp;$A266,'Aceite Virgen Extra'!$B$6:$B$257,"&lt;="&amp;$B266)</f>
        <v>13.680000000000001</v>
      </c>
      <c r="LH266" s="8">
        <f>SUMIFS('Aceite Virgen Extra'!LH$6:LH$257,'Aceite Virgen Extra'!$A$6:$A$257,"&gt;="&amp;$A266,'Aceite Virgen Extra'!$B$6:$B$257,"&lt;="&amp;$B266)</f>
        <v>10.030000000000001</v>
      </c>
      <c r="LI266" s="8">
        <f>SUMIFS('Aceite Virgen Extra'!LI$6:LI$257,'Aceite Virgen Extra'!$A$6:$A$257,"&gt;="&amp;$A266,'Aceite Virgen Extra'!$B$6:$B$257,"&lt;="&amp;$B266)</f>
        <v>17.310000000000002</v>
      </c>
      <c r="LJ266" s="8">
        <f>SUMIFS('Aceite Virgen Extra'!LJ$6:LJ$257,'Aceite Virgen Extra'!$A$6:$A$257,"&gt;="&amp;$A266,'Aceite Virgen Extra'!$B$6:$B$257,"&lt;="&amp;$B266)</f>
        <v>11.649999999999999</v>
      </c>
      <c r="LN266" s="8">
        <f>SUMIFS('Aceite Virgen Extra'!LN$6:LN$257,'Aceite Virgen Extra'!$A$6:$A$257,"&gt;="&amp;$A266,'Aceite Virgen Extra'!$B$6:$B$257,"&lt;="&amp;$B266)</f>
        <v>13.32</v>
      </c>
      <c r="LO266" s="8">
        <f>SUMIFS('Aceite Virgen Extra'!LO$6:LO$257,'Aceite Virgen Extra'!$A$6:$A$257,"&gt;="&amp;$A266,'Aceite Virgen Extra'!$B$6:$B$257,"&lt;="&amp;$B266)</f>
        <v>15.34</v>
      </c>
      <c r="LP266" s="8">
        <f>SUMIFS('Aceite Virgen Extra'!LP$6:LP$257,'Aceite Virgen Extra'!$A$6:$A$257,"&gt;="&amp;$A266,'Aceite Virgen Extra'!$B$6:$B$257,"&lt;="&amp;$B266)</f>
        <v>14.45</v>
      </c>
      <c r="LQ266" s="8">
        <f>SUMIFS('Aceite Virgen Extra'!LQ$6:LQ$257,'Aceite Virgen Extra'!$A$6:$A$257,"&gt;="&amp;$A266,'Aceite Virgen Extra'!$B$6:$B$257,"&lt;="&amp;$B266)</f>
        <v>10.860000000000001</v>
      </c>
      <c r="LR266" s="76"/>
      <c r="LS266" s="76"/>
      <c r="LT266" s="76"/>
      <c r="LU266" s="8">
        <f>SUMIFS('Aceite Virgen Extra'!LU$6:LU$257,'Aceite Virgen Extra'!$A$6:$A$257,"&gt;="&amp;$A266,'Aceite Virgen Extra'!$B$6:$B$257,"&lt;="&amp;$B266)</f>
        <v>7.7600000000000007</v>
      </c>
      <c r="LV266" s="8">
        <f>SUMIFS('Aceite Virgen Extra'!LV$6:LV$257,'Aceite Virgen Extra'!$A$6:$A$257,"&gt;="&amp;$A266,'Aceite Virgen Extra'!$B$6:$B$257,"&lt;="&amp;$B266)</f>
        <v>7.06</v>
      </c>
      <c r="LW266" s="8">
        <f>SUMIFS('Aceite Virgen Extra'!LW$6:LW$257,'Aceite Virgen Extra'!$A$6:$A$257,"&gt;="&amp;$A266,'Aceite Virgen Extra'!$B$6:$B$257,"&lt;="&amp;$B266)</f>
        <v>7.15</v>
      </c>
      <c r="LX266" s="8">
        <f>SUMIFS('Aceite Virgen Extra'!LX$6:LX$257,'Aceite Virgen Extra'!$A$6:$A$257,"&gt;="&amp;$A266,'Aceite Virgen Extra'!$B$6:$B$257,"&lt;="&amp;$B266)</f>
        <v>5.9</v>
      </c>
      <c r="LY266" s="76"/>
      <c r="LZ266" s="76"/>
      <c r="MA266" s="76"/>
      <c r="MB266" s="8">
        <f>SUMIFS('Aceite Virgen Extra'!MB$6:MB$257,'Aceite Virgen Extra'!$A$6:$A$257,"&gt;="&amp;$A266,'Aceite Virgen Extra'!$B$6:$B$257,"&lt;="&amp;$B266)</f>
        <v>4.46</v>
      </c>
      <c r="MC266" s="8">
        <f>SUMIFS('Aceite Virgen Extra'!MC$6:MC$257,'Aceite Virgen Extra'!$A$6:$A$257,"&gt;="&amp;$A266,'Aceite Virgen Extra'!$B$6:$B$257,"&lt;="&amp;$B266)</f>
        <v>4.46</v>
      </c>
      <c r="MD266" s="8">
        <f>SUMIFS('Aceite Virgen Extra'!MD$6:MD$257,'Aceite Virgen Extra'!$A$6:$A$257,"&gt;="&amp;$A266,'Aceite Virgen Extra'!$B$6:$B$257,"&lt;="&amp;$B266)</f>
        <v>2.63</v>
      </c>
      <c r="ME266" s="8">
        <f>SUMIFS('Aceite Virgen Extra'!ME$6:ME$257,'Aceite Virgen Extra'!$A$6:$A$257,"&gt;="&amp;$A266,'Aceite Virgen Extra'!$B$6:$B$257,"&lt;="&amp;$B266)</f>
        <v>9.11</v>
      </c>
    </row>
    <row r="267" spans="1:343"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c r="GY267" s="8">
        <f>SUMIFS('Aceite Virgen Extra'!GY$6:GY$257,'Aceite Virgen Extra'!$A$6:$A$257,"&gt;="&amp;$A267,'Aceite Virgen Extra'!$B$6:$B$257,"&lt;="&amp;$B267)</f>
        <v>4.82</v>
      </c>
      <c r="GZ267" s="8">
        <f>SUMIFS('Aceite Virgen Extra'!GZ$6:GZ$257,'Aceite Virgen Extra'!$A$6:$A$257,"&gt;="&amp;$A267,'Aceite Virgen Extra'!$B$6:$B$257,"&lt;="&amp;$B267)</f>
        <v>3.36</v>
      </c>
      <c r="HA267" s="8">
        <f>SUMIFS('Aceite Virgen Extra'!HA$6:HA$257,'Aceite Virgen Extra'!$A$6:$A$257,"&gt;="&amp;$A267,'Aceite Virgen Extra'!$B$6:$B$257,"&lt;="&amp;$B267)</f>
        <v>4.01</v>
      </c>
      <c r="HB267" s="8">
        <f>SUMIFS('Aceite Virgen Extra'!HB$6:HB$257,'Aceite Virgen Extra'!$A$6:$A$257,"&gt;="&amp;$A267,'Aceite Virgen Extra'!$B$6:$B$257,"&lt;="&amp;$B267)</f>
        <v>16.940000000000001</v>
      </c>
      <c r="HF267" s="8">
        <f>SUMIFS('Aceite Virgen Extra'!HF$6:HF$257,'Aceite Virgen Extra'!$A$6:$A$257,"&gt;="&amp;$A267,'Aceite Virgen Extra'!$B$6:$B$257,"&lt;="&amp;$B267)</f>
        <v>3.73</v>
      </c>
      <c r="HG267" s="8">
        <f>SUMIFS('Aceite Virgen Extra'!HG$6:HG$257,'Aceite Virgen Extra'!$A$6:$A$257,"&gt;="&amp;$A267,'Aceite Virgen Extra'!$B$6:$B$257,"&lt;="&amp;$B267)</f>
        <v>5.49</v>
      </c>
      <c r="HH267" s="8">
        <f>SUMIFS('Aceite Virgen Extra'!HH$6:HH$257,'Aceite Virgen Extra'!$A$6:$A$257,"&gt;="&amp;$A267,'Aceite Virgen Extra'!$B$6:$B$257,"&lt;="&amp;$B267)</f>
        <v>3.54</v>
      </c>
      <c r="HI267" s="8">
        <f>SUMIFS('Aceite Virgen Extra'!HI$6:HI$257,'Aceite Virgen Extra'!$A$6:$A$257,"&gt;="&amp;$A267,'Aceite Virgen Extra'!$B$6:$B$257,"&lt;="&amp;$B267)</f>
        <v>0.91</v>
      </c>
      <c r="HM267" s="8">
        <f>SUMIFS('Aceite Virgen Extra'!HM$6:HM$257,'Aceite Virgen Extra'!$A$6:$A$257,"&gt;="&amp;$A267,'Aceite Virgen Extra'!$B$6:$B$257,"&lt;="&amp;$B267)</f>
        <v>6.58</v>
      </c>
      <c r="HN267" s="8">
        <f>SUMIFS('Aceite Virgen Extra'!HN$6:HN$257,'Aceite Virgen Extra'!$A$6:$A$257,"&gt;="&amp;$A267,'Aceite Virgen Extra'!$B$6:$B$257,"&lt;="&amp;$B267)</f>
        <v>8.06</v>
      </c>
      <c r="HO267" s="8">
        <f>SUMIFS('Aceite Virgen Extra'!HO$6:HO$257,'Aceite Virgen Extra'!$A$6:$A$257,"&gt;="&amp;$A267,'Aceite Virgen Extra'!$B$6:$B$257,"&lt;="&amp;$B267)</f>
        <v>2.65</v>
      </c>
      <c r="HP267" s="8">
        <f>SUMIFS('Aceite Virgen Extra'!HP$6:HP$257,'Aceite Virgen Extra'!$A$6:$A$257,"&gt;="&amp;$A267,'Aceite Virgen Extra'!$B$6:$B$257,"&lt;="&amp;$B267)</f>
        <v>22.849999999999998</v>
      </c>
      <c r="HT267" s="8">
        <f>SUMIFS('Aceite Virgen Extra'!HT$6:HT$257,'Aceite Virgen Extra'!$A$6:$A$257,"&gt;="&amp;$A267,'Aceite Virgen Extra'!$B$6:$B$257,"&lt;="&amp;$B267)</f>
        <v>8.0400000000000009</v>
      </c>
      <c r="HU267" s="8">
        <f>SUMIFS('Aceite Virgen Extra'!HU$6:HU$257,'Aceite Virgen Extra'!$A$6:$A$257,"&gt;="&amp;$A267,'Aceite Virgen Extra'!$B$6:$B$257,"&lt;="&amp;$B267)</f>
        <v>7.33</v>
      </c>
      <c r="HV267" s="8">
        <f>SUMIFS('Aceite Virgen Extra'!HV$6:HV$257,'Aceite Virgen Extra'!$A$6:$A$257,"&gt;="&amp;$A267,'Aceite Virgen Extra'!$B$6:$B$257,"&lt;="&amp;$B267)</f>
        <v>2.5</v>
      </c>
      <c r="HW267" s="8">
        <f>SUMIFS('Aceite Virgen Extra'!HW$6:HW$257,'Aceite Virgen Extra'!$A$6:$A$257,"&gt;="&amp;$A267,'Aceite Virgen Extra'!$B$6:$B$257,"&lt;="&amp;$B267)</f>
        <v>38.26</v>
      </c>
      <c r="IA267" s="8">
        <f>SUMIFS('Aceite Virgen Extra'!IA$6:IA$257,'Aceite Virgen Extra'!$A$6:$A$257,"&gt;="&amp;$A267,'Aceite Virgen Extra'!$B$6:$B$257,"&lt;="&amp;$B267)</f>
        <v>8.07</v>
      </c>
      <c r="IB267" s="8">
        <f>SUMIFS('Aceite Virgen Extra'!IB$6:IB$257,'Aceite Virgen Extra'!$A$6:$A$257,"&gt;="&amp;$A267,'Aceite Virgen Extra'!$B$6:$B$257,"&lt;="&amp;$B267)</f>
        <v>11</v>
      </c>
      <c r="IC267" s="8">
        <f>SUMIFS('Aceite Virgen Extra'!IC$6:IC$257,'Aceite Virgen Extra'!$A$6:$A$257,"&gt;="&amp;$A267,'Aceite Virgen Extra'!$B$6:$B$257,"&lt;="&amp;$B267)</f>
        <v>4.32</v>
      </c>
      <c r="ID267" s="8">
        <f>SUMIFS('Aceite Virgen Extra'!ID$6:ID$257,'Aceite Virgen Extra'!$A$6:$A$257,"&gt;="&amp;$A267,'Aceite Virgen Extra'!$B$6:$B$257,"&lt;="&amp;$B267)</f>
        <v>22.83</v>
      </c>
      <c r="IE267" s="64"/>
      <c r="IH267" s="8">
        <f>SUMIFS('Aceite Virgen Extra'!IH$6:IH$257,'Aceite Virgen Extra'!$A$6:$A$257,"&gt;="&amp;$A267,'Aceite Virgen Extra'!$B$6:$B$257,"&lt;="&amp;$B267)</f>
        <v>6.4099999999999993</v>
      </c>
      <c r="II267" s="8">
        <f>SUMIFS('Aceite Virgen Extra'!II$6:II$257,'Aceite Virgen Extra'!$A$6:$A$257,"&gt;="&amp;$A267,'Aceite Virgen Extra'!$B$6:$B$257,"&lt;="&amp;$B267)</f>
        <v>9.9699999999999989</v>
      </c>
      <c r="IJ267" s="8">
        <f>SUMIFS('Aceite Virgen Extra'!IJ$6:IJ$257,'Aceite Virgen Extra'!$A$6:$A$257,"&gt;="&amp;$A267,'Aceite Virgen Extra'!$B$6:$B$257,"&lt;="&amp;$B267)</f>
        <v>2.63</v>
      </c>
      <c r="IK267" s="8">
        <f>SUMIFS('Aceite Virgen Extra'!IK$6:IK$257,'Aceite Virgen Extra'!$A$6:$A$257,"&gt;="&amp;$A267,'Aceite Virgen Extra'!$B$6:$B$257,"&lt;="&amp;$B267)</f>
        <v>17.670000000000002</v>
      </c>
      <c r="IO267" s="8">
        <f>SUMIFS('Aceite Virgen Extra'!IO$6:IO$257,'Aceite Virgen Extra'!$A$6:$A$257,"&gt;="&amp;$A267,'Aceite Virgen Extra'!$B$6:$B$257,"&lt;="&amp;$B267)</f>
        <v>7.17</v>
      </c>
      <c r="IP267" s="8">
        <f>SUMIFS('Aceite Virgen Extra'!IP$6:IP$257,'Aceite Virgen Extra'!$A$6:$A$257,"&gt;="&amp;$A267,'Aceite Virgen Extra'!$B$6:$B$257,"&lt;="&amp;$B267)</f>
        <v>9.7000000000000011</v>
      </c>
      <c r="IQ267" s="8">
        <f>SUMIFS('Aceite Virgen Extra'!IQ$6:IQ$257,'Aceite Virgen Extra'!$A$6:$A$257,"&gt;="&amp;$A267,'Aceite Virgen Extra'!$B$6:$B$257,"&lt;="&amp;$B267)</f>
        <v>4.74</v>
      </c>
      <c r="IR267" s="8">
        <f>SUMIFS('Aceite Virgen Extra'!IR$6:IR$257,'Aceite Virgen Extra'!$A$6:$A$257,"&gt;="&amp;$A267,'Aceite Virgen Extra'!$B$6:$B$257,"&lt;="&amp;$B267)</f>
        <v>13.9</v>
      </c>
      <c r="IV267" s="8">
        <f>SUMIFS('Aceite Virgen Extra'!IV$6:IV$257,'Aceite Virgen Extra'!$A$6:$A$257,"&gt;="&amp;$A267,'Aceite Virgen Extra'!$B$6:$B$257,"&lt;="&amp;$B267)</f>
        <v>5.82</v>
      </c>
      <c r="IW267" s="8">
        <f>SUMIFS('Aceite Virgen Extra'!IW$6:IW$257,'Aceite Virgen Extra'!$A$6:$A$257,"&gt;="&amp;$A267,'Aceite Virgen Extra'!$B$6:$B$257,"&lt;="&amp;$B267)</f>
        <v>6.03</v>
      </c>
      <c r="IX267" s="8">
        <f>SUMIFS('Aceite Virgen Extra'!IX$6:IX$257,'Aceite Virgen Extra'!$A$6:$A$257,"&gt;="&amp;$A267,'Aceite Virgen Extra'!$B$6:$B$257,"&lt;="&amp;$B267)</f>
        <v>3.35</v>
      </c>
      <c r="IY267" s="8">
        <f>SUMIFS('Aceite Virgen Extra'!IY$6:IY$257,'Aceite Virgen Extra'!$A$6:$A$257,"&gt;="&amp;$A267,'Aceite Virgen Extra'!$B$6:$B$257,"&lt;="&amp;$B267)</f>
        <v>17.040000000000003</v>
      </c>
      <c r="JC267" s="8">
        <f>SUMIFS('Aceite Virgen Extra'!JC$6:JC$257,'Aceite Virgen Extra'!$A$6:$A$257,"&gt;="&amp;$A267,'Aceite Virgen Extra'!$B$6:$B$257,"&lt;="&amp;$B267)</f>
        <v>6.07</v>
      </c>
      <c r="JD267" s="8">
        <f>SUMIFS('Aceite Virgen Extra'!JD$6:JD$257,'Aceite Virgen Extra'!$A$6:$A$257,"&gt;="&amp;$A267,'Aceite Virgen Extra'!$B$6:$B$257,"&lt;="&amp;$B267)</f>
        <v>7.33</v>
      </c>
      <c r="JE267" s="8">
        <f>SUMIFS('Aceite Virgen Extra'!JE$6:JE$257,'Aceite Virgen Extra'!$A$6:$A$257,"&gt;="&amp;$A267,'Aceite Virgen Extra'!$B$6:$B$257,"&lt;="&amp;$B267)</f>
        <v>3.65</v>
      </c>
      <c r="JF267" s="8">
        <f>SUMIFS('Aceite Virgen Extra'!JF$6:JF$257,'Aceite Virgen Extra'!$A$6:$A$257,"&gt;="&amp;$A267,'Aceite Virgen Extra'!$B$6:$B$257,"&lt;="&amp;$B267)</f>
        <v>14.68</v>
      </c>
      <c r="JJ267" s="8">
        <f>SUMIFS('Aceite Virgen Extra'!JJ$6:JJ$257,'Aceite Virgen Extra'!$A$6:$A$257,"&gt;="&amp;$A267,'Aceite Virgen Extra'!$B$6:$B$257,"&lt;="&amp;$B267)</f>
        <v>5.24</v>
      </c>
      <c r="JK267" s="8">
        <f>SUMIFS('Aceite Virgen Extra'!JK$6:JK$257,'Aceite Virgen Extra'!$A$6:$A$257,"&gt;="&amp;$A267,'Aceite Virgen Extra'!$B$6:$B$257,"&lt;="&amp;$B267)</f>
        <v>8.9</v>
      </c>
      <c r="JL267" s="8">
        <f>SUMIFS('Aceite Virgen Extra'!JL$6:JL$257,'Aceite Virgen Extra'!$A$6:$A$257,"&gt;="&amp;$A267,'Aceite Virgen Extra'!$B$6:$B$257,"&lt;="&amp;$B267)</f>
        <v>1.69</v>
      </c>
      <c r="JM267" s="8">
        <f>SUMIFS('Aceite Virgen Extra'!JM$6:JM$257,'Aceite Virgen Extra'!$A$6:$A$257,"&gt;="&amp;$A267,'Aceite Virgen Extra'!$B$6:$B$257,"&lt;="&amp;$B267)</f>
        <v>11.93</v>
      </c>
      <c r="JQ267" s="8">
        <f>SUMIFS('Aceite Virgen Extra'!JQ$6:JQ$257,'Aceite Virgen Extra'!$A$6:$A$257,"&gt;="&amp;$A267,'Aceite Virgen Extra'!$B$6:$B$257,"&lt;="&amp;$B267)</f>
        <v>4.8599999999999994</v>
      </c>
      <c r="JR267" s="8">
        <f>SUMIFS('Aceite Virgen Extra'!JR$6:JR$257,'Aceite Virgen Extra'!$A$6:$A$257,"&gt;="&amp;$A267,'Aceite Virgen Extra'!$B$6:$B$257,"&lt;="&amp;$B267)</f>
        <v>6.12</v>
      </c>
      <c r="JS267" s="8">
        <f>SUMIFS('Aceite Virgen Extra'!JS$6:JS$257,'Aceite Virgen Extra'!$A$6:$A$257,"&gt;="&amp;$A267,'Aceite Virgen Extra'!$B$6:$B$257,"&lt;="&amp;$B267)</f>
        <v>3.34</v>
      </c>
      <c r="JT267" s="8">
        <f>SUMIFS('Aceite Virgen Extra'!JT$6:JT$257,'Aceite Virgen Extra'!$A$6:$A$257,"&gt;="&amp;$A267,'Aceite Virgen Extra'!$B$6:$B$257,"&lt;="&amp;$B267)</f>
        <v>5.8800000000000008</v>
      </c>
      <c r="JX267" s="8">
        <f>SUMIFS('Aceite Virgen Extra'!JX$6:JX$257,'Aceite Virgen Extra'!$A$6:$A$257,"&gt;="&amp;$A267,'Aceite Virgen Extra'!$B$6:$B$257,"&lt;="&amp;$B267)</f>
        <v>4.59</v>
      </c>
      <c r="JY267" s="8">
        <f>SUMIFS('Aceite Virgen Extra'!JY$6:JY$257,'Aceite Virgen Extra'!$A$6:$A$257,"&gt;="&amp;$A267,'Aceite Virgen Extra'!$B$6:$B$257,"&lt;="&amp;$B267)</f>
        <v>5.73</v>
      </c>
      <c r="JZ267" s="8">
        <f>SUMIFS('Aceite Virgen Extra'!JZ$6:JZ$257,'Aceite Virgen Extra'!$A$6:$A$257,"&gt;="&amp;$A267,'Aceite Virgen Extra'!$B$6:$B$257,"&lt;="&amp;$B267)</f>
        <v>2.7800000000000002</v>
      </c>
      <c r="KA267" s="8">
        <f>SUMIFS('Aceite Virgen Extra'!KA$6:KA$257,'Aceite Virgen Extra'!$A$6:$A$257,"&gt;="&amp;$A267,'Aceite Virgen Extra'!$B$6:$B$257,"&lt;="&amp;$B267)</f>
        <v>8.39</v>
      </c>
      <c r="KE267" s="8">
        <f>SUMIFS('Aceite Virgen Extra'!KE$6:KE$257,'Aceite Virgen Extra'!$A$6:$A$257,"&gt;="&amp;$A267,'Aceite Virgen Extra'!$B$6:$B$257,"&lt;="&amp;$B267)</f>
        <v>4</v>
      </c>
      <c r="KF267" s="8">
        <f>SUMIFS('Aceite Virgen Extra'!KF$6:KF$257,'Aceite Virgen Extra'!$A$6:$A$257,"&gt;="&amp;$A267,'Aceite Virgen Extra'!$B$6:$B$257,"&lt;="&amp;$B267)</f>
        <v>2.6500000000000004</v>
      </c>
      <c r="KG267" s="8">
        <f>SUMIFS('Aceite Virgen Extra'!KG$6:KG$257,'Aceite Virgen Extra'!$A$6:$A$257,"&gt;="&amp;$A267,'Aceite Virgen Extra'!$B$6:$B$257,"&lt;="&amp;$B267)</f>
        <v>2.75</v>
      </c>
      <c r="KH267" s="8">
        <f>SUMIFS('Aceite Virgen Extra'!KH$6:KH$257,'Aceite Virgen Extra'!$A$6:$A$257,"&gt;="&amp;$A267,'Aceite Virgen Extra'!$B$6:$B$257,"&lt;="&amp;$B267)</f>
        <v>13.53</v>
      </c>
      <c r="KL267" s="8">
        <f>SUMIFS('Aceite Virgen Extra'!KL$6:KL$257,'Aceite Virgen Extra'!$A$6:$A$257,"&gt;="&amp;$A267,'Aceite Virgen Extra'!$B$6:$B$257,"&lt;="&amp;$B267)</f>
        <v>4.3100000000000005</v>
      </c>
      <c r="KM267" s="8">
        <f>SUMIFS('Aceite Virgen Extra'!KM$6:KM$257,'Aceite Virgen Extra'!$A$6:$A$257,"&gt;="&amp;$A267,'Aceite Virgen Extra'!$B$6:$B$257,"&lt;="&amp;$B267)</f>
        <v>6.05</v>
      </c>
      <c r="KN267" s="8">
        <f>SUMIFS('Aceite Virgen Extra'!KN$6:KN$257,'Aceite Virgen Extra'!$A$6:$A$257,"&gt;="&amp;$A267,'Aceite Virgen Extra'!$B$6:$B$257,"&lt;="&amp;$B267)</f>
        <v>1.7000000000000002</v>
      </c>
      <c r="KO267" s="8">
        <f>SUMIFS('Aceite Virgen Extra'!KO$6:KO$257,'Aceite Virgen Extra'!$A$6:$A$257,"&gt;="&amp;$A267,'Aceite Virgen Extra'!$B$6:$B$257,"&lt;="&amp;$B267)</f>
        <v>9.6199999999999992</v>
      </c>
      <c r="KS267" s="8">
        <f>SUMIFS('Aceite Virgen Extra'!KS$6:KS$257,'Aceite Virgen Extra'!$A$6:$A$257,"&gt;="&amp;$A267,'Aceite Virgen Extra'!$B$6:$B$257,"&lt;="&amp;$B267)</f>
        <v>4.4600000000000009</v>
      </c>
      <c r="KT267" s="8">
        <f>SUMIFS('Aceite Virgen Extra'!KT$6:KT$257,'Aceite Virgen Extra'!$A$6:$A$257,"&gt;="&amp;$A267,'Aceite Virgen Extra'!$B$6:$B$257,"&lt;="&amp;$B267)</f>
        <v>6.5</v>
      </c>
      <c r="KU267" s="8">
        <f>SUMIFS('Aceite Virgen Extra'!KU$6:KU$257,'Aceite Virgen Extra'!$A$6:$A$257,"&gt;="&amp;$A267,'Aceite Virgen Extra'!$B$6:$B$257,"&lt;="&amp;$B267)</f>
        <v>1.79</v>
      </c>
      <c r="KV267" s="8">
        <f>SUMIFS('Aceite Virgen Extra'!KV$6:KV$257,'Aceite Virgen Extra'!$A$6:$A$257,"&gt;="&amp;$A267,'Aceite Virgen Extra'!$B$6:$B$257,"&lt;="&amp;$B267)</f>
        <v>7.79</v>
      </c>
      <c r="KZ267" s="8">
        <f>SUMIFS('Aceite Virgen Extra'!KZ$6:KZ$257,'Aceite Virgen Extra'!$A$6:$A$257,"&gt;="&amp;$A267,'Aceite Virgen Extra'!$B$6:$B$257,"&lt;="&amp;$B267)</f>
        <v>4.8899999999999997</v>
      </c>
      <c r="LA267" s="8">
        <f>SUMIFS('Aceite Virgen Extra'!LA$6:LA$257,'Aceite Virgen Extra'!$A$6:$A$257,"&gt;="&amp;$A267,'Aceite Virgen Extra'!$B$6:$B$257,"&lt;="&amp;$B267)</f>
        <v>5.4</v>
      </c>
      <c r="LB267" s="8">
        <f>SUMIFS('Aceite Virgen Extra'!LB$6:LB$257,'Aceite Virgen Extra'!$A$6:$A$257,"&gt;="&amp;$A267,'Aceite Virgen Extra'!$B$6:$B$257,"&lt;="&amp;$B267)</f>
        <v>1.1099999999999999</v>
      </c>
      <c r="LC267" s="8">
        <f>SUMIFS('Aceite Virgen Extra'!LC$6:LC$257,'Aceite Virgen Extra'!$A$6:$A$257,"&gt;="&amp;$A267,'Aceite Virgen Extra'!$B$6:$B$257,"&lt;="&amp;$B267)</f>
        <v>17.64</v>
      </c>
      <c r="LG267" s="8">
        <f>SUMIFS('Aceite Virgen Extra'!LG$6:LG$257,'Aceite Virgen Extra'!$A$6:$A$257,"&gt;="&amp;$A267,'Aceite Virgen Extra'!$B$6:$B$257,"&lt;="&amp;$B267)</f>
        <v>6.3800000000000008</v>
      </c>
      <c r="LH267" s="8">
        <f>SUMIFS('Aceite Virgen Extra'!LH$6:LH$257,'Aceite Virgen Extra'!$A$6:$A$257,"&gt;="&amp;$A267,'Aceite Virgen Extra'!$B$6:$B$257,"&lt;="&amp;$B267)</f>
        <v>5.33</v>
      </c>
      <c r="LI267" s="8">
        <f>SUMIFS('Aceite Virgen Extra'!LI$6:LI$257,'Aceite Virgen Extra'!$A$6:$A$257,"&gt;="&amp;$A267,'Aceite Virgen Extra'!$B$6:$B$257,"&lt;="&amp;$B267)</f>
        <v>2.4700000000000002</v>
      </c>
      <c r="LJ267" s="8">
        <f>SUMIFS('Aceite Virgen Extra'!LJ$6:LJ$257,'Aceite Virgen Extra'!$A$6:$A$257,"&gt;="&amp;$A267,'Aceite Virgen Extra'!$B$6:$B$257,"&lt;="&amp;$B267)</f>
        <v>20.029999999999998</v>
      </c>
      <c r="LN267" s="8">
        <f>SUMIFS('Aceite Virgen Extra'!LN$6:LN$257,'Aceite Virgen Extra'!$A$6:$A$257,"&gt;="&amp;$A267,'Aceite Virgen Extra'!$B$6:$B$257,"&lt;="&amp;$B267)</f>
        <v>7.52</v>
      </c>
      <c r="LO267" s="8">
        <f>SUMIFS('Aceite Virgen Extra'!LO$6:LO$257,'Aceite Virgen Extra'!$A$6:$A$257,"&gt;="&amp;$A267,'Aceite Virgen Extra'!$B$6:$B$257,"&lt;="&amp;$B267)</f>
        <v>9.6</v>
      </c>
      <c r="LP267" s="8">
        <f>SUMIFS('Aceite Virgen Extra'!LP$6:LP$257,'Aceite Virgen Extra'!$A$6:$A$257,"&gt;="&amp;$A267,'Aceite Virgen Extra'!$B$6:$B$257,"&lt;="&amp;$B267)</f>
        <v>3.44</v>
      </c>
      <c r="LQ267" s="8">
        <f>SUMIFS('Aceite Virgen Extra'!LQ$6:LQ$257,'Aceite Virgen Extra'!$A$6:$A$257,"&gt;="&amp;$A267,'Aceite Virgen Extra'!$B$6:$B$257,"&lt;="&amp;$B267)</f>
        <v>18.170000000000002</v>
      </c>
      <c r="LR267" s="76"/>
      <c r="LS267" s="76"/>
      <c r="LT267" s="76"/>
      <c r="LU267" s="8">
        <f>SUMIFS('Aceite Virgen Extra'!LU$6:LU$257,'Aceite Virgen Extra'!$A$6:$A$257,"&gt;="&amp;$A267,'Aceite Virgen Extra'!$B$6:$B$257,"&lt;="&amp;$B267)</f>
        <v>13.86</v>
      </c>
      <c r="LV267" s="8">
        <f>SUMIFS('Aceite Virgen Extra'!LV$6:LV$257,'Aceite Virgen Extra'!$A$6:$A$257,"&gt;="&amp;$A267,'Aceite Virgen Extra'!$B$6:$B$257,"&lt;="&amp;$B267)</f>
        <v>9.42</v>
      </c>
      <c r="LW267" s="8">
        <f>SUMIFS('Aceite Virgen Extra'!LW$6:LW$257,'Aceite Virgen Extra'!$A$6:$A$257,"&gt;="&amp;$A267,'Aceite Virgen Extra'!$B$6:$B$257,"&lt;="&amp;$B267)</f>
        <v>14.139999999999999</v>
      </c>
      <c r="LX267" s="8">
        <f>SUMIFS('Aceite Virgen Extra'!LX$6:LX$257,'Aceite Virgen Extra'!$A$6:$A$257,"&gt;="&amp;$A267,'Aceite Virgen Extra'!$B$6:$B$257,"&lt;="&amp;$B267)</f>
        <v>20.740000000000002</v>
      </c>
      <c r="LY267" s="76"/>
      <c r="LZ267" s="76"/>
      <c r="MA267" s="76"/>
      <c r="MB267" s="8">
        <f>SUMIFS('Aceite Virgen Extra'!MB$6:MB$257,'Aceite Virgen Extra'!$A$6:$A$257,"&gt;="&amp;$A267,'Aceite Virgen Extra'!$B$6:$B$257,"&lt;="&amp;$B267)</f>
        <v>11.639999999999999</v>
      </c>
      <c r="MC267" s="8">
        <f>SUMIFS('Aceite Virgen Extra'!MC$6:MC$257,'Aceite Virgen Extra'!$A$6:$A$257,"&gt;="&amp;$A267,'Aceite Virgen Extra'!$B$6:$B$257,"&lt;="&amp;$B267)</f>
        <v>6.5500000000000007</v>
      </c>
      <c r="MD267" s="8">
        <f>SUMIFS('Aceite Virgen Extra'!MD$6:MD$257,'Aceite Virgen Extra'!$A$6:$A$257,"&gt;="&amp;$A267,'Aceite Virgen Extra'!$B$6:$B$257,"&lt;="&amp;$B267)</f>
        <v>14.480000000000002</v>
      </c>
      <c r="ME267" s="8">
        <f>SUMIFS('Aceite Virgen Extra'!ME$6:ME$257,'Aceite Virgen Extra'!$A$6:$A$257,"&gt;="&amp;$A267,'Aceite Virgen Extra'!$B$6:$B$257,"&lt;="&amp;$B267)</f>
        <v>10.079999999999998</v>
      </c>
    </row>
    <row r="268" spans="1:343"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c r="GY268" s="8">
        <f>SUMIFS('Aceite Virgen Extra'!GY$6:GY$257,'Aceite Virgen Extra'!$A$6:$A$257,"&gt;="&amp;$A268,'Aceite Virgen Extra'!$B$6:$B$257,"&lt;="&amp;$B268)</f>
        <v>15.71</v>
      </c>
      <c r="GZ268" s="8">
        <f>SUMIFS('Aceite Virgen Extra'!GZ$6:GZ$257,'Aceite Virgen Extra'!$A$6:$A$257,"&gt;="&amp;$A268,'Aceite Virgen Extra'!$B$6:$B$257,"&lt;="&amp;$B268)</f>
        <v>4.5999999999999996</v>
      </c>
      <c r="HA268" s="8">
        <f>SUMIFS('Aceite Virgen Extra'!HA$6:HA$257,'Aceite Virgen Extra'!$A$6:$A$257,"&gt;="&amp;$A268,'Aceite Virgen Extra'!$B$6:$B$257,"&lt;="&amp;$B268)</f>
        <v>21.25</v>
      </c>
      <c r="HB268" s="8">
        <f>SUMIFS('Aceite Virgen Extra'!HB$6:HB$257,'Aceite Virgen Extra'!$A$6:$A$257,"&gt;="&amp;$A268,'Aceite Virgen Extra'!$B$6:$B$257,"&lt;="&amp;$B268)</f>
        <v>35.21</v>
      </c>
      <c r="HF268" s="8">
        <f>SUMIFS('Aceite Virgen Extra'!HF$6:HF$257,'Aceite Virgen Extra'!$A$6:$A$257,"&gt;="&amp;$A268,'Aceite Virgen Extra'!$B$6:$B$257,"&lt;="&amp;$B268)</f>
        <v>15.729999999999999</v>
      </c>
      <c r="HG268" s="8">
        <f>SUMIFS('Aceite Virgen Extra'!HG$6:HG$257,'Aceite Virgen Extra'!$A$6:$A$257,"&gt;="&amp;$A268,'Aceite Virgen Extra'!$B$6:$B$257,"&lt;="&amp;$B268)</f>
        <v>6.13</v>
      </c>
      <c r="HH268" s="8">
        <f>SUMIFS('Aceite Virgen Extra'!HH$6:HH$257,'Aceite Virgen Extra'!$A$6:$A$257,"&gt;="&amp;$A268,'Aceite Virgen Extra'!$B$6:$B$257,"&lt;="&amp;$B268)</f>
        <v>21.55</v>
      </c>
      <c r="HI268" s="8">
        <f>SUMIFS('Aceite Virgen Extra'!HI$6:HI$257,'Aceite Virgen Extra'!$A$6:$A$257,"&gt;="&amp;$A268,'Aceite Virgen Extra'!$B$6:$B$257,"&lt;="&amp;$B268)</f>
        <v>28.46</v>
      </c>
      <c r="HM268" s="8">
        <f>SUMIFS('Aceite Virgen Extra'!HM$6:HM$257,'Aceite Virgen Extra'!$A$6:$A$257,"&gt;="&amp;$A268,'Aceite Virgen Extra'!$B$6:$B$257,"&lt;="&amp;$B268)</f>
        <v>13.74</v>
      </c>
      <c r="HN268" s="8">
        <f>SUMIFS('Aceite Virgen Extra'!HN$6:HN$257,'Aceite Virgen Extra'!$A$6:$A$257,"&gt;="&amp;$A268,'Aceite Virgen Extra'!$B$6:$B$257,"&lt;="&amp;$B268)</f>
        <v>4.99</v>
      </c>
      <c r="HO268" s="8">
        <f>SUMIFS('Aceite Virgen Extra'!HO$6:HO$257,'Aceite Virgen Extra'!$A$6:$A$257,"&gt;="&amp;$A268,'Aceite Virgen Extra'!$B$6:$B$257,"&lt;="&amp;$B268)</f>
        <v>20.130000000000003</v>
      </c>
      <c r="HP268" s="8">
        <f>SUMIFS('Aceite Virgen Extra'!HP$6:HP$257,'Aceite Virgen Extra'!$A$6:$A$257,"&gt;="&amp;$A268,'Aceite Virgen Extra'!$B$6:$B$257,"&lt;="&amp;$B268)</f>
        <v>16.559999999999999</v>
      </c>
      <c r="HT268" s="8">
        <f>SUMIFS('Aceite Virgen Extra'!HT$6:HT$257,'Aceite Virgen Extra'!$A$6:$A$257,"&gt;="&amp;$A268,'Aceite Virgen Extra'!$B$6:$B$257,"&lt;="&amp;$B268)</f>
        <v>13.61</v>
      </c>
      <c r="HU268" s="8">
        <f>SUMIFS('Aceite Virgen Extra'!HU$6:HU$257,'Aceite Virgen Extra'!$A$6:$A$257,"&gt;="&amp;$A268,'Aceite Virgen Extra'!$B$6:$B$257,"&lt;="&amp;$B268)</f>
        <v>1.8599999999999999</v>
      </c>
      <c r="HV268" s="8">
        <f>SUMIFS('Aceite Virgen Extra'!HV$6:HV$257,'Aceite Virgen Extra'!$A$6:$A$257,"&gt;="&amp;$A268,'Aceite Virgen Extra'!$B$6:$B$257,"&lt;="&amp;$B268)</f>
        <v>22.04</v>
      </c>
      <c r="HW268" s="8">
        <f>SUMIFS('Aceite Virgen Extra'!HW$6:HW$257,'Aceite Virgen Extra'!$A$6:$A$257,"&gt;="&amp;$A268,'Aceite Virgen Extra'!$B$6:$B$257,"&lt;="&amp;$B268)</f>
        <v>7.1099999999999994</v>
      </c>
      <c r="IA268" s="8">
        <f>SUMIFS('Aceite Virgen Extra'!IA$6:IA$257,'Aceite Virgen Extra'!$A$6:$A$257,"&gt;="&amp;$A268,'Aceite Virgen Extra'!$B$6:$B$257,"&lt;="&amp;$B268)</f>
        <v>15.54</v>
      </c>
      <c r="IB268" s="8">
        <f>SUMIFS('Aceite Virgen Extra'!IB$6:IB$257,'Aceite Virgen Extra'!$A$6:$A$257,"&gt;="&amp;$A268,'Aceite Virgen Extra'!$B$6:$B$257,"&lt;="&amp;$B268)</f>
        <v>2.73</v>
      </c>
      <c r="IC268" s="8">
        <f>SUMIFS('Aceite Virgen Extra'!IC$6:IC$257,'Aceite Virgen Extra'!$A$6:$A$257,"&gt;="&amp;$A268,'Aceite Virgen Extra'!$B$6:$B$257,"&lt;="&amp;$B268)</f>
        <v>23.02</v>
      </c>
      <c r="ID268" s="8">
        <f>SUMIFS('Aceite Virgen Extra'!ID$6:ID$257,'Aceite Virgen Extra'!$A$6:$A$257,"&gt;="&amp;$A268,'Aceite Virgen Extra'!$B$6:$B$257,"&lt;="&amp;$B268)</f>
        <v>13.48</v>
      </c>
      <c r="IE268" s="64"/>
      <c r="IH268" s="8">
        <f>SUMIFS('Aceite Virgen Extra'!IH$6:IH$257,'Aceite Virgen Extra'!$A$6:$A$257,"&gt;="&amp;$A268,'Aceite Virgen Extra'!$B$6:$B$257,"&lt;="&amp;$B268)</f>
        <v>19.39</v>
      </c>
      <c r="II268" s="8">
        <f>SUMIFS('Aceite Virgen Extra'!II$6:II$257,'Aceite Virgen Extra'!$A$6:$A$257,"&gt;="&amp;$A268,'Aceite Virgen Extra'!$B$6:$B$257,"&lt;="&amp;$B268)</f>
        <v>2.73</v>
      </c>
      <c r="IJ268" s="8">
        <f>SUMIFS('Aceite Virgen Extra'!IJ$6:IJ$257,'Aceite Virgen Extra'!$A$6:$A$257,"&gt;="&amp;$A268,'Aceite Virgen Extra'!$B$6:$B$257,"&lt;="&amp;$B268)</f>
        <v>25.450000000000003</v>
      </c>
      <c r="IK268" s="8">
        <f>SUMIFS('Aceite Virgen Extra'!IK$6:IK$257,'Aceite Virgen Extra'!$A$6:$A$257,"&gt;="&amp;$A268,'Aceite Virgen Extra'!$B$6:$B$257,"&lt;="&amp;$B268)</f>
        <v>34.65</v>
      </c>
      <c r="IO268" s="8">
        <f>SUMIFS('Aceite Virgen Extra'!IO$6:IO$257,'Aceite Virgen Extra'!$A$6:$A$257,"&gt;="&amp;$A268,'Aceite Virgen Extra'!$B$6:$B$257,"&lt;="&amp;$B268)</f>
        <v>16.55</v>
      </c>
      <c r="IP268" s="8">
        <f>SUMIFS('Aceite Virgen Extra'!IP$6:IP$257,'Aceite Virgen Extra'!$A$6:$A$257,"&gt;="&amp;$A268,'Aceite Virgen Extra'!$B$6:$B$257,"&lt;="&amp;$B268)</f>
        <v>0.91999999999999993</v>
      </c>
      <c r="IQ268" s="8">
        <f>SUMIFS('Aceite Virgen Extra'!IQ$6:IQ$257,'Aceite Virgen Extra'!$A$6:$A$257,"&gt;="&amp;$A268,'Aceite Virgen Extra'!$B$6:$B$257,"&lt;="&amp;$B268)</f>
        <v>22.900000000000002</v>
      </c>
      <c r="IR268" s="8">
        <f>SUMIFS('Aceite Virgen Extra'!IR$6:IR$257,'Aceite Virgen Extra'!$A$6:$A$257,"&gt;="&amp;$A268,'Aceite Virgen Extra'!$B$6:$B$257,"&lt;="&amp;$B268)</f>
        <v>22.39</v>
      </c>
      <c r="IV268" s="8">
        <f>SUMIFS('Aceite Virgen Extra'!IV$6:IV$257,'Aceite Virgen Extra'!$A$6:$A$257,"&gt;="&amp;$A268,'Aceite Virgen Extra'!$B$6:$B$257,"&lt;="&amp;$B268)</f>
        <v>16.48</v>
      </c>
      <c r="IW268" s="8">
        <f>SUMIFS('Aceite Virgen Extra'!IW$6:IW$257,'Aceite Virgen Extra'!$A$6:$A$257,"&gt;="&amp;$A268,'Aceite Virgen Extra'!$B$6:$B$257,"&lt;="&amp;$B268)</f>
        <v>4.97</v>
      </c>
      <c r="IX268" s="8">
        <f>SUMIFS('Aceite Virgen Extra'!IX$6:IX$257,'Aceite Virgen Extra'!$A$6:$A$257,"&gt;="&amp;$A268,'Aceite Virgen Extra'!$B$6:$B$257,"&lt;="&amp;$B268)</f>
        <v>22.310000000000002</v>
      </c>
      <c r="IY268" s="8">
        <f>SUMIFS('Aceite Virgen Extra'!IY$6:IY$257,'Aceite Virgen Extra'!$A$6:$A$257,"&gt;="&amp;$A268,'Aceite Virgen Extra'!$B$6:$B$257,"&lt;="&amp;$B268)</f>
        <v>24.469999999999995</v>
      </c>
      <c r="JC268" s="8">
        <f>SUMIFS('Aceite Virgen Extra'!JC$6:JC$257,'Aceite Virgen Extra'!$A$6:$A$257,"&gt;="&amp;$A268,'Aceite Virgen Extra'!$B$6:$B$257,"&lt;="&amp;$B268)</f>
        <v>14.66</v>
      </c>
      <c r="JD268" s="8">
        <f>SUMIFS('Aceite Virgen Extra'!JD$6:JD$257,'Aceite Virgen Extra'!$A$6:$A$257,"&gt;="&amp;$A268,'Aceite Virgen Extra'!$B$6:$B$257,"&lt;="&amp;$B268)</f>
        <v>2.93</v>
      </c>
      <c r="JE268" s="8">
        <f>SUMIFS('Aceite Virgen Extra'!JE$6:JE$257,'Aceite Virgen Extra'!$A$6:$A$257,"&gt;="&amp;$A268,'Aceite Virgen Extra'!$B$6:$B$257,"&lt;="&amp;$B268)</f>
        <v>19.86</v>
      </c>
      <c r="JF268" s="8">
        <f>SUMIFS('Aceite Virgen Extra'!JF$6:JF$257,'Aceite Virgen Extra'!$A$6:$A$257,"&gt;="&amp;$A268,'Aceite Virgen Extra'!$B$6:$B$257,"&lt;="&amp;$B268)</f>
        <v>23.409999999999997</v>
      </c>
      <c r="JJ268" s="8">
        <f>SUMIFS('Aceite Virgen Extra'!JJ$6:JJ$257,'Aceite Virgen Extra'!$A$6:$A$257,"&gt;="&amp;$A268,'Aceite Virgen Extra'!$B$6:$B$257,"&lt;="&amp;$B268)</f>
        <v>13.1</v>
      </c>
      <c r="JK268" s="8">
        <f>SUMIFS('Aceite Virgen Extra'!JK$6:JK$257,'Aceite Virgen Extra'!$A$6:$A$257,"&gt;="&amp;$A268,'Aceite Virgen Extra'!$B$6:$B$257,"&lt;="&amp;$B268)</f>
        <v>1.5699999999999998</v>
      </c>
      <c r="JL268" s="8">
        <f>SUMIFS('Aceite Virgen Extra'!JL$6:JL$257,'Aceite Virgen Extra'!$A$6:$A$257,"&gt;="&amp;$A268,'Aceite Virgen Extra'!$B$6:$B$257,"&lt;="&amp;$B268)</f>
        <v>18.510000000000002</v>
      </c>
      <c r="JM268" s="8">
        <f>SUMIFS('Aceite Virgen Extra'!JM$6:JM$257,'Aceite Virgen Extra'!$A$6:$A$257,"&gt;="&amp;$A268,'Aceite Virgen Extra'!$B$6:$B$257,"&lt;="&amp;$B268)</f>
        <v>21.3</v>
      </c>
      <c r="JQ268" s="8">
        <f>SUMIFS('Aceite Virgen Extra'!JQ$6:JQ$257,'Aceite Virgen Extra'!$A$6:$A$257,"&gt;="&amp;$A268,'Aceite Virgen Extra'!$B$6:$B$257,"&lt;="&amp;$B268)</f>
        <v>14.23</v>
      </c>
      <c r="JR268" s="8">
        <f>SUMIFS('Aceite Virgen Extra'!JR$6:JR$257,'Aceite Virgen Extra'!$A$6:$A$257,"&gt;="&amp;$A268,'Aceite Virgen Extra'!$B$6:$B$257,"&lt;="&amp;$B268)</f>
        <v>5.0199999999999996</v>
      </c>
      <c r="JS268" s="8">
        <f>SUMIFS('Aceite Virgen Extra'!JS$6:JS$257,'Aceite Virgen Extra'!$A$6:$A$257,"&gt;="&amp;$A268,'Aceite Virgen Extra'!$B$6:$B$257,"&lt;="&amp;$B268)</f>
        <v>18.89</v>
      </c>
      <c r="JT268" s="8">
        <f>SUMIFS('Aceite Virgen Extra'!JT$6:JT$257,'Aceite Virgen Extra'!$A$6:$A$257,"&gt;="&amp;$A268,'Aceite Virgen Extra'!$B$6:$B$257,"&lt;="&amp;$B268)</f>
        <v>19.43</v>
      </c>
      <c r="JX268" s="8">
        <f>SUMIFS('Aceite Virgen Extra'!JX$6:JX$257,'Aceite Virgen Extra'!$A$6:$A$257,"&gt;="&amp;$A268,'Aceite Virgen Extra'!$B$6:$B$257,"&lt;="&amp;$B268)</f>
        <v>13.65</v>
      </c>
      <c r="JY268" s="8">
        <f>SUMIFS('Aceite Virgen Extra'!JY$6:JY$257,'Aceite Virgen Extra'!$A$6:$A$257,"&gt;="&amp;$A268,'Aceite Virgen Extra'!$B$6:$B$257,"&lt;="&amp;$B268)</f>
        <v>1.27</v>
      </c>
      <c r="JZ268" s="8">
        <f>SUMIFS('Aceite Virgen Extra'!JZ$6:JZ$257,'Aceite Virgen Extra'!$A$6:$A$257,"&gt;="&amp;$A268,'Aceite Virgen Extra'!$B$6:$B$257,"&lt;="&amp;$B268)</f>
        <v>22.060000000000002</v>
      </c>
      <c r="KA268" s="8">
        <f>SUMIFS('Aceite Virgen Extra'!KA$6:KA$257,'Aceite Virgen Extra'!$A$6:$A$257,"&gt;="&amp;$A268,'Aceite Virgen Extra'!$B$6:$B$257,"&lt;="&amp;$B268)</f>
        <v>11.950000000000001</v>
      </c>
      <c r="KE268" s="8">
        <f>SUMIFS('Aceite Virgen Extra'!KE$6:KE$257,'Aceite Virgen Extra'!$A$6:$A$257,"&gt;="&amp;$A268,'Aceite Virgen Extra'!$B$6:$B$257,"&lt;="&amp;$B268)</f>
        <v>15.64</v>
      </c>
      <c r="KF268" s="8">
        <f>SUMIFS('Aceite Virgen Extra'!KF$6:KF$257,'Aceite Virgen Extra'!$A$6:$A$257,"&gt;="&amp;$A268,'Aceite Virgen Extra'!$B$6:$B$257,"&lt;="&amp;$B268)</f>
        <v>1.29</v>
      </c>
      <c r="KG268" s="8">
        <f>SUMIFS('Aceite Virgen Extra'!KG$6:KG$257,'Aceite Virgen Extra'!$A$6:$A$257,"&gt;="&amp;$A268,'Aceite Virgen Extra'!$B$6:$B$257,"&lt;="&amp;$B268)</f>
        <v>25.789999999999996</v>
      </c>
      <c r="KH268" s="8">
        <f>SUMIFS('Aceite Virgen Extra'!KH$6:KH$257,'Aceite Virgen Extra'!$A$6:$A$257,"&gt;="&amp;$A268,'Aceite Virgen Extra'!$B$6:$B$257,"&lt;="&amp;$B268)</f>
        <v>17.659999999999997</v>
      </c>
      <c r="KL268" s="8">
        <f>SUMIFS('Aceite Virgen Extra'!KL$6:KL$257,'Aceite Virgen Extra'!$A$6:$A$257,"&gt;="&amp;$A268,'Aceite Virgen Extra'!$B$6:$B$257,"&lt;="&amp;$B268)</f>
        <v>19.97</v>
      </c>
      <c r="KM268" s="8">
        <f>SUMIFS('Aceite Virgen Extra'!KM$6:KM$257,'Aceite Virgen Extra'!$A$6:$A$257,"&gt;="&amp;$A268,'Aceite Virgen Extra'!$B$6:$B$257,"&lt;="&amp;$B268)</f>
        <v>8.4599999999999991</v>
      </c>
      <c r="KN268" s="8">
        <f>SUMIFS('Aceite Virgen Extra'!KN$6:KN$257,'Aceite Virgen Extra'!$A$6:$A$257,"&gt;="&amp;$A268,'Aceite Virgen Extra'!$B$6:$B$257,"&lt;="&amp;$B268)</f>
        <v>25.76</v>
      </c>
      <c r="KO268" s="8">
        <f>SUMIFS('Aceite Virgen Extra'!KO$6:KO$257,'Aceite Virgen Extra'!$A$6:$A$257,"&gt;="&amp;$A268,'Aceite Virgen Extra'!$B$6:$B$257,"&lt;="&amp;$B268)</f>
        <v>28.73</v>
      </c>
      <c r="KS268" s="8">
        <f>SUMIFS('Aceite Virgen Extra'!KS$6:KS$257,'Aceite Virgen Extra'!$A$6:$A$257,"&gt;="&amp;$A268,'Aceite Virgen Extra'!$B$6:$B$257,"&lt;="&amp;$B268)</f>
        <v>14.24</v>
      </c>
      <c r="KT268" s="8">
        <f>SUMIFS('Aceite Virgen Extra'!KT$6:KT$257,'Aceite Virgen Extra'!$A$6:$A$257,"&gt;="&amp;$A268,'Aceite Virgen Extra'!$B$6:$B$257,"&lt;="&amp;$B268)</f>
        <v>3.19</v>
      </c>
      <c r="KU268" s="8">
        <f>SUMIFS('Aceite Virgen Extra'!KU$6:KU$257,'Aceite Virgen Extra'!$A$6:$A$257,"&gt;="&amp;$A268,'Aceite Virgen Extra'!$B$6:$B$257,"&lt;="&amp;$B268)</f>
        <v>21.59</v>
      </c>
      <c r="KV268" s="8">
        <f>SUMIFS('Aceite Virgen Extra'!KV$6:KV$257,'Aceite Virgen Extra'!$A$6:$A$257,"&gt;="&amp;$A268,'Aceite Virgen Extra'!$B$6:$B$257,"&lt;="&amp;$B268)</f>
        <v>12.870000000000001</v>
      </c>
      <c r="KZ268" s="8">
        <f>SUMIFS('Aceite Virgen Extra'!KZ$6:KZ$257,'Aceite Virgen Extra'!$A$6:$A$257,"&gt;="&amp;$A268,'Aceite Virgen Extra'!$B$6:$B$257,"&lt;="&amp;$B268)</f>
        <v>14.600000000000001</v>
      </c>
      <c r="LA268" s="8">
        <f>SUMIFS('Aceite Virgen Extra'!LA$6:LA$257,'Aceite Virgen Extra'!$A$6:$A$257,"&gt;="&amp;$A268,'Aceite Virgen Extra'!$B$6:$B$257,"&lt;="&amp;$B268)</f>
        <v>1.9</v>
      </c>
      <c r="LB268" s="8">
        <f>SUMIFS('Aceite Virgen Extra'!LB$6:LB$257,'Aceite Virgen Extra'!$A$6:$A$257,"&gt;="&amp;$A268,'Aceite Virgen Extra'!$B$6:$B$257,"&lt;="&amp;$B268)</f>
        <v>20.010000000000002</v>
      </c>
      <c r="LC268" s="8">
        <f>SUMIFS('Aceite Virgen Extra'!LC$6:LC$257,'Aceite Virgen Extra'!$A$6:$A$257,"&gt;="&amp;$A268,'Aceite Virgen Extra'!$B$6:$B$257,"&lt;="&amp;$B268)</f>
        <v>23.08</v>
      </c>
      <c r="LG268" s="8">
        <f>SUMIFS('Aceite Virgen Extra'!LG$6:LG$257,'Aceite Virgen Extra'!$A$6:$A$257,"&gt;="&amp;$A268,'Aceite Virgen Extra'!$B$6:$B$257,"&lt;="&amp;$B268)</f>
        <v>13.35</v>
      </c>
      <c r="LH268" s="8">
        <f>SUMIFS('Aceite Virgen Extra'!LH$6:LH$257,'Aceite Virgen Extra'!$A$6:$A$257,"&gt;="&amp;$A268,'Aceite Virgen Extra'!$B$6:$B$257,"&lt;="&amp;$B268)</f>
        <v>1.65</v>
      </c>
      <c r="LI268" s="8">
        <f>SUMIFS('Aceite Virgen Extra'!LI$6:LI$257,'Aceite Virgen Extra'!$A$6:$A$257,"&gt;="&amp;$A268,'Aceite Virgen Extra'!$B$6:$B$257,"&lt;="&amp;$B268)</f>
        <v>23.04</v>
      </c>
      <c r="LJ268" s="8">
        <f>SUMIFS('Aceite Virgen Extra'!LJ$6:LJ$257,'Aceite Virgen Extra'!$A$6:$A$257,"&gt;="&amp;$A268,'Aceite Virgen Extra'!$B$6:$B$257,"&lt;="&amp;$B268)</f>
        <v>5.51</v>
      </c>
      <c r="LN268" s="8">
        <f>SUMIFS('Aceite Virgen Extra'!LN$6:LN$257,'Aceite Virgen Extra'!$A$6:$A$257,"&gt;="&amp;$A268,'Aceite Virgen Extra'!$B$6:$B$257,"&lt;="&amp;$B268)</f>
        <v>20.350000000000001</v>
      </c>
      <c r="LO268" s="8">
        <f>SUMIFS('Aceite Virgen Extra'!LO$6:LO$257,'Aceite Virgen Extra'!$A$6:$A$257,"&gt;="&amp;$A268,'Aceite Virgen Extra'!$B$6:$B$257,"&lt;="&amp;$B268)</f>
        <v>6.23</v>
      </c>
      <c r="LP268" s="8">
        <f>SUMIFS('Aceite Virgen Extra'!LP$6:LP$257,'Aceite Virgen Extra'!$A$6:$A$257,"&gt;="&amp;$A268,'Aceite Virgen Extra'!$B$6:$B$257,"&lt;="&amp;$B268)</f>
        <v>28.330000000000002</v>
      </c>
      <c r="LQ268" s="8">
        <f>SUMIFS('Aceite Virgen Extra'!LQ$6:LQ$257,'Aceite Virgen Extra'!$A$6:$A$257,"&gt;="&amp;$A268,'Aceite Virgen Extra'!$B$6:$B$257,"&lt;="&amp;$B268)</f>
        <v>19.54</v>
      </c>
      <c r="LR268" s="76"/>
      <c r="LS268" s="76"/>
      <c r="LT268" s="76"/>
      <c r="LU268" s="8">
        <f>SUMIFS('Aceite Virgen Extra'!LU$6:LU$257,'Aceite Virgen Extra'!$A$6:$A$257,"&gt;="&amp;$A268,'Aceite Virgen Extra'!$B$6:$B$257,"&lt;="&amp;$B268)</f>
        <v>9.0599999999999987</v>
      </c>
      <c r="LV268" s="8">
        <f>SUMIFS('Aceite Virgen Extra'!LV$6:LV$257,'Aceite Virgen Extra'!$A$6:$A$257,"&gt;="&amp;$A268,'Aceite Virgen Extra'!$B$6:$B$257,"&lt;="&amp;$B268)</f>
        <v>5.84</v>
      </c>
      <c r="LW268" s="8">
        <f>SUMIFS('Aceite Virgen Extra'!LW$6:LW$257,'Aceite Virgen Extra'!$A$6:$A$257,"&gt;="&amp;$A268,'Aceite Virgen Extra'!$B$6:$B$257,"&lt;="&amp;$B268)</f>
        <v>8.17</v>
      </c>
      <c r="LX268" s="8">
        <f>SUMIFS('Aceite Virgen Extra'!LX$6:LX$257,'Aceite Virgen Extra'!$A$6:$A$257,"&gt;="&amp;$A268,'Aceite Virgen Extra'!$B$6:$B$257,"&lt;="&amp;$B268)</f>
        <v>17.080000000000002</v>
      </c>
      <c r="LY268" s="76"/>
      <c r="LZ268" s="76"/>
      <c r="MA268" s="76"/>
      <c r="MB268" s="8">
        <f>SUMIFS('Aceite Virgen Extra'!MB$6:MB$257,'Aceite Virgen Extra'!$A$6:$A$257,"&gt;="&amp;$A268,'Aceite Virgen Extra'!$B$6:$B$257,"&lt;="&amp;$B268)</f>
        <v>10.09</v>
      </c>
      <c r="MC268" s="8">
        <f>SUMIFS('Aceite Virgen Extra'!MC$6:MC$257,'Aceite Virgen Extra'!$A$6:$A$257,"&gt;="&amp;$A268,'Aceite Virgen Extra'!$B$6:$B$257,"&lt;="&amp;$B268)</f>
        <v>11.190000000000001</v>
      </c>
      <c r="MD268" s="8">
        <f>SUMIFS('Aceite Virgen Extra'!MD$6:MD$257,'Aceite Virgen Extra'!$A$6:$A$257,"&gt;="&amp;$A268,'Aceite Virgen Extra'!$B$6:$B$257,"&lt;="&amp;$B268)</f>
        <v>7.83</v>
      </c>
      <c r="ME268" s="8">
        <f>SUMIFS('Aceite Virgen Extra'!ME$6:ME$257,'Aceite Virgen Extra'!$A$6:$A$257,"&gt;="&amp;$A268,'Aceite Virgen Extra'!$B$6:$B$257,"&lt;="&amp;$B268)</f>
        <v>14.49</v>
      </c>
    </row>
    <row r="269" spans="1:343"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c r="GY269" s="8">
        <f>SUMIFS('Aceite Virgen Extra'!GY$6:GY$257,'Aceite Virgen Extra'!$A$6:$A$257,"&gt;="&amp;$A269,'Aceite Virgen Extra'!$B$6:$B$257,"&lt;="&amp;$B269)</f>
        <v>3.0600000000000005</v>
      </c>
      <c r="GZ269" s="8">
        <f>SUMIFS('Aceite Virgen Extra'!GZ$6:GZ$257,'Aceite Virgen Extra'!$A$6:$A$257,"&gt;="&amp;$A269,'Aceite Virgen Extra'!$B$6:$B$257,"&lt;="&amp;$B269)</f>
        <v>3.27</v>
      </c>
      <c r="HA269" s="8">
        <f>SUMIFS('Aceite Virgen Extra'!HA$6:HA$257,'Aceite Virgen Extra'!$A$6:$A$257,"&gt;="&amp;$A269,'Aceite Virgen Extra'!$B$6:$B$257,"&lt;="&amp;$B269)</f>
        <v>3.1400000000000006</v>
      </c>
      <c r="HB269" s="8">
        <f>SUMIFS('Aceite Virgen Extra'!HB$6:HB$257,'Aceite Virgen Extra'!$A$6:$A$257,"&gt;="&amp;$A269,'Aceite Virgen Extra'!$B$6:$B$257,"&lt;="&amp;$B269)</f>
        <v>1.1099999999999999</v>
      </c>
      <c r="HF269" s="8">
        <f>SUMIFS('Aceite Virgen Extra'!HF$6:HF$257,'Aceite Virgen Extra'!$A$6:$A$257,"&gt;="&amp;$A269,'Aceite Virgen Extra'!$B$6:$B$257,"&lt;="&amp;$B269)</f>
        <v>2.31</v>
      </c>
      <c r="HG269" s="8">
        <f>SUMIFS('Aceite Virgen Extra'!HG$6:HG$257,'Aceite Virgen Extra'!$A$6:$A$257,"&gt;="&amp;$A269,'Aceite Virgen Extra'!$B$6:$B$257,"&lt;="&amp;$B269)</f>
        <v>3.5700000000000003</v>
      </c>
      <c r="HH269" s="8">
        <f>SUMIFS('Aceite Virgen Extra'!HH$6:HH$257,'Aceite Virgen Extra'!$A$6:$A$257,"&gt;="&amp;$A269,'Aceite Virgen Extra'!$B$6:$B$257,"&lt;="&amp;$B269)</f>
        <v>2.0499999999999998</v>
      </c>
      <c r="HI269" s="8">
        <f>SUMIFS('Aceite Virgen Extra'!HI$6:HI$257,'Aceite Virgen Extra'!$A$6:$A$257,"&gt;="&amp;$A269,'Aceite Virgen Extra'!$B$6:$B$257,"&lt;="&amp;$B269)</f>
        <v>1.7</v>
      </c>
      <c r="HM269" s="8">
        <f>SUMIFS('Aceite Virgen Extra'!HM$6:HM$257,'Aceite Virgen Extra'!$A$6:$A$257,"&gt;="&amp;$A269,'Aceite Virgen Extra'!$B$6:$B$257,"&lt;="&amp;$B269)</f>
        <v>2.39</v>
      </c>
      <c r="HN269" s="8">
        <f>SUMIFS('Aceite Virgen Extra'!HN$6:HN$257,'Aceite Virgen Extra'!$A$6:$A$257,"&gt;="&amp;$A269,'Aceite Virgen Extra'!$B$6:$B$257,"&lt;="&amp;$B269)</f>
        <v>2.77</v>
      </c>
      <c r="HO269" s="8">
        <f>SUMIFS('Aceite Virgen Extra'!HO$6:HO$257,'Aceite Virgen Extra'!$A$6:$A$257,"&gt;="&amp;$A269,'Aceite Virgen Extra'!$B$6:$B$257,"&lt;="&amp;$B269)</f>
        <v>2.33</v>
      </c>
      <c r="HP269" s="8">
        <f>SUMIFS('Aceite Virgen Extra'!HP$6:HP$257,'Aceite Virgen Extra'!$A$6:$A$257,"&gt;="&amp;$A269,'Aceite Virgen Extra'!$B$6:$B$257,"&lt;="&amp;$B269)</f>
        <v>0.71</v>
      </c>
      <c r="HT269" s="8">
        <f>SUMIFS('Aceite Virgen Extra'!HT$6:HT$257,'Aceite Virgen Extra'!$A$6:$A$257,"&gt;="&amp;$A269,'Aceite Virgen Extra'!$B$6:$B$257,"&lt;="&amp;$B269)</f>
        <v>2.1100000000000003</v>
      </c>
      <c r="HU269" s="8">
        <f>SUMIFS('Aceite Virgen Extra'!HU$6:HU$257,'Aceite Virgen Extra'!$A$6:$A$257,"&gt;="&amp;$A269,'Aceite Virgen Extra'!$B$6:$B$257,"&lt;="&amp;$B269)</f>
        <v>2.29</v>
      </c>
      <c r="HV269" s="8">
        <f>SUMIFS('Aceite Virgen Extra'!HV$6:HV$257,'Aceite Virgen Extra'!$A$6:$A$257,"&gt;="&amp;$A269,'Aceite Virgen Extra'!$B$6:$B$257,"&lt;="&amp;$B269)</f>
        <v>2.5299999999999998</v>
      </c>
      <c r="HW269" s="8">
        <f>SUMIFS('Aceite Virgen Extra'!HW$6:HW$257,'Aceite Virgen Extra'!$A$6:$A$257,"&gt;="&amp;$A269,'Aceite Virgen Extra'!$B$6:$B$257,"&lt;="&amp;$B269)</f>
        <v>0</v>
      </c>
      <c r="IA269" s="8">
        <f>SUMIFS('Aceite Virgen Extra'!IA$6:IA$257,'Aceite Virgen Extra'!$A$6:$A$257,"&gt;="&amp;$A269,'Aceite Virgen Extra'!$B$6:$B$257,"&lt;="&amp;$B269)</f>
        <v>2.29</v>
      </c>
      <c r="IB269" s="8">
        <f>SUMIFS('Aceite Virgen Extra'!IB$6:IB$257,'Aceite Virgen Extra'!$A$6:$A$257,"&gt;="&amp;$A269,'Aceite Virgen Extra'!$B$6:$B$257,"&lt;="&amp;$B269)</f>
        <v>3.59</v>
      </c>
      <c r="IC269" s="8">
        <f>SUMIFS('Aceite Virgen Extra'!IC$6:IC$257,'Aceite Virgen Extra'!$A$6:$A$257,"&gt;="&amp;$A269,'Aceite Virgen Extra'!$B$6:$B$257,"&lt;="&amp;$B269)</f>
        <v>2.0100000000000002</v>
      </c>
      <c r="ID269" s="8">
        <f>SUMIFS('Aceite Virgen Extra'!ID$6:ID$257,'Aceite Virgen Extra'!$A$6:$A$257,"&gt;="&amp;$A269,'Aceite Virgen Extra'!$B$6:$B$257,"&lt;="&amp;$B269)</f>
        <v>0.54</v>
      </c>
      <c r="IE269" s="64"/>
      <c r="IH269" s="8">
        <f>SUMIFS('Aceite Virgen Extra'!IH$6:IH$257,'Aceite Virgen Extra'!$A$6:$A$257,"&gt;="&amp;$A269,'Aceite Virgen Extra'!$B$6:$B$257,"&lt;="&amp;$B269)</f>
        <v>2.66</v>
      </c>
      <c r="II269" s="8">
        <f>SUMIFS('Aceite Virgen Extra'!II$6:II$257,'Aceite Virgen Extra'!$A$6:$A$257,"&gt;="&amp;$A269,'Aceite Virgen Extra'!$B$6:$B$257,"&lt;="&amp;$B269)</f>
        <v>4.97</v>
      </c>
      <c r="IJ269" s="8">
        <f>SUMIFS('Aceite Virgen Extra'!IJ$6:IJ$257,'Aceite Virgen Extra'!$A$6:$A$257,"&gt;="&amp;$A269,'Aceite Virgen Extra'!$B$6:$B$257,"&lt;="&amp;$B269)</f>
        <v>1.8900000000000001</v>
      </c>
      <c r="IK269" s="8">
        <f>SUMIFS('Aceite Virgen Extra'!IK$6:IK$257,'Aceite Virgen Extra'!$A$6:$A$257,"&gt;="&amp;$A269,'Aceite Virgen Extra'!$B$6:$B$257,"&lt;="&amp;$B269)</f>
        <v>1.1100000000000001</v>
      </c>
      <c r="IO269" s="8">
        <f>SUMIFS('Aceite Virgen Extra'!IO$6:IO$257,'Aceite Virgen Extra'!$A$6:$A$257,"&gt;="&amp;$A269,'Aceite Virgen Extra'!$B$6:$B$257,"&lt;="&amp;$B269)</f>
        <v>2.17</v>
      </c>
      <c r="IP269" s="8">
        <f>SUMIFS('Aceite Virgen Extra'!IP$6:IP$257,'Aceite Virgen Extra'!$A$6:$A$257,"&gt;="&amp;$A269,'Aceite Virgen Extra'!$B$6:$B$257,"&lt;="&amp;$B269)</f>
        <v>2.73</v>
      </c>
      <c r="IQ269" s="8">
        <f>SUMIFS('Aceite Virgen Extra'!IQ$6:IQ$257,'Aceite Virgen Extra'!$A$6:$A$257,"&gt;="&amp;$A269,'Aceite Virgen Extra'!$B$6:$B$257,"&lt;="&amp;$B269)</f>
        <v>2.0300000000000002</v>
      </c>
      <c r="IR269" s="8">
        <f>SUMIFS('Aceite Virgen Extra'!IR$6:IR$257,'Aceite Virgen Extra'!$A$6:$A$257,"&gt;="&amp;$A269,'Aceite Virgen Extra'!$B$6:$B$257,"&lt;="&amp;$B269)</f>
        <v>0.71</v>
      </c>
      <c r="IV269" s="8">
        <f>SUMIFS('Aceite Virgen Extra'!IV$6:IV$257,'Aceite Virgen Extra'!$A$6:$A$257,"&gt;="&amp;$A269,'Aceite Virgen Extra'!$B$6:$B$257,"&lt;="&amp;$B269)</f>
        <v>1.02</v>
      </c>
      <c r="IW269" s="8">
        <f>SUMIFS('Aceite Virgen Extra'!IW$6:IW$257,'Aceite Virgen Extra'!$A$6:$A$257,"&gt;="&amp;$A269,'Aceite Virgen Extra'!$B$6:$B$257,"&lt;="&amp;$B269)</f>
        <v>2.13</v>
      </c>
      <c r="IX269" s="8">
        <f>SUMIFS('Aceite Virgen Extra'!IX$6:IX$257,'Aceite Virgen Extra'!$A$6:$A$257,"&gt;="&amp;$A269,'Aceite Virgen Extra'!$B$6:$B$257,"&lt;="&amp;$B269)</f>
        <v>0.75</v>
      </c>
      <c r="IY269" s="8">
        <f>SUMIFS('Aceite Virgen Extra'!IY$6:IY$257,'Aceite Virgen Extra'!$A$6:$A$257,"&gt;="&amp;$A269,'Aceite Virgen Extra'!$B$6:$B$257,"&lt;="&amp;$B269)</f>
        <v>0</v>
      </c>
      <c r="JC269" s="8">
        <f>SUMIFS('Aceite Virgen Extra'!JC$6:JC$257,'Aceite Virgen Extra'!$A$6:$A$257,"&gt;="&amp;$A269,'Aceite Virgen Extra'!$B$6:$B$257,"&lt;="&amp;$B269)</f>
        <v>2.9899999999999998</v>
      </c>
      <c r="JD269" s="8">
        <f>SUMIFS('Aceite Virgen Extra'!JD$6:JD$257,'Aceite Virgen Extra'!$A$6:$A$257,"&gt;="&amp;$A269,'Aceite Virgen Extra'!$B$6:$B$257,"&lt;="&amp;$B269)</f>
        <v>3.3100000000000005</v>
      </c>
      <c r="JE269" s="8">
        <f>SUMIFS('Aceite Virgen Extra'!JE$6:JE$257,'Aceite Virgen Extra'!$A$6:$A$257,"&gt;="&amp;$A269,'Aceite Virgen Extra'!$B$6:$B$257,"&lt;="&amp;$B269)</f>
        <v>2.91</v>
      </c>
      <c r="JF269" s="8">
        <f>SUMIFS('Aceite Virgen Extra'!JF$6:JF$257,'Aceite Virgen Extra'!$A$6:$A$257,"&gt;="&amp;$A269,'Aceite Virgen Extra'!$B$6:$B$257,"&lt;="&amp;$B269)</f>
        <v>1.22</v>
      </c>
      <c r="JJ269" s="8">
        <f>SUMIFS('Aceite Virgen Extra'!JJ$6:JJ$257,'Aceite Virgen Extra'!$A$6:$A$257,"&gt;="&amp;$A269,'Aceite Virgen Extra'!$B$6:$B$257,"&lt;="&amp;$B269)</f>
        <v>1.28</v>
      </c>
      <c r="JK269" s="8">
        <f>SUMIFS('Aceite Virgen Extra'!JK$6:JK$257,'Aceite Virgen Extra'!$A$6:$A$257,"&gt;="&amp;$A269,'Aceite Virgen Extra'!$B$6:$B$257,"&lt;="&amp;$B269)</f>
        <v>2.8200000000000003</v>
      </c>
      <c r="JL269" s="8">
        <f>SUMIFS('Aceite Virgen Extra'!JL$6:JL$257,'Aceite Virgen Extra'!$A$6:$A$257,"&gt;="&amp;$A269,'Aceite Virgen Extra'!$B$6:$B$257,"&lt;="&amp;$B269)</f>
        <v>0.79</v>
      </c>
      <c r="JM269" s="8">
        <f>SUMIFS('Aceite Virgen Extra'!JM$6:JM$257,'Aceite Virgen Extra'!$A$6:$A$257,"&gt;="&amp;$A269,'Aceite Virgen Extra'!$B$6:$B$257,"&lt;="&amp;$B269)</f>
        <v>0</v>
      </c>
      <c r="JQ269" s="8">
        <f>SUMIFS('Aceite Virgen Extra'!JQ$6:JQ$257,'Aceite Virgen Extra'!$A$6:$A$257,"&gt;="&amp;$A269,'Aceite Virgen Extra'!$B$6:$B$257,"&lt;="&amp;$B269)</f>
        <v>2.17</v>
      </c>
      <c r="JR269" s="8">
        <f>SUMIFS('Aceite Virgen Extra'!JR$6:JR$257,'Aceite Virgen Extra'!$A$6:$A$257,"&gt;="&amp;$A269,'Aceite Virgen Extra'!$B$6:$B$257,"&lt;="&amp;$B269)</f>
        <v>3.71</v>
      </c>
      <c r="JS269" s="8">
        <f>SUMIFS('Aceite Virgen Extra'!JS$6:JS$257,'Aceite Virgen Extra'!$A$6:$A$257,"&gt;="&amp;$A269,'Aceite Virgen Extra'!$B$6:$B$257,"&lt;="&amp;$B269)</f>
        <v>1.85</v>
      </c>
      <c r="JT269" s="8">
        <f>SUMIFS('Aceite Virgen Extra'!JT$6:JT$257,'Aceite Virgen Extra'!$A$6:$A$257,"&gt;="&amp;$A269,'Aceite Virgen Extra'!$B$6:$B$257,"&lt;="&amp;$B269)</f>
        <v>0.28000000000000003</v>
      </c>
      <c r="JX269" s="8">
        <f>SUMIFS('Aceite Virgen Extra'!JX$6:JX$257,'Aceite Virgen Extra'!$A$6:$A$257,"&gt;="&amp;$A269,'Aceite Virgen Extra'!$B$6:$B$257,"&lt;="&amp;$B269)</f>
        <v>2.2400000000000002</v>
      </c>
      <c r="JY269" s="8">
        <f>SUMIFS('Aceite Virgen Extra'!JY$6:JY$257,'Aceite Virgen Extra'!$A$6:$A$257,"&gt;="&amp;$A269,'Aceite Virgen Extra'!$B$6:$B$257,"&lt;="&amp;$B269)</f>
        <v>3.2</v>
      </c>
      <c r="JZ269" s="8">
        <f>SUMIFS('Aceite Virgen Extra'!JZ$6:JZ$257,'Aceite Virgen Extra'!$A$6:$A$257,"&gt;="&amp;$A269,'Aceite Virgen Extra'!$B$6:$B$257,"&lt;="&amp;$B269)</f>
        <v>1.9000000000000001</v>
      </c>
      <c r="KA269" s="8">
        <f>SUMIFS('Aceite Virgen Extra'!KA$6:KA$257,'Aceite Virgen Extra'!$A$6:$A$257,"&gt;="&amp;$A269,'Aceite Virgen Extra'!$B$6:$B$257,"&lt;="&amp;$B269)</f>
        <v>0.76</v>
      </c>
      <c r="KE269" s="8">
        <f>SUMIFS('Aceite Virgen Extra'!KE$6:KE$257,'Aceite Virgen Extra'!$A$6:$A$257,"&gt;="&amp;$A269,'Aceite Virgen Extra'!$B$6:$B$257,"&lt;="&amp;$B269)</f>
        <v>4.8499999999999996</v>
      </c>
      <c r="KF269" s="8">
        <f>SUMIFS('Aceite Virgen Extra'!KF$6:KF$257,'Aceite Virgen Extra'!$A$6:$A$257,"&gt;="&amp;$A269,'Aceite Virgen Extra'!$B$6:$B$257,"&lt;="&amp;$B269)</f>
        <v>11.9</v>
      </c>
      <c r="KG269" s="8">
        <f>SUMIFS('Aceite Virgen Extra'!KG$6:KG$257,'Aceite Virgen Extra'!$A$6:$A$257,"&gt;="&amp;$A269,'Aceite Virgen Extra'!$B$6:$B$257,"&lt;="&amp;$B269)</f>
        <v>1.18</v>
      </c>
      <c r="KH269" s="8">
        <f>SUMIFS('Aceite Virgen Extra'!KH$6:KH$257,'Aceite Virgen Extra'!$A$6:$A$257,"&gt;="&amp;$A269,'Aceite Virgen Extra'!$B$6:$B$257,"&lt;="&amp;$B269)</f>
        <v>1.1599999999999999</v>
      </c>
      <c r="KL269" s="8">
        <f>SUMIFS('Aceite Virgen Extra'!KL$6:KL$257,'Aceite Virgen Extra'!$A$6:$A$257,"&gt;="&amp;$A269,'Aceite Virgen Extra'!$B$6:$B$257,"&lt;="&amp;$B269)</f>
        <v>3.01</v>
      </c>
      <c r="KM269" s="8">
        <f>SUMIFS('Aceite Virgen Extra'!KM$6:KM$257,'Aceite Virgen Extra'!$A$6:$A$257,"&gt;="&amp;$A269,'Aceite Virgen Extra'!$B$6:$B$257,"&lt;="&amp;$B269)</f>
        <v>6.77</v>
      </c>
      <c r="KN269" s="8">
        <f>SUMIFS('Aceite Virgen Extra'!KN$6:KN$257,'Aceite Virgen Extra'!$A$6:$A$257,"&gt;="&amp;$A269,'Aceite Virgen Extra'!$B$6:$B$257,"&lt;="&amp;$B269)</f>
        <v>1.51</v>
      </c>
      <c r="KO269" s="8">
        <f>SUMIFS('Aceite Virgen Extra'!KO$6:KO$257,'Aceite Virgen Extra'!$A$6:$A$257,"&gt;="&amp;$A269,'Aceite Virgen Extra'!$B$6:$B$257,"&lt;="&amp;$B269)</f>
        <v>1.04</v>
      </c>
      <c r="KS269" s="8">
        <f>SUMIFS('Aceite Virgen Extra'!KS$6:KS$257,'Aceite Virgen Extra'!$A$6:$A$257,"&gt;="&amp;$A269,'Aceite Virgen Extra'!$B$6:$B$257,"&lt;="&amp;$B269)</f>
        <v>2.3800000000000003</v>
      </c>
      <c r="KT269" s="8">
        <f>SUMIFS('Aceite Virgen Extra'!KT$6:KT$257,'Aceite Virgen Extra'!$A$6:$A$257,"&gt;="&amp;$A269,'Aceite Virgen Extra'!$B$6:$B$257,"&lt;="&amp;$B269)</f>
        <v>2.65</v>
      </c>
      <c r="KU269" s="8">
        <f>SUMIFS('Aceite Virgen Extra'!KU$6:KU$257,'Aceite Virgen Extra'!$A$6:$A$257,"&gt;="&amp;$A269,'Aceite Virgen Extra'!$B$6:$B$257,"&lt;="&amp;$B269)</f>
        <v>2.6300000000000003</v>
      </c>
      <c r="KV269" s="8">
        <f>SUMIFS('Aceite Virgen Extra'!KV$6:KV$257,'Aceite Virgen Extra'!$A$6:$A$257,"&gt;="&amp;$A269,'Aceite Virgen Extra'!$B$6:$B$257,"&lt;="&amp;$B269)</f>
        <v>1.35</v>
      </c>
      <c r="KZ269" s="8">
        <f>SUMIFS('Aceite Virgen Extra'!KZ$6:KZ$257,'Aceite Virgen Extra'!$A$6:$A$257,"&gt;="&amp;$A269,'Aceite Virgen Extra'!$B$6:$B$257,"&lt;="&amp;$B269)</f>
        <v>2.0199999999999996</v>
      </c>
      <c r="LA269" s="8">
        <f>SUMIFS('Aceite Virgen Extra'!LA$6:LA$257,'Aceite Virgen Extra'!$A$6:$A$257,"&gt;="&amp;$A269,'Aceite Virgen Extra'!$B$6:$B$257,"&lt;="&amp;$B269)</f>
        <v>1.81</v>
      </c>
      <c r="LB269" s="8">
        <f>SUMIFS('Aceite Virgen Extra'!LB$6:LB$257,'Aceite Virgen Extra'!$A$6:$A$257,"&gt;="&amp;$A269,'Aceite Virgen Extra'!$B$6:$B$257,"&lt;="&amp;$B269)</f>
        <v>2.5599999999999996</v>
      </c>
      <c r="LC269" s="8">
        <f>SUMIFS('Aceite Virgen Extra'!LC$6:LC$257,'Aceite Virgen Extra'!$A$6:$A$257,"&gt;="&amp;$A269,'Aceite Virgen Extra'!$B$6:$B$257,"&lt;="&amp;$B269)</f>
        <v>0.26</v>
      </c>
      <c r="LG269" s="8">
        <f>SUMIFS('Aceite Virgen Extra'!LG$6:LG$257,'Aceite Virgen Extra'!$A$6:$A$257,"&gt;="&amp;$A269,'Aceite Virgen Extra'!$B$6:$B$257,"&lt;="&amp;$B269)</f>
        <v>3.19</v>
      </c>
      <c r="LH269" s="8">
        <f>SUMIFS('Aceite Virgen Extra'!LH$6:LH$257,'Aceite Virgen Extra'!$A$6:$A$257,"&gt;="&amp;$A269,'Aceite Virgen Extra'!$B$6:$B$257,"&lt;="&amp;$B269)</f>
        <v>6.2799999999999994</v>
      </c>
      <c r="LI269" s="8">
        <f>SUMIFS('Aceite Virgen Extra'!LI$6:LI$257,'Aceite Virgen Extra'!$A$6:$A$257,"&gt;="&amp;$A269,'Aceite Virgen Extra'!$B$6:$B$257,"&lt;="&amp;$B269)</f>
        <v>1.9700000000000002</v>
      </c>
      <c r="LJ269" s="8">
        <f>SUMIFS('Aceite Virgen Extra'!LJ$6:LJ$257,'Aceite Virgen Extra'!$A$6:$A$257,"&gt;="&amp;$A269,'Aceite Virgen Extra'!$B$6:$B$257,"&lt;="&amp;$B269)</f>
        <v>0.98</v>
      </c>
      <c r="LN269" s="8">
        <f>SUMIFS('Aceite Virgen Extra'!LN$6:LN$257,'Aceite Virgen Extra'!$A$6:$A$257,"&gt;="&amp;$A269,'Aceite Virgen Extra'!$B$6:$B$257,"&lt;="&amp;$B269)</f>
        <v>3.7600000000000002</v>
      </c>
      <c r="LO269" s="8">
        <f>SUMIFS('Aceite Virgen Extra'!LO$6:LO$257,'Aceite Virgen Extra'!$A$6:$A$257,"&gt;="&amp;$A269,'Aceite Virgen Extra'!$B$6:$B$257,"&lt;="&amp;$B269)</f>
        <v>2.3400000000000003</v>
      </c>
      <c r="LP269" s="8">
        <f>SUMIFS('Aceite Virgen Extra'!LP$6:LP$257,'Aceite Virgen Extra'!$A$6:$A$257,"&gt;="&amp;$A269,'Aceite Virgen Extra'!$B$6:$B$257,"&lt;="&amp;$B269)</f>
        <v>4.34</v>
      </c>
      <c r="LQ269" s="8">
        <f>SUMIFS('Aceite Virgen Extra'!LQ$6:LQ$257,'Aceite Virgen Extra'!$A$6:$A$257,"&gt;="&amp;$A269,'Aceite Virgen Extra'!$B$6:$B$257,"&lt;="&amp;$B269)</f>
        <v>4.3600000000000003</v>
      </c>
      <c r="LR269" s="76"/>
      <c r="LS269" s="76"/>
      <c r="LT269" s="76"/>
      <c r="LU269" s="8">
        <f>SUMIFS('Aceite Virgen Extra'!LU$6:LU$257,'Aceite Virgen Extra'!$A$6:$A$257,"&gt;="&amp;$A269,'Aceite Virgen Extra'!$B$6:$B$257,"&lt;="&amp;$B269)</f>
        <v>11.379999999999999</v>
      </c>
      <c r="LV269" s="8">
        <f>SUMIFS('Aceite Virgen Extra'!LV$6:LV$257,'Aceite Virgen Extra'!$A$6:$A$257,"&gt;="&amp;$A269,'Aceite Virgen Extra'!$B$6:$B$257,"&lt;="&amp;$B269)</f>
        <v>5.2799999999999994</v>
      </c>
      <c r="LW269" s="8">
        <f>SUMIFS('Aceite Virgen Extra'!LW$6:LW$257,'Aceite Virgen Extra'!$A$6:$A$257,"&gt;="&amp;$A269,'Aceite Virgen Extra'!$B$6:$B$257,"&lt;="&amp;$B269)</f>
        <v>16.86</v>
      </c>
      <c r="LX269" s="8">
        <f>SUMIFS('Aceite Virgen Extra'!LX$6:LX$257,'Aceite Virgen Extra'!$A$6:$A$257,"&gt;="&amp;$A269,'Aceite Virgen Extra'!$B$6:$B$257,"&lt;="&amp;$B269)</f>
        <v>9.0500000000000007</v>
      </c>
      <c r="LY269" s="76"/>
      <c r="LZ269" s="76"/>
      <c r="MA269" s="76"/>
      <c r="MB269" s="8">
        <f>SUMIFS('Aceite Virgen Extra'!MB$6:MB$257,'Aceite Virgen Extra'!$A$6:$A$257,"&gt;="&amp;$A269,'Aceite Virgen Extra'!$B$6:$B$257,"&lt;="&amp;$B269)</f>
        <v>16.489999999999998</v>
      </c>
      <c r="MC269" s="8">
        <f>SUMIFS('Aceite Virgen Extra'!MC$6:MC$257,'Aceite Virgen Extra'!$A$6:$A$257,"&gt;="&amp;$A269,'Aceite Virgen Extra'!$B$6:$B$257,"&lt;="&amp;$B269)</f>
        <v>9.15</v>
      </c>
      <c r="MD269" s="8">
        <f>SUMIFS('Aceite Virgen Extra'!MD$6:MD$257,'Aceite Virgen Extra'!$A$6:$A$257,"&gt;="&amp;$A269,'Aceite Virgen Extra'!$B$6:$B$257,"&lt;="&amp;$B269)</f>
        <v>20.810000000000002</v>
      </c>
      <c r="ME269" s="8">
        <f>SUMIFS('Aceite Virgen Extra'!ME$6:ME$257,'Aceite Virgen Extra'!$A$6:$A$257,"&gt;="&amp;$A269,'Aceite Virgen Extra'!$B$6:$B$257,"&lt;="&amp;$B269)</f>
        <v>18.02</v>
      </c>
    </row>
    <row r="270" spans="1:343"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c r="GY270" s="8">
        <f>SUMIFS('Aceite Virgen Extra'!GY$6:GY$257,'Aceite Virgen Extra'!$A$6:$A$257,"&gt;="&amp;$A270,'Aceite Virgen Extra'!$B$6:$B$257,"&lt;="&amp;$B270)</f>
        <v>4.88</v>
      </c>
      <c r="GZ270" s="8">
        <f>SUMIFS('Aceite Virgen Extra'!GZ$6:GZ$257,'Aceite Virgen Extra'!$A$6:$A$257,"&gt;="&amp;$A270,'Aceite Virgen Extra'!$B$6:$B$257,"&lt;="&amp;$B270)</f>
        <v>7.7399999999999993</v>
      </c>
      <c r="HA270" s="8">
        <f>SUMIFS('Aceite Virgen Extra'!HA$6:HA$257,'Aceite Virgen Extra'!$A$6:$A$257,"&gt;="&amp;$A270,'Aceite Virgen Extra'!$B$6:$B$257,"&lt;="&amp;$B270)</f>
        <v>3.56</v>
      </c>
      <c r="HB270" s="8">
        <f>SUMIFS('Aceite Virgen Extra'!HB$6:HB$257,'Aceite Virgen Extra'!$A$6:$A$257,"&gt;="&amp;$A270,'Aceite Virgen Extra'!$B$6:$B$257,"&lt;="&amp;$B270)</f>
        <v>0.62</v>
      </c>
      <c r="HF270" s="8">
        <f>SUMIFS('Aceite Virgen Extra'!HF$6:HF$257,'Aceite Virgen Extra'!$A$6:$A$257,"&gt;="&amp;$A270,'Aceite Virgen Extra'!$B$6:$B$257,"&lt;="&amp;$B270)</f>
        <v>2.8100000000000005</v>
      </c>
      <c r="HG270" s="8">
        <f>SUMIFS('Aceite Virgen Extra'!HG$6:HG$257,'Aceite Virgen Extra'!$A$6:$A$257,"&gt;="&amp;$A270,'Aceite Virgen Extra'!$B$6:$B$257,"&lt;="&amp;$B270)</f>
        <v>4.4499999999999993</v>
      </c>
      <c r="HH270" s="8">
        <f>SUMIFS('Aceite Virgen Extra'!HH$6:HH$257,'Aceite Virgen Extra'!$A$6:$A$257,"&gt;="&amp;$A270,'Aceite Virgen Extra'!$B$6:$B$257,"&lt;="&amp;$B270)</f>
        <v>2.4500000000000002</v>
      </c>
      <c r="HI270" s="8">
        <f>SUMIFS('Aceite Virgen Extra'!HI$6:HI$257,'Aceite Virgen Extra'!$A$6:$A$257,"&gt;="&amp;$A270,'Aceite Virgen Extra'!$B$6:$B$257,"&lt;="&amp;$B270)</f>
        <v>0.41</v>
      </c>
      <c r="HM270" s="8">
        <f>SUMIFS('Aceite Virgen Extra'!HM$6:HM$257,'Aceite Virgen Extra'!$A$6:$A$257,"&gt;="&amp;$A270,'Aceite Virgen Extra'!$B$6:$B$257,"&lt;="&amp;$B270)</f>
        <v>3.32</v>
      </c>
      <c r="HN270" s="8">
        <f>SUMIFS('Aceite Virgen Extra'!HN$6:HN$257,'Aceite Virgen Extra'!$A$6:$A$257,"&gt;="&amp;$A270,'Aceite Virgen Extra'!$B$6:$B$257,"&lt;="&amp;$B270)</f>
        <v>2.8499999999999996</v>
      </c>
      <c r="HO270" s="8">
        <f>SUMIFS('Aceite Virgen Extra'!HO$6:HO$257,'Aceite Virgen Extra'!$A$6:$A$257,"&gt;="&amp;$A270,'Aceite Virgen Extra'!$B$6:$B$257,"&lt;="&amp;$B270)</f>
        <v>4.05</v>
      </c>
      <c r="HP270" s="8">
        <f>SUMIFS('Aceite Virgen Extra'!HP$6:HP$257,'Aceite Virgen Extra'!$A$6:$A$257,"&gt;="&amp;$A270,'Aceite Virgen Extra'!$B$6:$B$257,"&lt;="&amp;$B270)</f>
        <v>0.41</v>
      </c>
      <c r="HT270" s="8">
        <f>SUMIFS('Aceite Virgen Extra'!HT$6:HT$257,'Aceite Virgen Extra'!$A$6:$A$257,"&gt;="&amp;$A270,'Aceite Virgen Extra'!$B$6:$B$257,"&lt;="&amp;$B270)</f>
        <v>4.2300000000000004</v>
      </c>
      <c r="HU270" s="8">
        <f>SUMIFS('Aceite Virgen Extra'!HU$6:HU$257,'Aceite Virgen Extra'!$A$6:$A$257,"&gt;="&amp;$A270,'Aceite Virgen Extra'!$B$6:$B$257,"&lt;="&amp;$B270)</f>
        <v>5.4300000000000006</v>
      </c>
      <c r="HV270" s="8">
        <f>SUMIFS('Aceite Virgen Extra'!HV$6:HV$257,'Aceite Virgen Extra'!$A$6:$A$257,"&gt;="&amp;$A270,'Aceite Virgen Extra'!$B$6:$B$257,"&lt;="&amp;$B270)</f>
        <v>3.68</v>
      </c>
      <c r="HW270" s="8">
        <f>SUMIFS('Aceite Virgen Extra'!HW$6:HW$257,'Aceite Virgen Extra'!$A$6:$A$257,"&gt;="&amp;$A270,'Aceite Virgen Extra'!$B$6:$B$257,"&lt;="&amp;$B270)</f>
        <v>2.5700000000000003</v>
      </c>
      <c r="IA270" s="8">
        <f>SUMIFS('Aceite Virgen Extra'!IA$6:IA$257,'Aceite Virgen Extra'!$A$6:$A$257,"&gt;="&amp;$A270,'Aceite Virgen Extra'!$B$6:$B$257,"&lt;="&amp;$B270)</f>
        <v>3.98</v>
      </c>
      <c r="IB270" s="8">
        <f>SUMIFS('Aceite Virgen Extra'!IB$6:IB$257,'Aceite Virgen Extra'!$A$6:$A$257,"&gt;="&amp;$A270,'Aceite Virgen Extra'!$B$6:$B$257,"&lt;="&amp;$B270)</f>
        <v>4.24</v>
      </c>
      <c r="IC270" s="8">
        <f>SUMIFS('Aceite Virgen Extra'!IC$6:IC$257,'Aceite Virgen Extra'!$A$6:$A$257,"&gt;="&amp;$A270,'Aceite Virgen Extra'!$B$6:$B$257,"&lt;="&amp;$B270)</f>
        <v>3.6599999999999997</v>
      </c>
      <c r="ID270" s="8">
        <f>SUMIFS('Aceite Virgen Extra'!ID$6:ID$257,'Aceite Virgen Extra'!$A$6:$A$257,"&gt;="&amp;$A270,'Aceite Virgen Extra'!$B$6:$B$257,"&lt;="&amp;$B270)</f>
        <v>2.0699999999999998</v>
      </c>
      <c r="IE270" s="64"/>
      <c r="IH270" s="8">
        <f>SUMIFS('Aceite Virgen Extra'!IH$6:IH$257,'Aceite Virgen Extra'!$A$6:$A$257,"&gt;="&amp;$A270,'Aceite Virgen Extra'!$B$6:$B$257,"&lt;="&amp;$B270)</f>
        <v>3.9499999999999997</v>
      </c>
      <c r="II270" s="8">
        <f>SUMIFS('Aceite Virgen Extra'!II$6:II$257,'Aceite Virgen Extra'!$A$6:$A$257,"&gt;="&amp;$A270,'Aceite Virgen Extra'!$B$6:$B$257,"&lt;="&amp;$B270)</f>
        <v>3.63</v>
      </c>
      <c r="IJ270" s="8">
        <f>SUMIFS('Aceite Virgen Extra'!IJ$6:IJ$257,'Aceite Virgen Extra'!$A$6:$A$257,"&gt;="&amp;$A270,'Aceite Virgen Extra'!$B$6:$B$257,"&lt;="&amp;$B270)</f>
        <v>3.72</v>
      </c>
      <c r="IK270" s="8">
        <f>SUMIFS('Aceite Virgen Extra'!IK$6:IK$257,'Aceite Virgen Extra'!$A$6:$A$257,"&gt;="&amp;$A270,'Aceite Virgen Extra'!$B$6:$B$257,"&lt;="&amp;$B270)</f>
        <v>0</v>
      </c>
      <c r="IO270" s="8">
        <f>SUMIFS('Aceite Virgen Extra'!IO$6:IO$257,'Aceite Virgen Extra'!$A$6:$A$257,"&gt;="&amp;$A270,'Aceite Virgen Extra'!$B$6:$B$257,"&lt;="&amp;$B270)</f>
        <v>3.7800000000000002</v>
      </c>
      <c r="IP270" s="8">
        <f>SUMIFS('Aceite Virgen Extra'!IP$6:IP$257,'Aceite Virgen Extra'!$A$6:$A$257,"&gt;="&amp;$A270,'Aceite Virgen Extra'!$B$6:$B$257,"&lt;="&amp;$B270)</f>
        <v>4.57</v>
      </c>
      <c r="IQ270" s="8">
        <f>SUMIFS('Aceite Virgen Extra'!IQ$6:IQ$257,'Aceite Virgen Extra'!$A$6:$A$257,"&gt;="&amp;$A270,'Aceite Virgen Extra'!$B$6:$B$257,"&lt;="&amp;$B270)</f>
        <v>3.8899999999999997</v>
      </c>
      <c r="IR270" s="8">
        <f>SUMIFS('Aceite Virgen Extra'!IR$6:IR$257,'Aceite Virgen Extra'!$A$6:$A$257,"&gt;="&amp;$A270,'Aceite Virgen Extra'!$B$6:$B$257,"&lt;="&amp;$B270)</f>
        <v>1.6300000000000001</v>
      </c>
      <c r="IV270" s="8">
        <f>SUMIFS('Aceite Virgen Extra'!IV$6:IV$257,'Aceite Virgen Extra'!$A$6:$A$257,"&gt;="&amp;$A270,'Aceite Virgen Extra'!$B$6:$B$257,"&lt;="&amp;$B270)</f>
        <v>3.16</v>
      </c>
      <c r="IW270" s="8">
        <f>SUMIFS('Aceite Virgen Extra'!IW$6:IW$257,'Aceite Virgen Extra'!$A$6:$A$257,"&gt;="&amp;$A270,'Aceite Virgen Extra'!$B$6:$B$257,"&lt;="&amp;$B270)</f>
        <v>4.1100000000000003</v>
      </c>
      <c r="IX270" s="8">
        <f>SUMIFS('Aceite Virgen Extra'!IX$6:IX$257,'Aceite Virgen Extra'!$A$6:$A$257,"&gt;="&amp;$A270,'Aceite Virgen Extra'!$B$6:$B$257,"&lt;="&amp;$B270)</f>
        <v>2.41</v>
      </c>
      <c r="IY270" s="8">
        <f>SUMIFS('Aceite Virgen Extra'!IY$6:IY$257,'Aceite Virgen Extra'!$A$6:$A$257,"&gt;="&amp;$A270,'Aceite Virgen Extra'!$B$6:$B$257,"&lt;="&amp;$B270)</f>
        <v>3.08</v>
      </c>
      <c r="JC270" s="8">
        <f>SUMIFS('Aceite Virgen Extra'!JC$6:JC$257,'Aceite Virgen Extra'!$A$6:$A$257,"&gt;="&amp;$A270,'Aceite Virgen Extra'!$B$6:$B$257,"&lt;="&amp;$B270)</f>
        <v>2.82</v>
      </c>
      <c r="JD270" s="8">
        <f>SUMIFS('Aceite Virgen Extra'!JD$6:JD$257,'Aceite Virgen Extra'!$A$6:$A$257,"&gt;="&amp;$A270,'Aceite Virgen Extra'!$B$6:$B$257,"&lt;="&amp;$B270)</f>
        <v>4.99</v>
      </c>
      <c r="JE270" s="8">
        <f>SUMIFS('Aceite Virgen Extra'!JE$6:JE$257,'Aceite Virgen Extra'!$A$6:$A$257,"&gt;="&amp;$A270,'Aceite Virgen Extra'!$B$6:$B$257,"&lt;="&amp;$B270)</f>
        <v>2.37</v>
      </c>
      <c r="JF270" s="8">
        <f>SUMIFS('Aceite Virgen Extra'!JF$6:JF$257,'Aceite Virgen Extra'!$A$6:$A$257,"&gt;="&amp;$A270,'Aceite Virgen Extra'!$B$6:$B$257,"&lt;="&amp;$B270)</f>
        <v>1.57</v>
      </c>
      <c r="JJ270" s="8">
        <f>SUMIFS('Aceite Virgen Extra'!JJ$6:JJ$257,'Aceite Virgen Extra'!$A$6:$A$257,"&gt;="&amp;$A270,'Aceite Virgen Extra'!$B$6:$B$257,"&lt;="&amp;$B270)</f>
        <v>4.2</v>
      </c>
      <c r="JK270" s="8">
        <f>SUMIFS('Aceite Virgen Extra'!JK$6:JK$257,'Aceite Virgen Extra'!$A$6:$A$257,"&gt;="&amp;$A270,'Aceite Virgen Extra'!$B$6:$B$257,"&lt;="&amp;$B270)</f>
        <v>3.0500000000000003</v>
      </c>
      <c r="JL270" s="8">
        <f>SUMIFS('Aceite Virgen Extra'!JL$6:JL$257,'Aceite Virgen Extra'!$A$6:$A$257,"&gt;="&amp;$A270,'Aceite Virgen Extra'!$B$6:$B$257,"&lt;="&amp;$B270)</f>
        <v>3</v>
      </c>
      <c r="JM270" s="8">
        <f>SUMIFS('Aceite Virgen Extra'!JM$6:JM$257,'Aceite Virgen Extra'!$A$6:$A$257,"&gt;="&amp;$A270,'Aceite Virgen Extra'!$B$6:$B$257,"&lt;="&amp;$B270)</f>
        <v>7.72</v>
      </c>
      <c r="JQ270" s="8">
        <f>SUMIFS('Aceite Virgen Extra'!JQ$6:JQ$257,'Aceite Virgen Extra'!$A$6:$A$257,"&gt;="&amp;$A270,'Aceite Virgen Extra'!$B$6:$B$257,"&lt;="&amp;$B270)</f>
        <v>2.6999999999999997</v>
      </c>
      <c r="JR270" s="8">
        <f>SUMIFS('Aceite Virgen Extra'!JR$6:JR$257,'Aceite Virgen Extra'!$A$6:$A$257,"&gt;="&amp;$A270,'Aceite Virgen Extra'!$B$6:$B$257,"&lt;="&amp;$B270)</f>
        <v>1.86</v>
      </c>
      <c r="JS270" s="8">
        <f>SUMIFS('Aceite Virgen Extra'!JS$6:JS$257,'Aceite Virgen Extra'!$A$6:$A$257,"&gt;="&amp;$A270,'Aceite Virgen Extra'!$B$6:$B$257,"&lt;="&amp;$B270)</f>
        <v>3.43</v>
      </c>
      <c r="JT270" s="8">
        <f>SUMIFS('Aceite Virgen Extra'!JT$6:JT$257,'Aceite Virgen Extra'!$A$6:$A$257,"&gt;="&amp;$A270,'Aceite Virgen Extra'!$B$6:$B$257,"&lt;="&amp;$B270)</f>
        <v>1.1199999999999999</v>
      </c>
      <c r="JX270" s="8">
        <f>SUMIFS('Aceite Virgen Extra'!JX$6:JX$257,'Aceite Virgen Extra'!$A$6:$A$257,"&gt;="&amp;$A270,'Aceite Virgen Extra'!$B$6:$B$257,"&lt;="&amp;$B270)</f>
        <v>4.0299999999999994</v>
      </c>
      <c r="JY270" s="8">
        <f>SUMIFS('Aceite Virgen Extra'!JY$6:JY$257,'Aceite Virgen Extra'!$A$6:$A$257,"&gt;="&amp;$A270,'Aceite Virgen Extra'!$B$6:$B$257,"&lt;="&amp;$B270)</f>
        <v>3.0799999999999996</v>
      </c>
      <c r="JZ270" s="8">
        <f>SUMIFS('Aceite Virgen Extra'!JZ$6:JZ$257,'Aceite Virgen Extra'!$A$6:$A$257,"&gt;="&amp;$A270,'Aceite Virgen Extra'!$B$6:$B$257,"&lt;="&amp;$B270)</f>
        <v>3.38</v>
      </c>
      <c r="KA270" s="8">
        <f>SUMIFS('Aceite Virgen Extra'!KA$6:KA$257,'Aceite Virgen Extra'!$A$6:$A$257,"&gt;="&amp;$A270,'Aceite Virgen Extra'!$B$6:$B$257,"&lt;="&amp;$B270)</f>
        <v>5.78</v>
      </c>
      <c r="KE270" s="8">
        <f>SUMIFS('Aceite Virgen Extra'!KE$6:KE$257,'Aceite Virgen Extra'!$A$6:$A$257,"&gt;="&amp;$A270,'Aceite Virgen Extra'!$B$6:$B$257,"&lt;="&amp;$B270)</f>
        <v>2.67</v>
      </c>
      <c r="KF270" s="8">
        <f>SUMIFS('Aceite Virgen Extra'!KF$6:KF$257,'Aceite Virgen Extra'!$A$6:$A$257,"&gt;="&amp;$A270,'Aceite Virgen Extra'!$B$6:$B$257,"&lt;="&amp;$B270)</f>
        <v>2.59</v>
      </c>
      <c r="KG270" s="8">
        <f>SUMIFS('Aceite Virgen Extra'!KG$6:KG$257,'Aceite Virgen Extra'!$A$6:$A$257,"&gt;="&amp;$A270,'Aceite Virgen Extra'!$B$6:$B$257,"&lt;="&amp;$B270)</f>
        <v>2.29</v>
      </c>
      <c r="KH270" s="8">
        <f>SUMIFS('Aceite Virgen Extra'!KH$6:KH$257,'Aceite Virgen Extra'!$A$6:$A$257,"&gt;="&amp;$A270,'Aceite Virgen Extra'!$B$6:$B$257,"&lt;="&amp;$B270)</f>
        <v>3.9</v>
      </c>
      <c r="KL270" s="8">
        <f>SUMIFS('Aceite Virgen Extra'!KL$6:KL$257,'Aceite Virgen Extra'!$A$6:$A$257,"&gt;="&amp;$A270,'Aceite Virgen Extra'!$B$6:$B$257,"&lt;="&amp;$B270)</f>
        <v>3.6999999999999997</v>
      </c>
      <c r="KM270" s="8">
        <f>SUMIFS('Aceite Virgen Extra'!KM$6:KM$257,'Aceite Virgen Extra'!$A$6:$A$257,"&gt;="&amp;$A270,'Aceite Virgen Extra'!$B$6:$B$257,"&lt;="&amp;$B270)</f>
        <v>3.7199999999999998</v>
      </c>
      <c r="KN270" s="8">
        <f>SUMIFS('Aceite Virgen Extra'!KN$6:KN$257,'Aceite Virgen Extra'!$A$6:$A$257,"&gt;="&amp;$A270,'Aceite Virgen Extra'!$B$6:$B$257,"&lt;="&amp;$B270)</f>
        <v>2.71</v>
      </c>
      <c r="KO270" s="8">
        <f>SUMIFS('Aceite Virgen Extra'!KO$6:KO$257,'Aceite Virgen Extra'!$A$6:$A$257,"&gt;="&amp;$A270,'Aceite Virgen Extra'!$B$6:$B$257,"&lt;="&amp;$B270)</f>
        <v>0.9</v>
      </c>
      <c r="KS270" s="8">
        <f>SUMIFS('Aceite Virgen Extra'!KS$6:KS$257,'Aceite Virgen Extra'!$A$6:$A$257,"&gt;="&amp;$A270,'Aceite Virgen Extra'!$B$6:$B$257,"&lt;="&amp;$B270)</f>
        <v>4.84</v>
      </c>
      <c r="KT270" s="8">
        <f>SUMIFS('Aceite Virgen Extra'!KT$6:KT$257,'Aceite Virgen Extra'!$A$6:$A$257,"&gt;="&amp;$A270,'Aceite Virgen Extra'!$B$6:$B$257,"&lt;="&amp;$B270)</f>
        <v>7.620000000000001</v>
      </c>
      <c r="KU270" s="8">
        <f>SUMIFS('Aceite Virgen Extra'!KU$6:KU$257,'Aceite Virgen Extra'!$A$6:$A$257,"&gt;="&amp;$A270,'Aceite Virgen Extra'!$B$6:$B$257,"&lt;="&amp;$B270)</f>
        <v>3.16</v>
      </c>
      <c r="KV270" s="8">
        <f>SUMIFS('Aceite Virgen Extra'!KV$6:KV$257,'Aceite Virgen Extra'!$A$6:$A$257,"&gt;="&amp;$A270,'Aceite Virgen Extra'!$B$6:$B$257,"&lt;="&amp;$B270)</f>
        <v>1.95</v>
      </c>
      <c r="KZ270" s="8">
        <f>SUMIFS('Aceite Virgen Extra'!KZ$6:KZ$257,'Aceite Virgen Extra'!$A$6:$A$257,"&gt;="&amp;$A270,'Aceite Virgen Extra'!$B$6:$B$257,"&lt;="&amp;$B270)</f>
        <v>3.96</v>
      </c>
      <c r="LA270" s="8">
        <f>SUMIFS('Aceite Virgen Extra'!LA$6:LA$257,'Aceite Virgen Extra'!$A$6:$A$257,"&gt;="&amp;$A270,'Aceite Virgen Extra'!$B$6:$B$257,"&lt;="&amp;$B270)</f>
        <v>3.5100000000000002</v>
      </c>
      <c r="LB270" s="8">
        <f>SUMIFS('Aceite Virgen Extra'!LB$6:LB$257,'Aceite Virgen Extra'!$A$6:$A$257,"&gt;="&amp;$A270,'Aceite Virgen Extra'!$B$6:$B$257,"&lt;="&amp;$B270)</f>
        <v>4.47</v>
      </c>
      <c r="LC270" s="8">
        <f>SUMIFS('Aceite Virgen Extra'!LC$6:LC$257,'Aceite Virgen Extra'!$A$6:$A$257,"&gt;="&amp;$A270,'Aceite Virgen Extra'!$B$6:$B$257,"&lt;="&amp;$B270)</f>
        <v>0.97</v>
      </c>
      <c r="LG270" s="8">
        <f>SUMIFS('Aceite Virgen Extra'!LG$6:LG$257,'Aceite Virgen Extra'!$A$6:$A$257,"&gt;="&amp;$A270,'Aceite Virgen Extra'!$B$6:$B$257,"&lt;="&amp;$B270)</f>
        <v>8.7199999999999989</v>
      </c>
      <c r="LH270" s="8">
        <f>SUMIFS('Aceite Virgen Extra'!LH$6:LH$257,'Aceite Virgen Extra'!$A$6:$A$257,"&gt;="&amp;$A270,'Aceite Virgen Extra'!$B$6:$B$257,"&lt;="&amp;$B270)</f>
        <v>10.4</v>
      </c>
      <c r="LI270" s="8">
        <f>SUMIFS('Aceite Virgen Extra'!LI$6:LI$257,'Aceite Virgen Extra'!$A$6:$A$257,"&gt;="&amp;$A270,'Aceite Virgen Extra'!$B$6:$B$257,"&lt;="&amp;$B270)</f>
        <v>8.1300000000000008</v>
      </c>
      <c r="LJ270" s="8">
        <f>SUMIFS('Aceite Virgen Extra'!LJ$6:LJ$257,'Aceite Virgen Extra'!$A$6:$A$257,"&gt;="&amp;$A270,'Aceite Virgen Extra'!$B$6:$B$257,"&lt;="&amp;$B270)</f>
        <v>7.64</v>
      </c>
      <c r="LN270" s="8">
        <f>SUMIFS('Aceite Virgen Extra'!LN$6:LN$257,'Aceite Virgen Extra'!$A$6:$A$257,"&gt;="&amp;$A270,'Aceite Virgen Extra'!$B$6:$B$257,"&lt;="&amp;$B270)</f>
        <v>4.66</v>
      </c>
      <c r="LO270" s="8">
        <f>SUMIFS('Aceite Virgen Extra'!LO$6:LO$257,'Aceite Virgen Extra'!$A$6:$A$257,"&gt;="&amp;$A270,'Aceite Virgen Extra'!$B$6:$B$257,"&lt;="&amp;$B270)</f>
        <v>6.52</v>
      </c>
      <c r="LP270" s="8">
        <f>SUMIFS('Aceite Virgen Extra'!LP$6:LP$257,'Aceite Virgen Extra'!$A$6:$A$257,"&gt;="&amp;$A270,'Aceite Virgen Extra'!$B$6:$B$257,"&lt;="&amp;$B270)</f>
        <v>3.5100000000000002</v>
      </c>
      <c r="LQ270" s="8">
        <f>SUMIFS('Aceite Virgen Extra'!LQ$6:LQ$257,'Aceite Virgen Extra'!$A$6:$A$257,"&gt;="&amp;$A270,'Aceite Virgen Extra'!$B$6:$B$257,"&lt;="&amp;$B270)</f>
        <v>3.0999999999999996</v>
      </c>
      <c r="LR270" s="76"/>
      <c r="LS270" s="76"/>
      <c r="LT270" s="76"/>
      <c r="LU270" s="8">
        <f>SUMIFS('Aceite Virgen Extra'!LU$6:LU$257,'Aceite Virgen Extra'!$A$6:$A$257,"&gt;="&amp;$A270,'Aceite Virgen Extra'!$B$6:$B$257,"&lt;="&amp;$B270)</f>
        <v>5.92</v>
      </c>
      <c r="LV270" s="8">
        <f>SUMIFS('Aceite Virgen Extra'!LV$6:LV$257,'Aceite Virgen Extra'!$A$6:$A$257,"&gt;="&amp;$A270,'Aceite Virgen Extra'!$B$6:$B$257,"&lt;="&amp;$B270)</f>
        <v>4.49</v>
      </c>
      <c r="LW270" s="8">
        <f>SUMIFS('Aceite Virgen Extra'!LW$6:LW$257,'Aceite Virgen Extra'!$A$6:$A$257,"&gt;="&amp;$A270,'Aceite Virgen Extra'!$B$6:$B$257,"&lt;="&amp;$B270)</f>
        <v>5.49</v>
      </c>
      <c r="LX270" s="8">
        <f>SUMIFS('Aceite Virgen Extra'!LX$6:LX$257,'Aceite Virgen Extra'!$A$6:$A$257,"&gt;="&amp;$A270,'Aceite Virgen Extra'!$B$6:$B$257,"&lt;="&amp;$B270)</f>
        <v>9.2900000000000009</v>
      </c>
      <c r="LY270" s="76"/>
      <c r="LZ270" s="76"/>
      <c r="MA270" s="76"/>
      <c r="MB270" s="8">
        <f>SUMIFS('Aceite Virgen Extra'!MB$6:MB$257,'Aceite Virgen Extra'!$A$6:$A$257,"&gt;="&amp;$A270,'Aceite Virgen Extra'!$B$6:$B$257,"&lt;="&amp;$B270)</f>
        <v>8.879999999999999</v>
      </c>
      <c r="MC270" s="8">
        <f>SUMIFS('Aceite Virgen Extra'!MC$6:MC$257,'Aceite Virgen Extra'!$A$6:$A$257,"&gt;="&amp;$A270,'Aceite Virgen Extra'!$B$6:$B$257,"&lt;="&amp;$B270)</f>
        <v>8.18</v>
      </c>
      <c r="MD270" s="8">
        <f>SUMIFS('Aceite Virgen Extra'!MD$6:MD$257,'Aceite Virgen Extra'!$A$6:$A$257,"&gt;="&amp;$A270,'Aceite Virgen Extra'!$B$6:$B$257,"&lt;="&amp;$B270)</f>
        <v>8.5800000000000018</v>
      </c>
      <c r="ME270" s="8">
        <f>SUMIFS('Aceite Virgen Extra'!ME$6:ME$257,'Aceite Virgen Extra'!$A$6:$A$257,"&gt;="&amp;$A270,'Aceite Virgen Extra'!$B$6:$B$257,"&lt;="&amp;$B270)</f>
        <v>10.14</v>
      </c>
    </row>
    <row r="271" spans="1:343"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c r="GY271" s="8">
        <f>SUMIFS('Aceite Virgen Extra'!GY$6:GY$257,'Aceite Virgen Extra'!$A$6:$A$257,"&gt;="&amp;$A271,'Aceite Virgen Extra'!$B$6:$B$257,"&lt;="&amp;$B271)</f>
        <v>2.9399999999999995</v>
      </c>
      <c r="GZ271" s="8">
        <f>SUMIFS('Aceite Virgen Extra'!GZ$6:GZ$257,'Aceite Virgen Extra'!$A$6:$A$257,"&gt;="&amp;$A271,'Aceite Virgen Extra'!$B$6:$B$257,"&lt;="&amp;$B271)</f>
        <v>2.84</v>
      </c>
      <c r="HA271" s="8">
        <f>SUMIFS('Aceite Virgen Extra'!HA$6:HA$257,'Aceite Virgen Extra'!$A$6:$A$257,"&gt;="&amp;$A271,'Aceite Virgen Extra'!$B$6:$B$257,"&lt;="&amp;$B271)</f>
        <v>3.01</v>
      </c>
      <c r="HB271" s="8">
        <f>SUMIFS('Aceite Virgen Extra'!HB$6:HB$257,'Aceite Virgen Extra'!$A$6:$A$257,"&gt;="&amp;$A271,'Aceite Virgen Extra'!$B$6:$B$257,"&lt;="&amp;$B271)</f>
        <v>4.4499999999999993</v>
      </c>
      <c r="HF271" s="8">
        <f>SUMIFS('Aceite Virgen Extra'!HF$6:HF$257,'Aceite Virgen Extra'!$A$6:$A$257,"&gt;="&amp;$A271,'Aceite Virgen Extra'!$B$6:$B$257,"&lt;="&amp;$B271)</f>
        <v>2.48</v>
      </c>
      <c r="HG271" s="8">
        <f>SUMIFS('Aceite Virgen Extra'!HG$6:HG$257,'Aceite Virgen Extra'!$A$6:$A$257,"&gt;="&amp;$A271,'Aceite Virgen Extra'!$B$6:$B$257,"&lt;="&amp;$B271)</f>
        <v>2.2999999999999998</v>
      </c>
      <c r="HH271" s="8">
        <f>SUMIFS('Aceite Virgen Extra'!HH$6:HH$257,'Aceite Virgen Extra'!$A$6:$A$257,"&gt;="&amp;$A271,'Aceite Virgen Extra'!$B$6:$B$257,"&lt;="&amp;$B271)</f>
        <v>1.83</v>
      </c>
      <c r="HI271" s="8">
        <f>SUMIFS('Aceite Virgen Extra'!HI$6:HI$257,'Aceite Virgen Extra'!$A$6:$A$257,"&gt;="&amp;$A271,'Aceite Virgen Extra'!$B$6:$B$257,"&lt;="&amp;$B271)</f>
        <v>11.79</v>
      </c>
      <c r="HM271" s="8">
        <f>SUMIFS('Aceite Virgen Extra'!HM$6:HM$257,'Aceite Virgen Extra'!$A$6:$A$257,"&gt;="&amp;$A271,'Aceite Virgen Extra'!$B$6:$B$257,"&lt;="&amp;$B271)</f>
        <v>5.99</v>
      </c>
      <c r="HN271" s="8">
        <f>SUMIFS('Aceite Virgen Extra'!HN$6:HN$257,'Aceite Virgen Extra'!$A$6:$A$257,"&gt;="&amp;$A271,'Aceite Virgen Extra'!$B$6:$B$257,"&lt;="&amp;$B271)</f>
        <v>10.88</v>
      </c>
      <c r="HO271" s="8">
        <f>SUMIFS('Aceite Virgen Extra'!HO$6:HO$257,'Aceite Virgen Extra'!$A$6:$A$257,"&gt;="&amp;$A271,'Aceite Virgen Extra'!$B$6:$B$257,"&lt;="&amp;$B271)</f>
        <v>2.2799999999999998</v>
      </c>
      <c r="HP271" s="8">
        <f>SUMIFS('Aceite Virgen Extra'!HP$6:HP$257,'Aceite Virgen Extra'!$A$6:$A$257,"&gt;="&amp;$A271,'Aceite Virgen Extra'!$B$6:$B$257,"&lt;="&amp;$B271)</f>
        <v>10.08</v>
      </c>
      <c r="HT271" s="8">
        <f>SUMIFS('Aceite Virgen Extra'!HT$6:HT$257,'Aceite Virgen Extra'!$A$6:$A$257,"&gt;="&amp;$A271,'Aceite Virgen Extra'!$B$6:$B$257,"&lt;="&amp;$B271)</f>
        <v>2.67</v>
      </c>
      <c r="HU271" s="8">
        <f>SUMIFS('Aceite Virgen Extra'!HU$6:HU$257,'Aceite Virgen Extra'!$A$6:$A$257,"&gt;="&amp;$A271,'Aceite Virgen Extra'!$B$6:$B$257,"&lt;="&amp;$B271)</f>
        <v>2.4700000000000002</v>
      </c>
      <c r="HV271" s="8">
        <f>SUMIFS('Aceite Virgen Extra'!HV$6:HV$257,'Aceite Virgen Extra'!$A$6:$A$257,"&gt;="&amp;$A271,'Aceite Virgen Extra'!$B$6:$B$257,"&lt;="&amp;$B271)</f>
        <v>1.8299999999999998</v>
      </c>
      <c r="HW271" s="8">
        <f>SUMIFS('Aceite Virgen Extra'!HW$6:HW$257,'Aceite Virgen Extra'!$A$6:$A$257,"&gt;="&amp;$A271,'Aceite Virgen Extra'!$B$6:$B$257,"&lt;="&amp;$B271)</f>
        <v>9.52</v>
      </c>
      <c r="IA271" s="8">
        <f>SUMIFS('Aceite Virgen Extra'!IA$6:IA$257,'Aceite Virgen Extra'!$A$6:$A$257,"&gt;="&amp;$A271,'Aceite Virgen Extra'!$B$6:$B$257,"&lt;="&amp;$B271)</f>
        <v>3.33</v>
      </c>
      <c r="IB271" s="8">
        <f>SUMIFS('Aceite Virgen Extra'!IB$6:IB$257,'Aceite Virgen Extra'!$A$6:$A$257,"&gt;="&amp;$A271,'Aceite Virgen Extra'!$B$6:$B$257,"&lt;="&amp;$B271)</f>
        <v>6.8900000000000006</v>
      </c>
      <c r="IC271" s="8">
        <f>SUMIFS('Aceite Virgen Extra'!IC$6:IC$257,'Aceite Virgen Extra'!$A$6:$A$257,"&gt;="&amp;$A271,'Aceite Virgen Extra'!$B$6:$B$257,"&lt;="&amp;$B271)</f>
        <v>2.0099999999999998</v>
      </c>
      <c r="ID271" s="8">
        <f>SUMIFS('Aceite Virgen Extra'!ID$6:ID$257,'Aceite Virgen Extra'!$A$6:$A$257,"&gt;="&amp;$A271,'Aceite Virgen Extra'!$B$6:$B$257,"&lt;="&amp;$B271)</f>
        <v>1.75</v>
      </c>
      <c r="IE271" s="64"/>
      <c r="IH271" s="8">
        <f>SUMIFS('Aceite Virgen Extra'!IH$6:IH$257,'Aceite Virgen Extra'!$A$6:$A$257,"&gt;="&amp;$A271,'Aceite Virgen Extra'!$B$6:$B$257,"&lt;="&amp;$B271)</f>
        <v>4.33</v>
      </c>
      <c r="II271" s="8">
        <f>SUMIFS('Aceite Virgen Extra'!II$6:II$257,'Aceite Virgen Extra'!$A$6:$A$257,"&gt;="&amp;$A271,'Aceite Virgen Extra'!$B$6:$B$257,"&lt;="&amp;$B271)</f>
        <v>8.0399999999999991</v>
      </c>
      <c r="IJ271" s="8">
        <f>SUMIFS('Aceite Virgen Extra'!IJ$6:IJ$257,'Aceite Virgen Extra'!$A$6:$A$257,"&gt;="&amp;$A271,'Aceite Virgen Extra'!$B$6:$B$257,"&lt;="&amp;$B271)</f>
        <v>3.7300000000000004</v>
      </c>
      <c r="IK271" s="8">
        <f>SUMIFS('Aceite Virgen Extra'!IK$6:IK$257,'Aceite Virgen Extra'!$A$6:$A$257,"&gt;="&amp;$A271,'Aceite Virgen Extra'!$B$6:$B$257,"&lt;="&amp;$B271)</f>
        <v>2.79</v>
      </c>
      <c r="IO271" s="8">
        <f>SUMIFS('Aceite Virgen Extra'!IO$6:IO$257,'Aceite Virgen Extra'!$A$6:$A$257,"&gt;="&amp;$A271,'Aceite Virgen Extra'!$B$6:$B$257,"&lt;="&amp;$B271)</f>
        <v>3.2199999999999998</v>
      </c>
      <c r="IP271" s="8">
        <f>SUMIFS('Aceite Virgen Extra'!IP$6:IP$257,'Aceite Virgen Extra'!$A$6:$A$257,"&gt;="&amp;$A271,'Aceite Virgen Extra'!$B$6:$B$257,"&lt;="&amp;$B271)</f>
        <v>3.12</v>
      </c>
      <c r="IQ271" s="8">
        <f>SUMIFS('Aceite Virgen Extra'!IQ$6:IQ$257,'Aceite Virgen Extra'!$A$6:$A$257,"&gt;="&amp;$A271,'Aceite Virgen Extra'!$B$6:$B$257,"&lt;="&amp;$B271)</f>
        <v>2.78</v>
      </c>
      <c r="IR271" s="8">
        <f>SUMIFS('Aceite Virgen Extra'!IR$6:IR$257,'Aceite Virgen Extra'!$A$6:$A$257,"&gt;="&amp;$A271,'Aceite Virgen Extra'!$B$6:$B$257,"&lt;="&amp;$B271)</f>
        <v>6.79</v>
      </c>
      <c r="IV271" s="8">
        <f>SUMIFS('Aceite Virgen Extra'!IV$6:IV$257,'Aceite Virgen Extra'!$A$6:$A$257,"&gt;="&amp;$A271,'Aceite Virgen Extra'!$B$6:$B$257,"&lt;="&amp;$B271)</f>
        <v>2.9399999999999995</v>
      </c>
      <c r="IW271" s="8">
        <f>SUMIFS('Aceite Virgen Extra'!IW$6:IW$257,'Aceite Virgen Extra'!$A$6:$A$257,"&gt;="&amp;$A271,'Aceite Virgen Extra'!$B$6:$B$257,"&lt;="&amp;$B271)</f>
        <v>4.42</v>
      </c>
      <c r="IX271" s="8">
        <f>SUMIFS('Aceite Virgen Extra'!IX$6:IX$257,'Aceite Virgen Extra'!$A$6:$A$257,"&gt;="&amp;$A271,'Aceite Virgen Extra'!$B$6:$B$257,"&lt;="&amp;$B271)</f>
        <v>2.4</v>
      </c>
      <c r="IY271" s="8">
        <f>SUMIFS('Aceite Virgen Extra'!IY$6:IY$257,'Aceite Virgen Extra'!$A$6:$A$257,"&gt;="&amp;$A271,'Aceite Virgen Extra'!$B$6:$B$257,"&lt;="&amp;$B271)</f>
        <v>2.74</v>
      </c>
      <c r="JC271" s="8">
        <f>SUMIFS('Aceite Virgen Extra'!JC$6:JC$257,'Aceite Virgen Extra'!$A$6:$A$257,"&gt;="&amp;$A271,'Aceite Virgen Extra'!$B$6:$B$257,"&lt;="&amp;$B271)</f>
        <v>3.38</v>
      </c>
      <c r="JD271" s="8">
        <f>SUMIFS('Aceite Virgen Extra'!JD$6:JD$257,'Aceite Virgen Extra'!$A$6:$A$257,"&gt;="&amp;$A271,'Aceite Virgen Extra'!$B$6:$B$257,"&lt;="&amp;$B271)</f>
        <v>5.05</v>
      </c>
      <c r="JE271" s="8">
        <f>SUMIFS('Aceite Virgen Extra'!JE$6:JE$257,'Aceite Virgen Extra'!$A$6:$A$257,"&gt;="&amp;$A271,'Aceite Virgen Extra'!$B$6:$B$257,"&lt;="&amp;$B271)</f>
        <v>3.2600000000000002</v>
      </c>
      <c r="JF271" s="8">
        <f>SUMIFS('Aceite Virgen Extra'!JF$6:JF$257,'Aceite Virgen Extra'!$A$6:$A$257,"&gt;="&amp;$A271,'Aceite Virgen Extra'!$B$6:$B$257,"&lt;="&amp;$B271)</f>
        <v>1.5</v>
      </c>
      <c r="JJ271" s="8">
        <f>SUMIFS('Aceite Virgen Extra'!JJ$6:JJ$257,'Aceite Virgen Extra'!$A$6:$A$257,"&gt;="&amp;$A271,'Aceite Virgen Extra'!$B$6:$B$257,"&lt;="&amp;$B271)</f>
        <v>4.87</v>
      </c>
      <c r="JK271" s="8">
        <f>SUMIFS('Aceite Virgen Extra'!JK$6:JK$257,'Aceite Virgen Extra'!$A$6:$A$257,"&gt;="&amp;$A271,'Aceite Virgen Extra'!$B$6:$B$257,"&lt;="&amp;$B271)</f>
        <v>12.9</v>
      </c>
      <c r="JL271" s="8">
        <f>SUMIFS('Aceite Virgen Extra'!JL$6:JL$257,'Aceite Virgen Extra'!$A$6:$A$257,"&gt;="&amp;$A271,'Aceite Virgen Extra'!$B$6:$B$257,"&lt;="&amp;$B271)</f>
        <v>2.2000000000000002</v>
      </c>
      <c r="JM271" s="8">
        <f>SUMIFS('Aceite Virgen Extra'!JM$6:JM$257,'Aceite Virgen Extra'!$A$6:$A$257,"&gt;="&amp;$A271,'Aceite Virgen Extra'!$B$6:$B$257,"&lt;="&amp;$B271)</f>
        <v>0.56999999999999995</v>
      </c>
      <c r="JQ271" s="8">
        <f>SUMIFS('Aceite Virgen Extra'!JQ$6:JQ$257,'Aceite Virgen Extra'!$A$6:$A$257,"&gt;="&amp;$A271,'Aceite Virgen Extra'!$B$6:$B$257,"&lt;="&amp;$B271)</f>
        <v>3.1799999999999997</v>
      </c>
      <c r="JR271" s="8">
        <f>SUMIFS('Aceite Virgen Extra'!JR$6:JR$257,'Aceite Virgen Extra'!$A$6:$A$257,"&gt;="&amp;$A271,'Aceite Virgen Extra'!$B$6:$B$257,"&lt;="&amp;$B271)</f>
        <v>7.18</v>
      </c>
      <c r="JS271" s="8">
        <f>SUMIFS('Aceite Virgen Extra'!JS$6:JS$257,'Aceite Virgen Extra'!$A$6:$A$257,"&gt;="&amp;$A271,'Aceite Virgen Extra'!$B$6:$B$257,"&lt;="&amp;$B271)</f>
        <v>1.83</v>
      </c>
      <c r="JT271" s="8">
        <f>SUMIFS('Aceite Virgen Extra'!JT$6:JT$257,'Aceite Virgen Extra'!$A$6:$A$257,"&gt;="&amp;$A271,'Aceite Virgen Extra'!$B$6:$B$257,"&lt;="&amp;$B271)</f>
        <v>0</v>
      </c>
      <c r="JX271" s="8">
        <f>SUMIFS('Aceite Virgen Extra'!JX$6:JX$257,'Aceite Virgen Extra'!$A$6:$A$257,"&gt;="&amp;$A271,'Aceite Virgen Extra'!$B$6:$B$257,"&lt;="&amp;$B271)</f>
        <v>4.49</v>
      </c>
      <c r="JY271" s="8">
        <f>SUMIFS('Aceite Virgen Extra'!JY$6:JY$257,'Aceite Virgen Extra'!$A$6:$A$257,"&gt;="&amp;$A271,'Aceite Virgen Extra'!$B$6:$B$257,"&lt;="&amp;$B271)</f>
        <v>12.08</v>
      </c>
      <c r="JZ271" s="8">
        <f>SUMIFS('Aceite Virgen Extra'!JZ$6:JZ$257,'Aceite Virgen Extra'!$A$6:$A$257,"&gt;="&amp;$A271,'Aceite Virgen Extra'!$B$6:$B$257,"&lt;="&amp;$B271)</f>
        <v>1.52</v>
      </c>
      <c r="KA271" s="8">
        <f>SUMIFS('Aceite Virgen Extra'!KA$6:KA$257,'Aceite Virgen Extra'!$A$6:$A$257,"&gt;="&amp;$A271,'Aceite Virgen Extra'!$B$6:$B$257,"&lt;="&amp;$B271)</f>
        <v>1.44</v>
      </c>
      <c r="KE271" s="8">
        <f>SUMIFS('Aceite Virgen Extra'!KE$6:KE$257,'Aceite Virgen Extra'!$A$6:$A$257,"&gt;="&amp;$A271,'Aceite Virgen Extra'!$B$6:$B$257,"&lt;="&amp;$B271)</f>
        <v>4.79</v>
      </c>
      <c r="KF271" s="8">
        <f>SUMIFS('Aceite Virgen Extra'!KF$6:KF$257,'Aceite Virgen Extra'!$A$6:$A$257,"&gt;="&amp;$A271,'Aceite Virgen Extra'!$B$6:$B$257,"&lt;="&amp;$B271)</f>
        <v>11.719999999999999</v>
      </c>
      <c r="KG271" s="8">
        <f>SUMIFS('Aceite Virgen Extra'!KG$6:KG$257,'Aceite Virgen Extra'!$A$6:$A$257,"&gt;="&amp;$A271,'Aceite Virgen Extra'!$B$6:$B$257,"&lt;="&amp;$B271)</f>
        <v>1.37</v>
      </c>
      <c r="KH271" s="8">
        <f>SUMIFS('Aceite Virgen Extra'!KH$6:KH$257,'Aceite Virgen Extra'!$A$6:$A$257,"&gt;="&amp;$A271,'Aceite Virgen Extra'!$B$6:$B$257,"&lt;="&amp;$B271)</f>
        <v>0.71</v>
      </c>
      <c r="KL271" s="8">
        <f>SUMIFS('Aceite Virgen Extra'!KL$6:KL$257,'Aceite Virgen Extra'!$A$6:$A$257,"&gt;="&amp;$A271,'Aceite Virgen Extra'!$B$6:$B$257,"&lt;="&amp;$B271)</f>
        <v>2.5</v>
      </c>
      <c r="KM271" s="8">
        <f>SUMIFS('Aceite Virgen Extra'!KM$6:KM$257,'Aceite Virgen Extra'!$A$6:$A$257,"&gt;="&amp;$A271,'Aceite Virgen Extra'!$B$6:$B$257,"&lt;="&amp;$B271)</f>
        <v>2.42</v>
      </c>
      <c r="KN271" s="8">
        <f>SUMIFS('Aceite Virgen Extra'!KN$6:KN$257,'Aceite Virgen Extra'!$A$6:$A$257,"&gt;="&amp;$A271,'Aceite Virgen Extra'!$B$6:$B$257,"&lt;="&amp;$B271)</f>
        <v>2.2999999999999998</v>
      </c>
      <c r="KO271" s="8">
        <f>SUMIFS('Aceite Virgen Extra'!KO$6:KO$257,'Aceite Virgen Extra'!$A$6:$A$257,"&gt;="&amp;$A271,'Aceite Virgen Extra'!$B$6:$B$257,"&lt;="&amp;$B271)</f>
        <v>2.2400000000000002</v>
      </c>
      <c r="KS271" s="8">
        <f>SUMIFS('Aceite Virgen Extra'!KS$6:KS$257,'Aceite Virgen Extra'!$A$6:$A$257,"&gt;="&amp;$A271,'Aceite Virgen Extra'!$B$6:$B$257,"&lt;="&amp;$B271)</f>
        <v>0.94</v>
      </c>
      <c r="KT271" s="8">
        <f>SUMIFS('Aceite Virgen Extra'!KT$6:KT$257,'Aceite Virgen Extra'!$A$6:$A$257,"&gt;="&amp;$A271,'Aceite Virgen Extra'!$B$6:$B$257,"&lt;="&amp;$B271)</f>
        <v>0.94000000000000006</v>
      </c>
      <c r="KU271" s="8">
        <f>SUMIFS('Aceite Virgen Extra'!KU$6:KU$257,'Aceite Virgen Extra'!$A$6:$A$257,"&gt;="&amp;$A271,'Aceite Virgen Extra'!$B$6:$B$257,"&lt;="&amp;$B271)</f>
        <v>1.23</v>
      </c>
      <c r="KV271" s="8">
        <f>SUMIFS('Aceite Virgen Extra'!KV$6:KV$257,'Aceite Virgen Extra'!$A$6:$A$257,"&gt;="&amp;$A271,'Aceite Virgen Extra'!$B$6:$B$257,"&lt;="&amp;$B271)</f>
        <v>0</v>
      </c>
      <c r="KZ271" s="8">
        <f>SUMIFS('Aceite Virgen Extra'!KZ$6:KZ$257,'Aceite Virgen Extra'!$A$6:$A$257,"&gt;="&amp;$A271,'Aceite Virgen Extra'!$B$6:$B$257,"&lt;="&amp;$B271)</f>
        <v>1.6800000000000002</v>
      </c>
      <c r="LA271" s="8">
        <f>SUMIFS('Aceite Virgen Extra'!LA$6:LA$257,'Aceite Virgen Extra'!$A$6:$A$257,"&gt;="&amp;$A271,'Aceite Virgen Extra'!$B$6:$B$257,"&lt;="&amp;$B271)</f>
        <v>3.17</v>
      </c>
      <c r="LB271" s="8">
        <f>SUMIFS('Aceite Virgen Extra'!LB$6:LB$257,'Aceite Virgen Extra'!$A$6:$A$257,"&gt;="&amp;$A271,'Aceite Virgen Extra'!$B$6:$B$257,"&lt;="&amp;$B271)</f>
        <v>0.96000000000000008</v>
      </c>
      <c r="LC271" s="8">
        <f>SUMIFS('Aceite Virgen Extra'!LC$6:LC$257,'Aceite Virgen Extra'!$A$6:$A$257,"&gt;="&amp;$A271,'Aceite Virgen Extra'!$B$6:$B$257,"&lt;="&amp;$B271)</f>
        <v>0</v>
      </c>
      <c r="LG271" s="8">
        <f>SUMIFS('Aceite Virgen Extra'!LG$6:LG$257,'Aceite Virgen Extra'!$A$6:$A$257,"&gt;="&amp;$A271,'Aceite Virgen Extra'!$B$6:$B$257,"&lt;="&amp;$B271)</f>
        <v>1.97</v>
      </c>
      <c r="LH271" s="8">
        <f>SUMIFS('Aceite Virgen Extra'!LH$6:LH$257,'Aceite Virgen Extra'!$A$6:$A$257,"&gt;="&amp;$A271,'Aceite Virgen Extra'!$B$6:$B$257,"&lt;="&amp;$B271)</f>
        <v>3.9</v>
      </c>
      <c r="LI271" s="8">
        <f>SUMIFS('Aceite Virgen Extra'!LI$6:LI$257,'Aceite Virgen Extra'!$A$6:$A$257,"&gt;="&amp;$A271,'Aceite Virgen Extra'!$B$6:$B$257,"&lt;="&amp;$B271)</f>
        <v>1.3599999999999999</v>
      </c>
      <c r="LJ271" s="8">
        <f>SUMIFS('Aceite Virgen Extra'!LJ$6:LJ$257,'Aceite Virgen Extra'!$A$6:$A$257,"&gt;="&amp;$A271,'Aceite Virgen Extra'!$B$6:$B$257,"&lt;="&amp;$B271)</f>
        <v>0.95</v>
      </c>
      <c r="LN271" s="8">
        <f>SUMIFS('Aceite Virgen Extra'!LN$6:LN$257,'Aceite Virgen Extra'!$A$6:$A$257,"&gt;="&amp;$A271,'Aceite Virgen Extra'!$B$6:$B$257,"&lt;="&amp;$B271)</f>
        <v>1.9300000000000002</v>
      </c>
      <c r="LO271" s="8">
        <f>SUMIFS('Aceite Virgen Extra'!LO$6:LO$257,'Aceite Virgen Extra'!$A$6:$A$257,"&gt;="&amp;$A271,'Aceite Virgen Extra'!$B$6:$B$257,"&lt;="&amp;$B271)</f>
        <v>3.01</v>
      </c>
      <c r="LP271" s="8">
        <f>SUMIFS('Aceite Virgen Extra'!LP$6:LP$257,'Aceite Virgen Extra'!$A$6:$A$257,"&gt;="&amp;$A271,'Aceite Virgen Extra'!$B$6:$B$257,"&lt;="&amp;$B271)</f>
        <v>1.65</v>
      </c>
      <c r="LQ271" s="8">
        <f>SUMIFS('Aceite Virgen Extra'!LQ$6:LQ$257,'Aceite Virgen Extra'!$A$6:$A$257,"&gt;="&amp;$A271,'Aceite Virgen Extra'!$B$6:$B$257,"&lt;="&amp;$B271)</f>
        <v>0.43</v>
      </c>
      <c r="LR271" s="76"/>
      <c r="LS271" s="76"/>
      <c r="LT271" s="76"/>
      <c r="LU271" s="8">
        <f>SUMIFS('Aceite Virgen Extra'!LU$6:LU$257,'Aceite Virgen Extra'!$A$6:$A$257,"&gt;="&amp;$A271,'Aceite Virgen Extra'!$B$6:$B$257,"&lt;="&amp;$B271)</f>
        <v>2.65</v>
      </c>
      <c r="LV271" s="8">
        <f>SUMIFS('Aceite Virgen Extra'!LV$6:LV$257,'Aceite Virgen Extra'!$A$6:$A$257,"&gt;="&amp;$A271,'Aceite Virgen Extra'!$B$6:$B$257,"&lt;="&amp;$B271)</f>
        <v>2.78</v>
      </c>
      <c r="LW271" s="8">
        <f>SUMIFS('Aceite Virgen Extra'!LW$6:LW$257,'Aceite Virgen Extra'!$A$6:$A$257,"&gt;="&amp;$A271,'Aceite Virgen Extra'!$B$6:$B$257,"&lt;="&amp;$B271)</f>
        <v>2.97</v>
      </c>
      <c r="LX271" s="8">
        <f>SUMIFS('Aceite Virgen Extra'!LX$6:LX$257,'Aceite Virgen Extra'!$A$6:$A$257,"&gt;="&amp;$A271,'Aceite Virgen Extra'!$B$6:$B$257,"&lt;="&amp;$B271)</f>
        <v>0.65</v>
      </c>
      <c r="LY271" s="76"/>
      <c r="LZ271" s="76"/>
      <c r="MA271" s="76"/>
      <c r="MB271" s="8">
        <f>SUMIFS('Aceite Virgen Extra'!MB$6:MB$257,'Aceite Virgen Extra'!$A$6:$A$257,"&gt;="&amp;$A271,'Aceite Virgen Extra'!$B$6:$B$257,"&lt;="&amp;$B271)</f>
        <v>3.15</v>
      </c>
      <c r="MC271" s="8">
        <f>SUMIFS('Aceite Virgen Extra'!MC$6:MC$257,'Aceite Virgen Extra'!$A$6:$A$257,"&gt;="&amp;$A271,'Aceite Virgen Extra'!$B$6:$B$257,"&lt;="&amp;$B271)</f>
        <v>2.84</v>
      </c>
      <c r="MD271" s="8">
        <f>SUMIFS('Aceite Virgen Extra'!MD$6:MD$257,'Aceite Virgen Extra'!$A$6:$A$257,"&gt;="&amp;$A271,'Aceite Virgen Extra'!$B$6:$B$257,"&lt;="&amp;$B271)</f>
        <v>4.3</v>
      </c>
      <c r="ME271" s="8">
        <f>SUMIFS('Aceite Virgen Extra'!ME$6:ME$257,'Aceite Virgen Extra'!$A$6:$A$257,"&gt;="&amp;$A271,'Aceite Virgen Extra'!$B$6:$B$257,"&lt;="&amp;$B271)</f>
        <v>1.7200000000000002</v>
      </c>
    </row>
    <row r="272" spans="1:343"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c r="GY272" s="8">
        <f>SUMIFS('Aceite Virgen Extra'!GY$6:GY$257,'Aceite Virgen Extra'!$A$6:$A$257,"&gt;="&amp;$A272,'Aceite Virgen Extra'!$B$6:$B$257,"&lt;="&amp;$B272)</f>
        <v>4.8</v>
      </c>
      <c r="GZ272" s="8">
        <f>SUMIFS('Aceite Virgen Extra'!GZ$6:GZ$257,'Aceite Virgen Extra'!$A$6:$A$257,"&gt;="&amp;$A272,'Aceite Virgen Extra'!$B$6:$B$257,"&lt;="&amp;$B272)</f>
        <v>9.5</v>
      </c>
      <c r="HA272" s="8">
        <f>SUMIFS('Aceite Virgen Extra'!HA$6:HA$257,'Aceite Virgen Extra'!$A$6:$A$257,"&gt;="&amp;$A272,'Aceite Virgen Extra'!$B$6:$B$257,"&lt;="&amp;$B272)</f>
        <v>3.24</v>
      </c>
      <c r="HB272" s="8">
        <f>SUMIFS('Aceite Virgen Extra'!HB$6:HB$257,'Aceite Virgen Extra'!$A$6:$A$257,"&gt;="&amp;$A272,'Aceite Virgen Extra'!$B$6:$B$257,"&lt;="&amp;$B272)</f>
        <v>0.56000000000000005</v>
      </c>
      <c r="HF272" s="8">
        <f>SUMIFS('Aceite Virgen Extra'!HF$6:HF$257,'Aceite Virgen Extra'!$A$6:$A$257,"&gt;="&amp;$A272,'Aceite Virgen Extra'!$B$6:$B$257,"&lt;="&amp;$B272)</f>
        <v>5.52</v>
      </c>
      <c r="HG272" s="8">
        <f>SUMIFS('Aceite Virgen Extra'!HG$6:HG$257,'Aceite Virgen Extra'!$A$6:$A$257,"&gt;="&amp;$A272,'Aceite Virgen Extra'!$B$6:$B$257,"&lt;="&amp;$B272)</f>
        <v>7.4799999999999995</v>
      </c>
      <c r="HH272" s="8">
        <f>SUMIFS('Aceite Virgen Extra'!HH$6:HH$257,'Aceite Virgen Extra'!$A$6:$A$257,"&gt;="&amp;$A272,'Aceite Virgen Extra'!$B$6:$B$257,"&lt;="&amp;$B272)</f>
        <v>5.5</v>
      </c>
      <c r="HI272" s="8">
        <f>SUMIFS('Aceite Virgen Extra'!HI$6:HI$257,'Aceite Virgen Extra'!$A$6:$A$257,"&gt;="&amp;$A272,'Aceite Virgen Extra'!$B$6:$B$257,"&lt;="&amp;$B272)</f>
        <v>1.42</v>
      </c>
      <c r="HM272" s="8">
        <f>SUMIFS('Aceite Virgen Extra'!HM$6:HM$257,'Aceite Virgen Extra'!$A$6:$A$257,"&gt;="&amp;$A272,'Aceite Virgen Extra'!$B$6:$B$257,"&lt;="&amp;$B272)</f>
        <v>5.15</v>
      </c>
      <c r="HN272" s="8">
        <f>SUMIFS('Aceite Virgen Extra'!HN$6:HN$257,'Aceite Virgen Extra'!$A$6:$A$257,"&gt;="&amp;$A272,'Aceite Virgen Extra'!$B$6:$B$257,"&lt;="&amp;$B272)</f>
        <v>9.16</v>
      </c>
      <c r="HO272" s="8">
        <f>SUMIFS('Aceite Virgen Extra'!HO$6:HO$257,'Aceite Virgen Extra'!$A$6:$A$257,"&gt;="&amp;$A272,'Aceite Virgen Extra'!$B$6:$B$257,"&lt;="&amp;$B272)</f>
        <v>3.92</v>
      </c>
      <c r="HP272" s="8">
        <f>SUMIFS('Aceite Virgen Extra'!HP$6:HP$257,'Aceite Virgen Extra'!$A$6:$A$257,"&gt;="&amp;$A272,'Aceite Virgen Extra'!$B$6:$B$257,"&lt;="&amp;$B272)</f>
        <v>0</v>
      </c>
      <c r="HT272" s="8">
        <f>SUMIFS('Aceite Virgen Extra'!HT$6:HT$257,'Aceite Virgen Extra'!$A$6:$A$257,"&gt;="&amp;$A272,'Aceite Virgen Extra'!$B$6:$B$257,"&lt;="&amp;$B272)</f>
        <v>9.14</v>
      </c>
      <c r="HU272" s="8">
        <f>SUMIFS('Aceite Virgen Extra'!HU$6:HU$257,'Aceite Virgen Extra'!$A$6:$A$257,"&gt;="&amp;$A272,'Aceite Virgen Extra'!$B$6:$B$257,"&lt;="&amp;$B272)</f>
        <v>13.190000000000001</v>
      </c>
      <c r="HV272" s="8">
        <f>SUMIFS('Aceite Virgen Extra'!HV$6:HV$257,'Aceite Virgen Extra'!$A$6:$A$257,"&gt;="&amp;$A272,'Aceite Virgen Extra'!$B$6:$B$257,"&lt;="&amp;$B272)</f>
        <v>9.07</v>
      </c>
      <c r="HW272" s="8">
        <f>SUMIFS('Aceite Virgen Extra'!HW$6:HW$257,'Aceite Virgen Extra'!$A$6:$A$257,"&gt;="&amp;$A272,'Aceite Virgen Extra'!$B$6:$B$257,"&lt;="&amp;$B272)</f>
        <v>0</v>
      </c>
      <c r="IA272" s="8">
        <f>SUMIFS('Aceite Virgen Extra'!IA$6:IA$257,'Aceite Virgen Extra'!$A$6:$A$257,"&gt;="&amp;$A272,'Aceite Virgen Extra'!$B$6:$B$257,"&lt;="&amp;$B272)</f>
        <v>6.9</v>
      </c>
      <c r="IB272" s="8">
        <f>SUMIFS('Aceite Virgen Extra'!IB$6:IB$257,'Aceite Virgen Extra'!$A$6:$A$257,"&gt;="&amp;$A272,'Aceite Virgen Extra'!$B$6:$B$257,"&lt;="&amp;$B272)</f>
        <v>14.97</v>
      </c>
      <c r="IC272" s="8">
        <f>SUMIFS('Aceite Virgen Extra'!IC$6:IC$257,'Aceite Virgen Extra'!$A$6:$A$257,"&gt;="&amp;$A272,'Aceite Virgen Extra'!$B$6:$B$257,"&lt;="&amp;$B272)</f>
        <v>4.28</v>
      </c>
      <c r="ID272" s="8">
        <f>SUMIFS('Aceite Virgen Extra'!ID$6:ID$257,'Aceite Virgen Extra'!$A$6:$A$257,"&gt;="&amp;$A272,'Aceite Virgen Extra'!$B$6:$B$257,"&lt;="&amp;$B272)</f>
        <v>0.87</v>
      </c>
      <c r="IE272" s="64"/>
      <c r="IH272" s="8">
        <f>SUMIFS('Aceite Virgen Extra'!IH$6:IH$257,'Aceite Virgen Extra'!$A$6:$A$257,"&gt;="&amp;$A272,'Aceite Virgen Extra'!$B$6:$B$257,"&lt;="&amp;$B272)</f>
        <v>8.4600000000000009</v>
      </c>
      <c r="II272" s="8">
        <f>SUMIFS('Aceite Virgen Extra'!II$6:II$257,'Aceite Virgen Extra'!$A$6:$A$257,"&gt;="&amp;$A272,'Aceite Virgen Extra'!$B$6:$B$257,"&lt;="&amp;$B272)</f>
        <v>19.79</v>
      </c>
      <c r="IJ272" s="8">
        <f>SUMIFS('Aceite Virgen Extra'!IJ$6:IJ$257,'Aceite Virgen Extra'!$A$6:$A$257,"&gt;="&amp;$A272,'Aceite Virgen Extra'!$B$6:$B$257,"&lt;="&amp;$B272)</f>
        <v>4.9000000000000004</v>
      </c>
      <c r="IK272" s="8">
        <f>SUMIFS('Aceite Virgen Extra'!IK$6:IK$257,'Aceite Virgen Extra'!$A$6:$A$257,"&gt;="&amp;$A272,'Aceite Virgen Extra'!$B$6:$B$257,"&lt;="&amp;$B272)</f>
        <v>2.12</v>
      </c>
      <c r="IO272" s="8">
        <f>SUMIFS('Aceite Virgen Extra'!IO$6:IO$257,'Aceite Virgen Extra'!$A$6:$A$257,"&gt;="&amp;$A272,'Aceite Virgen Extra'!$B$6:$B$257,"&lt;="&amp;$B272)</f>
        <v>7.4</v>
      </c>
      <c r="IP272" s="8">
        <f>SUMIFS('Aceite Virgen Extra'!IP$6:IP$257,'Aceite Virgen Extra'!$A$6:$A$257,"&gt;="&amp;$A272,'Aceite Virgen Extra'!$B$6:$B$257,"&lt;="&amp;$B272)</f>
        <v>16.36</v>
      </c>
      <c r="IQ272" s="8">
        <f>SUMIFS('Aceite Virgen Extra'!IQ$6:IQ$257,'Aceite Virgen Extra'!$A$6:$A$257,"&gt;="&amp;$A272,'Aceite Virgen Extra'!$B$6:$B$257,"&lt;="&amp;$B272)</f>
        <v>4.2200000000000006</v>
      </c>
      <c r="IR272" s="8">
        <f>SUMIFS('Aceite Virgen Extra'!IR$6:IR$257,'Aceite Virgen Extra'!$A$6:$A$257,"&gt;="&amp;$A272,'Aceite Virgen Extra'!$B$6:$B$257,"&lt;="&amp;$B272)</f>
        <v>4.62</v>
      </c>
      <c r="IV272" s="8">
        <f>SUMIFS('Aceite Virgen Extra'!IV$6:IV$257,'Aceite Virgen Extra'!$A$6:$A$257,"&gt;="&amp;$A272,'Aceite Virgen Extra'!$B$6:$B$257,"&lt;="&amp;$B272)</f>
        <v>10.43</v>
      </c>
      <c r="IW272" s="8">
        <f>SUMIFS('Aceite Virgen Extra'!IW$6:IW$257,'Aceite Virgen Extra'!$A$6:$A$257,"&gt;="&amp;$A272,'Aceite Virgen Extra'!$B$6:$B$257,"&lt;="&amp;$B272)</f>
        <v>22.7</v>
      </c>
      <c r="IX272" s="8">
        <f>SUMIFS('Aceite Virgen Extra'!IX$6:IX$257,'Aceite Virgen Extra'!$A$6:$A$257,"&gt;="&amp;$A272,'Aceite Virgen Extra'!$B$6:$B$257,"&lt;="&amp;$B272)</f>
        <v>6.6400000000000006</v>
      </c>
      <c r="IY272" s="8">
        <f>SUMIFS('Aceite Virgen Extra'!IY$6:IY$257,'Aceite Virgen Extra'!$A$6:$A$257,"&gt;="&amp;$A272,'Aceite Virgen Extra'!$B$6:$B$257,"&lt;="&amp;$B272)</f>
        <v>1.79</v>
      </c>
      <c r="JC272" s="8">
        <f>SUMIFS('Aceite Virgen Extra'!JC$6:JC$257,'Aceite Virgen Extra'!$A$6:$A$257,"&gt;="&amp;$A272,'Aceite Virgen Extra'!$B$6:$B$257,"&lt;="&amp;$B272)</f>
        <v>5.64</v>
      </c>
      <c r="JD272" s="8">
        <f>SUMIFS('Aceite Virgen Extra'!JD$6:JD$257,'Aceite Virgen Extra'!$A$6:$A$257,"&gt;="&amp;$A272,'Aceite Virgen Extra'!$B$6:$B$257,"&lt;="&amp;$B272)</f>
        <v>11.56</v>
      </c>
      <c r="JE272" s="8">
        <f>SUMIFS('Aceite Virgen Extra'!JE$6:JE$257,'Aceite Virgen Extra'!$A$6:$A$257,"&gt;="&amp;$A272,'Aceite Virgen Extra'!$B$6:$B$257,"&lt;="&amp;$B272)</f>
        <v>3.0300000000000002</v>
      </c>
      <c r="JF272" s="8">
        <f>SUMIFS('Aceite Virgen Extra'!JF$6:JF$257,'Aceite Virgen Extra'!$A$6:$A$257,"&gt;="&amp;$A272,'Aceite Virgen Extra'!$B$6:$B$257,"&lt;="&amp;$B272)</f>
        <v>3.43</v>
      </c>
      <c r="JJ272" s="8">
        <f>SUMIFS('Aceite Virgen Extra'!JJ$6:JJ$257,'Aceite Virgen Extra'!$A$6:$A$257,"&gt;="&amp;$A272,'Aceite Virgen Extra'!$B$6:$B$257,"&lt;="&amp;$B272)</f>
        <v>5.4700000000000006</v>
      </c>
      <c r="JK272" s="8">
        <f>SUMIFS('Aceite Virgen Extra'!JK$6:JK$257,'Aceite Virgen Extra'!$A$6:$A$257,"&gt;="&amp;$A272,'Aceite Virgen Extra'!$B$6:$B$257,"&lt;="&amp;$B272)</f>
        <v>11.31</v>
      </c>
      <c r="JL272" s="8">
        <f>SUMIFS('Aceite Virgen Extra'!JL$6:JL$257,'Aceite Virgen Extra'!$A$6:$A$257,"&gt;="&amp;$A272,'Aceite Virgen Extra'!$B$6:$B$257,"&lt;="&amp;$B272)</f>
        <v>4.08</v>
      </c>
      <c r="JM272" s="8">
        <f>SUMIFS('Aceite Virgen Extra'!JM$6:JM$257,'Aceite Virgen Extra'!$A$6:$A$257,"&gt;="&amp;$A272,'Aceite Virgen Extra'!$B$6:$B$257,"&lt;="&amp;$B272)</f>
        <v>1.45</v>
      </c>
      <c r="JQ272" s="8">
        <f>SUMIFS('Aceite Virgen Extra'!JQ$6:JQ$257,'Aceite Virgen Extra'!$A$6:$A$257,"&gt;="&amp;$A272,'Aceite Virgen Extra'!$B$6:$B$257,"&lt;="&amp;$B272)</f>
        <v>6.0699999999999994</v>
      </c>
      <c r="JR272" s="8">
        <f>SUMIFS('Aceite Virgen Extra'!JR$6:JR$257,'Aceite Virgen Extra'!$A$6:$A$257,"&gt;="&amp;$A272,'Aceite Virgen Extra'!$B$6:$B$257,"&lt;="&amp;$B272)</f>
        <v>13.1</v>
      </c>
      <c r="JS272" s="8">
        <f>SUMIFS('Aceite Virgen Extra'!JS$6:JS$257,'Aceite Virgen Extra'!$A$6:$A$257,"&gt;="&amp;$A272,'Aceite Virgen Extra'!$B$6:$B$257,"&lt;="&amp;$B272)</f>
        <v>3.7199999999999998</v>
      </c>
      <c r="JT272" s="8">
        <f>SUMIFS('Aceite Virgen Extra'!JT$6:JT$257,'Aceite Virgen Extra'!$A$6:$A$257,"&gt;="&amp;$A272,'Aceite Virgen Extra'!$B$6:$B$257,"&lt;="&amp;$B272)</f>
        <v>1.94</v>
      </c>
      <c r="JX272" s="8">
        <f>SUMIFS('Aceite Virgen Extra'!JX$6:JX$257,'Aceite Virgen Extra'!$A$6:$A$257,"&gt;="&amp;$A272,'Aceite Virgen Extra'!$B$6:$B$257,"&lt;="&amp;$B272)</f>
        <v>9.0599999999999987</v>
      </c>
      <c r="JY272" s="8">
        <f>SUMIFS('Aceite Virgen Extra'!JY$6:JY$257,'Aceite Virgen Extra'!$A$6:$A$257,"&gt;="&amp;$A272,'Aceite Virgen Extra'!$B$6:$B$257,"&lt;="&amp;$B272)</f>
        <v>21.05</v>
      </c>
      <c r="JZ272" s="8">
        <f>SUMIFS('Aceite Virgen Extra'!JZ$6:JZ$257,'Aceite Virgen Extra'!$A$6:$A$257,"&gt;="&amp;$A272,'Aceite Virgen Extra'!$B$6:$B$257,"&lt;="&amp;$B272)</f>
        <v>4.3</v>
      </c>
      <c r="KA272" s="8">
        <f>SUMIFS('Aceite Virgen Extra'!KA$6:KA$257,'Aceite Virgen Extra'!$A$6:$A$257,"&gt;="&amp;$A272,'Aceite Virgen Extra'!$B$6:$B$257,"&lt;="&amp;$B272)</f>
        <v>2.48</v>
      </c>
      <c r="KE272" s="8">
        <f>SUMIFS('Aceite Virgen Extra'!KE$6:KE$257,'Aceite Virgen Extra'!$A$6:$A$257,"&gt;="&amp;$A272,'Aceite Virgen Extra'!$B$6:$B$257,"&lt;="&amp;$B272)</f>
        <v>10.83</v>
      </c>
      <c r="KF272" s="8">
        <f>SUMIFS('Aceite Virgen Extra'!KF$6:KF$257,'Aceite Virgen Extra'!$A$6:$A$257,"&gt;="&amp;$A272,'Aceite Virgen Extra'!$B$6:$B$257,"&lt;="&amp;$B272)</f>
        <v>21.840000000000003</v>
      </c>
      <c r="KG272" s="8">
        <f>SUMIFS('Aceite Virgen Extra'!KG$6:KG$257,'Aceite Virgen Extra'!$A$6:$A$257,"&gt;="&amp;$A272,'Aceite Virgen Extra'!$B$6:$B$257,"&lt;="&amp;$B272)</f>
        <v>5.83</v>
      </c>
      <c r="KH272" s="8">
        <f>SUMIFS('Aceite Virgen Extra'!KH$6:KH$257,'Aceite Virgen Extra'!$A$6:$A$257,"&gt;="&amp;$A272,'Aceite Virgen Extra'!$B$6:$B$257,"&lt;="&amp;$B272)</f>
        <v>5.32</v>
      </c>
      <c r="KL272" s="8">
        <f>SUMIFS('Aceite Virgen Extra'!KL$6:KL$257,'Aceite Virgen Extra'!$A$6:$A$257,"&gt;="&amp;$A272,'Aceite Virgen Extra'!$B$6:$B$257,"&lt;="&amp;$B272)</f>
        <v>6.32</v>
      </c>
      <c r="KM272" s="8">
        <f>SUMIFS('Aceite Virgen Extra'!KM$6:KM$257,'Aceite Virgen Extra'!$A$6:$A$257,"&gt;="&amp;$A272,'Aceite Virgen Extra'!$B$6:$B$257,"&lt;="&amp;$B272)</f>
        <v>10.100000000000001</v>
      </c>
      <c r="KN272" s="8">
        <f>SUMIFS('Aceite Virgen Extra'!KN$6:KN$257,'Aceite Virgen Extra'!$A$6:$A$257,"&gt;="&amp;$A272,'Aceite Virgen Extra'!$B$6:$B$257,"&lt;="&amp;$B272)</f>
        <v>6.09</v>
      </c>
      <c r="KO272" s="8">
        <f>SUMIFS('Aceite Virgen Extra'!KO$6:KO$257,'Aceite Virgen Extra'!$A$6:$A$257,"&gt;="&amp;$A272,'Aceite Virgen Extra'!$B$6:$B$257,"&lt;="&amp;$B272)</f>
        <v>2.79</v>
      </c>
      <c r="KS272" s="8">
        <f>SUMIFS('Aceite Virgen Extra'!KS$6:KS$257,'Aceite Virgen Extra'!$A$6:$A$257,"&gt;="&amp;$A272,'Aceite Virgen Extra'!$B$6:$B$257,"&lt;="&amp;$B272)</f>
        <v>7.0200000000000005</v>
      </c>
      <c r="KT272" s="8">
        <f>SUMIFS('Aceite Virgen Extra'!KT$6:KT$257,'Aceite Virgen Extra'!$A$6:$A$257,"&gt;="&amp;$A272,'Aceite Virgen Extra'!$B$6:$B$257,"&lt;="&amp;$B272)</f>
        <v>14.59</v>
      </c>
      <c r="KU272" s="8">
        <f>SUMIFS('Aceite Virgen Extra'!KU$6:KU$257,'Aceite Virgen Extra'!$A$6:$A$257,"&gt;="&amp;$A272,'Aceite Virgen Extra'!$B$6:$B$257,"&lt;="&amp;$B272)</f>
        <v>4.7699999999999996</v>
      </c>
      <c r="KV272" s="8">
        <f>SUMIFS('Aceite Virgen Extra'!KV$6:KV$257,'Aceite Virgen Extra'!$A$6:$A$257,"&gt;="&amp;$A272,'Aceite Virgen Extra'!$B$6:$B$257,"&lt;="&amp;$B272)</f>
        <v>1.52</v>
      </c>
      <c r="KZ272" s="8">
        <f>SUMIFS('Aceite Virgen Extra'!KZ$6:KZ$257,'Aceite Virgen Extra'!$A$6:$A$257,"&gt;="&amp;$A272,'Aceite Virgen Extra'!$B$6:$B$257,"&lt;="&amp;$B272)</f>
        <v>9.41</v>
      </c>
      <c r="LA272" s="8">
        <f>SUMIFS('Aceite Virgen Extra'!LA$6:LA$257,'Aceite Virgen Extra'!$A$6:$A$257,"&gt;="&amp;$A272,'Aceite Virgen Extra'!$B$6:$B$257,"&lt;="&amp;$B272)</f>
        <v>24.71</v>
      </c>
      <c r="LB272" s="8">
        <f>SUMIFS('Aceite Virgen Extra'!LB$6:LB$257,'Aceite Virgen Extra'!$A$6:$A$257,"&gt;="&amp;$A272,'Aceite Virgen Extra'!$B$6:$B$257,"&lt;="&amp;$B272)</f>
        <v>2.83</v>
      </c>
      <c r="LC272" s="8">
        <f>SUMIFS('Aceite Virgen Extra'!LC$6:LC$257,'Aceite Virgen Extra'!$A$6:$A$257,"&gt;="&amp;$A272,'Aceite Virgen Extra'!$B$6:$B$257,"&lt;="&amp;$B272)</f>
        <v>3.21</v>
      </c>
      <c r="LG272" s="8">
        <f>SUMIFS('Aceite Virgen Extra'!LG$6:LG$257,'Aceite Virgen Extra'!$A$6:$A$257,"&gt;="&amp;$A272,'Aceite Virgen Extra'!$B$6:$B$257,"&lt;="&amp;$B272)</f>
        <v>2.9</v>
      </c>
      <c r="LH272" s="8">
        <f>SUMIFS('Aceite Virgen Extra'!LH$6:LH$257,'Aceite Virgen Extra'!$A$6:$A$257,"&gt;="&amp;$A272,'Aceite Virgen Extra'!$B$6:$B$257,"&lt;="&amp;$B272)</f>
        <v>6.0699999999999994</v>
      </c>
      <c r="LI272" s="8">
        <f>SUMIFS('Aceite Virgen Extra'!LI$6:LI$257,'Aceite Virgen Extra'!$A$6:$A$257,"&gt;="&amp;$A272,'Aceite Virgen Extra'!$B$6:$B$257,"&lt;="&amp;$B272)</f>
        <v>1.48</v>
      </c>
      <c r="LJ272" s="8">
        <f>SUMIFS('Aceite Virgen Extra'!LJ$6:LJ$257,'Aceite Virgen Extra'!$A$6:$A$257,"&gt;="&amp;$A272,'Aceite Virgen Extra'!$B$6:$B$257,"&lt;="&amp;$B272)</f>
        <v>1.44</v>
      </c>
      <c r="LN272" s="8">
        <f>SUMIFS('Aceite Virgen Extra'!LN$6:LN$257,'Aceite Virgen Extra'!$A$6:$A$257,"&gt;="&amp;$A272,'Aceite Virgen Extra'!$B$6:$B$257,"&lt;="&amp;$B272)</f>
        <v>3.3200000000000003</v>
      </c>
      <c r="LO272" s="8">
        <f>SUMIFS('Aceite Virgen Extra'!LO$6:LO$257,'Aceite Virgen Extra'!$A$6:$A$257,"&gt;="&amp;$A272,'Aceite Virgen Extra'!$B$6:$B$257,"&lt;="&amp;$B272)</f>
        <v>6.2299999999999995</v>
      </c>
      <c r="LP272" s="8">
        <f>SUMIFS('Aceite Virgen Extra'!LP$6:LP$257,'Aceite Virgen Extra'!$A$6:$A$257,"&gt;="&amp;$A272,'Aceite Virgen Extra'!$B$6:$B$257,"&lt;="&amp;$B272)</f>
        <v>1.23</v>
      </c>
      <c r="LQ272" s="8">
        <f>SUMIFS('Aceite Virgen Extra'!LQ$6:LQ$257,'Aceite Virgen Extra'!$A$6:$A$257,"&gt;="&amp;$A272,'Aceite Virgen Extra'!$B$6:$B$257,"&lt;="&amp;$B272)</f>
        <v>8.57</v>
      </c>
      <c r="LR272" s="76"/>
      <c r="LS272" s="76"/>
      <c r="LT272" s="76"/>
      <c r="LU272" s="8">
        <f>SUMIFS('Aceite Virgen Extra'!LU$6:LU$257,'Aceite Virgen Extra'!$A$6:$A$257,"&gt;="&amp;$A272,'Aceite Virgen Extra'!$B$6:$B$257,"&lt;="&amp;$B272)</f>
        <v>1.8099999999999998</v>
      </c>
      <c r="LV272" s="8">
        <f>SUMIFS('Aceite Virgen Extra'!LV$6:LV$257,'Aceite Virgen Extra'!$A$6:$A$257,"&gt;="&amp;$A272,'Aceite Virgen Extra'!$B$6:$B$257,"&lt;="&amp;$B272)</f>
        <v>0.94</v>
      </c>
      <c r="LW272" s="8">
        <f>SUMIFS('Aceite Virgen Extra'!LW$6:LW$257,'Aceite Virgen Extra'!$A$6:$A$257,"&gt;="&amp;$A272,'Aceite Virgen Extra'!$B$6:$B$257,"&lt;="&amp;$B272)</f>
        <v>2.86</v>
      </c>
      <c r="LX272" s="8">
        <f>SUMIFS('Aceite Virgen Extra'!LX$6:LX$257,'Aceite Virgen Extra'!$A$6:$A$257,"&gt;="&amp;$A272,'Aceite Virgen Extra'!$B$6:$B$257,"&lt;="&amp;$B272)</f>
        <v>0.23</v>
      </c>
      <c r="LY272" s="76"/>
      <c r="LZ272" s="76"/>
      <c r="MA272" s="76"/>
      <c r="MB272" s="8">
        <f>SUMIFS('Aceite Virgen Extra'!MB$6:MB$257,'Aceite Virgen Extra'!$A$6:$A$257,"&gt;="&amp;$A272,'Aceite Virgen Extra'!$B$6:$B$257,"&lt;="&amp;$B272)</f>
        <v>1.1400000000000001</v>
      </c>
      <c r="MC272" s="8">
        <f>SUMIFS('Aceite Virgen Extra'!MC$6:MC$257,'Aceite Virgen Extra'!$A$6:$A$257,"&gt;="&amp;$A272,'Aceite Virgen Extra'!$B$6:$B$257,"&lt;="&amp;$B272)</f>
        <v>1.62</v>
      </c>
      <c r="MD272" s="8">
        <f>SUMIFS('Aceite Virgen Extra'!MD$6:MD$257,'Aceite Virgen Extra'!$A$6:$A$257,"&gt;="&amp;$A272,'Aceite Virgen Extra'!$B$6:$B$257,"&lt;="&amp;$B272)</f>
        <v>0.77</v>
      </c>
      <c r="ME272" s="8">
        <f>SUMIFS('Aceite Virgen Extra'!ME$6:ME$257,'Aceite Virgen Extra'!$A$6:$A$257,"&gt;="&amp;$A272,'Aceite Virgen Extra'!$B$6:$B$257,"&lt;="&amp;$B272)</f>
        <v>0.36</v>
      </c>
    </row>
    <row r="273" spans="1:343"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c r="GY273" s="8">
        <f>SUMIFS('Aceite Virgen Extra'!GY$6:GY$257,'Aceite Virgen Extra'!$A$6:$A$257,"&gt;="&amp;$A273,'Aceite Virgen Extra'!$B$6:$B$257,"&lt;="&amp;$B273)</f>
        <v>1.72</v>
      </c>
      <c r="GZ273" s="8">
        <f>SUMIFS('Aceite Virgen Extra'!GZ$6:GZ$257,'Aceite Virgen Extra'!$A$6:$A$257,"&gt;="&amp;$A273,'Aceite Virgen Extra'!$B$6:$B$257,"&lt;="&amp;$B273)</f>
        <v>1.5100000000000002</v>
      </c>
      <c r="HA273" s="8">
        <f>SUMIFS('Aceite Virgen Extra'!HA$6:HA$257,'Aceite Virgen Extra'!$A$6:$A$257,"&gt;="&amp;$A273,'Aceite Virgen Extra'!$B$6:$B$257,"&lt;="&amp;$B273)</f>
        <v>1.82</v>
      </c>
      <c r="HB273" s="8">
        <f>SUMIFS('Aceite Virgen Extra'!HB$6:HB$257,'Aceite Virgen Extra'!$A$6:$A$257,"&gt;="&amp;$A273,'Aceite Virgen Extra'!$B$6:$B$257,"&lt;="&amp;$B273)</f>
        <v>2.54</v>
      </c>
      <c r="HF273" s="8">
        <f>SUMIFS('Aceite Virgen Extra'!HF$6:HF$257,'Aceite Virgen Extra'!$A$6:$A$257,"&gt;="&amp;$A273,'Aceite Virgen Extra'!$B$6:$B$257,"&lt;="&amp;$B273)</f>
        <v>2.2600000000000002</v>
      </c>
      <c r="HG273" s="8">
        <f>SUMIFS('Aceite Virgen Extra'!HG$6:HG$257,'Aceite Virgen Extra'!$A$6:$A$257,"&gt;="&amp;$A273,'Aceite Virgen Extra'!$B$6:$B$257,"&lt;="&amp;$B273)</f>
        <v>1.02</v>
      </c>
      <c r="HH273" s="8">
        <f>SUMIFS('Aceite Virgen Extra'!HH$6:HH$257,'Aceite Virgen Extra'!$A$6:$A$257,"&gt;="&amp;$A273,'Aceite Virgen Extra'!$B$6:$B$257,"&lt;="&amp;$B273)</f>
        <v>3.0300000000000002</v>
      </c>
      <c r="HI273" s="8">
        <f>SUMIFS('Aceite Virgen Extra'!HI$6:HI$257,'Aceite Virgen Extra'!$A$6:$A$257,"&gt;="&amp;$A273,'Aceite Virgen Extra'!$B$6:$B$257,"&lt;="&amp;$B273)</f>
        <v>0</v>
      </c>
      <c r="HM273" s="8">
        <f>SUMIFS('Aceite Virgen Extra'!HM$6:HM$257,'Aceite Virgen Extra'!$A$6:$A$257,"&gt;="&amp;$A273,'Aceite Virgen Extra'!$B$6:$B$257,"&lt;="&amp;$B273)</f>
        <v>1.4</v>
      </c>
      <c r="HN273" s="8">
        <f>SUMIFS('Aceite Virgen Extra'!HN$6:HN$257,'Aceite Virgen Extra'!$A$6:$A$257,"&gt;="&amp;$A273,'Aceite Virgen Extra'!$B$6:$B$257,"&lt;="&amp;$B273)</f>
        <v>2.89</v>
      </c>
      <c r="HO273" s="8">
        <f>SUMIFS('Aceite Virgen Extra'!HO$6:HO$257,'Aceite Virgen Extra'!$A$6:$A$257,"&gt;="&amp;$A273,'Aceite Virgen Extra'!$B$6:$B$257,"&lt;="&amp;$B273)</f>
        <v>0.8</v>
      </c>
      <c r="HP273" s="8">
        <f>SUMIFS('Aceite Virgen Extra'!HP$6:HP$257,'Aceite Virgen Extra'!$A$6:$A$257,"&gt;="&amp;$A273,'Aceite Virgen Extra'!$B$6:$B$257,"&lt;="&amp;$B273)</f>
        <v>0</v>
      </c>
      <c r="HT273" s="8">
        <f>SUMIFS('Aceite Virgen Extra'!HT$6:HT$257,'Aceite Virgen Extra'!$A$6:$A$257,"&gt;="&amp;$A273,'Aceite Virgen Extra'!$B$6:$B$257,"&lt;="&amp;$B273)</f>
        <v>4.0200000000000005</v>
      </c>
      <c r="HU273" s="8">
        <f>SUMIFS('Aceite Virgen Extra'!HU$6:HU$257,'Aceite Virgen Extra'!$A$6:$A$257,"&gt;="&amp;$A273,'Aceite Virgen Extra'!$B$6:$B$257,"&lt;="&amp;$B273)</f>
        <v>11.17</v>
      </c>
      <c r="HV273" s="8">
        <f>SUMIFS('Aceite Virgen Extra'!HV$6:HV$257,'Aceite Virgen Extra'!$A$6:$A$257,"&gt;="&amp;$A273,'Aceite Virgen Extra'!$B$6:$B$257,"&lt;="&amp;$B273)</f>
        <v>0.94</v>
      </c>
      <c r="HW273" s="8">
        <f>SUMIFS('Aceite Virgen Extra'!HW$6:HW$257,'Aceite Virgen Extra'!$A$6:$A$257,"&gt;="&amp;$A273,'Aceite Virgen Extra'!$B$6:$B$257,"&lt;="&amp;$B273)</f>
        <v>0</v>
      </c>
      <c r="IA273" s="8">
        <f>SUMIFS('Aceite Virgen Extra'!IA$6:IA$257,'Aceite Virgen Extra'!$A$6:$A$257,"&gt;="&amp;$A273,'Aceite Virgen Extra'!$B$6:$B$257,"&lt;="&amp;$B273)</f>
        <v>1.2999999999999998</v>
      </c>
      <c r="IB273" s="8">
        <f>SUMIFS('Aceite Virgen Extra'!IB$6:IB$257,'Aceite Virgen Extra'!$A$6:$A$257,"&gt;="&amp;$A273,'Aceite Virgen Extra'!$B$6:$B$257,"&lt;="&amp;$B273)</f>
        <v>1.54</v>
      </c>
      <c r="IC273" s="8">
        <f>SUMIFS('Aceite Virgen Extra'!IC$6:IC$257,'Aceite Virgen Extra'!$A$6:$A$257,"&gt;="&amp;$A273,'Aceite Virgen Extra'!$B$6:$B$257,"&lt;="&amp;$B273)</f>
        <v>0.79999999999999993</v>
      </c>
      <c r="ID273" s="8">
        <f>SUMIFS('Aceite Virgen Extra'!ID$6:ID$257,'Aceite Virgen Extra'!$A$6:$A$257,"&gt;="&amp;$A273,'Aceite Virgen Extra'!$B$6:$B$257,"&lt;="&amp;$B273)</f>
        <v>2.95</v>
      </c>
      <c r="IE273" s="64"/>
      <c r="IH273" s="8">
        <f>SUMIFS('Aceite Virgen Extra'!IH$6:IH$257,'Aceite Virgen Extra'!$A$6:$A$257,"&gt;="&amp;$A273,'Aceite Virgen Extra'!$B$6:$B$257,"&lt;="&amp;$B273)</f>
        <v>1</v>
      </c>
      <c r="II273" s="8">
        <f>SUMIFS('Aceite Virgen Extra'!II$6:II$257,'Aceite Virgen Extra'!$A$6:$A$257,"&gt;="&amp;$A273,'Aceite Virgen Extra'!$B$6:$B$257,"&lt;="&amp;$B273)</f>
        <v>0.6</v>
      </c>
      <c r="IJ273" s="8">
        <f>SUMIFS('Aceite Virgen Extra'!IJ$6:IJ$257,'Aceite Virgen Extra'!$A$6:$A$257,"&gt;="&amp;$A273,'Aceite Virgen Extra'!$B$6:$B$257,"&lt;="&amp;$B273)</f>
        <v>0.67999999999999994</v>
      </c>
      <c r="IK273" s="8">
        <f>SUMIFS('Aceite Virgen Extra'!IK$6:IK$257,'Aceite Virgen Extra'!$A$6:$A$257,"&gt;="&amp;$A273,'Aceite Virgen Extra'!$B$6:$B$257,"&lt;="&amp;$B273)</f>
        <v>1.71</v>
      </c>
      <c r="IO273" s="8">
        <f>SUMIFS('Aceite Virgen Extra'!IO$6:IO$257,'Aceite Virgen Extra'!$A$6:$A$257,"&gt;="&amp;$A273,'Aceite Virgen Extra'!$B$6:$B$257,"&lt;="&amp;$B273)</f>
        <v>0.79</v>
      </c>
      <c r="IP273" s="8">
        <f>SUMIFS('Aceite Virgen Extra'!IP$6:IP$257,'Aceite Virgen Extra'!$A$6:$A$257,"&gt;="&amp;$A273,'Aceite Virgen Extra'!$B$6:$B$257,"&lt;="&amp;$B273)</f>
        <v>0.13</v>
      </c>
      <c r="IQ273" s="8">
        <f>SUMIFS('Aceite Virgen Extra'!IQ$6:IQ$257,'Aceite Virgen Extra'!$A$6:$A$257,"&gt;="&amp;$A273,'Aceite Virgen Extra'!$B$6:$B$257,"&lt;="&amp;$B273)</f>
        <v>0.93</v>
      </c>
      <c r="IR273" s="8">
        <f>SUMIFS('Aceite Virgen Extra'!IR$6:IR$257,'Aceite Virgen Extra'!$A$6:$A$257,"&gt;="&amp;$A273,'Aceite Virgen Extra'!$B$6:$B$257,"&lt;="&amp;$B273)</f>
        <v>0.38</v>
      </c>
      <c r="IV273" s="8">
        <f>SUMIFS('Aceite Virgen Extra'!IV$6:IV$257,'Aceite Virgen Extra'!$A$6:$A$257,"&gt;="&amp;$A273,'Aceite Virgen Extra'!$B$6:$B$257,"&lt;="&amp;$B273)</f>
        <v>0.49</v>
      </c>
      <c r="IW273" s="8">
        <f>SUMIFS('Aceite Virgen Extra'!IW$6:IW$257,'Aceite Virgen Extra'!$A$6:$A$257,"&gt;="&amp;$A273,'Aceite Virgen Extra'!$B$6:$B$257,"&lt;="&amp;$B273)</f>
        <v>0.62000000000000011</v>
      </c>
      <c r="IX273" s="8">
        <f>SUMIFS('Aceite Virgen Extra'!IX$6:IX$257,'Aceite Virgen Extra'!$A$6:$A$257,"&gt;="&amp;$A273,'Aceite Virgen Extra'!$B$6:$B$257,"&lt;="&amp;$B273)</f>
        <v>0.30000000000000004</v>
      </c>
      <c r="IY273" s="8">
        <f>SUMIFS('Aceite Virgen Extra'!IY$6:IY$257,'Aceite Virgen Extra'!$A$6:$A$257,"&gt;="&amp;$A273,'Aceite Virgen Extra'!$B$6:$B$257,"&lt;="&amp;$B273)</f>
        <v>0</v>
      </c>
      <c r="JC273" s="8">
        <f>SUMIFS('Aceite Virgen Extra'!JC$6:JC$257,'Aceite Virgen Extra'!$A$6:$A$257,"&gt;="&amp;$A273,'Aceite Virgen Extra'!$B$6:$B$257,"&lt;="&amp;$B273)</f>
        <v>1.19</v>
      </c>
      <c r="JD273" s="8">
        <f>SUMIFS('Aceite Virgen Extra'!JD$6:JD$257,'Aceite Virgen Extra'!$A$6:$A$257,"&gt;="&amp;$A273,'Aceite Virgen Extra'!$B$6:$B$257,"&lt;="&amp;$B273)</f>
        <v>0.72</v>
      </c>
      <c r="JE273" s="8">
        <f>SUMIFS('Aceite Virgen Extra'!JE$6:JE$257,'Aceite Virgen Extra'!$A$6:$A$257,"&gt;="&amp;$A273,'Aceite Virgen Extra'!$B$6:$B$257,"&lt;="&amp;$B273)</f>
        <v>1.27</v>
      </c>
      <c r="JF273" s="8">
        <f>SUMIFS('Aceite Virgen Extra'!JF$6:JF$257,'Aceite Virgen Extra'!$A$6:$A$257,"&gt;="&amp;$A273,'Aceite Virgen Extra'!$B$6:$B$257,"&lt;="&amp;$B273)</f>
        <v>1.4700000000000002</v>
      </c>
      <c r="JJ273" s="8">
        <f>SUMIFS('Aceite Virgen Extra'!JJ$6:JJ$257,'Aceite Virgen Extra'!$A$6:$A$257,"&gt;="&amp;$A273,'Aceite Virgen Extra'!$B$6:$B$257,"&lt;="&amp;$B273)</f>
        <v>1</v>
      </c>
      <c r="JK273" s="8">
        <f>SUMIFS('Aceite Virgen Extra'!JK$6:JK$257,'Aceite Virgen Extra'!$A$6:$A$257,"&gt;="&amp;$A273,'Aceite Virgen Extra'!$B$6:$B$257,"&lt;="&amp;$B273)</f>
        <v>0.86</v>
      </c>
      <c r="JL273" s="8">
        <f>SUMIFS('Aceite Virgen Extra'!JL$6:JL$257,'Aceite Virgen Extra'!$A$6:$A$257,"&gt;="&amp;$A273,'Aceite Virgen Extra'!$B$6:$B$257,"&lt;="&amp;$B273)</f>
        <v>0.85</v>
      </c>
      <c r="JM273" s="8">
        <f>SUMIFS('Aceite Virgen Extra'!JM$6:JM$257,'Aceite Virgen Extra'!$A$6:$A$257,"&gt;="&amp;$A273,'Aceite Virgen Extra'!$B$6:$B$257,"&lt;="&amp;$B273)</f>
        <v>2.0700000000000003</v>
      </c>
      <c r="JQ273" s="8">
        <f>SUMIFS('Aceite Virgen Extra'!JQ$6:JQ$257,'Aceite Virgen Extra'!$A$6:$A$257,"&gt;="&amp;$A273,'Aceite Virgen Extra'!$B$6:$B$257,"&lt;="&amp;$B273)</f>
        <v>1.5100000000000002</v>
      </c>
      <c r="JR273" s="8">
        <f>SUMIFS('Aceite Virgen Extra'!JR$6:JR$257,'Aceite Virgen Extra'!$A$6:$A$257,"&gt;="&amp;$A273,'Aceite Virgen Extra'!$B$6:$B$257,"&lt;="&amp;$B273)</f>
        <v>0.33999999999999997</v>
      </c>
      <c r="JS273" s="8">
        <f>SUMIFS('Aceite Virgen Extra'!JS$6:JS$257,'Aceite Virgen Extra'!$A$6:$A$257,"&gt;="&amp;$A273,'Aceite Virgen Extra'!$B$6:$B$257,"&lt;="&amp;$B273)</f>
        <v>2.4300000000000002</v>
      </c>
      <c r="JT273" s="8">
        <f>SUMIFS('Aceite Virgen Extra'!JT$6:JT$257,'Aceite Virgen Extra'!$A$6:$A$257,"&gt;="&amp;$A273,'Aceite Virgen Extra'!$B$6:$B$257,"&lt;="&amp;$B273)</f>
        <v>0</v>
      </c>
      <c r="JX273" s="8">
        <f>SUMIFS('Aceite Virgen Extra'!JX$6:JX$257,'Aceite Virgen Extra'!$A$6:$A$257,"&gt;="&amp;$A273,'Aceite Virgen Extra'!$B$6:$B$257,"&lt;="&amp;$B273)</f>
        <v>0.93</v>
      </c>
      <c r="JY273" s="8">
        <f>SUMIFS('Aceite Virgen Extra'!JY$6:JY$257,'Aceite Virgen Extra'!$A$6:$A$257,"&gt;="&amp;$A273,'Aceite Virgen Extra'!$B$6:$B$257,"&lt;="&amp;$B273)</f>
        <v>1.41</v>
      </c>
      <c r="JZ273" s="8">
        <f>SUMIFS('Aceite Virgen Extra'!JZ$6:JZ$257,'Aceite Virgen Extra'!$A$6:$A$257,"&gt;="&amp;$A273,'Aceite Virgen Extra'!$B$6:$B$257,"&lt;="&amp;$B273)</f>
        <v>0.78</v>
      </c>
      <c r="KA273" s="8">
        <f>SUMIFS('Aceite Virgen Extra'!KA$6:KA$257,'Aceite Virgen Extra'!$A$6:$A$257,"&gt;="&amp;$A273,'Aceite Virgen Extra'!$B$6:$B$257,"&lt;="&amp;$B273)</f>
        <v>0.2</v>
      </c>
      <c r="KE273" s="8">
        <f>SUMIFS('Aceite Virgen Extra'!KE$6:KE$257,'Aceite Virgen Extra'!$A$6:$A$257,"&gt;="&amp;$A273,'Aceite Virgen Extra'!$B$6:$B$257,"&lt;="&amp;$B273)</f>
        <v>1.6600000000000001</v>
      </c>
      <c r="KF273" s="8">
        <f>SUMIFS('Aceite Virgen Extra'!KF$6:KF$257,'Aceite Virgen Extra'!$A$6:$A$257,"&gt;="&amp;$A273,'Aceite Virgen Extra'!$B$6:$B$257,"&lt;="&amp;$B273)</f>
        <v>0.51</v>
      </c>
      <c r="KG273" s="8">
        <f>SUMIFS('Aceite Virgen Extra'!KG$6:KG$257,'Aceite Virgen Extra'!$A$6:$A$257,"&gt;="&amp;$A273,'Aceite Virgen Extra'!$B$6:$B$257,"&lt;="&amp;$B273)</f>
        <v>2.74</v>
      </c>
      <c r="KH273" s="8">
        <f>SUMIFS('Aceite Virgen Extra'!KH$6:KH$257,'Aceite Virgen Extra'!$A$6:$A$257,"&gt;="&amp;$A273,'Aceite Virgen Extra'!$B$6:$B$257,"&lt;="&amp;$B273)</f>
        <v>0.31</v>
      </c>
      <c r="KL273" s="8">
        <f>SUMIFS('Aceite Virgen Extra'!KL$6:KL$257,'Aceite Virgen Extra'!$A$6:$A$257,"&gt;="&amp;$A273,'Aceite Virgen Extra'!$B$6:$B$257,"&lt;="&amp;$B273)</f>
        <v>1.1800000000000002</v>
      </c>
      <c r="KM273" s="8">
        <f>SUMIFS('Aceite Virgen Extra'!KM$6:KM$257,'Aceite Virgen Extra'!$A$6:$A$257,"&gt;="&amp;$A273,'Aceite Virgen Extra'!$B$6:$B$257,"&lt;="&amp;$B273)</f>
        <v>1.8199999999999998</v>
      </c>
      <c r="KN273" s="8">
        <f>SUMIFS('Aceite Virgen Extra'!KN$6:KN$257,'Aceite Virgen Extra'!$A$6:$A$257,"&gt;="&amp;$A273,'Aceite Virgen Extra'!$B$6:$B$257,"&lt;="&amp;$B273)</f>
        <v>1.17</v>
      </c>
      <c r="KO273" s="8">
        <f>SUMIFS('Aceite Virgen Extra'!KO$6:KO$257,'Aceite Virgen Extra'!$A$6:$A$257,"&gt;="&amp;$A273,'Aceite Virgen Extra'!$B$6:$B$257,"&lt;="&amp;$B273)</f>
        <v>0</v>
      </c>
      <c r="KS273" s="8">
        <f>SUMIFS('Aceite Virgen Extra'!KS$6:KS$257,'Aceite Virgen Extra'!$A$6:$A$257,"&gt;="&amp;$A273,'Aceite Virgen Extra'!$B$6:$B$257,"&lt;="&amp;$B273)</f>
        <v>0.66</v>
      </c>
      <c r="KT273" s="8">
        <f>SUMIFS('Aceite Virgen Extra'!KT$6:KT$257,'Aceite Virgen Extra'!$A$6:$A$257,"&gt;="&amp;$A273,'Aceite Virgen Extra'!$B$6:$B$257,"&lt;="&amp;$B273)</f>
        <v>0.26</v>
      </c>
      <c r="KU273" s="8">
        <f>SUMIFS('Aceite Virgen Extra'!KU$6:KU$257,'Aceite Virgen Extra'!$A$6:$A$257,"&gt;="&amp;$A273,'Aceite Virgen Extra'!$B$6:$B$257,"&lt;="&amp;$B273)</f>
        <v>0.8</v>
      </c>
      <c r="KV273" s="8">
        <f>SUMIFS('Aceite Virgen Extra'!KV$6:KV$257,'Aceite Virgen Extra'!$A$6:$A$257,"&gt;="&amp;$A273,'Aceite Virgen Extra'!$B$6:$B$257,"&lt;="&amp;$B273)</f>
        <v>0</v>
      </c>
      <c r="KZ273" s="8">
        <f>SUMIFS('Aceite Virgen Extra'!KZ$6:KZ$257,'Aceite Virgen Extra'!$A$6:$A$257,"&gt;="&amp;$A273,'Aceite Virgen Extra'!$B$6:$B$257,"&lt;="&amp;$B273)</f>
        <v>0.85000000000000009</v>
      </c>
      <c r="LA273" s="8">
        <f>SUMIFS('Aceite Virgen Extra'!LA$6:LA$257,'Aceite Virgen Extra'!$A$6:$A$257,"&gt;="&amp;$A273,'Aceite Virgen Extra'!$B$6:$B$257,"&lt;="&amp;$B273)</f>
        <v>1.27</v>
      </c>
      <c r="LB273" s="8">
        <f>SUMIFS('Aceite Virgen Extra'!LB$6:LB$257,'Aceite Virgen Extra'!$A$6:$A$257,"&gt;="&amp;$A273,'Aceite Virgen Extra'!$B$6:$B$257,"&lt;="&amp;$B273)</f>
        <v>0.87</v>
      </c>
      <c r="LC273" s="8">
        <f>SUMIFS('Aceite Virgen Extra'!LC$6:LC$257,'Aceite Virgen Extra'!$A$6:$A$257,"&gt;="&amp;$A273,'Aceite Virgen Extra'!$B$6:$B$257,"&lt;="&amp;$B273)</f>
        <v>0</v>
      </c>
      <c r="LG273" s="8">
        <f>SUMIFS('Aceite Virgen Extra'!LG$6:LG$257,'Aceite Virgen Extra'!$A$6:$A$257,"&gt;="&amp;$A273,'Aceite Virgen Extra'!$B$6:$B$257,"&lt;="&amp;$B273)</f>
        <v>0.88000000000000012</v>
      </c>
      <c r="LH273" s="8">
        <f>SUMIFS('Aceite Virgen Extra'!LH$6:LH$257,'Aceite Virgen Extra'!$A$6:$A$257,"&gt;="&amp;$A273,'Aceite Virgen Extra'!$B$6:$B$257,"&lt;="&amp;$B273)</f>
        <v>0.73000000000000009</v>
      </c>
      <c r="LI273" s="8">
        <f>SUMIFS('Aceite Virgen Extra'!LI$6:LI$257,'Aceite Virgen Extra'!$A$6:$A$257,"&gt;="&amp;$A273,'Aceite Virgen Extra'!$B$6:$B$257,"&lt;="&amp;$B273)</f>
        <v>0.98</v>
      </c>
      <c r="LJ273" s="8">
        <f>SUMIFS('Aceite Virgen Extra'!LJ$6:LJ$257,'Aceite Virgen Extra'!$A$6:$A$257,"&gt;="&amp;$A273,'Aceite Virgen Extra'!$B$6:$B$257,"&lt;="&amp;$B273)</f>
        <v>0.75</v>
      </c>
      <c r="LN273" s="8">
        <f>SUMIFS('Aceite Virgen Extra'!LN$6:LN$257,'Aceite Virgen Extra'!$A$6:$A$257,"&gt;="&amp;$A273,'Aceite Virgen Extra'!$B$6:$B$257,"&lt;="&amp;$B273)</f>
        <v>0.68</v>
      </c>
      <c r="LO273" s="8">
        <f>SUMIFS('Aceite Virgen Extra'!LO$6:LO$257,'Aceite Virgen Extra'!$A$6:$A$257,"&gt;="&amp;$A273,'Aceite Virgen Extra'!$B$6:$B$257,"&lt;="&amp;$B273)</f>
        <v>0.44</v>
      </c>
      <c r="LP273" s="8">
        <f>SUMIFS('Aceite Virgen Extra'!LP$6:LP$257,'Aceite Virgen Extra'!$A$6:$A$257,"&gt;="&amp;$A273,'Aceite Virgen Extra'!$B$6:$B$257,"&lt;="&amp;$B273)</f>
        <v>0.84000000000000008</v>
      </c>
      <c r="LQ273" s="8">
        <f>SUMIFS('Aceite Virgen Extra'!LQ$6:LQ$257,'Aceite Virgen Extra'!$A$6:$A$257,"&gt;="&amp;$A273,'Aceite Virgen Extra'!$B$6:$B$257,"&lt;="&amp;$B273)</f>
        <v>1.06</v>
      </c>
      <c r="LR273" s="76"/>
      <c r="LS273" s="76"/>
      <c r="LT273" s="76"/>
      <c r="LU273" s="8">
        <f>SUMIFS('Aceite Virgen Extra'!LU$6:LU$257,'Aceite Virgen Extra'!$A$6:$A$257,"&gt;="&amp;$A273,'Aceite Virgen Extra'!$B$6:$B$257,"&lt;="&amp;$B273)</f>
        <v>1.55</v>
      </c>
      <c r="LV273" s="8">
        <f>SUMIFS('Aceite Virgen Extra'!LV$6:LV$257,'Aceite Virgen Extra'!$A$6:$A$257,"&gt;="&amp;$A273,'Aceite Virgen Extra'!$B$6:$B$257,"&lt;="&amp;$B273)</f>
        <v>1.0900000000000001</v>
      </c>
      <c r="LW273" s="8">
        <f>SUMIFS('Aceite Virgen Extra'!LW$6:LW$257,'Aceite Virgen Extra'!$A$6:$A$257,"&gt;="&amp;$A273,'Aceite Virgen Extra'!$B$6:$B$257,"&lt;="&amp;$B273)</f>
        <v>2.19</v>
      </c>
      <c r="LX273" s="8">
        <f>SUMIFS('Aceite Virgen Extra'!LX$6:LX$257,'Aceite Virgen Extra'!$A$6:$A$257,"&gt;="&amp;$A273,'Aceite Virgen Extra'!$B$6:$B$257,"&lt;="&amp;$B273)</f>
        <v>0.28999999999999998</v>
      </c>
      <c r="LY273" s="76"/>
      <c r="LZ273" s="76"/>
      <c r="MA273" s="76"/>
      <c r="MB273" s="8">
        <f>SUMIFS('Aceite Virgen Extra'!MB$6:MB$257,'Aceite Virgen Extra'!$A$6:$A$257,"&gt;="&amp;$A273,'Aceite Virgen Extra'!$B$6:$B$257,"&lt;="&amp;$B273)</f>
        <v>1.25</v>
      </c>
      <c r="MC273" s="8">
        <f>SUMIFS('Aceite Virgen Extra'!MC$6:MC$257,'Aceite Virgen Extra'!$A$6:$A$257,"&gt;="&amp;$A273,'Aceite Virgen Extra'!$B$6:$B$257,"&lt;="&amp;$B273)</f>
        <v>1.84</v>
      </c>
      <c r="MD273" s="8">
        <f>SUMIFS('Aceite Virgen Extra'!MD$6:MD$257,'Aceite Virgen Extra'!$A$6:$A$257,"&gt;="&amp;$A273,'Aceite Virgen Extra'!$B$6:$B$257,"&lt;="&amp;$B273)</f>
        <v>0.99999999999999989</v>
      </c>
      <c r="ME273" s="8">
        <f>SUMIFS('Aceite Virgen Extra'!ME$6:ME$257,'Aceite Virgen Extra'!$A$6:$A$257,"&gt;="&amp;$A273,'Aceite Virgen Extra'!$B$6:$B$257,"&lt;="&amp;$B273)</f>
        <v>0.3</v>
      </c>
    </row>
    <row r="274" spans="1:343"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c r="GY274" s="8">
        <f>SUMIFS('Aceite Virgen Extra'!GY$6:GY$257,'Aceite Virgen Extra'!$A$6:$A$257,"&gt;="&amp;$A274,'Aceite Virgen Extra'!$B$6:$B$257,"&lt;="&amp;$B274)</f>
        <v>3.53</v>
      </c>
      <c r="GZ274" s="8">
        <f>SUMIFS('Aceite Virgen Extra'!GZ$6:GZ$257,'Aceite Virgen Extra'!$A$6:$A$257,"&gt;="&amp;$A274,'Aceite Virgen Extra'!$B$6:$B$257,"&lt;="&amp;$B274)</f>
        <v>1.04</v>
      </c>
      <c r="HA274" s="8">
        <f>SUMIFS('Aceite Virgen Extra'!HA$6:HA$257,'Aceite Virgen Extra'!$A$6:$A$257,"&gt;="&amp;$A274,'Aceite Virgen Extra'!$B$6:$B$257,"&lt;="&amp;$B274)</f>
        <v>5.5499999999999989</v>
      </c>
      <c r="HB274" s="8">
        <f>SUMIFS('Aceite Virgen Extra'!HB$6:HB$257,'Aceite Virgen Extra'!$A$6:$A$257,"&gt;="&amp;$A274,'Aceite Virgen Extra'!$B$6:$B$257,"&lt;="&amp;$B274)</f>
        <v>1.63</v>
      </c>
      <c r="HF274" s="8">
        <f>SUMIFS('Aceite Virgen Extra'!HF$6:HF$257,'Aceite Virgen Extra'!$A$6:$A$257,"&gt;="&amp;$A274,'Aceite Virgen Extra'!$B$6:$B$257,"&lt;="&amp;$B274)</f>
        <v>3.93</v>
      </c>
      <c r="HG274" s="8">
        <f>SUMIFS('Aceite Virgen Extra'!HG$6:HG$257,'Aceite Virgen Extra'!$A$6:$A$257,"&gt;="&amp;$A274,'Aceite Virgen Extra'!$B$6:$B$257,"&lt;="&amp;$B274)</f>
        <v>0.82</v>
      </c>
      <c r="HH274" s="8">
        <f>SUMIFS('Aceite Virgen Extra'!HH$6:HH$257,'Aceite Virgen Extra'!$A$6:$A$257,"&gt;="&amp;$A274,'Aceite Virgen Extra'!$B$6:$B$257,"&lt;="&amp;$B274)</f>
        <v>6.1</v>
      </c>
      <c r="HI274" s="8">
        <f>SUMIFS('Aceite Virgen Extra'!HI$6:HI$257,'Aceite Virgen Extra'!$A$6:$A$257,"&gt;="&amp;$A274,'Aceite Virgen Extra'!$B$6:$B$257,"&lt;="&amp;$B274)</f>
        <v>3.43</v>
      </c>
      <c r="HM274" s="8">
        <f>SUMIFS('Aceite Virgen Extra'!HM$6:HM$257,'Aceite Virgen Extra'!$A$6:$A$257,"&gt;="&amp;$A274,'Aceite Virgen Extra'!$B$6:$B$257,"&lt;="&amp;$B274)</f>
        <v>3.95</v>
      </c>
      <c r="HN274" s="8">
        <f>SUMIFS('Aceite Virgen Extra'!HN$6:HN$257,'Aceite Virgen Extra'!$A$6:$A$257,"&gt;="&amp;$A274,'Aceite Virgen Extra'!$B$6:$B$257,"&lt;="&amp;$B274)</f>
        <v>2.58</v>
      </c>
      <c r="HO274" s="8">
        <f>SUMIFS('Aceite Virgen Extra'!HO$6:HO$257,'Aceite Virgen Extra'!$A$6:$A$257,"&gt;="&amp;$A274,'Aceite Virgen Extra'!$B$6:$B$257,"&lt;="&amp;$B274)</f>
        <v>5.33</v>
      </c>
      <c r="HP274" s="8">
        <f>SUMIFS('Aceite Virgen Extra'!HP$6:HP$257,'Aceite Virgen Extra'!$A$6:$A$257,"&gt;="&amp;$A274,'Aceite Virgen Extra'!$B$6:$B$257,"&lt;="&amp;$B274)</f>
        <v>1.7</v>
      </c>
      <c r="HT274" s="8">
        <f>SUMIFS('Aceite Virgen Extra'!HT$6:HT$257,'Aceite Virgen Extra'!$A$6:$A$257,"&gt;="&amp;$A274,'Aceite Virgen Extra'!$B$6:$B$257,"&lt;="&amp;$B274)</f>
        <v>3.81</v>
      </c>
      <c r="HU274" s="8">
        <f>SUMIFS('Aceite Virgen Extra'!HU$6:HU$257,'Aceite Virgen Extra'!$A$6:$A$257,"&gt;="&amp;$A274,'Aceite Virgen Extra'!$B$6:$B$257,"&lt;="&amp;$B274)</f>
        <v>2.9000000000000004</v>
      </c>
      <c r="HV274" s="8">
        <f>SUMIFS('Aceite Virgen Extra'!HV$6:HV$257,'Aceite Virgen Extra'!$A$6:$A$257,"&gt;="&amp;$A274,'Aceite Virgen Extra'!$B$6:$B$257,"&lt;="&amp;$B274)</f>
        <v>4.29</v>
      </c>
      <c r="HW274" s="8">
        <f>SUMIFS('Aceite Virgen Extra'!HW$6:HW$257,'Aceite Virgen Extra'!$A$6:$A$257,"&gt;="&amp;$A274,'Aceite Virgen Extra'!$B$6:$B$257,"&lt;="&amp;$B274)</f>
        <v>4.37</v>
      </c>
      <c r="IA274" s="8">
        <f>SUMIFS('Aceite Virgen Extra'!IA$6:IA$257,'Aceite Virgen Extra'!$A$6:$A$257,"&gt;="&amp;$A274,'Aceite Virgen Extra'!$B$6:$B$257,"&lt;="&amp;$B274)</f>
        <v>4.1500000000000004</v>
      </c>
      <c r="IB274" s="8">
        <f>SUMIFS('Aceite Virgen Extra'!IB$6:IB$257,'Aceite Virgen Extra'!$A$6:$A$257,"&gt;="&amp;$A274,'Aceite Virgen Extra'!$B$6:$B$257,"&lt;="&amp;$B274)</f>
        <v>3.09</v>
      </c>
      <c r="IC274" s="8">
        <f>SUMIFS('Aceite Virgen Extra'!IC$6:IC$257,'Aceite Virgen Extra'!$A$6:$A$257,"&gt;="&amp;$A274,'Aceite Virgen Extra'!$B$6:$B$257,"&lt;="&amp;$B274)</f>
        <v>3.78</v>
      </c>
      <c r="ID274" s="8">
        <f>SUMIFS('Aceite Virgen Extra'!ID$6:ID$257,'Aceite Virgen Extra'!$A$6:$A$257,"&gt;="&amp;$A274,'Aceite Virgen Extra'!$B$6:$B$257,"&lt;="&amp;$B274)</f>
        <v>10.950000000000001</v>
      </c>
      <c r="IE274" s="64"/>
      <c r="IH274" s="8">
        <f>SUMIFS('Aceite Virgen Extra'!IH$6:IH$257,'Aceite Virgen Extra'!$A$6:$A$257,"&gt;="&amp;$A274,'Aceite Virgen Extra'!$B$6:$B$257,"&lt;="&amp;$B274)</f>
        <v>4.7500000000000009</v>
      </c>
      <c r="II274" s="8">
        <f>SUMIFS('Aceite Virgen Extra'!II$6:II$257,'Aceite Virgen Extra'!$A$6:$A$257,"&gt;="&amp;$A274,'Aceite Virgen Extra'!$B$6:$B$257,"&lt;="&amp;$B274)</f>
        <v>4.55</v>
      </c>
      <c r="IJ274" s="8">
        <f>SUMIFS('Aceite Virgen Extra'!IJ$6:IJ$257,'Aceite Virgen Extra'!$A$6:$A$257,"&gt;="&amp;$A274,'Aceite Virgen Extra'!$B$6:$B$257,"&lt;="&amp;$B274)</f>
        <v>5.9399999999999995</v>
      </c>
      <c r="IK274" s="8">
        <f>SUMIFS('Aceite Virgen Extra'!IK$6:IK$257,'Aceite Virgen Extra'!$A$6:$A$257,"&gt;="&amp;$A274,'Aceite Virgen Extra'!$B$6:$B$257,"&lt;="&amp;$B274)</f>
        <v>1.36</v>
      </c>
      <c r="IO274" s="8">
        <f>SUMIFS('Aceite Virgen Extra'!IO$6:IO$257,'Aceite Virgen Extra'!$A$6:$A$257,"&gt;="&amp;$A274,'Aceite Virgen Extra'!$B$6:$B$257,"&lt;="&amp;$B274)</f>
        <v>5.6099999999999994</v>
      </c>
      <c r="IP274" s="8">
        <f>SUMIFS('Aceite Virgen Extra'!IP$6:IP$257,'Aceite Virgen Extra'!$A$6:$A$257,"&gt;="&amp;$A274,'Aceite Virgen Extra'!$B$6:$B$257,"&lt;="&amp;$B274)</f>
        <v>11.55</v>
      </c>
      <c r="IQ274" s="8">
        <f>SUMIFS('Aceite Virgen Extra'!IQ$6:IQ$257,'Aceite Virgen Extra'!$A$6:$A$257,"&gt;="&amp;$A274,'Aceite Virgen Extra'!$B$6:$B$257,"&lt;="&amp;$B274)</f>
        <v>3.71</v>
      </c>
      <c r="IR274" s="8">
        <f>SUMIFS('Aceite Virgen Extra'!IR$6:IR$257,'Aceite Virgen Extra'!$A$6:$A$257,"&gt;="&amp;$A274,'Aceite Virgen Extra'!$B$6:$B$257,"&lt;="&amp;$B274)</f>
        <v>1.1499999999999999</v>
      </c>
      <c r="IV274" s="8">
        <f>SUMIFS('Aceite Virgen Extra'!IV$6:IV$257,'Aceite Virgen Extra'!$A$6:$A$257,"&gt;="&amp;$A274,'Aceite Virgen Extra'!$B$6:$B$257,"&lt;="&amp;$B274)</f>
        <v>5.83</v>
      </c>
      <c r="IW274" s="8">
        <f>SUMIFS('Aceite Virgen Extra'!IW$6:IW$257,'Aceite Virgen Extra'!$A$6:$A$257,"&gt;="&amp;$A274,'Aceite Virgen Extra'!$B$6:$B$257,"&lt;="&amp;$B274)</f>
        <v>6.41</v>
      </c>
      <c r="IX274" s="8">
        <f>SUMIFS('Aceite Virgen Extra'!IX$6:IX$257,'Aceite Virgen Extra'!$A$6:$A$257,"&gt;="&amp;$A274,'Aceite Virgen Extra'!$B$6:$B$257,"&lt;="&amp;$B274)</f>
        <v>6.3599999999999994</v>
      </c>
      <c r="IY274" s="8">
        <f>SUMIFS('Aceite Virgen Extra'!IY$6:IY$257,'Aceite Virgen Extra'!$A$6:$A$257,"&gt;="&amp;$A274,'Aceite Virgen Extra'!$B$6:$B$257,"&lt;="&amp;$B274)</f>
        <v>5.23</v>
      </c>
      <c r="JC274" s="8">
        <f>SUMIFS('Aceite Virgen Extra'!JC$6:JC$257,'Aceite Virgen Extra'!$A$6:$A$257,"&gt;="&amp;$A274,'Aceite Virgen Extra'!$B$6:$B$257,"&lt;="&amp;$B274)</f>
        <v>6.15</v>
      </c>
      <c r="JD274" s="8">
        <f>SUMIFS('Aceite Virgen Extra'!JD$6:JD$257,'Aceite Virgen Extra'!$A$6:$A$257,"&gt;="&amp;$A274,'Aceite Virgen Extra'!$B$6:$B$257,"&lt;="&amp;$B274)</f>
        <v>10.26</v>
      </c>
      <c r="JE274" s="8">
        <f>SUMIFS('Aceite Virgen Extra'!JE$6:JE$257,'Aceite Virgen Extra'!$A$6:$A$257,"&gt;="&amp;$A274,'Aceite Virgen Extra'!$B$6:$B$257,"&lt;="&amp;$B274)</f>
        <v>5.26</v>
      </c>
      <c r="JF274" s="8">
        <f>SUMIFS('Aceite Virgen Extra'!JF$6:JF$257,'Aceite Virgen Extra'!$A$6:$A$257,"&gt;="&amp;$A274,'Aceite Virgen Extra'!$B$6:$B$257,"&lt;="&amp;$B274)</f>
        <v>2.71</v>
      </c>
      <c r="JJ274" s="8">
        <f>SUMIFS('Aceite Virgen Extra'!JJ$6:JJ$257,'Aceite Virgen Extra'!$A$6:$A$257,"&gt;="&amp;$A274,'Aceite Virgen Extra'!$B$6:$B$257,"&lt;="&amp;$B274)</f>
        <v>5.73</v>
      </c>
      <c r="JK274" s="8">
        <f>SUMIFS('Aceite Virgen Extra'!JK$6:JK$257,'Aceite Virgen Extra'!$A$6:$A$257,"&gt;="&amp;$A274,'Aceite Virgen Extra'!$B$6:$B$257,"&lt;="&amp;$B274)</f>
        <v>9.6</v>
      </c>
      <c r="JL274" s="8">
        <f>SUMIFS('Aceite Virgen Extra'!JL$6:JL$257,'Aceite Virgen Extra'!$A$6:$A$257,"&gt;="&amp;$A274,'Aceite Virgen Extra'!$B$6:$B$257,"&lt;="&amp;$B274)</f>
        <v>4.3199999999999994</v>
      </c>
      <c r="JM274" s="8">
        <f>SUMIFS('Aceite Virgen Extra'!JM$6:JM$257,'Aceite Virgen Extra'!$A$6:$A$257,"&gt;="&amp;$A274,'Aceite Virgen Extra'!$B$6:$B$257,"&lt;="&amp;$B274)</f>
        <v>5.0199999999999996</v>
      </c>
      <c r="JQ274" s="8">
        <f>SUMIFS('Aceite Virgen Extra'!JQ$6:JQ$257,'Aceite Virgen Extra'!$A$6:$A$257,"&gt;="&amp;$A274,'Aceite Virgen Extra'!$B$6:$B$257,"&lt;="&amp;$B274)</f>
        <v>5.07</v>
      </c>
      <c r="JR274" s="8">
        <f>SUMIFS('Aceite Virgen Extra'!JR$6:JR$257,'Aceite Virgen Extra'!$A$6:$A$257,"&gt;="&amp;$A274,'Aceite Virgen Extra'!$B$6:$B$257,"&lt;="&amp;$B274)</f>
        <v>9.57</v>
      </c>
      <c r="JS274" s="8">
        <f>SUMIFS('Aceite Virgen Extra'!JS$6:JS$257,'Aceite Virgen Extra'!$A$6:$A$257,"&gt;="&amp;$A274,'Aceite Virgen Extra'!$B$6:$B$257,"&lt;="&amp;$B274)</f>
        <v>3.5500000000000003</v>
      </c>
      <c r="JT274" s="8">
        <f>SUMIFS('Aceite Virgen Extra'!JT$6:JT$257,'Aceite Virgen Extra'!$A$6:$A$257,"&gt;="&amp;$A274,'Aceite Virgen Extra'!$B$6:$B$257,"&lt;="&amp;$B274)</f>
        <v>1.35</v>
      </c>
      <c r="JX274" s="8">
        <f>SUMIFS('Aceite Virgen Extra'!JX$6:JX$257,'Aceite Virgen Extra'!$A$6:$A$257,"&gt;="&amp;$A274,'Aceite Virgen Extra'!$B$6:$B$257,"&lt;="&amp;$B274)</f>
        <v>3.4499999999999993</v>
      </c>
      <c r="JY274" s="8">
        <f>SUMIFS('Aceite Virgen Extra'!JY$6:JY$257,'Aceite Virgen Extra'!$A$6:$A$257,"&gt;="&amp;$A274,'Aceite Virgen Extra'!$B$6:$B$257,"&lt;="&amp;$B274)</f>
        <v>3.98</v>
      </c>
      <c r="JZ274" s="8">
        <f>SUMIFS('Aceite Virgen Extra'!JZ$6:JZ$257,'Aceite Virgen Extra'!$A$6:$A$257,"&gt;="&amp;$A274,'Aceite Virgen Extra'!$B$6:$B$257,"&lt;="&amp;$B274)</f>
        <v>4.7500000000000009</v>
      </c>
      <c r="KA274" s="8">
        <f>SUMIFS('Aceite Virgen Extra'!KA$6:KA$257,'Aceite Virgen Extra'!$A$6:$A$257,"&gt;="&amp;$A274,'Aceite Virgen Extra'!$B$6:$B$257,"&lt;="&amp;$B274)</f>
        <v>0</v>
      </c>
      <c r="KE274" s="8">
        <f>SUMIFS('Aceite Virgen Extra'!KE$6:KE$257,'Aceite Virgen Extra'!$A$6:$A$257,"&gt;="&amp;$A274,'Aceite Virgen Extra'!$B$6:$B$257,"&lt;="&amp;$B274)</f>
        <v>3.38</v>
      </c>
      <c r="KF274" s="8">
        <f>SUMIFS('Aceite Virgen Extra'!KF$6:KF$257,'Aceite Virgen Extra'!$A$6:$A$257,"&gt;="&amp;$A274,'Aceite Virgen Extra'!$B$6:$B$257,"&lt;="&amp;$B274)</f>
        <v>5.14</v>
      </c>
      <c r="KG274" s="8">
        <f>SUMIFS('Aceite Virgen Extra'!KG$6:KG$257,'Aceite Virgen Extra'!$A$6:$A$257,"&gt;="&amp;$A274,'Aceite Virgen Extra'!$B$6:$B$257,"&lt;="&amp;$B274)</f>
        <v>3</v>
      </c>
      <c r="KH274" s="8">
        <f>SUMIFS('Aceite Virgen Extra'!KH$6:KH$257,'Aceite Virgen Extra'!$A$6:$A$257,"&gt;="&amp;$A274,'Aceite Virgen Extra'!$B$6:$B$257,"&lt;="&amp;$B274)</f>
        <v>0</v>
      </c>
      <c r="KL274" s="8">
        <f>SUMIFS('Aceite Virgen Extra'!KL$6:KL$257,'Aceite Virgen Extra'!$A$6:$A$257,"&gt;="&amp;$A274,'Aceite Virgen Extra'!$B$6:$B$257,"&lt;="&amp;$B274)</f>
        <v>4.08</v>
      </c>
      <c r="KM274" s="8">
        <f>SUMIFS('Aceite Virgen Extra'!KM$6:KM$257,'Aceite Virgen Extra'!$A$6:$A$257,"&gt;="&amp;$A274,'Aceite Virgen Extra'!$B$6:$B$257,"&lt;="&amp;$B274)</f>
        <v>9.5399999999999991</v>
      </c>
      <c r="KN274" s="8">
        <f>SUMIFS('Aceite Virgen Extra'!KN$6:KN$257,'Aceite Virgen Extra'!$A$6:$A$257,"&gt;="&amp;$A274,'Aceite Virgen Extra'!$B$6:$B$257,"&lt;="&amp;$B274)</f>
        <v>3.1799999999999997</v>
      </c>
      <c r="KO274" s="8">
        <f>SUMIFS('Aceite Virgen Extra'!KO$6:KO$257,'Aceite Virgen Extra'!$A$6:$A$257,"&gt;="&amp;$A274,'Aceite Virgen Extra'!$B$6:$B$257,"&lt;="&amp;$B274)</f>
        <v>1.1000000000000001</v>
      </c>
      <c r="KS274" s="8">
        <f>SUMIFS('Aceite Virgen Extra'!KS$6:KS$257,'Aceite Virgen Extra'!$A$6:$A$257,"&gt;="&amp;$A274,'Aceite Virgen Extra'!$B$6:$B$257,"&lt;="&amp;$B274)</f>
        <v>5.89</v>
      </c>
      <c r="KT274" s="8">
        <f>SUMIFS('Aceite Virgen Extra'!KT$6:KT$257,'Aceite Virgen Extra'!$A$6:$A$257,"&gt;="&amp;$A274,'Aceite Virgen Extra'!$B$6:$B$257,"&lt;="&amp;$B274)</f>
        <v>11.09</v>
      </c>
      <c r="KU274" s="8">
        <f>SUMIFS('Aceite Virgen Extra'!KU$6:KU$257,'Aceite Virgen Extra'!$A$6:$A$257,"&gt;="&amp;$A274,'Aceite Virgen Extra'!$B$6:$B$257,"&lt;="&amp;$B274)</f>
        <v>4.45</v>
      </c>
      <c r="KV274" s="8">
        <f>SUMIFS('Aceite Virgen Extra'!KV$6:KV$257,'Aceite Virgen Extra'!$A$6:$A$257,"&gt;="&amp;$A274,'Aceite Virgen Extra'!$B$6:$B$257,"&lt;="&amp;$B274)</f>
        <v>1.81</v>
      </c>
      <c r="KZ274" s="8">
        <f>SUMIFS('Aceite Virgen Extra'!KZ$6:KZ$257,'Aceite Virgen Extra'!$A$6:$A$257,"&gt;="&amp;$A274,'Aceite Virgen Extra'!$B$6:$B$257,"&lt;="&amp;$B274)</f>
        <v>4.29</v>
      </c>
      <c r="LA274" s="8">
        <f>SUMIFS('Aceite Virgen Extra'!LA$6:LA$257,'Aceite Virgen Extra'!$A$6:$A$257,"&gt;="&amp;$A274,'Aceite Virgen Extra'!$B$6:$B$257,"&lt;="&amp;$B274)</f>
        <v>6.73</v>
      </c>
      <c r="LB274" s="8">
        <f>SUMIFS('Aceite Virgen Extra'!LB$6:LB$257,'Aceite Virgen Extra'!$A$6:$A$257,"&gt;="&amp;$A274,'Aceite Virgen Extra'!$B$6:$B$257,"&lt;="&amp;$B274)</f>
        <v>3.6</v>
      </c>
      <c r="LC274" s="8">
        <f>SUMIFS('Aceite Virgen Extra'!LC$6:LC$257,'Aceite Virgen Extra'!$A$6:$A$257,"&gt;="&amp;$A274,'Aceite Virgen Extra'!$B$6:$B$257,"&lt;="&amp;$B274)</f>
        <v>1.44</v>
      </c>
      <c r="LG274" s="8">
        <f>SUMIFS('Aceite Virgen Extra'!LG$6:LG$257,'Aceite Virgen Extra'!$A$6:$A$257,"&gt;="&amp;$A274,'Aceite Virgen Extra'!$B$6:$B$257,"&lt;="&amp;$B274)</f>
        <v>3.65</v>
      </c>
      <c r="LH274" s="8">
        <f>SUMIFS('Aceite Virgen Extra'!LH$6:LH$257,'Aceite Virgen Extra'!$A$6:$A$257,"&gt;="&amp;$A274,'Aceite Virgen Extra'!$B$6:$B$257,"&lt;="&amp;$B274)</f>
        <v>6.33</v>
      </c>
      <c r="LI274" s="8">
        <f>SUMIFS('Aceite Virgen Extra'!LI$6:LI$257,'Aceite Virgen Extra'!$A$6:$A$257,"&gt;="&amp;$A274,'Aceite Virgen Extra'!$B$6:$B$257,"&lt;="&amp;$B274)</f>
        <v>2.92</v>
      </c>
      <c r="LJ274" s="8">
        <f>SUMIFS('Aceite Virgen Extra'!LJ$6:LJ$257,'Aceite Virgen Extra'!$A$6:$A$257,"&gt;="&amp;$A274,'Aceite Virgen Extra'!$B$6:$B$257,"&lt;="&amp;$B274)</f>
        <v>1.3</v>
      </c>
      <c r="LN274" s="8">
        <f>SUMIFS('Aceite Virgen Extra'!LN$6:LN$257,'Aceite Virgen Extra'!$A$6:$A$257,"&gt;="&amp;$A274,'Aceite Virgen Extra'!$B$6:$B$257,"&lt;="&amp;$B274)</f>
        <v>2.0900000000000003</v>
      </c>
      <c r="LO274" s="8">
        <f>SUMIFS('Aceite Virgen Extra'!LO$6:LO$257,'Aceite Virgen Extra'!$A$6:$A$257,"&gt;="&amp;$A274,'Aceite Virgen Extra'!$B$6:$B$257,"&lt;="&amp;$B274)</f>
        <v>3.7800000000000002</v>
      </c>
      <c r="LP274" s="8">
        <f>SUMIFS('Aceite Virgen Extra'!LP$6:LP$257,'Aceite Virgen Extra'!$A$6:$A$257,"&gt;="&amp;$A274,'Aceite Virgen Extra'!$B$6:$B$257,"&lt;="&amp;$B274)</f>
        <v>1.8599999999999999</v>
      </c>
      <c r="LQ274" s="8">
        <f>SUMIFS('Aceite Virgen Extra'!LQ$6:LQ$257,'Aceite Virgen Extra'!$A$6:$A$257,"&gt;="&amp;$A274,'Aceite Virgen Extra'!$B$6:$B$257,"&lt;="&amp;$B274)</f>
        <v>0</v>
      </c>
      <c r="LR274" s="76"/>
      <c r="LS274" s="76"/>
      <c r="LT274" s="76"/>
      <c r="LU274" s="8">
        <f>SUMIFS('Aceite Virgen Extra'!LU$6:LU$257,'Aceite Virgen Extra'!$A$6:$A$257,"&gt;="&amp;$A274,'Aceite Virgen Extra'!$B$6:$B$257,"&lt;="&amp;$B274)</f>
        <v>2.86</v>
      </c>
      <c r="LV274" s="8">
        <f>SUMIFS('Aceite Virgen Extra'!LV$6:LV$257,'Aceite Virgen Extra'!$A$6:$A$257,"&gt;="&amp;$A274,'Aceite Virgen Extra'!$B$6:$B$257,"&lt;="&amp;$B274)</f>
        <v>1.38</v>
      </c>
      <c r="LW274" s="8">
        <f>SUMIFS('Aceite Virgen Extra'!LW$6:LW$257,'Aceite Virgen Extra'!$A$6:$A$257,"&gt;="&amp;$A274,'Aceite Virgen Extra'!$B$6:$B$257,"&lt;="&amp;$B274)</f>
        <v>4.74</v>
      </c>
      <c r="LX274" s="8">
        <f>SUMIFS('Aceite Virgen Extra'!LX$6:LX$257,'Aceite Virgen Extra'!$A$6:$A$257,"&gt;="&amp;$A274,'Aceite Virgen Extra'!$B$6:$B$257,"&lt;="&amp;$B274)</f>
        <v>0.77</v>
      </c>
      <c r="LY274" s="76"/>
      <c r="LZ274" s="76"/>
      <c r="MA274" s="76"/>
      <c r="MB274" s="8">
        <f>SUMIFS('Aceite Virgen Extra'!MB$6:MB$257,'Aceite Virgen Extra'!$A$6:$A$257,"&gt;="&amp;$A274,'Aceite Virgen Extra'!$B$6:$B$257,"&lt;="&amp;$B274)</f>
        <v>2.61</v>
      </c>
      <c r="MC274" s="8">
        <f>SUMIFS('Aceite Virgen Extra'!MC$6:MC$257,'Aceite Virgen Extra'!$A$6:$A$257,"&gt;="&amp;$A274,'Aceite Virgen Extra'!$B$6:$B$257,"&lt;="&amp;$B274)</f>
        <v>3.51</v>
      </c>
      <c r="MD274" s="8">
        <f>SUMIFS('Aceite Virgen Extra'!MD$6:MD$257,'Aceite Virgen Extra'!$A$6:$A$257,"&gt;="&amp;$A274,'Aceite Virgen Extra'!$B$6:$B$257,"&lt;="&amp;$B274)</f>
        <v>3.1700000000000004</v>
      </c>
      <c r="ME274" s="8">
        <f>SUMIFS('Aceite Virgen Extra'!ME$6:ME$257,'Aceite Virgen Extra'!$A$6:$A$257,"&gt;="&amp;$A274,'Aceite Virgen Extra'!$B$6:$B$257,"&lt;="&amp;$B274)</f>
        <v>0</v>
      </c>
    </row>
    <row r="275" spans="1:343"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c r="GY275" s="8">
        <f>SUMIFS('Aceite Virgen Extra'!GY$6:GY$257,'Aceite Virgen Extra'!$A$6:$A$257,"&gt;="&amp;$A275,'Aceite Virgen Extra'!$B$6:$B$257,"&lt;="&amp;$B275)</f>
        <v>10.51</v>
      </c>
      <c r="GZ275" s="8">
        <f>SUMIFS('Aceite Virgen Extra'!GZ$6:GZ$257,'Aceite Virgen Extra'!$A$6:$A$257,"&gt;="&amp;$A275,'Aceite Virgen Extra'!$B$6:$B$257,"&lt;="&amp;$B275)</f>
        <v>18.770000000000003</v>
      </c>
      <c r="HA275" s="8">
        <f>SUMIFS('Aceite Virgen Extra'!HA$6:HA$257,'Aceite Virgen Extra'!$A$6:$A$257,"&gt;="&amp;$A275,'Aceite Virgen Extra'!$B$6:$B$257,"&lt;="&amp;$B275)</f>
        <v>6.28</v>
      </c>
      <c r="HB275" s="8">
        <f>SUMIFS('Aceite Virgen Extra'!HB$6:HB$257,'Aceite Virgen Extra'!$A$6:$A$257,"&gt;="&amp;$A275,'Aceite Virgen Extra'!$B$6:$B$257,"&lt;="&amp;$B275)</f>
        <v>7.9700000000000006</v>
      </c>
      <c r="HF275" s="8">
        <f>SUMIFS('Aceite Virgen Extra'!HF$6:HF$257,'Aceite Virgen Extra'!$A$6:$A$257,"&gt;="&amp;$A275,'Aceite Virgen Extra'!$B$6:$B$257,"&lt;="&amp;$B275)</f>
        <v>7.91</v>
      </c>
      <c r="HG275" s="8">
        <f>SUMIFS('Aceite Virgen Extra'!HG$6:HG$257,'Aceite Virgen Extra'!$A$6:$A$257,"&gt;="&amp;$A275,'Aceite Virgen Extra'!$B$6:$B$257,"&lt;="&amp;$B275)</f>
        <v>12.33</v>
      </c>
      <c r="HH275" s="8">
        <f>SUMIFS('Aceite Virgen Extra'!HH$6:HH$257,'Aceite Virgen Extra'!$A$6:$A$257,"&gt;="&amp;$A275,'Aceite Virgen Extra'!$B$6:$B$257,"&lt;="&amp;$B275)</f>
        <v>7.31</v>
      </c>
      <c r="HI275" s="8">
        <f>SUMIFS('Aceite Virgen Extra'!HI$6:HI$257,'Aceite Virgen Extra'!$A$6:$A$257,"&gt;="&amp;$A275,'Aceite Virgen Extra'!$B$6:$B$257,"&lt;="&amp;$B275)</f>
        <v>9.49</v>
      </c>
      <c r="HM275" s="8">
        <f>SUMIFS('Aceite Virgen Extra'!HM$6:HM$257,'Aceite Virgen Extra'!$A$6:$A$257,"&gt;="&amp;$A275,'Aceite Virgen Extra'!$B$6:$B$257,"&lt;="&amp;$B275)</f>
        <v>8.67</v>
      </c>
      <c r="HN275" s="8">
        <f>SUMIFS('Aceite Virgen Extra'!HN$6:HN$257,'Aceite Virgen Extra'!$A$6:$A$257,"&gt;="&amp;$A275,'Aceite Virgen Extra'!$B$6:$B$257,"&lt;="&amp;$B275)</f>
        <v>12.98</v>
      </c>
      <c r="HO275" s="8">
        <f>SUMIFS('Aceite Virgen Extra'!HO$6:HO$257,'Aceite Virgen Extra'!$A$6:$A$257,"&gt;="&amp;$A275,'Aceite Virgen Extra'!$B$6:$B$257,"&lt;="&amp;$B275)</f>
        <v>7.53</v>
      </c>
      <c r="HP275" s="8">
        <f>SUMIFS('Aceite Virgen Extra'!HP$6:HP$257,'Aceite Virgen Extra'!$A$6:$A$257,"&gt;="&amp;$A275,'Aceite Virgen Extra'!$B$6:$B$257,"&lt;="&amp;$B275)</f>
        <v>1.87</v>
      </c>
      <c r="HT275" s="8">
        <f>SUMIFS('Aceite Virgen Extra'!HT$6:HT$257,'Aceite Virgen Extra'!$A$6:$A$257,"&gt;="&amp;$A275,'Aceite Virgen Extra'!$B$6:$B$257,"&lt;="&amp;$B275)</f>
        <v>4.55</v>
      </c>
      <c r="HU275" s="8">
        <f>SUMIFS('Aceite Virgen Extra'!HU$6:HU$257,'Aceite Virgen Extra'!$A$6:$A$257,"&gt;="&amp;$A275,'Aceite Virgen Extra'!$B$6:$B$257,"&lt;="&amp;$B275)</f>
        <v>4.49</v>
      </c>
      <c r="HV275" s="8">
        <f>SUMIFS('Aceite Virgen Extra'!HV$6:HV$257,'Aceite Virgen Extra'!$A$6:$A$257,"&gt;="&amp;$A275,'Aceite Virgen Extra'!$B$6:$B$257,"&lt;="&amp;$B275)</f>
        <v>4.83</v>
      </c>
      <c r="HW275" s="8">
        <f>SUMIFS('Aceite Virgen Extra'!HW$6:HW$257,'Aceite Virgen Extra'!$A$6:$A$257,"&gt;="&amp;$A275,'Aceite Virgen Extra'!$B$6:$B$257,"&lt;="&amp;$B275)</f>
        <v>3.52</v>
      </c>
      <c r="IA275" s="8">
        <f>SUMIFS('Aceite Virgen Extra'!IA$6:IA$257,'Aceite Virgen Extra'!$A$6:$A$257,"&gt;="&amp;$A275,'Aceite Virgen Extra'!$B$6:$B$257,"&lt;="&amp;$B275)</f>
        <v>5.6800000000000006</v>
      </c>
      <c r="IB275" s="8">
        <f>SUMIFS('Aceite Virgen Extra'!IB$6:IB$257,'Aceite Virgen Extra'!$A$6:$A$257,"&gt;="&amp;$A275,'Aceite Virgen Extra'!$B$6:$B$257,"&lt;="&amp;$B275)</f>
        <v>5.9700000000000006</v>
      </c>
      <c r="IC275" s="8">
        <f>SUMIFS('Aceite Virgen Extra'!IC$6:IC$257,'Aceite Virgen Extra'!$A$6:$A$257,"&gt;="&amp;$A275,'Aceite Virgen Extra'!$B$6:$B$257,"&lt;="&amp;$B275)</f>
        <v>5.4399999999999995</v>
      </c>
      <c r="ID275" s="8">
        <f>SUMIFS('Aceite Virgen Extra'!ID$6:ID$257,'Aceite Virgen Extra'!$A$6:$A$257,"&gt;="&amp;$A275,'Aceite Virgen Extra'!$B$6:$B$257,"&lt;="&amp;$B275)</f>
        <v>5.93</v>
      </c>
      <c r="IE275" s="64"/>
      <c r="IH275" s="8">
        <f>SUMIFS('Aceite Virgen Extra'!IH$6:IH$257,'Aceite Virgen Extra'!$A$6:$A$257,"&gt;="&amp;$A275,'Aceite Virgen Extra'!$B$6:$B$257,"&lt;="&amp;$B275)</f>
        <v>6.35</v>
      </c>
      <c r="II275" s="8">
        <f>SUMIFS('Aceite Virgen Extra'!II$6:II$257,'Aceite Virgen Extra'!$A$6:$A$257,"&gt;="&amp;$A275,'Aceite Virgen Extra'!$B$6:$B$257,"&lt;="&amp;$B275)</f>
        <v>5.5299999999999994</v>
      </c>
      <c r="IJ275" s="8">
        <f>SUMIFS('Aceite Virgen Extra'!IJ$6:IJ$257,'Aceite Virgen Extra'!$A$6:$A$257,"&gt;="&amp;$A275,'Aceite Virgen Extra'!$B$6:$B$257,"&lt;="&amp;$B275)</f>
        <v>7.03</v>
      </c>
      <c r="IK275" s="8">
        <f>SUMIFS('Aceite Virgen Extra'!IK$6:IK$257,'Aceite Virgen Extra'!$A$6:$A$257,"&gt;="&amp;$A275,'Aceite Virgen Extra'!$B$6:$B$257,"&lt;="&amp;$B275)</f>
        <v>3.5</v>
      </c>
      <c r="IO275" s="8">
        <f>SUMIFS('Aceite Virgen Extra'!IO$6:IO$257,'Aceite Virgen Extra'!$A$6:$A$257,"&gt;="&amp;$A275,'Aceite Virgen Extra'!$B$6:$B$257,"&lt;="&amp;$B275)</f>
        <v>4.7699999999999996</v>
      </c>
      <c r="IP275" s="8">
        <f>SUMIFS('Aceite Virgen Extra'!IP$6:IP$257,'Aceite Virgen Extra'!$A$6:$A$257,"&gt;="&amp;$A275,'Aceite Virgen Extra'!$B$6:$B$257,"&lt;="&amp;$B275)</f>
        <v>4.21</v>
      </c>
      <c r="IQ275" s="8">
        <f>SUMIFS('Aceite Virgen Extra'!IQ$6:IQ$257,'Aceite Virgen Extra'!$A$6:$A$257,"&gt;="&amp;$A275,'Aceite Virgen Extra'!$B$6:$B$257,"&lt;="&amp;$B275)</f>
        <v>5.67</v>
      </c>
      <c r="IR275" s="8">
        <f>SUMIFS('Aceite Virgen Extra'!IR$6:IR$257,'Aceite Virgen Extra'!$A$6:$A$257,"&gt;="&amp;$A275,'Aceite Virgen Extra'!$B$6:$B$257,"&lt;="&amp;$B275)</f>
        <v>2.79</v>
      </c>
      <c r="IV275" s="8">
        <f>SUMIFS('Aceite Virgen Extra'!IV$6:IV$257,'Aceite Virgen Extra'!$A$6:$A$257,"&gt;="&amp;$A275,'Aceite Virgen Extra'!$B$6:$B$257,"&lt;="&amp;$B275)</f>
        <v>4.8099999999999996</v>
      </c>
      <c r="IW275" s="8">
        <f>SUMIFS('Aceite Virgen Extra'!IW$6:IW$257,'Aceite Virgen Extra'!$A$6:$A$257,"&gt;="&amp;$A275,'Aceite Virgen Extra'!$B$6:$B$257,"&lt;="&amp;$B275)</f>
        <v>2.23</v>
      </c>
      <c r="IX275" s="8">
        <f>SUMIFS('Aceite Virgen Extra'!IX$6:IX$257,'Aceite Virgen Extra'!$A$6:$A$257,"&gt;="&amp;$A275,'Aceite Virgen Extra'!$B$6:$B$257,"&lt;="&amp;$B275)</f>
        <v>5.8500000000000005</v>
      </c>
      <c r="IY275" s="8">
        <f>SUMIFS('Aceite Virgen Extra'!IY$6:IY$257,'Aceite Virgen Extra'!$A$6:$A$257,"&gt;="&amp;$A275,'Aceite Virgen Extra'!$B$6:$B$257,"&lt;="&amp;$B275)</f>
        <v>1.07</v>
      </c>
      <c r="JC275" s="8">
        <f>SUMIFS('Aceite Virgen Extra'!JC$6:JC$257,'Aceite Virgen Extra'!$A$6:$A$257,"&gt;="&amp;$A275,'Aceite Virgen Extra'!$B$6:$B$257,"&lt;="&amp;$B275)</f>
        <v>4.3899999999999997</v>
      </c>
      <c r="JD275" s="8">
        <f>SUMIFS('Aceite Virgen Extra'!JD$6:JD$257,'Aceite Virgen Extra'!$A$6:$A$257,"&gt;="&amp;$A275,'Aceite Virgen Extra'!$B$6:$B$257,"&lt;="&amp;$B275)</f>
        <v>1.6099999999999999</v>
      </c>
      <c r="JE275" s="8">
        <f>SUMIFS('Aceite Virgen Extra'!JE$6:JE$257,'Aceite Virgen Extra'!$A$6:$A$257,"&gt;="&amp;$A275,'Aceite Virgen Extra'!$B$6:$B$257,"&lt;="&amp;$B275)</f>
        <v>6.06</v>
      </c>
      <c r="JF275" s="8">
        <f>SUMIFS('Aceite Virgen Extra'!JF$6:JF$257,'Aceite Virgen Extra'!$A$6:$A$257,"&gt;="&amp;$A275,'Aceite Virgen Extra'!$B$6:$B$257,"&lt;="&amp;$B275)</f>
        <v>6.72</v>
      </c>
      <c r="JJ275" s="8">
        <f>SUMIFS('Aceite Virgen Extra'!JJ$6:JJ$257,'Aceite Virgen Extra'!$A$6:$A$257,"&gt;="&amp;$A275,'Aceite Virgen Extra'!$B$6:$B$257,"&lt;="&amp;$B275)</f>
        <v>5.34</v>
      </c>
      <c r="JK275" s="8">
        <f>SUMIFS('Aceite Virgen Extra'!JK$6:JK$257,'Aceite Virgen Extra'!$A$6:$A$257,"&gt;="&amp;$A275,'Aceite Virgen Extra'!$B$6:$B$257,"&lt;="&amp;$B275)</f>
        <v>2.1799999999999997</v>
      </c>
      <c r="JL275" s="8">
        <f>SUMIFS('Aceite Virgen Extra'!JL$6:JL$257,'Aceite Virgen Extra'!$A$6:$A$257,"&gt;="&amp;$A275,'Aceite Virgen Extra'!$B$6:$B$257,"&lt;="&amp;$B275)</f>
        <v>7.89</v>
      </c>
      <c r="JM275" s="8">
        <f>SUMIFS('Aceite Virgen Extra'!JM$6:JM$257,'Aceite Virgen Extra'!$A$6:$A$257,"&gt;="&amp;$A275,'Aceite Virgen Extra'!$B$6:$B$257,"&lt;="&amp;$B275)</f>
        <v>2.41</v>
      </c>
      <c r="JQ275" s="8">
        <f>SUMIFS('Aceite Virgen Extra'!JQ$6:JQ$257,'Aceite Virgen Extra'!$A$6:$A$257,"&gt;="&amp;$A275,'Aceite Virgen Extra'!$B$6:$B$257,"&lt;="&amp;$B275)</f>
        <v>5.13</v>
      </c>
      <c r="JR275" s="8">
        <f>SUMIFS('Aceite Virgen Extra'!JR$6:JR$257,'Aceite Virgen Extra'!$A$6:$A$257,"&gt;="&amp;$A275,'Aceite Virgen Extra'!$B$6:$B$257,"&lt;="&amp;$B275)</f>
        <v>3.62</v>
      </c>
      <c r="JS275" s="8">
        <f>SUMIFS('Aceite Virgen Extra'!JS$6:JS$257,'Aceite Virgen Extra'!$A$6:$A$257,"&gt;="&amp;$A275,'Aceite Virgen Extra'!$B$6:$B$257,"&lt;="&amp;$B275)</f>
        <v>6.36</v>
      </c>
      <c r="JT275" s="8">
        <f>SUMIFS('Aceite Virgen Extra'!JT$6:JT$257,'Aceite Virgen Extra'!$A$6:$A$257,"&gt;="&amp;$A275,'Aceite Virgen Extra'!$B$6:$B$257,"&lt;="&amp;$B275)</f>
        <v>5.8</v>
      </c>
      <c r="JX275" s="8">
        <f>SUMIFS('Aceite Virgen Extra'!JX$6:JX$257,'Aceite Virgen Extra'!$A$6:$A$257,"&gt;="&amp;$A275,'Aceite Virgen Extra'!$B$6:$B$257,"&lt;="&amp;$B275)</f>
        <v>3.2800000000000002</v>
      </c>
      <c r="JY275" s="8">
        <f>SUMIFS('Aceite Virgen Extra'!JY$6:JY$257,'Aceite Virgen Extra'!$A$6:$A$257,"&gt;="&amp;$A275,'Aceite Virgen Extra'!$B$6:$B$257,"&lt;="&amp;$B275)</f>
        <v>2.02</v>
      </c>
      <c r="JZ275" s="8">
        <f>SUMIFS('Aceite Virgen Extra'!JZ$6:JZ$257,'Aceite Virgen Extra'!$A$6:$A$257,"&gt;="&amp;$A275,'Aceite Virgen Extra'!$B$6:$B$257,"&lt;="&amp;$B275)</f>
        <v>4.43</v>
      </c>
      <c r="KA275" s="8">
        <f>SUMIFS('Aceite Virgen Extra'!KA$6:KA$257,'Aceite Virgen Extra'!$A$6:$A$257,"&gt;="&amp;$A275,'Aceite Virgen Extra'!$B$6:$B$257,"&lt;="&amp;$B275)</f>
        <v>1.33</v>
      </c>
      <c r="KE275" s="8">
        <f>SUMIFS('Aceite Virgen Extra'!KE$6:KE$257,'Aceite Virgen Extra'!$A$6:$A$257,"&gt;="&amp;$A275,'Aceite Virgen Extra'!$B$6:$B$257,"&lt;="&amp;$B275)</f>
        <v>4.6000000000000005</v>
      </c>
      <c r="KF275" s="8">
        <f>SUMIFS('Aceite Virgen Extra'!KF$6:KF$257,'Aceite Virgen Extra'!$A$6:$A$257,"&gt;="&amp;$A275,'Aceite Virgen Extra'!$B$6:$B$257,"&lt;="&amp;$B275)</f>
        <v>3.38</v>
      </c>
      <c r="KG275" s="8">
        <f>SUMIFS('Aceite Virgen Extra'!KG$6:KG$257,'Aceite Virgen Extra'!$A$6:$A$257,"&gt;="&amp;$A275,'Aceite Virgen Extra'!$B$6:$B$257,"&lt;="&amp;$B275)</f>
        <v>5.03</v>
      </c>
      <c r="KH275" s="8">
        <f>SUMIFS('Aceite Virgen Extra'!KH$6:KH$257,'Aceite Virgen Extra'!$A$6:$A$257,"&gt;="&amp;$A275,'Aceite Virgen Extra'!$B$6:$B$257,"&lt;="&amp;$B275)</f>
        <v>7.12</v>
      </c>
      <c r="KL275" s="8">
        <f>SUMIFS('Aceite Virgen Extra'!KL$6:KL$257,'Aceite Virgen Extra'!$A$6:$A$257,"&gt;="&amp;$A275,'Aceite Virgen Extra'!$B$6:$B$257,"&lt;="&amp;$B275)</f>
        <v>4.2</v>
      </c>
      <c r="KM275" s="8">
        <f>SUMIFS('Aceite Virgen Extra'!KM$6:KM$257,'Aceite Virgen Extra'!$A$6:$A$257,"&gt;="&amp;$A275,'Aceite Virgen Extra'!$B$6:$B$257,"&lt;="&amp;$B275)</f>
        <v>2.96</v>
      </c>
      <c r="KN275" s="8">
        <f>SUMIFS('Aceite Virgen Extra'!KN$6:KN$257,'Aceite Virgen Extra'!$A$6:$A$257,"&gt;="&amp;$A275,'Aceite Virgen Extra'!$B$6:$B$257,"&lt;="&amp;$B275)</f>
        <v>3.95</v>
      </c>
      <c r="KO275" s="8">
        <f>SUMIFS('Aceite Virgen Extra'!KO$6:KO$257,'Aceite Virgen Extra'!$A$6:$A$257,"&gt;="&amp;$A275,'Aceite Virgen Extra'!$B$6:$B$257,"&lt;="&amp;$B275)</f>
        <v>7.75</v>
      </c>
      <c r="KS275" s="8">
        <f>SUMIFS('Aceite Virgen Extra'!KS$6:KS$257,'Aceite Virgen Extra'!$A$6:$A$257,"&gt;="&amp;$A275,'Aceite Virgen Extra'!$B$6:$B$257,"&lt;="&amp;$B275)</f>
        <v>7.46</v>
      </c>
      <c r="KT275" s="8">
        <f>SUMIFS('Aceite Virgen Extra'!KT$6:KT$257,'Aceite Virgen Extra'!$A$6:$A$257,"&gt;="&amp;$A275,'Aceite Virgen Extra'!$B$6:$B$257,"&lt;="&amp;$B275)</f>
        <v>11.66</v>
      </c>
      <c r="KU275" s="8">
        <f>SUMIFS('Aceite Virgen Extra'!KU$6:KU$257,'Aceite Virgen Extra'!$A$6:$A$257,"&gt;="&amp;$A275,'Aceite Virgen Extra'!$B$6:$B$257,"&lt;="&amp;$B275)</f>
        <v>6.39</v>
      </c>
      <c r="KV275" s="8">
        <f>SUMIFS('Aceite Virgen Extra'!KV$6:KV$257,'Aceite Virgen Extra'!$A$6:$A$257,"&gt;="&amp;$A275,'Aceite Virgen Extra'!$B$6:$B$257,"&lt;="&amp;$B275)</f>
        <v>5.6199999999999992</v>
      </c>
      <c r="KZ275" s="8">
        <f>SUMIFS('Aceite Virgen Extra'!KZ$6:KZ$257,'Aceite Virgen Extra'!$A$6:$A$257,"&gt;="&amp;$A275,'Aceite Virgen Extra'!$B$6:$B$257,"&lt;="&amp;$B275)</f>
        <v>7.55</v>
      </c>
      <c r="LA275" s="8">
        <f>SUMIFS('Aceite Virgen Extra'!LA$6:LA$257,'Aceite Virgen Extra'!$A$6:$A$257,"&gt;="&amp;$A275,'Aceite Virgen Extra'!$B$6:$B$257,"&lt;="&amp;$B275)</f>
        <v>11.200000000000001</v>
      </c>
      <c r="LB275" s="8">
        <f>SUMIFS('Aceite Virgen Extra'!LB$6:LB$257,'Aceite Virgen Extra'!$A$6:$A$257,"&gt;="&amp;$A275,'Aceite Virgen Extra'!$B$6:$B$257,"&lt;="&amp;$B275)</f>
        <v>5.31</v>
      </c>
      <c r="LC275" s="8">
        <f>SUMIFS('Aceite Virgen Extra'!LC$6:LC$257,'Aceite Virgen Extra'!$A$6:$A$257,"&gt;="&amp;$A275,'Aceite Virgen Extra'!$B$6:$B$257,"&lt;="&amp;$B275)</f>
        <v>8.7100000000000009</v>
      </c>
      <c r="LG275" s="8">
        <f>SUMIFS('Aceite Virgen Extra'!LG$6:LG$257,'Aceite Virgen Extra'!$A$6:$A$257,"&gt;="&amp;$A275,'Aceite Virgen Extra'!$B$6:$B$257,"&lt;="&amp;$B275)</f>
        <v>6.7399999999999993</v>
      </c>
      <c r="LH275" s="8">
        <f>SUMIFS('Aceite Virgen Extra'!LH$6:LH$257,'Aceite Virgen Extra'!$A$6:$A$257,"&gt;="&amp;$A275,'Aceite Virgen Extra'!$B$6:$B$257,"&lt;="&amp;$B275)</f>
        <v>10.84</v>
      </c>
      <c r="LI275" s="8">
        <f>SUMIFS('Aceite Virgen Extra'!LI$6:LI$257,'Aceite Virgen Extra'!$A$6:$A$257,"&gt;="&amp;$A275,'Aceite Virgen Extra'!$B$6:$B$257,"&lt;="&amp;$B275)</f>
        <v>4.6899999999999995</v>
      </c>
      <c r="LJ275" s="8">
        <f>SUMIFS('Aceite Virgen Extra'!LJ$6:LJ$257,'Aceite Virgen Extra'!$A$6:$A$257,"&gt;="&amp;$A275,'Aceite Virgen Extra'!$B$6:$B$257,"&lt;="&amp;$B275)</f>
        <v>6.9700000000000006</v>
      </c>
      <c r="LN275" s="8">
        <f>SUMIFS('Aceite Virgen Extra'!LN$6:LN$257,'Aceite Virgen Extra'!$A$6:$A$257,"&gt;="&amp;$A275,'Aceite Virgen Extra'!$B$6:$B$257,"&lt;="&amp;$B275)</f>
        <v>6.93</v>
      </c>
      <c r="LO275" s="8">
        <f>SUMIFS('Aceite Virgen Extra'!LO$6:LO$257,'Aceite Virgen Extra'!$A$6:$A$257,"&gt;="&amp;$A275,'Aceite Virgen Extra'!$B$6:$B$257,"&lt;="&amp;$B275)</f>
        <v>9.08</v>
      </c>
      <c r="LP275" s="8">
        <f>SUMIFS('Aceite Virgen Extra'!LP$6:LP$257,'Aceite Virgen Extra'!$A$6:$A$257,"&gt;="&amp;$A275,'Aceite Virgen Extra'!$B$6:$B$257,"&lt;="&amp;$B275)</f>
        <v>6.99</v>
      </c>
      <c r="LQ275" s="8">
        <f>SUMIFS('Aceite Virgen Extra'!LQ$6:LQ$257,'Aceite Virgen Extra'!$A$6:$A$257,"&gt;="&amp;$A275,'Aceite Virgen Extra'!$B$6:$B$257,"&lt;="&amp;$B275)</f>
        <v>3.03</v>
      </c>
      <c r="LR275" s="76"/>
      <c r="LS275" s="76"/>
      <c r="LT275" s="76"/>
      <c r="LU275" s="8">
        <f>SUMIFS('Aceite Virgen Extra'!LU$6:LU$257,'Aceite Virgen Extra'!$A$6:$A$257,"&gt;="&amp;$A275,'Aceite Virgen Extra'!$B$6:$B$257,"&lt;="&amp;$B275)</f>
        <v>3.6999999999999997</v>
      </c>
      <c r="LV275" s="8">
        <f>SUMIFS('Aceite Virgen Extra'!LV$6:LV$257,'Aceite Virgen Extra'!$A$6:$A$257,"&gt;="&amp;$A275,'Aceite Virgen Extra'!$B$6:$B$257,"&lt;="&amp;$B275)</f>
        <v>2.2800000000000002</v>
      </c>
      <c r="LW275" s="8">
        <f>SUMIFS('Aceite Virgen Extra'!LW$6:LW$257,'Aceite Virgen Extra'!$A$6:$A$257,"&gt;="&amp;$A275,'Aceite Virgen Extra'!$B$6:$B$257,"&lt;="&amp;$B275)</f>
        <v>3.21</v>
      </c>
      <c r="LX275" s="8">
        <f>SUMIFS('Aceite Virgen Extra'!LX$6:LX$257,'Aceite Virgen Extra'!$A$6:$A$257,"&gt;="&amp;$A275,'Aceite Virgen Extra'!$B$6:$B$257,"&lt;="&amp;$B275)</f>
        <v>7.86</v>
      </c>
      <c r="LY275" s="76"/>
      <c r="LZ275" s="76"/>
      <c r="MA275" s="76"/>
      <c r="MB275" s="8">
        <f>SUMIFS('Aceite Virgen Extra'!MB$6:MB$257,'Aceite Virgen Extra'!$A$6:$A$257,"&gt;="&amp;$A275,'Aceite Virgen Extra'!$B$6:$B$257,"&lt;="&amp;$B275)</f>
        <v>5.75</v>
      </c>
      <c r="MC275" s="8">
        <f>SUMIFS('Aceite Virgen Extra'!MC$6:MC$257,'Aceite Virgen Extra'!$A$6:$A$257,"&gt;="&amp;$A275,'Aceite Virgen Extra'!$B$6:$B$257,"&lt;="&amp;$B275)</f>
        <v>3.17</v>
      </c>
      <c r="MD275" s="8">
        <f>SUMIFS('Aceite Virgen Extra'!MD$6:MD$257,'Aceite Virgen Extra'!$A$6:$A$257,"&gt;="&amp;$A275,'Aceite Virgen Extra'!$B$6:$B$257,"&lt;="&amp;$B275)</f>
        <v>6.55</v>
      </c>
      <c r="ME275" s="8">
        <f>SUMIFS('Aceite Virgen Extra'!ME$6:ME$257,'Aceite Virgen Extra'!$A$6:$A$257,"&gt;="&amp;$A275,'Aceite Virgen Extra'!$B$6:$B$257,"&lt;="&amp;$B275)</f>
        <v>10.56</v>
      </c>
    </row>
    <row r="276" spans="1:343"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c r="GY276" s="8">
        <f>SUMIFS('Aceite Virgen Extra'!GY$6:GY$257,'Aceite Virgen Extra'!$A$6:$A$257,"&gt;="&amp;$A276,'Aceite Virgen Extra'!$B$6:$B$257,"&lt;="&amp;$B276)</f>
        <v>1.5099999999999998</v>
      </c>
      <c r="GZ276" s="8">
        <f>SUMIFS('Aceite Virgen Extra'!GZ$6:GZ$257,'Aceite Virgen Extra'!$A$6:$A$257,"&gt;="&amp;$A276,'Aceite Virgen Extra'!$B$6:$B$257,"&lt;="&amp;$B276)</f>
        <v>2.44</v>
      </c>
      <c r="HA276" s="8">
        <f>SUMIFS('Aceite Virgen Extra'!HA$6:HA$257,'Aceite Virgen Extra'!$A$6:$A$257,"&gt;="&amp;$A276,'Aceite Virgen Extra'!$B$6:$B$257,"&lt;="&amp;$B276)</f>
        <v>1.28</v>
      </c>
      <c r="HB276" s="8">
        <f>SUMIFS('Aceite Virgen Extra'!HB$6:HB$257,'Aceite Virgen Extra'!$A$6:$A$257,"&gt;="&amp;$A276,'Aceite Virgen Extra'!$B$6:$B$257,"&lt;="&amp;$B276)</f>
        <v>0.96</v>
      </c>
      <c r="HF276" s="8">
        <f>SUMIFS('Aceite Virgen Extra'!HF$6:HF$257,'Aceite Virgen Extra'!$A$6:$A$257,"&gt;="&amp;$A276,'Aceite Virgen Extra'!$B$6:$B$257,"&lt;="&amp;$B276)</f>
        <v>1.3599999999999999</v>
      </c>
      <c r="HG276" s="8">
        <f>SUMIFS('Aceite Virgen Extra'!HG$6:HG$257,'Aceite Virgen Extra'!$A$6:$A$257,"&gt;="&amp;$A276,'Aceite Virgen Extra'!$B$6:$B$257,"&lt;="&amp;$B276)</f>
        <v>2.54</v>
      </c>
      <c r="HH276" s="8">
        <f>SUMIFS('Aceite Virgen Extra'!HH$6:HH$257,'Aceite Virgen Extra'!$A$6:$A$257,"&gt;="&amp;$A276,'Aceite Virgen Extra'!$B$6:$B$257,"&lt;="&amp;$B276)</f>
        <v>1.05</v>
      </c>
      <c r="HI276" s="8">
        <f>SUMIFS('Aceite Virgen Extra'!HI$6:HI$257,'Aceite Virgen Extra'!$A$6:$A$257,"&gt;="&amp;$A276,'Aceite Virgen Extra'!$B$6:$B$257,"&lt;="&amp;$B276)</f>
        <v>0</v>
      </c>
      <c r="HM276" s="8">
        <f>SUMIFS('Aceite Virgen Extra'!HM$6:HM$257,'Aceite Virgen Extra'!$A$6:$A$257,"&gt;="&amp;$A276,'Aceite Virgen Extra'!$B$6:$B$257,"&lt;="&amp;$B276)</f>
        <v>0.67</v>
      </c>
      <c r="HN276" s="8">
        <f>SUMIFS('Aceite Virgen Extra'!HN$6:HN$257,'Aceite Virgen Extra'!$A$6:$A$257,"&gt;="&amp;$A276,'Aceite Virgen Extra'!$B$6:$B$257,"&lt;="&amp;$B276)</f>
        <v>0.76</v>
      </c>
      <c r="HO276" s="8">
        <f>SUMIFS('Aceite Virgen Extra'!HO$6:HO$257,'Aceite Virgen Extra'!$A$6:$A$257,"&gt;="&amp;$A276,'Aceite Virgen Extra'!$B$6:$B$257,"&lt;="&amp;$B276)</f>
        <v>0.73</v>
      </c>
      <c r="HP276" s="8">
        <f>SUMIFS('Aceite Virgen Extra'!HP$6:HP$257,'Aceite Virgen Extra'!$A$6:$A$257,"&gt;="&amp;$A276,'Aceite Virgen Extra'!$B$6:$B$257,"&lt;="&amp;$B276)</f>
        <v>0</v>
      </c>
      <c r="HT276" s="8">
        <f>SUMIFS('Aceite Virgen Extra'!HT$6:HT$257,'Aceite Virgen Extra'!$A$6:$A$257,"&gt;="&amp;$A276,'Aceite Virgen Extra'!$B$6:$B$257,"&lt;="&amp;$B276)</f>
        <v>0.82000000000000006</v>
      </c>
      <c r="HU276" s="8">
        <f>SUMIFS('Aceite Virgen Extra'!HU$6:HU$257,'Aceite Virgen Extra'!$A$6:$A$257,"&gt;="&amp;$A276,'Aceite Virgen Extra'!$B$6:$B$257,"&lt;="&amp;$B276)</f>
        <v>0.83000000000000007</v>
      </c>
      <c r="HV276" s="8">
        <f>SUMIFS('Aceite Virgen Extra'!HV$6:HV$257,'Aceite Virgen Extra'!$A$6:$A$257,"&gt;="&amp;$A276,'Aceite Virgen Extra'!$B$6:$B$257,"&lt;="&amp;$B276)</f>
        <v>1.05</v>
      </c>
      <c r="HW276" s="8">
        <f>SUMIFS('Aceite Virgen Extra'!HW$6:HW$257,'Aceite Virgen Extra'!$A$6:$A$257,"&gt;="&amp;$A276,'Aceite Virgen Extra'!$B$6:$B$257,"&lt;="&amp;$B276)</f>
        <v>0</v>
      </c>
      <c r="IA276" s="8">
        <f>SUMIFS('Aceite Virgen Extra'!IA$6:IA$257,'Aceite Virgen Extra'!$A$6:$A$257,"&gt;="&amp;$A276,'Aceite Virgen Extra'!$B$6:$B$257,"&lt;="&amp;$B276)</f>
        <v>0.89000000000000012</v>
      </c>
      <c r="IB276" s="8">
        <f>SUMIFS('Aceite Virgen Extra'!IB$6:IB$257,'Aceite Virgen Extra'!$A$6:$A$257,"&gt;="&amp;$A276,'Aceite Virgen Extra'!$B$6:$B$257,"&lt;="&amp;$B276)</f>
        <v>0.87</v>
      </c>
      <c r="IC276" s="8">
        <f>SUMIFS('Aceite Virgen Extra'!IC$6:IC$257,'Aceite Virgen Extra'!$A$6:$A$257,"&gt;="&amp;$A276,'Aceite Virgen Extra'!$B$6:$B$257,"&lt;="&amp;$B276)</f>
        <v>0.79</v>
      </c>
      <c r="ID276" s="8">
        <f>SUMIFS('Aceite Virgen Extra'!ID$6:ID$257,'Aceite Virgen Extra'!$A$6:$A$257,"&gt;="&amp;$A276,'Aceite Virgen Extra'!$B$6:$B$257,"&lt;="&amp;$B276)</f>
        <v>2.34</v>
      </c>
      <c r="IE276" s="64"/>
      <c r="IH276" s="8">
        <f>SUMIFS('Aceite Virgen Extra'!IH$6:IH$257,'Aceite Virgen Extra'!$A$6:$A$257,"&gt;="&amp;$A276,'Aceite Virgen Extra'!$B$6:$B$257,"&lt;="&amp;$B276)</f>
        <v>1.02</v>
      </c>
      <c r="II276" s="8">
        <f>SUMIFS('Aceite Virgen Extra'!II$6:II$257,'Aceite Virgen Extra'!$A$6:$A$257,"&gt;="&amp;$A276,'Aceite Virgen Extra'!$B$6:$B$257,"&lt;="&amp;$B276)</f>
        <v>3.3</v>
      </c>
      <c r="IJ276" s="8">
        <f>SUMIFS('Aceite Virgen Extra'!IJ$6:IJ$257,'Aceite Virgen Extra'!$A$6:$A$257,"&gt;="&amp;$A276,'Aceite Virgen Extra'!$B$6:$B$257,"&lt;="&amp;$B276)</f>
        <v>0.4</v>
      </c>
      <c r="IK276" s="8">
        <f>SUMIFS('Aceite Virgen Extra'!IK$6:IK$257,'Aceite Virgen Extra'!$A$6:$A$257,"&gt;="&amp;$A276,'Aceite Virgen Extra'!$B$6:$B$257,"&lt;="&amp;$B276)</f>
        <v>0.28000000000000003</v>
      </c>
      <c r="IO276" s="8">
        <f>SUMIFS('Aceite Virgen Extra'!IO$6:IO$257,'Aceite Virgen Extra'!$A$6:$A$257,"&gt;="&amp;$A276,'Aceite Virgen Extra'!$B$6:$B$257,"&lt;="&amp;$B276)</f>
        <v>0.84000000000000008</v>
      </c>
      <c r="IP276" s="8">
        <f>SUMIFS('Aceite Virgen Extra'!IP$6:IP$257,'Aceite Virgen Extra'!$A$6:$A$257,"&gt;="&amp;$A276,'Aceite Virgen Extra'!$B$6:$B$257,"&lt;="&amp;$B276)</f>
        <v>0.19</v>
      </c>
      <c r="IQ276" s="8">
        <f>SUMIFS('Aceite Virgen Extra'!IQ$6:IQ$257,'Aceite Virgen Extra'!$A$6:$A$257,"&gt;="&amp;$A276,'Aceite Virgen Extra'!$B$6:$B$257,"&lt;="&amp;$B276)</f>
        <v>0.87</v>
      </c>
      <c r="IR276" s="8">
        <f>SUMIFS('Aceite Virgen Extra'!IR$6:IR$257,'Aceite Virgen Extra'!$A$6:$A$257,"&gt;="&amp;$A276,'Aceite Virgen Extra'!$B$6:$B$257,"&lt;="&amp;$B276)</f>
        <v>1.41</v>
      </c>
      <c r="IV276" s="8">
        <f>SUMIFS('Aceite Virgen Extra'!IV$6:IV$257,'Aceite Virgen Extra'!$A$6:$A$257,"&gt;="&amp;$A276,'Aceite Virgen Extra'!$B$6:$B$257,"&lt;="&amp;$B276)</f>
        <v>0.7</v>
      </c>
      <c r="IW276" s="8">
        <f>SUMIFS('Aceite Virgen Extra'!IW$6:IW$257,'Aceite Virgen Extra'!$A$6:$A$257,"&gt;="&amp;$A276,'Aceite Virgen Extra'!$B$6:$B$257,"&lt;="&amp;$B276)</f>
        <v>0.28000000000000003</v>
      </c>
      <c r="IX276" s="8">
        <f>SUMIFS('Aceite Virgen Extra'!IX$6:IX$257,'Aceite Virgen Extra'!$A$6:$A$257,"&gt;="&amp;$A276,'Aceite Virgen Extra'!$B$6:$B$257,"&lt;="&amp;$B276)</f>
        <v>0.8</v>
      </c>
      <c r="IY276" s="8">
        <f>SUMIFS('Aceite Virgen Extra'!IY$6:IY$257,'Aceite Virgen Extra'!$A$6:$A$257,"&gt;="&amp;$A276,'Aceite Virgen Extra'!$B$6:$B$257,"&lt;="&amp;$B276)</f>
        <v>0.89</v>
      </c>
      <c r="JC276" s="8">
        <f>SUMIFS('Aceite Virgen Extra'!JC$6:JC$257,'Aceite Virgen Extra'!$A$6:$A$257,"&gt;="&amp;$A276,'Aceite Virgen Extra'!$B$6:$B$257,"&lt;="&amp;$B276)</f>
        <v>0.55000000000000004</v>
      </c>
      <c r="JD276" s="8">
        <f>SUMIFS('Aceite Virgen Extra'!JD$6:JD$257,'Aceite Virgen Extra'!$A$6:$A$257,"&gt;="&amp;$A276,'Aceite Virgen Extra'!$B$6:$B$257,"&lt;="&amp;$B276)</f>
        <v>0.42000000000000004</v>
      </c>
      <c r="JE276" s="8">
        <f>SUMIFS('Aceite Virgen Extra'!JE$6:JE$257,'Aceite Virgen Extra'!$A$6:$A$257,"&gt;="&amp;$A276,'Aceite Virgen Extra'!$B$6:$B$257,"&lt;="&amp;$B276)</f>
        <v>0.49</v>
      </c>
      <c r="JF276" s="8">
        <f>SUMIFS('Aceite Virgen Extra'!JF$6:JF$257,'Aceite Virgen Extra'!$A$6:$A$257,"&gt;="&amp;$A276,'Aceite Virgen Extra'!$B$6:$B$257,"&lt;="&amp;$B276)</f>
        <v>1.61</v>
      </c>
      <c r="JJ276" s="8">
        <f>SUMIFS('Aceite Virgen Extra'!JJ$6:JJ$257,'Aceite Virgen Extra'!$A$6:$A$257,"&gt;="&amp;$A276,'Aceite Virgen Extra'!$B$6:$B$257,"&lt;="&amp;$B276)</f>
        <v>0.58000000000000007</v>
      </c>
      <c r="JK276" s="8">
        <f>SUMIFS('Aceite Virgen Extra'!JK$6:JK$257,'Aceite Virgen Extra'!$A$6:$A$257,"&gt;="&amp;$A276,'Aceite Virgen Extra'!$B$6:$B$257,"&lt;="&amp;$B276)</f>
        <v>0.19</v>
      </c>
      <c r="JL276" s="8">
        <f>SUMIFS('Aceite Virgen Extra'!JL$6:JL$257,'Aceite Virgen Extra'!$A$6:$A$257,"&gt;="&amp;$A276,'Aceite Virgen Extra'!$B$6:$B$257,"&lt;="&amp;$B276)</f>
        <v>0.58000000000000007</v>
      </c>
      <c r="JM276" s="8">
        <f>SUMIFS('Aceite Virgen Extra'!JM$6:JM$257,'Aceite Virgen Extra'!$A$6:$A$257,"&gt;="&amp;$A276,'Aceite Virgen Extra'!$B$6:$B$257,"&lt;="&amp;$B276)</f>
        <v>1.47</v>
      </c>
      <c r="JQ276" s="8">
        <f>SUMIFS('Aceite Virgen Extra'!JQ$6:JQ$257,'Aceite Virgen Extra'!$A$6:$A$257,"&gt;="&amp;$A276,'Aceite Virgen Extra'!$B$6:$B$257,"&lt;="&amp;$B276)</f>
        <v>0.84</v>
      </c>
      <c r="JR276" s="8">
        <f>SUMIFS('Aceite Virgen Extra'!JR$6:JR$257,'Aceite Virgen Extra'!$A$6:$A$257,"&gt;="&amp;$A276,'Aceite Virgen Extra'!$B$6:$B$257,"&lt;="&amp;$B276)</f>
        <v>0.7</v>
      </c>
      <c r="JS276" s="8">
        <f>SUMIFS('Aceite Virgen Extra'!JS$6:JS$257,'Aceite Virgen Extra'!$A$6:$A$257,"&gt;="&amp;$A276,'Aceite Virgen Extra'!$B$6:$B$257,"&lt;="&amp;$B276)</f>
        <v>0.71</v>
      </c>
      <c r="JT276" s="8">
        <f>SUMIFS('Aceite Virgen Extra'!JT$6:JT$257,'Aceite Virgen Extra'!$A$6:$A$257,"&gt;="&amp;$A276,'Aceite Virgen Extra'!$B$6:$B$257,"&lt;="&amp;$B276)</f>
        <v>0.92</v>
      </c>
      <c r="JX276" s="8">
        <f>SUMIFS('Aceite Virgen Extra'!JX$6:JX$257,'Aceite Virgen Extra'!$A$6:$A$257,"&gt;="&amp;$A276,'Aceite Virgen Extra'!$B$6:$B$257,"&lt;="&amp;$B276)</f>
        <v>1.1500000000000001</v>
      </c>
      <c r="JY276" s="8">
        <f>SUMIFS('Aceite Virgen Extra'!JY$6:JY$257,'Aceite Virgen Extra'!$A$6:$A$257,"&gt;="&amp;$A276,'Aceite Virgen Extra'!$B$6:$B$257,"&lt;="&amp;$B276)</f>
        <v>0.95</v>
      </c>
      <c r="JZ276" s="8">
        <f>SUMIFS('Aceite Virgen Extra'!JZ$6:JZ$257,'Aceite Virgen Extra'!$A$6:$A$257,"&gt;="&amp;$A276,'Aceite Virgen Extra'!$B$6:$B$257,"&lt;="&amp;$B276)</f>
        <v>0.92999999999999994</v>
      </c>
      <c r="KA276" s="8">
        <f>SUMIFS('Aceite Virgen Extra'!KA$6:KA$257,'Aceite Virgen Extra'!$A$6:$A$257,"&gt;="&amp;$A276,'Aceite Virgen Extra'!$B$6:$B$257,"&lt;="&amp;$B276)</f>
        <v>2.9699999999999998</v>
      </c>
      <c r="KE276" s="8">
        <f>SUMIFS('Aceite Virgen Extra'!KE$6:KE$257,'Aceite Virgen Extra'!$A$6:$A$257,"&gt;="&amp;$A276,'Aceite Virgen Extra'!$B$6:$B$257,"&lt;="&amp;$B276)</f>
        <v>1.32</v>
      </c>
      <c r="KF276" s="8">
        <f>SUMIFS('Aceite Virgen Extra'!KF$6:KF$257,'Aceite Virgen Extra'!$A$6:$A$257,"&gt;="&amp;$A276,'Aceite Virgen Extra'!$B$6:$B$257,"&lt;="&amp;$B276)</f>
        <v>0.31</v>
      </c>
      <c r="KG276" s="8">
        <f>SUMIFS('Aceite Virgen Extra'!KG$6:KG$257,'Aceite Virgen Extra'!$A$6:$A$257,"&gt;="&amp;$A276,'Aceite Virgen Extra'!$B$6:$B$257,"&lt;="&amp;$B276)</f>
        <v>2.09</v>
      </c>
      <c r="KH276" s="8">
        <f>SUMIFS('Aceite Virgen Extra'!KH$6:KH$257,'Aceite Virgen Extra'!$A$6:$A$257,"&gt;="&amp;$A276,'Aceite Virgen Extra'!$B$6:$B$257,"&lt;="&amp;$B276)</f>
        <v>2</v>
      </c>
      <c r="KL276" s="8">
        <f>SUMIFS('Aceite Virgen Extra'!KL$6:KL$257,'Aceite Virgen Extra'!$A$6:$A$257,"&gt;="&amp;$A276,'Aceite Virgen Extra'!$B$6:$B$257,"&lt;="&amp;$B276)</f>
        <v>0.56000000000000005</v>
      </c>
      <c r="KM276" s="8">
        <f>SUMIFS('Aceite Virgen Extra'!KM$6:KM$257,'Aceite Virgen Extra'!$A$6:$A$257,"&gt;="&amp;$A276,'Aceite Virgen Extra'!$B$6:$B$257,"&lt;="&amp;$B276)</f>
        <v>0</v>
      </c>
      <c r="KN276" s="8">
        <f>SUMIFS('Aceite Virgen Extra'!KN$6:KN$257,'Aceite Virgen Extra'!$A$6:$A$257,"&gt;="&amp;$A276,'Aceite Virgen Extra'!$B$6:$B$257,"&lt;="&amp;$B276)</f>
        <v>0.93</v>
      </c>
      <c r="KO276" s="8">
        <f>SUMIFS('Aceite Virgen Extra'!KO$6:KO$257,'Aceite Virgen Extra'!$A$6:$A$257,"&gt;="&amp;$A276,'Aceite Virgen Extra'!$B$6:$B$257,"&lt;="&amp;$B276)</f>
        <v>0.22</v>
      </c>
      <c r="KS276" s="8">
        <f>SUMIFS('Aceite Virgen Extra'!KS$6:KS$257,'Aceite Virgen Extra'!$A$6:$A$257,"&gt;="&amp;$A276,'Aceite Virgen Extra'!$B$6:$B$257,"&lt;="&amp;$B276)</f>
        <v>0.7</v>
      </c>
      <c r="KT276" s="8">
        <f>SUMIFS('Aceite Virgen Extra'!KT$6:KT$257,'Aceite Virgen Extra'!$A$6:$A$257,"&gt;="&amp;$A276,'Aceite Virgen Extra'!$B$6:$B$257,"&lt;="&amp;$B276)</f>
        <v>1</v>
      </c>
      <c r="KU276" s="8">
        <f>SUMIFS('Aceite Virgen Extra'!KU$6:KU$257,'Aceite Virgen Extra'!$A$6:$A$257,"&gt;="&amp;$A276,'Aceite Virgen Extra'!$B$6:$B$257,"&lt;="&amp;$B276)</f>
        <v>0.8</v>
      </c>
      <c r="KV276" s="8">
        <f>SUMIFS('Aceite Virgen Extra'!KV$6:KV$257,'Aceite Virgen Extra'!$A$6:$A$257,"&gt;="&amp;$A276,'Aceite Virgen Extra'!$B$6:$B$257,"&lt;="&amp;$B276)</f>
        <v>0</v>
      </c>
      <c r="KZ276" s="8">
        <f>SUMIFS('Aceite Virgen Extra'!KZ$6:KZ$257,'Aceite Virgen Extra'!$A$6:$A$257,"&gt;="&amp;$A276,'Aceite Virgen Extra'!$B$6:$B$257,"&lt;="&amp;$B276)</f>
        <v>0.72</v>
      </c>
      <c r="LA276" s="8">
        <f>SUMIFS('Aceite Virgen Extra'!LA$6:LA$257,'Aceite Virgen Extra'!$A$6:$A$257,"&gt;="&amp;$A276,'Aceite Virgen Extra'!$B$6:$B$257,"&lt;="&amp;$B276)</f>
        <v>0</v>
      </c>
      <c r="LB276" s="8">
        <f>SUMIFS('Aceite Virgen Extra'!LB$6:LB$257,'Aceite Virgen Extra'!$A$6:$A$257,"&gt;="&amp;$A276,'Aceite Virgen Extra'!$B$6:$B$257,"&lt;="&amp;$B276)</f>
        <v>1.46</v>
      </c>
      <c r="LC276" s="8">
        <f>SUMIFS('Aceite Virgen Extra'!LC$6:LC$257,'Aceite Virgen Extra'!$A$6:$A$257,"&gt;="&amp;$A276,'Aceite Virgen Extra'!$B$6:$B$257,"&lt;="&amp;$B276)</f>
        <v>0</v>
      </c>
      <c r="LG276" s="8">
        <f>SUMIFS('Aceite Virgen Extra'!LG$6:LG$257,'Aceite Virgen Extra'!$A$6:$A$257,"&gt;="&amp;$A276,'Aceite Virgen Extra'!$B$6:$B$257,"&lt;="&amp;$B276)</f>
        <v>0.90999999999999992</v>
      </c>
      <c r="LH276" s="8">
        <f>SUMIFS('Aceite Virgen Extra'!LH$6:LH$257,'Aceite Virgen Extra'!$A$6:$A$257,"&gt;="&amp;$A276,'Aceite Virgen Extra'!$B$6:$B$257,"&lt;="&amp;$B276)</f>
        <v>1.78</v>
      </c>
      <c r="LI276" s="8">
        <f>SUMIFS('Aceite Virgen Extra'!LI$6:LI$257,'Aceite Virgen Extra'!$A$6:$A$257,"&gt;="&amp;$A276,'Aceite Virgen Extra'!$B$6:$B$257,"&lt;="&amp;$B276)</f>
        <v>0.55000000000000004</v>
      </c>
      <c r="LJ276" s="8">
        <f>SUMIFS('Aceite Virgen Extra'!LJ$6:LJ$257,'Aceite Virgen Extra'!$A$6:$A$257,"&gt;="&amp;$A276,'Aceite Virgen Extra'!$B$6:$B$257,"&lt;="&amp;$B276)</f>
        <v>0</v>
      </c>
      <c r="LN276" s="8">
        <f>SUMIFS('Aceite Virgen Extra'!LN$6:LN$257,'Aceite Virgen Extra'!$A$6:$A$257,"&gt;="&amp;$A276,'Aceite Virgen Extra'!$B$6:$B$257,"&lt;="&amp;$B276)</f>
        <v>5.17</v>
      </c>
      <c r="LO276" s="8">
        <f>SUMIFS('Aceite Virgen Extra'!LO$6:LO$257,'Aceite Virgen Extra'!$A$6:$A$257,"&gt;="&amp;$A276,'Aceite Virgen Extra'!$B$6:$B$257,"&lt;="&amp;$B276)</f>
        <v>12.4</v>
      </c>
      <c r="LP276" s="8">
        <f>SUMIFS('Aceite Virgen Extra'!LP$6:LP$257,'Aceite Virgen Extra'!$A$6:$A$257,"&gt;="&amp;$A276,'Aceite Virgen Extra'!$B$6:$B$257,"&lt;="&amp;$B276)</f>
        <v>2.1799999999999997</v>
      </c>
      <c r="LQ276" s="8">
        <f>SUMIFS('Aceite Virgen Extra'!LQ$6:LQ$257,'Aceite Virgen Extra'!$A$6:$A$257,"&gt;="&amp;$A276,'Aceite Virgen Extra'!$B$6:$B$257,"&lt;="&amp;$B276)</f>
        <v>0</v>
      </c>
      <c r="LR276" s="76"/>
      <c r="LS276" s="76"/>
      <c r="LT276" s="76"/>
      <c r="LU276" s="8">
        <f>SUMIFS('Aceite Virgen Extra'!LU$6:LU$257,'Aceite Virgen Extra'!$A$6:$A$257,"&gt;="&amp;$A276,'Aceite Virgen Extra'!$B$6:$B$257,"&lt;="&amp;$B276)</f>
        <v>3.26</v>
      </c>
      <c r="LV276" s="8">
        <f>SUMIFS('Aceite Virgen Extra'!LV$6:LV$257,'Aceite Virgen Extra'!$A$6:$A$257,"&gt;="&amp;$A276,'Aceite Virgen Extra'!$B$6:$B$257,"&lt;="&amp;$B276)</f>
        <v>6.33</v>
      </c>
      <c r="LW276" s="8">
        <f>SUMIFS('Aceite Virgen Extra'!LW$6:LW$257,'Aceite Virgen Extra'!$A$6:$A$257,"&gt;="&amp;$A276,'Aceite Virgen Extra'!$B$6:$B$257,"&lt;="&amp;$B276)</f>
        <v>2.5499999999999998</v>
      </c>
      <c r="LX276" s="8">
        <f>SUMIFS('Aceite Virgen Extra'!LX$6:LX$257,'Aceite Virgen Extra'!$A$6:$A$257,"&gt;="&amp;$A276,'Aceite Virgen Extra'!$B$6:$B$257,"&lt;="&amp;$B276)</f>
        <v>0.75</v>
      </c>
      <c r="LY276" s="76"/>
      <c r="LZ276" s="76"/>
      <c r="MA276" s="76"/>
      <c r="MB276" s="8">
        <f>SUMIFS('Aceite Virgen Extra'!MB$6:MB$257,'Aceite Virgen Extra'!$A$6:$A$257,"&gt;="&amp;$A276,'Aceite Virgen Extra'!$B$6:$B$257,"&lt;="&amp;$B276)</f>
        <v>1.56</v>
      </c>
      <c r="MC276" s="8">
        <f>SUMIFS('Aceite Virgen Extra'!MC$6:MC$257,'Aceite Virgen Extra'!$A$6:$A$257,"&gt;="&amp;$A276,'Aceite Virgen Extra'!$B$6:$B$257,"&lt;="&amp;$B276)</f>
        <v>0.74</v>
      </c>
      <c r="MD276" s="8">
        <f>SUMIFS('Aceite Virgen Extra'!MD$6:MD$257,'Aceite Virgen Extra'!$A$6:$A$257,"&gt;="&amp;$A276,'Aceite Virgen Extra'!$B$6:$B$257,"&lt;="&amp;$B276)</f>
        <v>2.54</v>
      </c>
      <c r="ME276" s="8">
        <f>SUMIFS('Aceite Virgen Extra'!ME$6:ME$257,'Aceite Virgen Extra'!$A$6:$A$257,"&gt;="&amp;$A276,'Aceite Virgen Extra'!$B$6:$B$257,"&lt;="&amp;$B276)</f>
        <v>0</v>
      </c>
    </row>
    <row r="277" spans="1:343"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c r="GY277" s="8">
        <f>SUMIFS('Aceite Virgen Extra'!GY$6:GY$257,'Aceite Virgen Extra'!$A$6:$A$257,"&gt;="&amp;$A277,'Aceite Virgen Extra'!$B$6:$B$257,"&lt;="&amp;$B277)</f>
        <v>2.16</v>
      </c>
      <c r="GZ277" s="8">
        <f>SUMIFS('Aceite Virgen Extra'!GZ$6:GZ$257,'Aceite Virgen Extra'!$A$6:$A$257,"&gt;="&amp;$A277,'Aceite Virgen Extra'!$B$6:$B$257,"&lt;="&amp;$B277)</f>
        <v>2.2399999999999998</v>
      </c>
      <c r="HA277" s="8">
        <f>SUMIFS('Aceite Virgen Extra'!HA$6:HA$257,'Aceite Virgen Extra'!$A$6:$A$257,"&gt;="&amp;$A277,'Aceite Virgen Extra'!$B$6:$B$257,"&lt;="&amp;$B277)</f>
        <v>2.1799999999999997</v>
      </c>
      <c r="HB277" s="8">
        <f>SUMIFS('Aceite Virgen Extra'!HB$6:HB$257,'Aceite Virgen Extra'!$A$6:$A$257,"&gt;="&amp;$A277,'Aceite Virgen Extra'!$B$6:$B$257,"&lt;="&amp;$B277)</f>
        <v>1.33</v>
      </c>
      <c r="HF277" s="8">
        <f>SUMIFS('Aceite Virgen Extra'!HF$6:HF$257,'Aceite Virgen Extra'!$A$6:$A$257,"&gt;="&amp;$A277,'Aceite Virgen Extra'!$B$6:$B$257,"&lt;="&amp;$B277)</f>
        <v>1.36</v>
      </c>
      <c r="HG277" s="8">
        <f>SUMIFS('Aceite Virgen Extra'!HG$6:HG$257,'Aceite Virgen Extra'!$A$6:$A$257,"&gt;="&amp;$A277,'Aceite Virgen Extra'!$B$6:$B$257,"&lt;="&amp;$B277)</f>
        <v>1.69</v>
      </c>
      <c r="HH277" s="8">
        <f>SUMIFS('Aceite Virgen Extra'!HH$6:HH$257,'Aceite Virgen Extra'!$A$6:$A$257,"&gt;="&amp;$A277,'Aceite Virgen Extra'!$B$6:$B$257,"&lt;="&amp;$B277)</f>
        <v>1.3</v>
      </c>
      <c r="HI277" s="8">
        <f>SUMIFS('Aceite Virgen Extra'!HI$6:HI$257,'Aceite Virgen Extra'!$A$6:$A$257,"&gt;="&amp;$A277,'Aceite Virgen Extra'!$B$6:$B$257,"&lt;="&amp;$B277)</f>
        <v>0.28999999999999998</v>
      </c>
      <c r="HM277" s="8">
        <f>SUMIFS('Aceite Virgen Extra'!HM$6:HM$257,'Aceite Virgen Extra'!$A$6:$A$257,"&gt;="&amp;$A277,'Aceite Virgen Extra'!$B$6:$B$257,"&lt;="&amp;$B277)</f>
        <v>1.4900000000000002</v>
      </c>
      <c r="HN277" s="8">
        <f>SUMIFS('Aceite Virgen Extra'!HN$6:HN$257,'Aceite Virgen Extra'!$A$6:$A$257,"&gt;="&amp;$A277,'Aceite Virgen Extra'!$B$6:$B$257,"&lt;="&amp;$B277)</f>
        <v>1.5</v>
      </c>
      <c r="HO277" s="8">
        <f>SUMIFS('Aceite Virgen Extra'!HO$6:HO$257,'Aceite Virgen Extra'!$A$6:$A$257,"&gt;="&amp;$A277,'Aceite Virgen Extra'!$B$6:$B$257,"&lt;="&amp;$B277)</f>
        <v>1.8</v>
      </c>
      <c r="HP277" s="8">
        <f>SUMIFS('Aceite Virgen Extra'!HP$6:HP$257,'Aceite Virgen Extra'!$A$6:$A$257,"&gt;="&amp;$A277,'Aceite Virgen Extra'!$B$6:$B$257,"&lt;="&amp;$B277)</f>
        <v>0</v>
      </c>
      <c r="HT277" s="8">
        <f>SUMIFS('Aceite Virgen Extra'!HT$6:HT$257,'Aceite Virgen Extra'!$A$6:$A$257,"&gt;="&amp;$A277,'Aceite Virgen Extra'!$B$6:$B$257,"&lt;="&amp;$B277)</f>
        <v>1.0900000000000001</v>
      </c>
      <c r="HU277" s="8">
        <f>SUMIFS('Aceite Virgen Extra'!HU$6:HU$257,'Aceite Virgen Extra'!$A$6:$A$257,"&gt;="&amp;$A277,'Aceite Virgen Extra'!$B$6:$B$257,"&lt;="&amp;$B277)</f>
        <v>0.37</v>
      </c>
      <c r="HV277" s="8">
        <f>SUMIFS('Aceite Virgen Extra'!HV$6:HV$257,'Aceite Virgen Extra'!$A$6:$A$257,"&gt;="&amp;$A277,'Aceite Virgen Extra'!$B$6:$B$257,"&lt;="&amp;$B277)</f>
        <v>1.49</v>
      </c>
      <c r="HW277" s="8">
        <f>SUMIFS('Aceite Virgen Extra'!HW$6:HW$257,'Aceite Virgen Extra'!$A$6:$A$257,"&gt;="&amp;$A277,'Aceite Virgen Extra'!$B$6:$B$257,"&lt;="&amp;$B277)</f>
        <v>1.8</v>
      </c>
      <c r="IA277" s="8">
        <f>SUMIFS('Aceite Virgen Extra'!IA$6:IA$257,'Aceite Virgen Extra'!$A$6:$A$257,"&gt;="&amp;$A277,'Aceite Virgen Extra'!$B$6:$B$257,"&lt;="&amp;$B277)</f>
        <v>1.21</v>
      </c>
      <c r="IB277" s="8">
        <f>SUMIFS('Aceite Virgen Extra'!IB$6:IB$257,'Aceite Virgen Extra'!$A$6:$A$257,"&gt;="&amp;$A277,'Aceite Virgen Extra'!$B$6:$B$257,"&lt;="&amp;$B277)</f>
        <v>1.69</v>
      </c>
      <c r="IC277" s="8">
        <f>SUMIFS('Aceite Virgen Extra'!IC$6:IC$257,'Aceite Virgen Extra'!$A$6:$A$257,"&gt;="&amp;$A277,'Aceite Virgen Extra'!$B$6:$B$257,"&lt;="&amp;$B277)</f>
        <v>1.19</v>
      </c>
      <c r="ID277" s="8">
        <f>SUMIFS('Aceite Virgen Extra'!ID$6:ID$257,'Aceite Virgen Extra'!$A$6:$A$257,"&gt;="&amp;$A277,'Aceite Virgen Extra'!$B$6:$B$257,"&lt;="&amp;$B277)</f>
        <v>0.33</v>
      </c>
      <c r="IE277" s="64"/>
      <c r="IH277" s="8">
        <f>SUMIFS('Aceite Virgen Extra'!IH$6:IH$257,'Aceite Virgen Extra'!$A$6:$A$257,"&gt;="&amp;$A277,'Aceite Virgen Extra'!$B$6:$B$257,"&lt;="&amp;$B277)</f>
        <v>1.1299999999999999</v>
      </c>
      <c r="II277" s="8">
        <f>SUMIFS('Aceite Virgen Extra'!II$6:II$257,'Aceite Virgen Extra'!$A$6:$A$257,"&gt;="&amp;$A277,'Aceite Virgen Extra'!$B$6:$B$257,"&lt;="&amp;$B277)</f>
        <v>1.35</v>
      </c>
      <c r="IJ277" s="8">
        <f>SUMIFS('Aceite Virgen Extra'!IJ$6:IJ$257,'Aceite Virgen Extra'!$A$6:$A$257,"&gt;="&amp;$A277,'Aceite Virgen Extra'!$B$6:$B$257,"&lt;="&amp;$B277)</f>
        <v>1.1000000000000001</v>
      </c>
      <c r="IK277" s="8">
        <f>SUMIFS('Aceite Virgen Extra'!IK$6:IK$257,'Aceite Virgen Extra'!$A$6:$A$257,"&gt;="&amp;$A277,'Aceite Virgen Extra'!$B$6:$B$257,"&lt;="&amp;$B277)</f>
        <v>0</v>
      </c>
      <c r="IO277" s="8">
        <f>SUMIFS('Aceite Virgen Extra'!IO$6:IO$257,'Aceite Virgen Extra'!$A$6:$A$257,"&gt;="&amp;$A277,'Aceite Virgen Extra'!$B$6:$B$257,"&lt;="&amp;$B277)</f>
        <v>1.4000000000000001</v>
      </c>
      <c r="IP277" s="8">
        <f>SUMIFS('Aceite Virgen Extra'!IP$6:IP$257,'Aceite Virgen Extra'!$A$6:$A$257,"&gt;="&amp;$A277,'Aceite Virgen Extra'!$B$6:$B$257,"&lt;="&amp;$B277)</f>
        <v>2.33</v>
      </c>
      <c r="IQ277" s="8">
        <f>SUMIFS('Aceite Virgen Extra'!IQ$6:IQ$257,'Aceite Virgen Extra'!$A$6:$A$257,"&gt;="&amp;$A277,'Aceite Virgen Extra'!$B$6:$B$257,"&lt;="&amp;$B277)</f>
        <v>1.38</v>
      </c>
      <c r="IR277" s="8">
        <f>SUMIFS('Aceite Virgen Extra'!IR$6:IR$257,'Aceite Virgen Extra'!$A$6:$A$257,"&gt;="&amp;$A277,'Aceite Virgen Extra'!$B$6:$B$257,"&lt;="&amp;$B277)</f>
        <v>0</v>
      </c>
      <c r="IV277" s="8">
        <f>SUMIFS('Aceite Virgen Extra'!IV$6:IV$257,'Aceite Virgen Extra'!$A$6:$A$257,"&gt;="&amp;$A277,'Aceite Virgen Extra'!$B$6:$B$257,"&lt;="&amp;$B277)</f>
        <v>0.65</v>
      </c>
      <c r="IW277" s="8">
        <f>SUMIFS('Aceite Virgen Extra'!IW$6:IW$257,'Aceite Virgen Extra'!$A$6:$A$257,"&gt;="&amp;$A277,'Aceite Virgen Extra'!$B$6:$B$257,"&lt;="&amp;$B277)</f>
        <v>0.47000000000000008</v>
      </c>
      <c r="IX277" s="8">
        <f>SUMIFS('Aceite Virgen Extra'!IX$6:IX$257,'Aceite Virgen Extra'!$A$6:$A$257,"&gt;="&amp;$A277,'Aceite Virgen Extra'!$B$6:$B$257,"&lt;="&amp;$B277)</f>
        <v>0.89999999999999991</v>
      </c>
      <c r="IY277" s="8">
        <f>SUMIFS('Aceite Virgen Extra'!IY$6:IY$257,'Aceite Virgen Extra'!$A$6:$A$257,"&gt;="&amp;$A277,'Aceite Virgen Extra'!$B$6:$B$257,"&lt;="&amp;$B277)</f>
        <v>0</v>
      </c>
      <c r="JC277" s="8">
        <f>SUMIFS('Aceite Virgen Extra'!JC$6:JC$257,'Aceite Virgen Extra'!$A$6:$A$257,"&gt;="&amp;$A277,'Aceite Virgen Extra'!$B$6:$B$257,"&lt;="&amp;$B277)</f>
        <v>1.58</v>
      </c>
      <c r="JD277" s="8">
        <f>SUMIFS('Aceite Virgen Extra'!JD$6:JD$257,'Aceite Virgen Extra'!$A$6:$A$257,"&gt;="&amp;$A277,'Aceite Virgen Extra'!$B$6:$B$257,"&lt;="&amp;$B277)</f>
        <v>2.5099999999999998</v>
      </c>
      <c r="JE277" s="8">
        <f>SUMIFS('Aceite Virgen Extra'!JE$6:JE$257,'Aceite Virgen Extra'!$A$6:$A$257,"&gt;="&amp;$A277,'Aceite Virgen Extra'!$B$6:$B$257,"&lt;="&amp;$B277)</f>
        <v>1.48</v>
      </c>
      <c r="JF277" s="8">
        <f>SUMIFS('Aceite Virgen Extra'!JF$6:JF$257,'Aceite Virgen Extra'!$A$6:$A$257,"&gt;="&amp;$A277,'Aceite Virgen Extra'!$B$6:$B$257,"&lt;="&amp;$B277)</f>
        <v>0</v>
      </c>
      <c r="JJ277" s="8">
        <f>SUMIFS('Aceite Virgen Extra'!JJ$6:JJ$257,'Aceite Virgen Extra'!$A$6:$A$257,"&gt;="&amp;$A277,'Aceite Virgen Extra'!$B$6:$B$257,"&lt;="&amp;$B277)</f>
        <v>0.96</v>
      </c>
      <c r="JK277" s="8">
        <f>SUMIFS('Aceite Virgen Extra'!JK$6:JK$257,'Aceite Virgen Extra'!$A$6:$A$257,"&gt;="&amp;$A277,'Aceite Virgen Extra'!$B$6:$B$257,"&lt;="&amp;$B277)</f>
        <v>0.67</v>
      </c>
      <c r="JL277" s="8">
        <f>SUMIFS('Aceite Virgen Extra'!JL$6:JL$257,'Aceite Virgen Extra'!$A$6:$A$257,"&gt;="&amp;$A277,'Aceite Virgen Extra'!$B$6:$B$257,"&lt;="&amp;$B277)</f>
        <v>1.0900000000000001</v>
      </c>
      <c r="JM277" s="8">
        <f>SUMIFS('Aceite Virgen Extra'!JM$6:JM$257,'Aceite Virgen Extra'!$A$6:$A$257,"&gt;="&amp;$A277,'Aceite Virgen Extra'!$B$6:$B$257,"&lt;="&amp;$B277)</f>
        <v>1.25</v>
      </c>
      <c r="JQ277" s="8">
        <f>SUMIFS('Aceite Virgen Extra'!JQ$6:JQ$257,'Aceite Virgen Extra'!$A$6:$A$257,"&gt;="&amp;$A277,'Aceite Virgen Extra'!$B$6:$B$257,"&lt;="&amp;$B277)</f>
        <v>1.19</v>
      </c>
      <c r="JR277" s="8">
        <f>SUMIFS('Aceite Virgen Extra'!JR$6:JR$257,'Aceite Virgen Extra'!$A$6:$A$257,"&gt;="&amp;$A277,'Aceite Virgen Extra'!$B$6:$B$257,"&lt;="&amp;$B277)</f>
        <v>1.1299999999999999</v>
      </c>
      <c r="JS277" s="8">
        <f>SUMIFS('Aceite Virgen Extra'!JS$6:JS$257,'Aceite Virgen Extra'!$A$6:$A$257,"&gt;="&amp;$A277,'Aceite Virgen Extra'!$B$6:$B$257,"&lt;="&amp;$B277)</f>
        <v>1.6400000000000001</v>
      </c>
      <c r="JT277" s="8">
        <f>SUMIFS('Aceite Virgen Extra'!JT$6:JT$257,'Aceite Virgen Extra'!$A$6:$A$257,"&gt;="&amp;$A277,'Aceite Virgen Extra'!$B$6:$B$257,"&lt;="&amp;$B277)</f>
        <v>0</v>
      </c>
      <c r="JX277" s="8">
        <f>SUMIFS('Aceite Virgen Extra'!JX$6:JX$257,'Aceite Virgen Extra'!$A$6:$A$257,"&gt;="&amp;$A277,'Aceite Virgen Extra'!$B$6:$B$257,"&lt;="&amp;$B277)</f>
        <v>0.88</v>
      </c>
      <c r="JY277" s="8">
        <f>SUMIFS('Aceite Virgen Extra'!JY$6:JY$257,'Aceite Virgen Extra'!$A$6:$A$257,"&gt;="&amp;$A277,'Aceite Virgen Extra'!$B$6:$B$257,"&lt;="&amp;$B277)</f>
        <v>0.5</v>
      </c>
      <c r="JZ277" s="8">
        <f>SUMIFS('Aceite Virgen Extra'!JZ$6:JZ$257,'Aceite Virgen Extra'!$A$6:$A$257,"&gt;="&amp;$A277,'Aceite Virgen Extra'!$B$6:$B$257,"&lt;="&amp;$B277)</f>
        <v>0.99</v>
      </c>
      <c r="KA277" s="8">
        <f>SUMIFS('Aceite Virgen Extra'!KA$6:KA$257,'Aceite Virgen Extra'!$A$6:$A$257,"&gt;="&amp;$A277,'Aceite Virgen Extra'!$B$6:$B$257,"&lt;="&amp;$B277)</f>
        <v>0.5</v>
      </c>
      <c r="KE277" s="8">
        <f>SUMIFS('Aceite Virgen Extra'!KE$6:KE$257,'Aceite Virgen Extra'!$A$6:$A$257,"&gt;="&amp;$A277,'Aceite Virgen Extra'!$B$6:$B$257,"&lt;="&amp;$B277)</f>
        <v>0.69</v>
      </c>
      <c r="KF277" s="8">
        <f>SUMIFS('Aceite Virgen Extra'!KF$6:KF$257,'Aceite Virgen Extra'!$A$6:$A$257,"&gt;="&amp;$A277,'Aceite Virgen Extra'!$B$6:$B$257,"&lt;="&amp;$B277)</f>
        <v>0.96000000000000008</v>
      </c>
      <c r="KG277" s="8">
        <f>SUMIFS('Aceite Virgen Extra'!KG$6:KG$257,'Aceite Virgen Extra'!$A$6:$A$257,"&gt;="&amp;$A277,'Aceite Virgen Extra'!$B$6:$B$257,"&lt;="&amp;$B277)</f>
        <v>0.53</v>
      </c>
      <c r="KH277" s="8">
        <f>SUMIFS('Aceite Virgen Extra'!KH$6:KH$257,'Aceite Virgen Extra'!$A$6:$A$257,"&gt;="&amp;$A277,'Aceite Virgen Extra'!$B$6:$B$257,"&lt;="&amp;$B277)</f>
        <v>0.78</v>
      </c>
      <c r="KL277" s="8">
        <f>SUMIFS('Aceite Virgen Extra'!KL$6:KL$257,'Aceite Virgen Extra'!$A$6:$A$257,"&gt;="&amp;$A277,'Aceite Virgen Extra'!$B$6:$B$257,"&lt;="&amp;$B277)</f>
        <v>1.23</v>
      </c>
      <c r="KM277" s="8">
        <f>SUMIFS('Aceite Virgen Extra'!KM$6:KM$257,'Aceite Virgen Extra'!$A$6:$A$257,"&gt;="&amp;$A277,'Aceite Virgen Extra'!$B$6:$B$257,"&lt;="&amp;$B277)</f>
        <v>1.35</v>
      </c>
      <c r="KN277" s="8">
        <f>SUMIFS('Aceite Virgen Extra'!KN$6:KN$257,'Aceite Virgen Extra'!$A$6:$A$257,"&gt;="&amp;$A277,'Aceite Virgen Extra'!$B$6:$B$257,"&lt;="&amp;$B277)</f>
        <v>1.19</v>
      </c>
      <c r="KO277" s="8">
        <f>SUMIFS('Aceite Virgen Extra'!KO$6:KO$257,'Aceite Virgen Extra'!$A$6:$A$257,"&gt;="&amp;$A277,'Aceite Virgen Extra'!$B$6:$B$257,"&lt;="&amp;$B277)</f>
        <v>0.44</v>
      </c>
      <c r="KS277" s="8">
        <f>SUMIFS('Aceite Virgen Extra'!KS$6:KS$257,'Aceite Virgen Extra'!$A$6:$A$257,"&gt;="&amp;$A277,'Aceite Virgen Extra'!$B$6:$B$257,"&lt;="&amp;$B277)</f>
        <v>1.74</v>
      </c>
      <c r="KT277" s="8">
        <f>SUMIFS('Aceite Virgen Extra'!KT$6:KT$257,'Aceite Virgen Extra'!$A$6:$A$257,"&gt;="&amp;$A277,'Aceite Virgen Extra'!$B$6:$B$257,"&lt;="&amp;$B277)</f>
        <v>1.71</v>
      </c>
      <c r="KU277" s="8">
        <f>SUMIFS('Aceite Virgen Extra'!KU$6:KU$257,'Aceite Virgen Extra'!$A$6:$A$257,"&gt;="&amp;$A277,'Aceite Virgen Extra'!$B$6:$B$257,"&lt;="&amp;$B277)</f>
        <v>1.8800000000000001</v>
      </c>
      <c r="KV277" s="8">
        <f>SUMIFS('Aceite Virgen Extra'!KV$6:KV$257,'Aceite Virgen Extra'!$A$6:$A$257,"&gt;="&amp;$A277,'Aceite Virgen Extra'!$B$6:$B$257,"&lt;="&amp;$B277)</f>
        <v>1.36</v>
      </c>
      <c r="KZ277" s="8">
        <f>SUMIFS('Aceite Virgen Extra'!KZ$6:KZ$257,'Aceite Virgen Extra'!$A$6:$A$257,"&gt;="&amp;$A277,'Aceite Virgen Extra'!$B$6:$B$257,"&lt;="&amp;$B277)</f>
        <v>0.9</v>
      </c>
      <c r="LA277" s="8">
        <f>SUMIFS('Aceite Virgen Extra'!LA$6:LA$257,'Aceite Virgen Extra'!$A$6:$A$257,"&gt;="&amp;$A277,'Aceite Virgen Extra'!$B$6:$B$257,"&lt;="&amp;$B277)</f>
        <v>1.7</v>
      </c>
      <c r="LB277" s="8">
        <f>SUMIFS('Aceite Virgen Extra'!LB$6:LB$257,'Aceite Virgen Extra'!$A$6:$A$257,"&gt;="&amp;$A277,'Aceite Virgen Extra'!$B$6:$B$257,"&lt;="&amp;$B277)</f>
        <v>0.82</v>
      </c>
      <c r="LC277" s="8">
        <f>SUMIFS('Aceite Virgen Extra'!LC$6:LC$257,'Aceite Virgen Extra'!$A$6:$A$257,"&gt;="&amp;$A277,'Aceite Virgen Extra'!$B$6:$B$257,"&lt;="&amp;$B277)</f>
        <v>0</v>
      </c>
      <c r="LG277" s="8">
        <f>SUMIFS('Aceite Virgen Extra'!LG$6:LG$257,'Aceite Virgen Extra'!$A$6:$A$257,"&gt;="&amp;$A277,'Aceite Virgen Extra'!$B$6:$B$257,"&lt;="&amp;$B277)</f>
        <v>1.3599999999999999</v>
      </c>
      <c r="LH277" s="8">
        <f>SUMIFS('Aceite Virgen Extra'!LH$6:LH$257,'Aceite Virgen Extra'!$A$6:$A$257,"&gt;="&amp;$A277,'Aceite Virgen Extra'!$B$6:$B$257,"&lt;="&amp;$B277)</f>
        <v>0.99</v>
      </c>
      <c r="LI277" s="8">
        <f>SUMIFS('Aceite Virgen Extra'!LI$6:LI$257,'Aceite Virgen Extra'!$A$6:$A$257,"&gt;="&amp;$A277,'Aceite Virgen Extra'!$B$6:$B$257,"&lt;="&amp;$B277)</f>
        <v>1.41</v>
      </c>
      <c r="LJ277" s="8">
        <f>SUMIFS('Aceite Virgen Extra'!LJ$6:LJ$257,'Aceite Virgen Extra'!$A$6:$A$257,"&gt;="&amp;$A277,'Aceite Virgen Extra'!$B$6:$B$257,"&lt;="&amp;$B277)</f>
        <v>0</v>
      </c>
      <c r="LN277" s="8">
        <f>SUMIFS('Aceite Virgen Extra'!LN$6:LN$257,'Aceite Virgen Extra'!$A$6:$A$257,"&gt;="&amp;$A277,'Aceite Virgen Extra'!$B$6:$B$257,"&lt;="&amp;$B277)</f>
        <v>1.6800000000000002</v>
      </c>
      <c r="LO277" s="8">
        <f>SUMIFS('Aceite Virgen Extra'!LO$6:LO$257,'Aceite Virgen Extra'!$A$6:$A$257,"&gt;="&amp;$A277,'Aceite Virgen Extra'!$B$6:$B$257,"&lt;="&amp;$B277)</f>
        <v>2.35</v>
      </c>
      <c r="LP277" s="8">
        <f>SUMIFS('Aceite Virgen Extra'!LP$6:LP$257,'Aceite Virgen Extra'!$A$6:$A$257,"&gt;="&amp;$A277,'Aceite Virgen Extra'!$B$6:$B$257,"&lt;="&amp;$B277)</f>
        <v>1.75</v>
      </c>
      <c r="LQ277" s="8">
        <f>SUMIFS('Aceite Virgen Extra'!LQ$6:LQ$257,'Aceite Virgen Extra'!$A$6:$A$257,"&gt;="&amp;$A277,'Aceite Virgen Extra'!$B$6:$B$257,"&lt;="&amp;$B277)</f>
        <v>0</v>
      </c>
      <c r="LR277" s="76"/>
      <c r="LS277" s="76"/>
      <c r="LT277" s="76"/>
      <c r="LU277" s="8">
        <f>SUMIFS('Aceite Virgen Extra'!LU$6:LU$257,'Aceite Virgen Extra'!$A$6:$A$257,"&gt;="&amp;$A277,'Aceite Virgen Extra'!$B$6:$B$257,"&lt;="&amp;$B277)</f>
        <v>1.8800000000000001</v>
      </c>
      <c r="LV277" s="8">
        <f>SUMIFS('Aceite Virgen Extra'!LV$6:LV$257,'Aceite Virgen Extra'!$A$6:$A$257,"&gt;="&amp;$A277,'Aceite Virgen Extra'!$B$6:$B$257,"&lt;="&amp;$B277)</f>
        <v>2.68</v>
      </c>
      <c r="LW277" s="8">
        <f>SUMIFS('Aceite Virgen Extra'!LW$6:LW$257,'Aceite Virgen Extra'!$A$6:$A$257,"&gt;="&amp;$A277,'Aceite Virgen Extra'!$B$6:$B$257,"&lt;="&amp;$B277)</f>
        <v>1.2</v>
      </c>
      <c r="LX277" s="8">
        <f>SUMIFS('Aceite Virgen Extra'!LX$6:LX$257,'Aceite Virgen Extra'!$A$6:$A$257,"&gt;="&amp;$A277,'Aceite Virgen Extra'!$B$6:$B$257,"&lt;="&amp;$B277)</f>
        <v>2.12</v>
      </c>
      <c r="LY277" s="76"/>
      <c r="LZ277" s="76"/>
      <c r="MA277" s="76"/>
      <c r="MB277" s="8">
        <f>SUMIFS('Aceite Virgen Extra'!MB$6:MB$257,'Aceite Virgen Extra'!$A$6:$A$257,"&gt;="&amp;$A277,'Aceite Virgen Extra'!$B$6:$B$257,"&lt;="&amp;$B277)</f>
        <v>2.19</v>
      </c>
      <c r="MC277" s="8">
        <f>SUMIFS('Aceite Virgen Extra'!MC$6:MC$257,'Aceite Virgen Extra'!$A$6:$A$257,"&gt;="&amp;$A277,'Aceite Virgen Extra'!$B$6:$B$257,"&lt;="&amp;$B277)</f>
        <v>3.19</v>
      </c>
      <c r="MD277" s="8">
        <f>SUMIFS('Aceite Virgen Extra'!MD$6:MD$257,'Aceite Virgen Extra'!$A$6:$A$257,"&gt;="&amp;$A277,'Aceite Virgen Extra'!$B$6:$B$257,"&lt;="&amp;$B277)</f>
        <v>1.19</v>
      </c>
      <c r="ME277" s="8">
        <f>SUMIFS('Aceite Virgen Extra'!ME$6:ME$257,'Aceite Virgen Extra'!$A$6:$A$257,"&gt;="&amp;$A277,'Aceite Virgen Extra'!$B$6:$B$257,"&lt;="&amp;$B277)</f>
        <v>4.4399999999999995</v>
      </c>
    </row>
    <row r="278" spans="1:343"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c r="GY278" s="8">
        <f>SUMIFS('Aceite Virgen Extra'!GY$6:GY$257,'Aceite Virgen Extra'!$A$6:$A$257,"&gt;="&amp;$A278,'Aceite Virgen Extra'!$B$6:$B$257,"&lt;="&amp;$B278)</f>
        <v>1.3900000000000001</v>
      </c>
      <c r="GZ278" s="8">
        <f>SUMIFS('Aceite Virgen Extra'!GZ$6:GZ$257,'Aceite Virgen Extra'!$A$6:$A$257,"&gt;="&amp;$A278,'Aceite Virgen Extra'!$B$6:$B$257,"&lt;="&amp;$B278)</f>
        <v>2.9099999999999997</v>
      </c>
      <c r="HA278" s="8">
        <f>SUMIFS('Aceite Virgen Extra'!HA$6:HA$257,'Aceite Virgen Extra'!$A$6:$A$257,"&gt;="&amp;$A278,'Aceite Virgen Extra'!$B$6:$B$257,"&lt;="&amp;$B278)</f>
        <v>0.39</v>
      </c>
      <c r="HB278" s="8">
        <f>SUMIFS('Aceite Virgen Extra'!HB$6:HB$257,'Aceite Virgen Extra'!$A$6:$A$257,"&gt;="&amp;$A278,'Aceite Virgen Extra'!$B$6:$B$257,"&lt;="&amp;$B278)</f>
        <v>0.56000000000000005</v>
      </c>
      <c r="HF278" s="8">
        <f>SUMIFS('Aceite Virgen Extra'!HF$6:HF$257,'Aceite Virgen Extra'!$A$6:$A$257,"&gt;="&amp;$A278,'Aceite Virgen Extra'!$B$6:$B$257,"&lt;="&amp;$B278)</f>
        <v>0.58000000000000007</v>
      </c>
      <c r="HG278" s="8">
        <f>SUMIFS('Aceite Virgen Extra'!HG$6:HG$257,'Aceite Virgen Extra'!$A$6:$A$257,"&gt;="&amp;$A278,'Aceite Virgen Extra'!$B$6:$B$257,"&lt;="&amp;$B278)</f>
        <v>0.41000000000000003</v>
      </c>
      <c r="HH278" s="8">
        <f>SUMIFS('Aceite Virgen Extra'!HH$6:HH$257,'Aceite Virgen Extra'!$A$6:$A$257,"&gt;="&amp;$A278,'Aceite Virgen Extra'!$B$6:$B$257,"&lt;="&amp;$B278)</f>
        <v>0.38</v>
      </c>
      <c r="HI278" s="8">
        <f>SUMIFS('Aceite Virgen Extra'!HI$6:HI$257,'Aceite Virgen Extra'!$A$6:$A$257,"&gt;="&amp;$A278,'Aceite Virgen Extra'!$B$6:$B$257,"&lt;="&amp;$B278)</f>
        <v>0</v>
      </c>
      <c r="HM278" s="8">
        <f>SUMIFS('Aceite Virgen Extra'!HM$6:HM$257,'Aceite Virgen Extra'!$A$6:$A$257,"&gt;="&amp;$A278,'Aceite Virgen Extra'!$B$6:$B$257,"&lt;="&amp;$B278)</f>
        <v>0.24</v>
      </c>
      <c r="HN278" s="8">
        <f>SUMIFS('Aceite Virgen Extra'!HN$6:HN$257,'Aceite Virgen Extra'!$A$6:$A$257,"&gt;="&amp;$A278,'Aceite Virgen Extra'!$B$6:$B$257,"&lt;="&amp;$B278)</f>
        <v>0.12</v>
      </c>
      <c r="HO278" s="8">
        <f>SUMIFS('Aceite Virgen Extra'!HO$6:HO$257,'Aceite Virgen Extra'!$A$6:$A$257,"&gt;="&amp;$A278,'Aceite Virgen Extra'!$B$6:$B$257,"&lt;="&amp;$B278)</f>
        <v>0.16</v>
      </c>
      <c r="HP278" s="8">
        <f>SUMIFS('Aceite Virgen Extra'!HP$6:HP$257,'Aceite Virgen Extra'!$A$6:$A$257,"&gt;="&amp;$A278,'Aceite Virgen Extra'!$B$6:$B$257,"&lt;="&amp;$B278)</f>
        <v>0</v>
      </c>
      <c r="HT278" s="8">
        <f>SUMIFS('Aceite Virgen Extra'!HT$6:HT$257,'Aceite Virgen Extra'!$A$6:$A$257,"&gt;="&amp;$A278,'Aceite Virgen Extra'!$B$6:$B$257,"&lt;="&amp;$B278)</f>
        <v>0.27</v>
      </c>
      <c r="HU278" s="8">
        <f>SUMIFS('Aceite Virgen Extra'!HU$6:HU$257,'Aceite Virgen Extra'!$A$6:$A$257,"&gt;="&amp;$A278,'Aceite Virgen Extra'!$B$6:$B$257,"&lt;="&amp;$B278)</f>
        <v>0.12</v>
      </c>
      <c r="HV278" s="8">
        <f>SUMIFS('Aceite Virgen Extra'!HV$6:HV$257,'Aceite Virgen Extra'!$A$6:$A$257,"&gt;="&amp;$A278,'Aceite Virgen Extra'!$B$6:$B$257,"&lt;="&amp;$B278)</f>
        <v>0.25</v>
      </c>
      <c r="HW278" s="8">
        <f>SUMIFS('Aceite Virgen Extra'!HW$6:HW$257,'Aceite Virgen Extra'!$A$6:$A$257,"&gt;="&amp;$A278,'Aceite Virgen Extra'!$B$6:$B$257,"&lt;="&amp;$B278)</f>
        <v>0</v>
      </c>
      <c r="IA278" s="8">
        <f>SUMIFS('Aceite Virgen Extra'!IA$6:IA$257,'Aceite Virgen Extra'!$A$6:$A$257,"&gt;="&amp;$A278,'Aceite Virgen Extra'!$B$6:$B$257,"&lt;="&amp;$B278)</f>
        <v>0.1</v>
      </c>
      <c r="IB278" s="8">
        <f>SUMIFS('Aceite Virgen Extra'!IB$6:IB$257,'Aceite Virgen Extra'!$A$6:$A$257,"&gt;="&amp;$A278,'Aceite Virgen Extra'!$B$6:$B$257,"&lt;="&amp;$B278)</f>
        <v>0</v>
      </c>
      <c r="IC278" s="8">
        <f>SUMIFS('Aceite Virgen Extra'!IC$6:IC$257,'Aceite Virgen Extra'!$A$6:$A$257,"&gt;="&amp;$A278,'Aceite Virgen Extra'!$B$6:$B$257,"&lt;="&amp;$B278)</f>
        <v>0</v>
      </c>
      <c r="ID278" s="8">
        <f>SUMIFS('Aceite Virgen Extra'!ID$6:ID$257,'Aceite Virgen Extra'!$A$6:$A$257,"&gt;="&amp;$A278,'Aceite Virgen Extra'!$B$6:$B$257,"&lt;="&amp;$B278)</f>
        <v>0</v>
      </c>
      <c r="IE278" s="64"/>
      <c r="IH278" s="8">
        <f>SUMIFS('Aceite Virgen Extra'!IH$6:IH$257,'Aceite Virgen Extra'!$A$6:$A$257,"&gt;="&amp;$A278,'Aceite Virgen Extra'!$B$6:$B$257,"&lt;="&amp;$B278)</f>
        <v>0.36</v>
      </c>
      <c r="II278" s="8">
        <f>SUMIFS('Aceite Virgen Extra'!II$6:II$257,'Aceite Virgen Extra'!$A$6:$A$257,"&gt;="&amp;$A278,'Aceite Virgen Extra'!$B$6:$B$257,"&lt;="&amp;$B278)</f>
        <v>0.78</v>
      </c>
      <c r="IJ278" s="8">
        <f>SUMIFS('Aceite Virgen Extra'!IJ$6:IJ$257,'Aceite Virgen Extra'!$A$6:$A$257,"&gt;="&amp;$A278,'Aceite Virgen Extra'!$B$6:$B$257,"&lt;="&amp;$B278)</f>
        <v>0.12000000000000001</v>
      </c>
      <c r="IK278" s="8">
        <f>SUMIFS('Aceite Virgen Extra'!IK$6:IK$257,'Aceite Virgen Extra'!$A$6:$A$257,"&gt;="&amp;$A278,'Aceite Virgen Extra'!$B$6:$B$257,"&lt;="&amp;$B278)</f>
        <v>1.1100000000000001</v>
      </c>
      <c r="IO278" s="8">
        <f>SUMIFS('Aceite Virgen Extra'!IO$6:IO$257,'Aceite Virgen Extra'!$A$6:$A$257,"&gt;="&amp;$A278,'Aceite Virgen Extra'!$B$6:$B$257,"&lt;="&amp;$B278)</f>
        <v>0.05</v>
      </c>
      <c r="IP278" s="8">
        <f>SUMIFS('Aceite Virgen Extra'!IP$6:IP$257,'Aceite Virgen Extra'!$A$6:$A$257,"&gt;="&amp;$A278,'Aceite Virgen Extra'!$B$6:$B$257,"&lt;="&amp;$B278)</f>
        <v>0.13</v>
      </c>
      <c r="IQ278" s="8">
        <f>SUMIFS('Aceite Virgen Extra'!IQ$6:IQ$257,'Aceite Virgen Extra'!$A$6:$A$257,"&gt;="&amp;$A278,'Aceite Virgen Extra'!$B$6:$B$257,"&lt;="&amp;$B278)</f>
        <v>0.04</v>
      </c>
      <c r="IR278" s="8">
        <f>SUMIFS('Aceite Virgen Extra'!IR$6:IR$257,'Aceite Virgen Extra'!$A$6:$A$257,"&gt;="&amp;$A278,'Aceite Virgen Extra'!$B$6:$B$257,"&lt;="&amp;$B278)</f>
        <v>0</v>
      </c>
      <c r="IV278" s="8">
        <f>SUMIFS('Aceite Virgen Extra'!IV$6:IV$257,'Aceite Virgen Extra'!$A$6:$A$257,"&gt;="&amp;$A278,'Aceite Virgen Extra'!$B$6:$B$257,"&lt;="&amp;$B278)</f>
        <v>0.24</v>
      </c>
      <c r="IW278" s="8">
        <f>SUMIFS('Aceite Virgen Extra'!IW$6:IW$257,'Aceite Virgen Extra'!$A$6:$A$257,"&gt;="&amp;$A278,'Aceite Virgen Extra'!$B$6:$B$257,"&lt;="&amp;$B278)</f>
        <v>0.12</v>
      </c>
      <c r="IX278" s="8">
        <f>SUMIFS('Aceite Virgen Extra'!IX$6:IX$257,'Aceite Virgen Extra'!$A$6:$A$257,"&gt;="&amp;$A278,'Aceite Virgen Extra'!$B$6:$B$257,"&lt;="&amp;$B278)</f>
        <v>0.28000000000000003</v>
      </c>
      <c r="IY278" s="8">
        <f>SUMIFS('Aceite Virgen Extra'!IY$6:IY$257,'Aceite Virgen Extra'!$A$6:$A$257,"&gt;="&amp;$A278,'Aceite Virgen Extra'!$B$6:$B$257,"&lt;="&amp;$B278)</f>
        <v>0</v>
      </c>
      <c r="JC278" s="8">
        <f>SUMIFS('Aceite Virgen Extra'!JC$6:JC$257,'Aceite Virgen Extra'!$A$6:$A$257,"&gt;="&amp;$A278,'Aceite Virgen Extra'!$B$6:$B$257,"&lt;="&amp;$B278)</f>
        <v>0.91999999999999993</v>
      </c>
      <c r="JD278" s="8">
        <f>SUMIFS('Aceite Virgen Extra'!JD$6:JD$257,'Aceite Virgen Extra'!$A$6:$A$257,"&gt;="&amp;$A278,'Aceite Virgen Extra'!$B$6:$B$257,"&lt;="&amp;$B278)</f>
        <v>1.5099999999999998</v>
      </c>
      <c r="JE278" s="8">
        <f>SUMIFS('Aceite Virgen Extra'!JE$6:JE$257,'Aceite Virgen Extra'!$A$6:$A$257,"&gt;="&amp;$A278,'Aceite Virgen Extra'!$B$6:$B$257,"&lt;="&amp;$B278)</f>
        <v>0.65999999999999992</v>
      </c>
      <c r="JF278" s="8">
        <f>SUMIFS('Aceite Virgen Extra'!JF$6:JF$257,'Aceite Virgen Extra'!$A$6:$A$257,"&gt;="&amp;$A278,'Aceite Virgen Extra'!$B$6:$B$257,"&lt;="&amp;$B278)</f>
        <v>0</v>
      </c>
      <c r="JJ278" s="8">
        <f>SUMIFS('Aceite Virgen Extra'!JJ$6:JJ$257,'Aceite Virgen Extra'!$A$6:$A$257,"&gt;="&amp;$A278,'Aceite Virgen Extra'!$B$6:$B$257,"&lt;="&amp;$B278)</f>
        <v>0.36</v>
      </c>
      <c r="JK278" s="8">
        <f>SUMIFS('Aceite Virgen Extra'!JK$6:JK$257,'Aceite Virgen Extra'!$A$6:$A$257,"&gt;="&amp;$A278,'Aceite Virgen Extra'!$B$6:$B$257,"&lt;="&amp;$B278)</f>
        <v>1.31</v>
      </c>
      <c r="JL278" s="8">
        <f>SUMIFS('Aceite Virgen Extra'!JL$6:JL$257,'Aceite Virgen Extra'!$A$6:$A$257,"&gt;="&amp;$A278,'Aceite Virgen Extra'!$B$6:$B$257,"&lt;="&amp;$B278)</f>
        <v>0</v>
      </c>
      <c r="JM278" s="8">
        <f>SUMIFS('Aceite Virgen Extra'!JM$6:JM$257,'Aceite Virgen Extra'!$A$6:$A$257,"&gt;="&amp;$A278,'Aceite Virgen Extra'!$B$6:$B$257,"&lt;="&amp;$B278)</f>
        <v>0</v>
      </c>
      <c r="JQ278" s="8">
        <f>SUMIFS('Aceite Virgen Extra'!JQ$6:JQ$257,'Aceite Virgen Extra'!$A$6:$A$257,"&gt;="&amp;$A278,'Aceite Virgen Extra'!$B$6:$B$257,"&lt;="&amp;$B278)</f>
        <v>0.31</v>
      </c>
      <c r="JR278" s="8">
        <f>SUMIFS('Aceite Virgen Extra'!JR$6:JR$257,'Aceite Virgen Extra'!$A$6:$A$257,"&gt;="&amp;$A278,'Aceite Virgen Extra'!$B$6:$B$257,"&lt;="&amp;$B278)</f>
        <v>0.21000000000000002</v>
      </c>
      <c r="JS278" s="8">
        <f>SUMIFS('Aceite Virgen Extra'!JS$6:JS$257,'Aceite Virgen Extra'!$A$6:$A$257,"&gt;="&amp;$A278,'Aceite Virgen Extra'!$B$6:$B$257,"&lt;="&amp;$B278)</f>
        <v>0.49000000000000005</v>
      </c>
      <c r="JT278" s="8">
        <f>SUMIFS('Aceite Virgen Extra'!JT$6:JT$257,'Aceite Virgen Extra'!$A$6:$A$257,"&gt;="&amp;$A278,'Aceite Virgen Extra'!$B$6:$B$257,"&lt;="&amp;$B278)</f>
        <v>0</v>
      </c>
      <c r="JX278" s="8">
        <f>SUMIFS('Aceite Virgen Extra'!JX$6:JX$257,'Aceite Virgen Extra'!$A$6:$A$257,"&gt;="&amp;$A278,'Aceite Virgen Extra'!$B$6:$B$257,"&lt;="&amp;$B278)</f>
        <v>0.44999999999999996</v>
      </c>
      <c r="JY278" s="8">
        <f>SUMIFS('Aceite Virgen Extra'!JY$6:JY$257,'Aceite Virgen Extra'!$A$6:$A$257,"&gt;="&amp;$A278,'Aceite Virgen Extra'!$B$6:$B$257,"&lt;="&amp;$B278)</f>
        <v>0.52</v>
      </c>
      <c r="JZ278" s="8">
        <f>SUMIFS('Aceite Virgen Extra'!JZ$6:JZ$257,'Aceite Virgen Extra'!$A$6:$A$257,"&gt;="&amp;$A278,'Aceite Virgen Extra'!$B$6:$B$257,"&lt;="&amp;$B278)</f>
        <v>0.45</v>
      </c>
      <c r="KA278" s="8">
        <f>SUMIFS('Aceite Virgen Extra'!KA$6:KA$257,'Aceite Virgen Extra'!$A$6:$A$257,"&gt;="&amp;$A278,'Aceite Virgen Extra'!$B$6:$B$257,"&lt;="&amp;$B278)</f>
        <v>0</v>
      </c>
      <c r="KE278" s="8">
        <f>SUMIFS('Aceite Virgen Extra'!KE$6:KE$257,'Aceite Virgen Extra'!$A$6:$A$257,"&gt;="&amp;$A278,'Aceite Virgen Extra'!$B$6:$B$257,"&lt;="&amp;$B278)</f>
        <v>0.29000000000000004</v>
      </c>
      <c r="KF278" s="8">
        <f>SUMIFS('Aceite Virgen Extra'!KF$6:KF$257,'Aceite Virgen Extra'!$A$6:$A$257,"&gt;="&amp;$A278,'Aceite Virgen Extra'!$B$6:$B$257,"&lt;="&amp;$B278)</f>
        <v>0.13</v>
      </c>
      <c r="KG278" s="8">
        <f>SUMIFS('Aceite Virgen Extra'!KG$6:KG$257,'Aceite Virgen Extra'!$A$6:$A$257,"&gt;="&amp;$A278,'Aceite Virgen Extra'!$B$6:$B$257,"&lt;="&amp;$B278)</f>
        <v>0.29000000000000004</v>
      </c>
      <c r="KH278" s="8">
        <f>SUMIFS('Aceite Virgen Extra'!KH$6:KH$257,'Aceite Virgen Extra'!$A$6:$A$257,"&gt;="&amp;$A278,'Aceite Virgen Extra'!$B$6:$B$257,"&lt;="&amp;$B278)</f>
        <v>0</v>
      </c>
      <c r="KL278" s="8">
        <f>SUMIFS('Aceite Virgen Extra'!KL$6:KL$257,'Aceite Virgen Extra'!$A$6:$A$257,"&gt;="&amp;$A278,'Aceite Virgen Extra'!$B$6:$B$257,"&lt;="&amp;$B278)</f>
        <v>0.82000000000000006</v>
      </c>
      <c r="KM278" s="8">
        <f>SUMIFS('Aceite Virgen Extra'!KM$6:KM$257,'Aceite Virgen Extra'!$A$6:$A$257,"&gt;="&amp;$A278,'Aceite Virgen Extra'!$B$6:$B$257,"&lt;="&amp;$B278)</f>
        <v>0.16</v>
      </c>
      <c r="KN278" s="8">
        <f>SUMIFS('Aceite Virgen Extra'!KN$6:KN$257,'Aceite Virgen Extra'!$A$6:$A$257,"&gt;="&amp;$A278,'Aceite Virgen Extra'!$B$6:$B$257,"&lt;="&amp;$B278)</f>
        <v>1.28</v>
      </c>
      <c r="KO278" s="8">
        <f>SUMIFS('Aceite Virgen Extra'!KO$6:KO$257,'Aceite Virgen Extra'!$A$6:$A$257,"&gt;="&amp;$A278,'Aceite Virgen Extra'!$B$6:$B$257,"&lt;="&amp;$B278)</f>
        <v>0</v>
      </c>
      <c r="KS278" s="8">
        <f>SUMIFS('Aceite Virgen Extra'!KS$6:KS$257,'Aceite Virgen Extra'!$A$6:$A$257,"&gt;="&amp;$A278,'Aceite Virgen Extra'!$B$6:$B$257,"&lt;="&amp;$B278)</f>
        <v>0.72000000000000008</v>
      </c>
      <c r="KT278" s="8">
        <f>SUMIFS('Aceite Virgen Extra'!KT$6:KT$257,'Aceite Virgen Extra'!$A$6:$A$257,"&gt;="&amp;$A278,'Aceite Virgen Extra'!$B$6:$B$257,"&lt;="&amp;$B278)</f>
        <v>0.64</v>
      </c>
      <c r="KU278" s="8">
        <f>SUMIFS('Aceite Virgen Extra'!KU$6:KU$257,'Aceite Virgen Extra'!$A$6:$A$257,"&gt;="&amp;$A278,'Aceite Virgen Extra'!$B$6:$B$257,"&lt;="&amp;$B278)</f>
        <v>0.94</v>
      </c>
      <c r="KV278" s="8">
        <f>SUMIFS('Aceite Virgen Extra'!KV$6:KV$257,'Aceite Virgen Extra'!$A$6:$A$257,"&gt;="&amp;$A278,'Aceite Virgen Extra'!$B$6:$B$257,"&lt;="&amp;$B278)</f>
        <v>0</v>
      </c>
      <c r="KZ278" s="8">
        <f>SUMIFS('Aceite Virgen Extra'!KZ$6:KZ$257,'Aceite Virgen Extra'!$A$6:$A$257,"&gt;="&amp;$A278,'Aceite Virgen Extra'!$B$6:$B$257,"&lt;="&amp;$B278)</f>
        <v>0.66</v>
      </c>
      <c r="LA278" s="8">
        <f>SUMIFS('Aceite Virgen Extra'!LA$6:LA$257,'Aceite Virgen Extra'!$A$6:$A$257,"&gt;="&amp;$A278,'Aceite Virgen Extra'!$B$6:$B$257,"&lt;="&amp;$B278)</f>
        <v>0.33999999999999997</v>
      </c>
      <c r="LB278" s="8">
        <f>SUMIFS('Aceite Virgen Extra'!LB$6:LB$257,'Aceite Virgen Extra'!$A$6:$A$257,"&gt;="&amp;$A278,'Aceite Virgen Extra'!$B$6:$B$257,"&lt;="&amp;$B278)</f>
        <v>1.1200000000000001</v>
      </c>
      <c r="LC278" s="8">
        <f>SUMIFS('Aceite Virgen Extra'!LC$6:LC$257,'Aceite Virgen Extra'!$A$6:$A$257,"&gt;="&amp;$A278,'Aceite Virgen Extra'!$B$6:$B$257,"&lt;="&amp;$B278)</f>
        <v>0</v>
      </c>
      <c r="LG278" s="8">
        <f>SUMIFS('Aceite Virgen Extra'!LG$6:LG$257,'Aceite Virgen Extra'!$A$6:$A$257,"&gt;="&amp;$A278,'Aceite Virgen Extra'!$B$6:$B$257,"&lt;="&amp;$B278)</f>
        <v>0.60000000000000009</v>
      </c>
      <c r="LH278" s="8">
        <f>SUMIFS('Aceite Virgen Extra'!LH$6:LH$257,'Aceite Virgen Extra'!$A$6:$A$257,"&gt;="&amp;$A278,'Aceite Virgen Extra'!$B$6:$B$257,"&lt;="&amp;$B278)</f>
        <v>0.18</v>
      </c>
      <c r="LI278" s="8">
        <f>SUMIFS('Aceite Virgen Extra'!LI$6:LI$257,'Aceite Virgen Extra'!$A$6:$A$257,"&gt;="&amp;$A278,'Aceite Virgen Extra'!$B$6:$B$257,"&lt;="&amp;$B278)</f>
        <v>0.94</v>
      </c>
      <c r="LJ278" s="8">
        <f>SUMIFS('Aceite Virgen Extra'!LJ$6:LJ$257,'Aceite Virgen Extra'!$A$6:$A$257,"&gt;="&amp;$A278,'Aceite Virgen Extra'!$B$6:$B$257,"&lt;="&amp;$B278)</f>
        <v>0</v>
      </c>
      <c r="LN278" s="8">
        <f>SUMIFS('Aceite Virgen Extra'!LN$6:LN$257,'Aceite Virgen Extra'!$A$6:$A$257,"&gt;="&amp;$A278,'Aceite Virgen Extra'!$B$6:$B$257,"&lt;="&amp;$B278)</f>
        <v>0.56000000000000005</v>
      </c>
      <c r="LO278" s="8">
        <f>SUMIFS('Aceite Virgen Extra'!LO$6:LO$257,'Aceite Virgen Extra'!$A$6:$A$257,"&gt;="&amp;$A278,'Aceite Virgen Extra'!$B$6:$B$257,"&lt;="&amp;$B278)</f>
        <v>0.38</v>
      </c>
      <c r="LP278" s="8">
        <f>SUMIFS('Aceite Virgen Extra'!LP$6:LP$257,'Aceite Virgen Extra'!$A$6:$A$257,"&gt;="&amp;$A278,'Aceite Virgen Extra'!$B$6:$B$257,"&lt;="&amp;$B278)</f>
        <v>0.42000000000000004</v>
      </c>
      <c r="LQ278" s="8">
        <f>SUMIFS('Aceite Virgen Extra'!LQ$6:LQ$257,'Aceite Virgen Extra'!$A$6:$A$257,"&gt;="&amp;$A278,'Aceite Virgen Extra'!$B$6:$B$257,"&lt;="&amp;$B278)</f>
        <v>0</v>
      </c>
      <c r="LR278" s="76"/>
      <c r="LS278" s="76"/>
      <c r="LT278" s="76"/>
      <c r="LU278" s="8">
        <f>SUMIFS('Aceite Virgen Extra'!LU$6:LU$257,'Aceite Virgen Extra'!$A$6:$A$257,"&gt;="&amp;$A278,'Aceite Virgen Extra'!$B$6:$B$257,"&lt;="&amp;$B278)</f>
        <v>5.39</v>
      </c>
      <c r="LV278" s="8">
        <f>SUMIFS('Aceite Virgen Extra'!LV$6:LV$257,'Aceite Virgen Extra'!$A$6:$A$257,"&gt;="&amp;$A278,'Aceite Virgen Extra'!$B$6:$B$257,"&lt;="&amp;$B278)</f>
        <v>18.27</v>
      </c>
      <c r="LW278" s="8">
        <f>SUMIFS('Aceite Virgen Extra'!LW$6:LW$257,'Aceite Virgen Extra'!$A$6:$A$257,"&gt;="&amp;$A278,'Aceite Virgen Extra'!$B$6:$B$257,"&lt;="&amp;$B278)</f>
        <v>0.78</v>
      </c>
      <c r="LX278" s="8">
        <f>SUMIFS('Aceite Virgen Extra'!LX$6:LX$257,'Aceite Virgen Extra'!$A$6:$A$257,"&gt;="&amp;$A278,'Aceite Virgen Extra'!$B$6:$B$257,"&lt;="&amp;$B278)</f>
        <v>0</v>
      </c>
      <c r="LY278" s="76"/>
      <c r="LZ278" s="76"/>
      <c r="MA278" s="76"/>
      <c r="MB278" s="8">
        <f>SUMIFS('Aceite Virgen Extra'!MB$6:MB$257,'Aceite Virgen Extra'!$A$6:$A$257,"&gt;="&amp;$A278,'Aceite Virgen Extra'!$B$6:$B$257,"&lt;="&amp;$B278)</f>
        <v>2.04</v>
      </c>
      <c r="MC278" s="8">
        <f>SUMIFS('Aceite Virgen Extra'!MC$6:MC$257,'Aceite Virgen Extra'!$A$6:$A$257,"&gt;="&amp;$A278,'Aceite Virgen Extra'!$B$6:$B$257,"&lt;="&amp;$B278)</f>
        <v>7.1899999999999995</v>
      </c>
      <c r="MD278" s="8">
        <f>SUMIFS('Aceite Virgen Extra'!MD$6:MD$257,'Aceite Virgen Extra'!$A$6:$A$257,"&gt;="&amp;$A278,'Aceite Virgen Extra'!$B$6:$B$257,"&lt;="&amp;$B278)</f>
        <v>0.28000000000000003</v>
      </c>
      <c r="ME278" s="8">
        <f>SUMIFS('Aceite Virgen Extra'!ME$6:ME$257,'Aceite Virgen Extra'!$A$6:$A$257,"&gt;="&amp;$A278,'Aceite Virgen Extra'!$B$6:$B$257,"&lt;="&amp;$B278)</f>
        <v>0</v>
      </c>
    </row>
    <row r="279" spans="1:343"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c r="GY279" s="8">
        <f>SUMIFS('Aceite Virgen Extra'!GY$6:GY$257,'Aceite Virgen Extra'!$A$6:$A$257,"&gt;="&amp;$A279,'Aceite Virgen Extra'!$B$6:$B$257,"&lt;="&amp;$B279)</f>
        <v>0.2</v>
      </c>
      <c r="GZ279" s="8">
        <f>SUMIFS('Aceite Virgen Extra'!GZ$6:GZ$257,'Aceite Virgen Extra'!$A$6:$A$257,"&gt;="&amp;$A279,'Aceite Virgen Extra'!$B$6:$B$257,"&lt;="&amp;$B279)</f>
        <v>0.16</v>
      </c>
      <c r="HA279" s="8">
        <f>SUMIFS('Aceite Virgen Extra'!HA$6:HA$257,'Aceite Virgen Extra'!$A$6:$A$257,"&gt;="&amp;$A279,'Aceite Virgen Extra'!$B$6:$B$257,"&lt;="&amp;$B279)</f>
        <v>0</v>
      </c>
      <c r="HB279" s="8">
        <f>SUMIFS('Aceite Virgen Extra'!HB$6:HB$257,'Aceite Virgen Extra'!$A$6:$A$257,"&gt;="&amp;$A279,'Aceite Virgen Extra'!$B$6:$B$257,"&lt;="&amp;$B279)</f>
        <v>0</v>
      </c>
      <c r="HF279" s="8">
        <f>SUMIFS('Aceite Virgen Extra'!HF$6:HF$257,'Aceite Virgen Extra'!$A$6:$A$257,"&gt;="&amp;$A279,'Aceite Virgen Extra'!$B$6:$B$257,"&lt;="&amp;$B279)</f>
        <v>0.18</v>
      </c>
      <c r="HG279" s="8">
        <f>SUMIFS('Aceite Virgen Extra'!HG$6:HG$257,'Aceite Virgen Extra'!$A$6:$A$257,"&gt;="&amp;$A279,'Aceite Virgen Extra'!$B$6:$B$257,"&lt;="&amp;$B279)</f>
        <v>0</v>
      </c>
      <c r="HH279" s="8">
        <f>SUMIFS('Aceite Virgen Extra'!HH$6:HH$257,'Aceite Virgen Extra'!$A$6:$A$257,"&gt;="&amp;$A279,'Aceite Virgen Extra'!$B$6:$B$257,"&lt;="&amp;$B279)</f>
        <v>0.27</v>
      </c>
      <c r="HI279" s="8">
        <f>SUMIFS('Aceite Virgen Extra'!HI$6:HI$257,'Aceite Virgen Extra'!$A$6:$A$257,"&gt;="&amp;$A279,'Aceite Virgen Extra'!$B$6:$B$257,"&lt;="&amp;$B279)</f>
        <v>0</v>
      </c>
      <c r="HM279" s="8">
        <f>SUMIFS('Aceite Virgen Extra'!HM$6:HM$257,'Aceite Virgen Extra'!$A$6:$A$257,"&gt;="&amp;$A279,'Aceite Virgen Extra'!$B$6:$B$257,"&lt;="&amp;$B279)</f>
        <v>0.53</v>
      </c>
      <c r="HN279" s="8">
        <f>SUMIFS('Aceite Virgen Extra'!HN$6:HN$257,'Aceite Virgen Extra'!$A$6:$A$257,"&gt;="&amp;$A279,'Aceite Virgen Extra'!$B$6:$B$257,"&lt;="&amp;$B279)</f>
        <v>0.36</v>
      </c>
      <c r="HO279" s="8">
        <f>SUMIFS('Aceite Virgen Extra'!HO$6:HO$257,'Aceite Virgen Extra'!$A$6:$A$257,"&gt;="&amp;$A279,'Aceite Virgen Extra'!$B$6:$B$257,"&lt;="&amp;$B279)</f>
        <v>0.55000000000000004</v>
      </c>
      <c r="HP279" s="8">
        <f>SUMIFS('Aceite Virgen Extra'!HP$6:HP$257,'Aceite Virgen Extra'!$A$6:$A$257,"&gt;="&amp;$A279,'Aceite Virgen Extra'!$B$6:$B$257,"&lt;="&amp;$B279)</f>
        <v>0</v>
      </c>
      <c r="HT279" s="8">
        <f>SUMIFS('Aceite Virgen Extra'!HT$6:HT$257,'Aceite Virgen Extra'!$A$6:$A$257,"&gt;="&amp;$A279,'Aceite Virgen Extra'!$B$6:$B$257,"&lt;="&amp;$B279)</f>
        <v>0.85000000000000009</v>
      </c>
      <c r="HU279" s="8">
        <f>SUMIFS('Aceite Virgen Extra'!HU$6:HU$257,'Aceite Virgen Extra'!$A$6:$A$257,"&gt;="&amp;$A279,'Aceite Virgen Extra'!$B$6:$B$257,"&lt;="&amp;$B279)</f>
        <v>0.38</v>
      </c>
      <c r="HV279" s="8">
        <f>SUMIFS('Aceite Virgen Extra'!HV$6:HV$257,'Aceite Virgen Extra'!$A$6:$A$257,"&gt;="&amp;$A279,'Aceite Virgen Extra'!$B$6:$B$257,"&lt;="&amp;$B279)</f>
        <v>0.94</v>
      </c>
      <c r="HW279" s="8">
        <f>SUMIFS('Aceite Virgen Extra'!HW$6:HW$257,'Aceite Virgen Extra'!$A$6:$A$257,"&gt;="&amp;$A279,'Aceite Virgen Extra'!$B$6:$B$257,"&lt;="&amp;$B279)</f>
        <v>0</v>
      </c>
      <c r="IA279" s="8">
        <f>SUMIFS('Aceite Virgen Extra'!IA$6:IA$257,'Aceite Virgen Extra'!$A$6:$A$257,"&gt;="&amp;$A279,'Aceite Virgen Extra'!$B$6:$B$257,"&lt;="&amp;$B279)</f>
        <v>0.41</v>
      </c>
      <c r="IB279" s="8">
        <f>SUMIFS('Aceite Virgen Extra'!IB$6:IB$257,'Aceite Virgen Extra'!$A$6:$A$257,"&gt;="&amp;$A279,'Aceite Virgen Extra'!$B$6:$B$257,"&lt;="&amp;$B279)</f>
        <v>0.4</v>
      </c>
      <c r="IC279" s="8">
        <f>SUMIFS('Aceite Virgen Extra'!IC$6:IC$257,'Aceite Virgen Extra'!$A$6:$A$257,"&gt;="&amp;$A279,'Aceite Virgen Extra'!$B$6:$B$257,"&lt;="&amp;$B279)</f>
        <v>0.22</v>
      </c>
      <c r="ID279" s="8">
        <f>SUMIFS('Aceite Virgen Extra'!ID$6:ID$257,'Aceite Virgen Extra'!$A$6:$A$257,"&gt;="&amp;$A279,'Aceite Virgen Extra'!$B$6:$B$257,"&lt;="&amp;$B279)</f>
        <v>0</v>
      </c>
      <c r="IE279" s="64"/>
      <c r="IH279" s="8">
        <f>SUMIFS('Aceite Virgen Extra'!IH$6:IH$257,'Aceite Virgen Extra'!$A$6:$A$257,"&gt;="&amp;$A279,'Aceite Virgen Extra'!$B$6:$B$257,"&lt;="&amp;$B279)</f>
        <v>0.55000000000000004</v>
      </c>
      <c r="II279" s="8">
        <f>SUMIFS('Aceite Virgen Extra'!II$6:II$257,'Aceite Virgen Extra'!$A$6:$A$257,"&gt;="&amp;$A279,'Aceite Virgen Extra'!$B$6:$B$257,"&lt;="&amp;$B279)</f>
        <v>0.69</v>
      </c>
      <c r="IJ279" s="8">
        <f>SUMIFS('Aceite Virgen Extra'!IJ$6:IJ$257,'Aceite Virgen Extra'!$A$6:$A$257,"&gt;="&amp;$A279,'Aceite Virgen Extra'!$B$6:$B$257,"&lt;="&amp;$B279)</f>
        <v>0.46</v>
      </c>
      <c r="IK279" s="8">
        <f>SUMIFS('Aceite Virgen Extra'!IK$6:IK$257,'Aceite Virgen Extra'!$A$6:$A$257,"&gt;="&amp;$A279,'Aceite Virgen Extra'!$B$6:$B$257,"&lt;="&amp;$B279)</f>
        <v>0</v>
      </c>
      <c r="IO279" s="8">
        <f>SUMIFS('Aceite Virgen Extra'!IO$6:IO$257,'Aceite Virgen Extra'!$A$6:$A$257,"&gt;="&amp;$A279,'Aceite Virgen Extra'!$B$6:$B$257,"&lt;="&amp;$B279)</f>
        <v>0.22000000000000003</v>
      </c>
      <c r="IP279" s="8">
        <f>SUMIFS('Aceite Virgen Extra'!IP$6:IP$257,'Aceite Virgen Extra'!$A$6:$A$257,"&gt;="&amp;$A279,'Aceite Virgen Extra'!$B$6:$B$257,"&lt;="&amp;$B279)</f>
        <v>0</v>
      </c>
      <c r="IQ279" s="8">
        <f>SUMIFS('Aceite Virgen Extra'!IQ$6:IQ$257,'Aceite Virgen Extra'!$A$6:$A$257,"&gt;="&amp;$A279,'Aceite Virgen Extra'!$B$6:$B$257,"&lt;="&amp;$B279)</f>
        <v>0.2</v>
      </c>
      <c r="IR279" s="8">
        <f>SUMIFS('Aceite Virgen Extra'!IR$6:IR$257,'Aceite Virgen Extra'!$A$6:$A$257,"&gt;="&amp;$A279,'Aceite Virgen Extra'!$B$6:$B$257,"&lt;="&amp;$B279)</f>
        <v>0</v>
      </c>
      <c r="IV279" s="8">
        <f>SUMIFS('Aceite Virgen Extra'!IV$6:IV$257,'Aceite Virgen Extra'!$A$6:$A$257,"&gt;="&amp;$A279,'Aceite Virgen Extra'!$B$6:$B$257,"&lt;="&amp;$B279)</f>
        <v>0.41000000000000003</v>
      </c>
      <c r="IW279" s="8">
        <f>SUMIFS('Aceite Virgen Extra'!IW$6:IW$257,'Aceite Virgen Extra'!$A$6:$A$257,"&gt;="&amp;$A279,'Aceite Virgen Extra'!$B$6:$B$257,"&lt;="&amp;$B279)</f>
        <v>0</v>
      </c>
      <c r="IX279" s="8">
        <f>SUMIFS('Aceite Virgen Extra'!IX$6:IX$257,'Aceite Virgen Extra'!$A$6:$A$257,"&gt;="&amp;$A279,'Aceite Virgen Extra'!$B$6:$B$257,"&lt;="&amp;$B279)</f>
        <v>0.5</v>
      </c>
      <c r="IY279" s="8">
        <f>SUMIFS('Aceite Virgen Extra'!IY$6:IY$257,'Aceite Virgen Extra'!$A$6:$A$257,"&gt;="&amp;$A279,'Aceite Virgen Extra'!$B$6:$B$257,"&lt;="&amp;$B279)</f>
        <v>0</v>
      </c>
      <c r="JC279" s="8">
        <f>SUMIFS('Aceite Virgen Extra'!JC$6:JC$257,'Aceite Virgen Extra'!$A$6:$A$257,"&gt;="&amp;$A279,'Aceite Virgen Extra'!$B$6:$B$257,"&lt;="&amp;$B279)</f>
        <v>0.35</v>
      </c>
      <c r="JD279" s="8">
        <f>SUMIFS('Aceite Virgen Extra'!JD$6:JD$257,'Aceite Virgen Extra'!$A$6:$A$257,"&gt;="&amp;$A279,'Aceite Virgen Extra'!$B$6:$B$257,"&lt;="&amp;$B279)</f>
        <v>0.82000000000000006</v>
      </c>
      <c r="JE279" s="8">
        <f>SUMIFS('Aceite Virgen Extra'!JE$6:JE$257,'Aceite Virgen Extra'!$A$6:$A$257,"&gt;="&amp;$A279,'Aceite Virgen Extra'!$B$6:$B$257,"&lt;="&amp;$B279)</f>
        <v>0</v>
      </c>
      <c r="JF279" s="8">
        <f>SUMIFS('Aceite Virgen Extra'!JF$6:JF$257,'Aceite Virgen Extra'!$A$6:$A$257,"&gt;="&amp;$A279,'Aceite Virgen Extra'!$B$6:$B$257,"&lt;="&amp;$B279)</f>
        <v>0</v>
      </c>
      <c r="JJ279" s="8">
        <f>SUMIFS('Aceite Virgen Extra'!JJ$6:JJ$257,'Aceite Virgen Extra'!$A$6:$A$257,"&gt;="&amp;$A279,'Aceite Virgen Extra'!$B$6:$B$257,"&lt;="&amp;$B279)</f>
        <v>0.05</v>
      </c>
      <c r="JK279" s="8">
        <f>SUMIFS('Aceite Virgen Extra'!JK$6:JK$257,'Aceite Virgen Extra'!$A$6:$A$257,"&gt;="&amp;$A279,'Aceite Virgen Extra'!$B$6:$B$257,"&lt;="&amp;$B279)</f>
        <v>0.18</v>
      </c>
      <c r="JL279" s="8">
        <f>SUMIFS('Aceite Virgen Extra'!JL$6:JL$257,'Aceite Virgen Extra'!$A$6:$A$257,"&gt;="&amp;$A279,'Aceite Virgen Extra'!$B$6:$B$257,"&lt;="&amp;$B279)</f>
        <v>0</v>
      </c>
      <c r="JM279" s="8">
        <f>SUMIFS('Aceite Virgen Extra'!JM$6:JM$257,'Aceite Virgen Extra'!$A$6:$A$257,"&gt;="&amp;$A279,'Aceite Virgen Extra'!$B$6:$B$257,"&lt;="&amp;$B279)</f>
        <v>0</v>
      </c>
      <c r="JQ279" s="8">
        <f>SUMIFS('Aceite Virgen Extra'!JQ$6:JQ$257,'Aceite Virgen Extra'!$A$6:$A$257,"&gt;="&amp;$A279,'Aceite Virgen Extra'!$B$6:$B$257,"&lt;="&amp;$B279)</f>
        <v>0.24000000000000002</v>
      </c>
      <c r="JR279" s="8">
        <f>SUMIFS('Aceite Virgen Extra'!JR$6:JR$257,'Aceite Virgen Extra'!$A$6:$A$257,"&gt;="&amp;$A279,'Aceite Virgen Extra'!$B$6:$B$257,"&lt;="&amp;$B279)</f>
        <v>0.32</v>
      </c>
      <c r="JS279" s="8">
        <f>SUMIFS('Aceite Virgen Extra'!JS$6:JS$257,'Aceite Virgen Extra'!$A$6:$A$257,"&gt;="&amp;$A279,'Aceite Virgen Extra'!$B$6:$B$257,"&lt;="&amp;$B279)</f>
        <v>0</v>
      </c>
      <c r="JT279" s="8">
        <f>SUMIFS('Aceite Virgen Extra'!JT$6:JT$257,'Aceite Virgen Extra'!$A$6:$A$257,"&gt;="&amp;$A279,'Aceite Virgen Extra'!$B$6:$B$257,"&lt;="&amp;$B279)</f>
        <v>0</v>
      </c>
      <c r="JX279" s="8">
        <f>SUMIFS('Aceite Virgen Extra'!JX$6:JX$257,'Aceite Virgen Extra'!$A$6:$A$257,"&gt;="&amp;$A279,'Aceite Virgen Extra'!$B$6:$B$257,"&lt;="&amp;$B279)</f>
        <v>0.33</v>
      </c>
      <c r="JY279" s="8">
        <f>SUMIFS('Aceite Virgen Extra'!JY$6:JY$257,'Aceite Virgen Extra'!$A$6:$A$257,"&gt;="&amp;$A279,'Aceite Virgen Extra'!$B$6:$B$257,"&lt;="&amp;$B279)</f>
        <v>0.28000000000000003</v>
      </c>
      <c r="JZ279" s="8">
        <f>SUMIFS('Aceite Virgen Extra'!JZ$6:JZ$257,'Aceite Virgen Extra'!$A$6:$A$257,"&gt;="&amp;$A279,'Aceite Virgen Extra'!$B$6:$B$257,"&lt;="&amp;$B279)</f>
        <v>0.35000000000000003</v>
      </c>
      <c r="KA279" s="8">
        <f>SUMIFS('Aceite Virgen Extra'!KA$6:KA$257,'Aceite Virgen Extra'!$A$6:$A$257,"&gt;="&amp;$A279,'Aceite Virgen Extra'!$B$6:$B$257,"&lt;="&amp;$B279)</f>
        <v>0</v>
      </c>
      <c r="KE279" s="8">
        <f>SUMIFS('Aceite Virgen Extra'!KE$6:KE$257,'Aceite Virgen Extra'!$A$6:$A$257,"&gt;="&amp;$A279,'Aceite Virgen Extra'!$B$6:$B$257,"&lt;="&amp;$B279)</f>
        <v>0.16</v>
      </c>
      <c r="KF279" s="8">
        <f>SUMIFS('Aceite Virgen Extra'!KF$6:KF$257,'Aceite Virgen Extra'!$A$6:$A$257,"&gt;="&amp;$A279,'Aceite Virgen Extra'!$B$6:$B$257,"&lt;="&amp;$B279)</f>
        <v>0.09</v>
      </c>
      <c r="KG279" s="8">
        <f>SUMIFS('Aceite Virgen Extra'!KG$6:KG$257,'Aceite Virgen Extra'!$A$6:$A$257,"&gt;="&amp;$A279,'Aceite Virgen Extra'!$B$6:$B$257,"&lt;="&amp;$B279)</f>
        <v>0</v>
      </c>
      <c r="KH279" s="8">
        <f>SUMIFS('Aceite Virgen Extra'!KH$6:KH$257,'Aceite Virgen Extra'!$A$6:$A$257,"&gt;="&amp;$A279,'Aceite Virgen Extra'!$B$6:$B$257,"&lt;="&amp;$B279)</f>
        <v>0</v>
      </c>
      <c r="KL279" s="8">
        <f>SUMIFS('Aceite Virgen Extra'!KL$6:KL$257,'Aceite Virgen Extra'!$A$6:$A$257,"&gt;="&amp;$A279,'Aceite Virgen Extra'!$B$6:$B$257,"&lt;="&amp;$B279)</f>
        <v>0.39999999999999997</v>
      </c>
      <c r="KM279" s="8">
        <f>SUMIFS('Aceite Virgen Extra'!KM$6:KM$257,'Aceite Virgen Extra'!$A$6:$A$257,"&gt;="&amp;$A279,'Aceite Virgen Extra'!$B$6:$B$257,"&lt;="&amp;$B279)</f>
        <v>0.81</v>
      </c>
      <c r="KN279" s="8">
        <f>SUMIFS('Aceite Virgen Extra'!KN$6:KN$257,'Aceite Virgen Extra'!$A$6:$A$257,"&gt;="&amp;$A279,'Aceite Virgen Extra'!$B$6:$B$257,"&lt;="&amp;$B279)</f>
        <v>7.0000000000000007E-2</v>
      </c>
      <c r="KO279" s="8">
        <f>SUMIFS('Aceite Virgen Extra'!KO$6:KO$257,'Aceite Virgen Extra'!$A$6:$A$257,"&gt;="&amp;$A279,'Aceite Virgen Extra'!$B$6:$B$257,"&lt;="&amp;$B279)</f>
        <v>1.1299999999999999</v>
      </c>
      <c r="KS279" s="8">
        <f>SUMIFS('Aceite Virgen Extra'!KS$6:KS$257,'Aceite Virgen Extra'!$A$6:$A$257,"&gt;="&amp;$A279,'Aceite Virgen Extra'!$B$6:$B$257,"&lt;="&amp;$B279)</f>
        <v>0.1</v>
      </c>
      <c r="KT279" s="8">
        <f>SUMIFS('Aceite Virgen Extra'!KT$6:KT$257,'Aceite Virgen Extra'!$A$6:$A$257,"&gt;="&amp;$A279,'Aceite Virgen Extra'!$B$6:$B$257,"&lt;="&amp;$B279)</f>
        <v>0.2</v>
      </c>
      <c r="KU279" s="8">
        <f>SUMIFS('Aceite Virgen Extra'!KU$6:KU$257,'Aceite Virgen Extra'!$A$6:$A$257,"&gt;="&amp;$A279,'Aceite Virgen Extra'!$B$6:$B$257,"&lt;="&amp;$B279)</f>
        <v>0</v>
      </c>
      <c r="KV279" s="8">
        <f>SUMIFS('Aceite Virgen Extra'!KV$6:KV$257,'Aceite Virgen Extra'!$A$6:$A$257,"&gt;="&amp;$A279,'Aceite Virgen Extra'!$B$6:$B$257,"&lt;="&amp;$B279)</f>
        <v>0</v>
      </c>
      <c r="KZ279" s="8">
        <f>SUMIFS('Aceite Virgen Extra'!KZ$6:KZ$257,'Aceite Virgen Extra'!$A$6:$A$257,"&gt;="&amp;$A279,'Aceite Virgen Extra'!$B$6:$B$257,"&lt;="&amp;$B279)</f>
        <v>0</v>
      </c>
      <c r="LA279" s="8">
        <f>SUMIFS('Aceite Virgen Extra'!LA$6:LA$257,'Aceite Virgen Extra'!$A$6:$A$257,"&gt;="&amp;$A279,'Aceite Virgen Extra'!$B$6:$B$257,"&lt;="&amp;$B279)</f>
        <v>0</v>
      </c>
      <c r="LB279" s="8">
        <f>SUMIFS('Aceite Virgen Extra'!LB$6:LB$257,'Aceite Virgen Extra'!$A$6:$A$257,"&gt;="&amp;$A279,'Aceite Virgen Extra'!$B$6:$B$257,"&lt;="&amp;$B279)</f>
        <v>0</v>
      </c>
      <c r="LC279" s="8">
        <f>SUMIFS('Aceite Virgen Extra'!LC$6:LC$257,'Aceite Virgen Extra'!$A$6:$A$257,"&gt;="&amp;$A279,'Aceite Virgen Extra'!$B$6:$B$257,"&lt;="&amp;$B279)</f>
        <v>0</v>
      </c>
      <c r="LG279" s="8">
        <f>SUMIFS('Aceite Virgen Extra'!LG$6:LG$257,'Aceite Virgen Extra'!$A$6:$A$257,"&gt;="&amp;$A279,'Aceite Virgen Extra'!$B$6:$B$257,"&lt;="&amp;$B279)</f>
        <v>0.35</v>
      </c>
      <c r="LH279" s="8">
        <f>SUMIFS('Aceite Virgen Extra'!LH$6:LH$257,'Aceite Virgen Extra'!$A$6:$A$257,"&gt;="&amp;$A279,'Aceite Virgen Extra'!$B$6:$B$257,"&lt;="&amp;$B279)</f>
        <v>0</v>
      </c>
      <c r="LI279" s="8">
        <f>SUMIFS('Aceite Virgen Extra'!LI$6:LI$257,'Aceite Virgen Extra'!$A$6:$A$257,"&gt;="&amp;$A279,'Aceite Virgen Extra'!$B$6:$B$257,"&lt;="&amp;$B279)</f>
        <v>0.7</v>
      </c>
      <c r="LJ279" s="8">
        <f>SUMIFS('Aceite Virgen Extra'!LJ$6:LJ$257,'Aceite Virgen Extra'!$A$6:$A$257,"&gt;="&amp;$A279,'Aceite Virgen Extra'!$B$6:$B$257,"&lt;="&amp;$B279)</f>
        <v>0</v>
      </c>
      <c r="LN279" s="8">
        <f>SUMIFS('Aceite Virgen Extra'!LN$6:LN$257,'Aceite Virgen Extra'!$A$6:$A$257,"&gt;="&amp;$A279,'Aceite Virgen Extra'!$B$6:$B$257,"&lt;="&amp;$B279)</f>
        <v>0.1</v>
      </c>
      <c r="LO279" s="8">
        <f>SUMIFS('Aceite Virgen Extra'!LO$6:LO$257,'Aceite Virgen Extra'!$A$6:$A$257,"&gt;="&amp;$A279,'Aceite Virgen Extra'!$B$6:$B$257,"&lt;="&amp;$B279)</f>
        <v>0.17</v>
      </c>
      <c r="LP279" s="8">
        <f>SUMIFS('Aceite Virgen Extra'!LP$6:LP$257,'Aceite Virgen Extra'!$A$6:$A$257,"&gt;="&amp;$A279,'Aceite Virgen Extra'!$B$6:$B$257,"&lt;="&amp;$B279)</f>
        <v>0</v>
      </c>
      <c r="LQ279" s="8">
        <f>SUMIFS('Aceite Virgen Extra'!LQ$6:LQ$257,'Aceite Virgen Extra'!$A$6:$A$257,"&gt;="&amp;$A279,'Aceite Virgen Extra'!$B$6:$B$257,"&lt;="&amp;$B279)</f>
        <v>0</v>
      </c>
      <c r="LR279" s="76"/>
      <c r="LS279" s="76"/>
      <c r="LT279" s="76"/>
      <c r="LU279" s="8">
        <f>SUMIFS('Aceite Virgen Extra'!LU$6:LU$257,'Aceite Virgen Extra'!$A$6:$A$257,"&gt;="&amp;$A279,'Aceite Virgen Extra'!$B$6:$B$257,"&lt;="&amp;$B279)</f>
        <v>0.39</v>
      </c>
      <c r="LV279" s="8">
        <f>SUMIFS('Aceite Virgen Extra'!LV$6:LV$257,'Aceite Virgen Extra'!$A$6:$A$257,"&gt;="&amp;$A279,'Aceite Virgen Extra'!$B$6:$B$257,"&lt;="&amp;$B279)</f>
        <v>0.94000000000000006</v>
      </c>
      <c r="LW279" s="8">
        <f>SUMIFS('Aceite Virgen Extra'!LW$6:LW$257,'Aceite Virgen Extra'!$A$6:$A$257,"&gt;="&amp;$A279,'Aceite Virgen Extra'!$B$6:$B$257,"&lt;="&amp;$B279)</f>
        <v>0.1</v>
      </c>
      <c r="LX279" s="8">
        <f>SUMIFS('Aceite Virgen Extra'!LX$6:LX$257,'Aceite Virgen Extra'!$A$6:$A$257,"&gt;="&amp;$A279,'Aceite Virgen Extra'!$B$6:$B$257,"&lt;="&amp;$B279)</f>
        <v>0</v>
      </c>
      <c r="LY279" s="76"/>
      <c r="LZ279" s="76"/>
      <c r="MA279" s="76"/>
      <c r="MB279" s="8">
        <f>SUMIFS('Aceite Virgen Extra'!MB$6:MB$257,'Aceite Virgen Extra'!$A$6:$A$257,"&gt;="&amp;$A279,'Aceite Virgen Extra'!$B$6:$B$257,"&lt;="&amp;$B279)</f>
        <v>0.34</v>
      </c>
      <c r="MC279" s="8">
        <f>SUMIFS('Aceite Virgen Extra'!MC$6:MC$257,'Aceite Virgen Extra'!$A$6:$A$257,"&gt;="&amp;$A279,'Aceite Virgen Extra'!$B$6:$B$257,"&lt;="&amp;$B279)</f>
        <v>0.67</v>
      </c>
      <c r="MD279" s="8">
        <f>SUMIFS('Aceite Virgen Extra'!MD$6:MD$257,'Aceite Virgen Extra'!$A$6:$A$257,"&gt;="&amp;$A279,'Aceite Virgen Extra'!$B$6:$B$257,"&lt;="&amp;$B279)</f>
        <v>0.31</v>
      </c>
      <c r="ME279" s="8">
        <f>SUMIFS('Aceite Virgen Extra'!ME$6:ME$257,'Aceite Virgen Extra'!$A$6:$A$257,"&gt;="&amp;$A279,'Aceite Virgen Extra'!$B$6:$B$257,"&lt;="&amp;$B279)</f>
        <v>0</v>
      </c>
    </row>
    <row r="280" spans="1:343"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c r="GY280" s="8">
        <f>SUMIFS('Aceite Virgen Extra'!GY$6:GY$257,'Aceite Virgen Extra'!$A$6:$A$257,"&gt;="&amp;$A280,'Aceite Virgen Extra'!$B$6:$B$257,"&lt;="&amp;$B280)</f>
        <v>1.38</v>
      </c>
      <c r="GZ280" s="8">
        <f>SUMIFS('Aceite Virgen Extra'!GZ$6:GZ$257,'Aceite Virgen Extra'!$A$6:$A$257,"&gt;="&amp;$A280,'Aceite Virgen Extra'!$B$6:$B$257,"&lt;="&amp;$B280)</f>
        <v>1.2799999999999998</v>
      </c>
      <c r="HA280" s="8">
        <f>SUMIFS('Aceite Virgen Extra'!HA$6:HA$257,'Aceite Virgen Extra'!$A$6:$A$257,"&gt;="&amp;$A280,'Aceite Virgen Extra'!$B$6:$B$257,"&lt;="&amp;$B280)</f>
        <v>1.5499999999999998</v>
      </c>
      <c r="HB280" s="8">
        <f>SUMIFS('Aceite Virgen Extra'!HB$6:HB$257,'Aceite Virgen Extra'!$A$6:$A$257,"&gt;="&amp;$A280,'Aceite Virgen Extra'!$B$6:$B$257,"&lt;="&amp;$B280)</f>
        <v>1.08</v>
      </c>
      <c r="HF280" s="8">
        <f>SUMIFS('Aceite Virgen Extra'!HF$6:HF$257,'Aceite Virgen Extra'!$A$6:$A$257,"&gt;="&amp;$A280,'Aceite Virgen Extra'!$B$6:$B$257,"&lt;="&amp;$B280)</f>
        <v>1.65</v>
      </c>
      <c r="HG280" s="8">
        <f>SUMIFS('Aceite Virgen Extra'!HG$6:HG$257,'Aceite Virgen Extra'!$A$6:$A$257,"&gt;="&amp;$A280,'Aceite Virgen Extra'!$B$6:$B$257,"&lt;="&amp;$B280)</f>
        <v>2.77</v>
      </c>
      <c r="HH280" s="8">
        <f>SUMIFS('Aceite Virgen Extra'!HH$6:HH$257,'Aceite Virgen Extra'!$A$6:$A$257,"&gt;="&amp;$A280,'Aceite Virgen Extra'!$B$6:$B$257,"&lt;="&amp;$B280)</f>
        <v>1.1600000000000001</v>
      </c>
      <c r="HI280" s="8">
        <f>SUMIFS('Aceite Virgen Extra'!HI$6:HI$257,'Aceite Virgen Extra'!$A$6:$A$257,"&gt;="&amp;$A280,'Aceite Virgen Extra'!$B$6:$B$257,"&lt;="&amp;$B280)</f>
        <v>1.74</v>
      </c>
      <c r="HM280" s="8">
        <f>SUMIFS('Aceite Virgen Extra'!HM$6:HM$257,'Aceite Virgen Extra'!$A$6:$A$257,"&gt;="&amp;$A280,'Aceite Virgen Extra'!$B$6:$B$257,"&lt;="&amp;$B280)</f>
        <v>1.51</v>
      </c>
      <c r="HN280" s="8">
        <f>SUMIFS('Aceite Virgen Extra'!HN$6:HN$257,'Aceite Virgen Extra'!$A$6:$A$257,"&gt;="&amp;$A280,'Aceite Virgen Extra'!$B$6:$B$257,"&lt;="&amp;$B280)</f>
        <v>1.25</v>
      </c>
      <c r="HO280" s="8">
        <f>SUMIFS('Aceite Virgen Extra'!HO$6:HO$257,'Aceite Virgen Extra'!$A$6:$A$257,"&gt;="&amp;$A280,'Aceite Virgen Extra'!$B$6:$B$257,"&lt;="&amp;$B280)</f>
        <v>0.62</v>
      </c>
      <c r="HP280" s="8">
        <f>SUMIFS('Aceite Virgen Extra'!HP$6:HP$257,'Aceite Virgen Extra'!$A$6:$A$257,"&gt;="&amp;$A280,'Aceite Virgen Extra'!$B$6:$B$257,"&lt;="&amp;$B280)</f>
        <v>6.6100000000000012</v>
      </c>
      <c r="HT280" s="8">
        <f>SUMIFS('Aceite Virgen Extra'!HT$6:HT$257,'Aceite Virgen Extra'!$A$6:$A$257,"&gt;="&amp;$A280,'Aceite Virgen Extra'!$B$6:$B$257,"&lt;="&amp;$B280)</f>
        <v>2.0100000000000002</v>
      </c>
      <c r="HU280" s="8">
        <f>SUMIFS('Aceite Virgen Extra'!HU$6:HU$257,'Aceite Virgen Extra'!$A$6:$A$257,"&gt;="&amp;$A280,'Aceite Virgen Extra'!$B$6:$B$257,"&lt;="&amp;$B280)</f>
        <v>2.8499999999999996</v>
      </c>
      <c r="HV280" s="8">
        <f>SUMIFS('Aceite Virgen Extra'!HV$6:HV$257,'Aceite Virgen Extra'!$A$6:$A$257,"&gt;="&amp;$A280,'Aceite Virgen Extra'!$B$6:$B$257,"&lt;="&amp;$B280)</f>
        <v>0.36</v>
      </c>
      <c r="HW280" s="8">
        <f>SUMIFS('Aceite Virgen Extra'!HW$6:HW$257,'Aceite Virgen Extra'!$A$6:$A$257,"&gt;="&amp;$A280,'Aceite Virgen Extra'!$B$6:$B$257,"&lt;="&amp;$B280)</f>
        <v>8.66</v>
      </c>
      <c r="IA280" s="8">
        <f>SUMIFS('Aceite Virgen Extra'!IA$6:IA$257,'Aceite Virgen Extra'!$A$6:$A$257,"&gt;="&amp;$A280,'Aceite Virgen Extra'!$B$6:$B$257,"&lt;="&amp;$B280)</f>
        <v>1.6</v>
      </c>
      <c r="IB280" s="8">
        <f>SUMIFS('Aceite Virgen Extra'!IB$6:IB$257,'Aceite Virgen Extra'!$A$6:$A$257,"&gt;="&amp;$A280,'Aceite Virgen Extra'!$B$6:$B$257,"&lt;="&amp;$B280)</f>
        <v>1.67</v>
      </c>
      <c r="IC280" s="8">
        <f>SUMIFS('Aceite Virgen Extra'!IC$6:IC$257,'Aceite Virgen Extra'!$A$6:$A$257,"&gt;="&amp;$A280,'Aceite Virgen Extra'!$B$6:$B$257,"&lt;="&amp;$B280)</f>
        <v>1.57</v>
      </c>
      <c r="ID280" s="8">
        <f>SUMIFS('Aceite Virgen Extra'!ID$6:ID$257,'Aceite Virgen Extra'!$A$6:$A$257,"&gt;="&amp;$A280,'Aceite Virgen Extra'!$B$6:$B$257,"&lt;="&amp;$B280)</f>
        <v>1.69</v>
      </c>
      <c r="IE280" s="64"/>
      <c r="IH280" s="8">
        <f>SUMIFS('Aceite Virgen Extra'!IH$6:IH$257,'Aceite Virgen Extra'!$A$6:$A$257,"&gt;="&amp;$A280,'Aceite Virgen Extra'!$B$6:$B$257,"&lt;="&amp;$B280)</f>
        <v>1.1399999999999999</v>
      </c>
      <c r="II280" s="8">
        <f>SUMIFS('Aceite Virgen Extra'!II$6:II$257,'Aceite Virgen Extra'!$A$6:$A$257,"&gt;="&amp;$A280,'Aceite Virgen Extra'!$B$6:$B$257,"&lt;="&amp;$B280)</f>
        <v>0.62000000000000011</v>
      </c>
      <c r="IJ280" s="8">
        <f>SUMIFS('Aceite Virgen Extra'!IJ$6:IJ$257,'Aceite Virgen Extra'!$A$6:$A$257,"&gt;="&amp;$A280,'Aceite Virgen Extra'!$B$6:$B$257,"&lt;="&amp;$B280)</f>
        <v>0.74</v>
      </c>
      <c r="IK280" s="8">
        <f>SUMIFS('Aceite Virgen Extra'!IK$6:IK$257,'Aceite Virgen Extra'!$A$6:$A$257,"&gt;="&amp;$A280,'Aceite Virgen Extra'!$B$6:$B$257,"&lt;="&amp;$B280)</f>
        <v>3.6</v>
      </c>
      <c r="IO280" s="8">
        <f>SUMIFS('Aceite Virgen Extra'!IO$6:IO$257,'Aceite Virgen Extra'!$A$6:$A$257,"&gt;="&amp;$A280,'Aceite Virgen Extra'!$B$6:$B$257,"&lt;="&amp;$B280)</f>
        <v>1.19</v>
      </c>
      <c r="IP280" s="8">
        <f>SUMIFS('Aceite Virgen Extra'!IP$6:IP$257,'Aceite Virgen Extra'!$A$6:$A$257,"&gt;="&amp;$A280,'Aceite Virgen Extra'!$B$6:$B$257,"&lt;="&amp;$B280)</f>
        <v>2.08</v>
      </c>
      <c r="IQ280" s="8">
        <f>SUMIFS('Aceite Virgen Extra'!IQ$6:IQ$257,'Aceite Virgen Extra'!$A$6:$A$257,"&gt;="&amp;$A280,'Aceite Virgen Extra'!$B$6:$B$257,"&lt;="&amp;$B280)</f>
        <v>0.5</v>
      </c>
      <c r="IR280" s="8">
        <f>SUMIFS('Aceite Virgen Extra'!IR$6:IR$257,'Aceite Virgen Extra'!$A$6:$A$257,"&gt;="&amp;$A280,'Aceite Virgen Extra'!$B$6:$B$257,"&lt;="&amp;$B280)</f>
        <v>2.0299999999999998</v>
      </c>
      <c r="IV280" s="8">
        <f>SUMIFS('Aceite Virgen Extra'!IV$6:IV$257,'Aceite Virgen Extra'!$A$6:$A$257,"&gt;="&amp;$A280,'Aceite Virgen Extra'!$B$6:$B$257,"&lt;="&amp;$B280)</f>
        <v>0.8600000000000001</v>
      </c>
      <c r="IW280" s="8">
        <f>SUMIFS('Aceite Virgen Extra'!IW$6:IW$257,'Aceite Virgen Extra'!$A$6:$A$257,"&gt;="&amp;$A280,'Aceite Virgen Extra'!$B$6:$B$257,"&lt;="&amp;$B280)</f>
        <v>1.37</v>
      </c>
      <c r="IX280" s="8">
        <f>SUMIFS('Aceite Virgen Extra'!IX$6:IX$257,'Aceite Virgen Extra'!$A$6:$A$257,"&gt;="&amp;$A280,'Aceite Virgen Extra'!$B$6:$B$257,"&lt;="&amp;$B280)</f>
        <v>0.62999999999999989</v>
      </c>
      <c r="IY280" s="8">
        <f>SUMIFS('Aceite Virgen Extra'!IY$6:IY$257,'Aceite Virgen Extra'!$A$6:$A$257,"&gt;="&amp;$A280,'Aceite Virgen Extra'!$B$6:$B$257,"&lt;="&amp;$B280)</f>
        <v>0.45</v>
      </c>
      <c r="JC280" s="8">
        <f>SUMIFS('Aceite Virgen Extra'!JC$6:JC$257,'Aceite Virgen Extra'!$A$6:$A$257,"&gt;="&amp;$A280,'Aceite Virgen Extra'!$B$6:$B$257,"&lt;="&amp;$B280)</f>
        <v>1.19</v>
      </c>
      <c r="JD280" s="8">
        <f>SUMIFS('Aceite Virgen Extra'!JD$6:JD$257,'Aceite Virgen Extra'!$A$6:$A$257,"&gt;="&amp;$A280,'Aceite Virgen Extra'!$B$6:$B$257,"&lt;="&amp;$B280)</f>
        <v>0.77</v>
      </c>
      <c r="JE280" s="8">
        <f>SUMIFS('Aceite Virgen Extra'!JE$6:JE$257,'Aceite Virgen Extra'!$A$6:$A$257,"&gt;="&amp;$A280,'Aceite Virgen Extra'!$B$6:$B$257,"&lt;="&amp;$B280)</f>
        <v>1.2999999999999998</v>
      </c>
      <c r="JF280" s="8">
        <f>SUMIFS('Aceite Virgen Extra'!JF$6:JF$257,'Aceite Virgen Extra'!$A$6:$A$257,"&gt;="&amp;$A280,'Aceite Virgen Extra'!$B$6:$B$257,"&lt;="&amp;$B280)</f>
        <v>1.66</v>
      </c>
      <c r="JJ280" s="8">
        <f>SUMIFS('Aceite Virgen Extra'!JJ$6:JJ$257,'Aceite Virgen Extra'!$A$6:$A$257,"&gt;="&amp;$A280,'Aceite Virgen Extra'!$B$6:$B$257,"&lt;="&amp;$B280)</f>
        <v>1.84</v>
      </c>
      <c r="JK280" s="8">
        <f>SUMIFS('Aceite Virgen Extra'!JK$6:JK$257,'Aceite Virgen Extra'!$A$6:$A$257,"&gt;="&amp;$A280,'Aceite Virgen Extra'!$B$6:$B$257,"&lt;="&amp;$B280)</f>
        <v>1.1200000000000001</v>
      </c>
      <c r="JL280" s="8">
        <f>SUMIFS('Aceite Virgen Extra'!JL$6:JL$257,'Aceite Virgen Extra'!$A$6:$A$257,"&gt;="&amp;$A280,'Aceite Virgen Extra'!$B$6:$B$257,"&lt;="&amp;$B280)</f>
        <v>1.27</v>
      </c>
      <c r="JM280" s="8">
        <f>SUMIFS('Aceite Virgen Extra'!JM$6:JM$257,'Aceite Virgen Extra'!$A$6:$A$257,"&gt;="&amp;$A280,'Aceite Virgen Extra'!$B$6:$B$257,"&lt;="&amp;$B280)</f>
        <v>5.9</v>
      </c>
      <c r="JQ280" s="8">
        <f>SUMIFS('Aceite Virgen Extra'!JQ$6:JQ$257,'Aceite Virgen Extra'!$A$6:$A$257,"&gt;="&amp;$A280,'Aceite Virgen Extra'!$B$6:$B$257,"&lt;="&amp;$B280)</f>
        <v>2.09</v>
      </c>
      <c r="JR280" s="8">
        <f>SUMIFS('Aceite Virgen Extra'!JR$6:JR$257,'Aceite Virgen Extra'!$A$6:$A$257,"&gt;="&amp;$A280,'Aceite Virgen Extra'!$B$6:$B$257,"&lt;="&amp;$B280)</f>
        <v>1.5000000000000002</v>
      </c>
      <c r="JS280" s="8">
        <f>SUMIFS('Aceite Virgen Extra'!JS$6:JS$257,'Aceite Virgen Extra'!$A$6:$A$257,"&gt;="&amp;$A280,'Aceite Virgen Extra'!$B$6:$B$257,"&lt;="&amp;$B280)</f>
        <v>1.42</v>
      </c>
      <c r="JT280" s="8">
        <f>SUMIFS('Aceite Virgen Extra'!JT$6:JT$257,'Aceite Virgen Extra'!$A$6:$A$257,"&gt;="&amp;$A280,'Aceite Virgen Extra'!$B$6:$B$257,"&lt;="&amp;$B280)</f>
        <v>6.78</v>
      </c>
      <c r="JX280" s="8">
        <f>SUMIFS('Aceite Virgen Extra'!JX$6:JX$257,'Aceite Virgen Extra'!$A$6:$A$257,"&gt;="&amp;$A280,'Aceite Virgen Extra'!$B$6:$B$257,"&lt;="&amp;$B280)</f>
        <v>1.95</v>
      </c>
      <c r="JY280" s="8">
        <f>SUMIFS('Aceite Virgen Extra'!JY$6:JY$257,'Aceite Virgen Extra'!$A$6:$A$257,"&gt;="&amp;$A280,'Aceite Virgen Extra'!$B$6:$B$257,"&lt;="&amp;$B280)</f>
        <v>1.78</v>
      </c>
      <c r="JZ280" s="8">
        <f>SUMIFS('Aceite Virgen Extra'!JZ$6:JZ$257,'Aceite Virgen Extra'!$A$6:$A$257,"&gt;="&amp;$A280,'Aceite Virgen Extra'!$B$6:$B$257,"&lt;="&amp;$B280)</f>
        <v>1.5399999999999998</v>
      </c>
      <c r="KA280" s="8">
        <f>SUMIFS('Aceite Virgen Extra'!KA$6:KA$257,'Aceite Virgen Extra'!$A$6:$A$257,"&gt;="&amp;$A280,'Aceite Virgen Extra'!$B$6:$B$257,"&lt;="&amp;$B280)</f>
        <v>4.55</v>
      </c>
      <c r="KE280" s="8">
        <f>SUMIFS('Aceite Virgen Extra'!KE$6:KE$257,'Aceite Virgen Extra'!$A$6:$A$257,"&gt;="&amp;$A280,'Aceite Virgen Extra'!$B$6:$B$257,"&lt;="&amp;$B280)</f>
        <v>1.7700000000000002</v>
      </c>
      <c r="KF280" s="8">
        <f>SUMIFS('Aceite Virgen Extra'!KF$6:KF$257,'Aceite Virgen Extra'!$A$6:$A$257,"&gt;="&amp;$A280,'Aceite Virgen Extra'!$B$6:$B$257,"&lt;="&amp;$B280)</f>
        <v>1.01</v>
      </c>
      <c r="KG280" s="8">
        <f>SUMIFS('Aceite Virgen Extra'!KG$6:KG$257,'Aceite Virgen Extra'!$A$6:$A$257,"&gt;="&amp;$A280,'Aceite Virgen Extra'!$B$6:$B$257,"&lt;="&amp;$B280)</f>
        <v>1.2899999999999998</v>
      </c>
      <c r="KH280" s="8">
        <f>SUMIFS('Aceite Virgen Extra'!KH$6:KH$257,'Aceite Virgen Extra'!$A$6:$A$257,"&gt;="&amp;$A280,'Aceite Virgen Extra'!$B$6:$B$257,"&lt;="&amp;$B280)</f>
        <v>6.34</v>
      </c>
      <c r="KL280" s="8">
        <f>SUMIFS('Aceite Virgen Extra'!KL$6:KL$257,'Aceite Virgen Extra'!$A$6:$A$257,"&gt;="&amp;$A280,'Aceite Virgen Extra'!$B$6:$B$257,"&lt;="&amp;$B280)</f>
        <v>2.25</v>
      </c>
      <c r="KM280" s="8">
        <f>SUMIFS('Aceite Virgen Extra'!KM$6:KM$257,'Aceite Virgen Extra'!$A$6:$A$257,"&gt;="&amp;$A280,'Aceite Virgen Extra'!$B$6:$B$257,"&lt;="&amp;$B280)</f>
        <v>1.4100000000000001</v>
      </c>
      <c r="KN280" s="8">
        <f>SUMIFS('Aceite Virgen Extra'!KN$6:KN$257,'Aceite Virgen Extra'!$A$6:$A$257,"&gt;="&amp;$A280,'Aceite Virgen Extra'!$B$6:$B$257,"&lt;="&amp;$B280)</f>
        <v>0.65999999999999992</v>
      </c>
      <c r="KO280" s="8">
        <f>SUMIFS('Aceite Virgen Extra'!KO$6:KO$257,'Aceite Virgen Extra'!$A$6:$A$257,"&gt;="&amp;$A280,'Aceite Virgen Extra'!$B$6:$B$257,"&lt;="&amp;$B280)</f>
        <v>8.26</v>
      </c>
      <c r="KS280" s="8">
        <f>SUMIFS('Aceite Virgen Extra'!KS$6:KS$257,'Aceite Virgen Extra'!$A$6:$A$257,"&gt;="&amp;$A280,'Aceite Virgen Extra'!$B$6:$B$257,"&lt;="&amp;$B280)</f>
        <v>2.4899999999999998</v>
      </c>
      <c r="KT280" s="8">
        <f>SUMIFS('Aceite Virgen Extra'!KT$6:KT$257,'Aceite Virgen Extra'!$A$6:$A$257,"&gt;="&amp;$A280,'Aceite Virgen Extra'!$B$6:$B$257,"&lt;="&amp;$B280)</f>
        <v>1.81</v>
      </c>
      <c r="KU280" s="8">
        <f>SUMIFS('Aceite Virgen Extra'!KU$6:KU$257,'Aceite Virgen Extra'!$A$6:$A$257,"&gt;="&amp;$A280,'Aceite Virgen Extra'!$B$6:$B$257,"&lt;="&amp;$B280)</f>
        <v>1.5100000000000002</v>
      </c>
      <c r="KV280" s="8">
        <f>SUMIFS('Aceite Virgen Extra'!KV$6:KV$257,'Aceite Virgen Extra'!$A$6:$A$257,"&gt;="&amp;$A280,'Aceite Virgen Extra'!$B$6:$B$257,"&lt;="&amp;$B280)</f>
        <v>7.6899999999999995</v>
      </c>
      <c r="KZ280" s="8">
        <f>SUMIFS('Aceite Virgen Extra'!KZ$6:KZ$257,'Aceite Virgen Extra'!$A$6:$A$257,"&gt;="&amp;$A280,'Aceite Virgen Extra'!$B$6:$B$257,"&lt;="&amp;$B280)</f>
        <v>2.1100000000000003</v>
      </c>
      <c r="LA280" s="8">
        <f>SUMIFS('Aceite Virgen Extra'!LA$6:LA$257,'Aceite Virgen Extra'!$A$6:$A$257,"&gt;="&amp;$A280,'Aceite Virgen Extra'!$B$6:$B$257,"&lt;="&amp;$B280)</f>
        <v>0.9</v>
      </c>
      <c r="LB280" s="8">
        <f>SUMIFS('Aceite Virgen Extra'!LB$6:LB$257,'Aceite Virgen Extra'!$A$6:$A$257,"&gt;="&amp;$A280,'Aceite Virgen Extra'!$B$6:$B$257,"&lt;="&amp;$B280)</f>
        <v>1.3</v>
      </c>
      <c r="LC280" s="8">
        <f>SUMIFS('Aceite Virgen Extra'!LC$6:LC$257,'Aceite Virgen Extra'!$A$6:$A$257,"&gt;="&amp;$A280,'Aceite Virgen Extra'!$B$6:$B$257,"&lt;="&amp;$B280)</f>
        <v>7.68</v>
      </c>
      <c r="LG280" s="8">
        <f>SUMIFS('Aceite Virgen Extra'!LG$6:LG$257,'Aceite Virgen Extra'!$A$6:$A$257,"&gt;="&amp;$A280,'Aceite Virgen Extra'!$B$6:$B$257,"&lt;="&amp;$B280)</f>
        <v>2.15</v>
      </c>
      <c r="LH280" s="8">
        <f>SUMIFS('Aceite Virgen Extra'!LH$6:LH$257,'Aceite Virgen Extra'!$A$6:$A$257,"&gt;="&amp;$A280,'Aceite Virgen Extra'!$B$6:$B$257,"&lt;="&amp;$B280)</f>
        <v>1.79</v>
      </c>
      <c r="LI280" s="8">
        <f>SUMIFS('Aceite Virgen Extra'!LI$6:LI$257,'Aceite Virgen Extra'!$A$6:$A$257,"&gt;="&amp;$A280,'Aceite Virgen Extra'!$B$6:$B$257,"&lt;="&amp;$B280)</f>
        <v>0.59</v>
      </c>
      <c r="LJ280" s="8">
        <f>SUMIFS('Aceite Virgen Extra'!LJ$6:LJ$257,'Aceite Virgen Extra'!$A$6:$A$257,"&gt;="&amp;$A280,'Aceite Virgen Extra'!$B$6:$B$257,"&lt;="&amp;$B280)</f>
        <v>8.4499999999999993</v>
      </c>
      <c r="LN280" s="8">
        <f>SUMIFS('Aceite Virgen Extra'!LN$6:LN$257,'Aceite Virgen Extra'!$A$6:$A$257,"&gt;="&amp;$A280,'Aceite Virgen Extra'!$B$6:$B$257,"&lt;="&amp;$B280)</f>
        <v>2.67</v>
      </c>
      <c r="LO280" s="8">
        <f>SUMIFS('Aceite Virgen Extra'!LO$6:LO$257,'Aceite Virgen Extra'!$A$6:$A$257,"&gt;="&amp;$A280,'Aceite Virgen Extra'!$B$6:$B$257,"&lt;="&amp;$B280)</f>
        <v>2.36</v>
      </c>
      <c r="LP280" s="8">
        <f>SUMIFS('Aceite Virgen Extra'!LP$6:LP$257,'Aceite Virgen Extra'!$A$6:$A$257,"&gt;="&amp;$A280,'Aceite Virgen Extra'!$B$6:$B$257,"&lt;="&amp;$B280)</f>
        <v>1.01</v>
      </c>
      <c r="LQ280" s="8">
        <f>SUMIFS('Aceite Virgen Extra'!LQ$6:LQ$257,'Aceite Virgen Extra'!$A$6:$A$257,"&gt;="&amp;$A280,'Aceite Virgen Extra'!$B$6:$B$257,"&lt;="&amp;$B280)</f>
        <v>13.58</v>
      </c>
      <c r="LR280" s="76"/>
      <c r="LS280" s="76"/>
      <c r="LT280" s="76"/>
      <c r="LU280" s="8">
        <f>SUMIFS('Aceite Virgen Extra'!LU$6:LU$257,'Aceite Virgen Extra'!$A$6:$A$257,"&gt;="&amp;$A280,'Aceite Virgen Extra'!$B$6:$B$257,"&lt;="&amp;$B280)</f>
        <v>2.2999999999999998</v>
      </c>
      <c r="LV280" s="8">
        <f>SUMIFS('Aceite Virgen Extra'!LV$6:LV$257,'Aceite Virgen Extra'!$A$6:$A$257,"&gt;="&amp;$A280,'Aceite Virgen Extra'!$B$6:$B$257,"&lt;="&amp;$B280)</f>
        <v>2.02</v>
      </c>
      <c r="LW280" s="8">
        <f>SUMIFS('Aceite Virgen Extra'!LW$6:LW$257,'Aceite Virgen Extra'!$A$6:$A$257,"&gt;="&amp;$A280,'Aceite Virgen Extra'!$B$6:$B$257,"&lt;="&amp;$B280)</f>
        <v>1.8900000000000001</v>
      </c>
      <c r="LX280" s="8">
        <f>SUMIFS('Aceite Virgen Extra'!LX$6:LX$257,'Aceite Virgen Extra'!$A$6:$A$257,"&gt;="&amp;$A280,'Aceite Virgen Extra'!$B$6:$B$257,"&lt;="&amp;$B280)</f>
        <v>5.36</v>
      </c>
      <c r="LY280" s="76"/>
      <c r="LZ280" s="76"/>
      <c r="MA280" s="76"/>
      <c r="MB280" s="8">
        <f>SUMIFS('Aceite Virgen Extra'!MB$6:MB$257,'Aceite Virgen Extra'!$A$6:$A$257,"&gt;="&amp;$A280,'Aceite Virgen Extra'!$B$6:$B$257,"&lt;="&amp;$B280)</f>
        <v>5.95</v>
      </c>
      <c r="MC280" s="8">
        <f>SUMIFS('Aceite Virgen Extra'!MC$6:MC$257,'Aceite Virgen Extra'!$A$6:$A$257,"&gt;="&amp;$A280,'Aceite Virgen Extra'!$B$6:$B$257,"&lt;="&amp;$B280)</f>
        <v>14.08</v>
      </c>
      <c r="MD280" s="8">
        <f>SUMIFS('Aceite Virgen Extra'!MD$6:MD$257,'Aceite Virgen Extra'!$A$6:$A$257,"&gt;="&amp;$A280,'Aceite Virgen Extra'!$B$6:$B$257,"&lt;="&amp;$B280)</f>
        <v>1.69</v>
      </c>
      <c r="ME280" s="8">
        <f>SUMIFS('Aceite Virgen Extra'!ME$6:ME$257,'Aceite Virgen Extra'!$A$6:$A$257,"&gt;="&amp;$A280,'Aceite Virgen Extra'!$B$6:$B$257,"&lt;="&amp;$B280)</f>
        <v>7.58</v>
      </c>
    </row>
    <row r="281" spans="1:343"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c r="GY281" s="8">
        <f>SUMIFS('Aceite Virgen Extra'!GY$6:GY$257,'Aceite Virgen Extra'!$A$6:$A$257,"&gt;="&amp;$A281,'Aceite Virgen Extra'!$B$6:$B$257,"&lt;="&amp;$B281)</f>
        <v>1.1300000000000001</v>
      </c>
      <c r="GZ281" s="8">
        <f>SUMIFS('Aceite Virgen Extra'!GZ$6:GZ$257,'Aceite Virgen Extra'!$A$6:$A$257,"&gt;="&amp;$A281,'Aceite Virgen Extra'!$B$6:$B$257,"&lt;="&amp;$B281)</f>
        <v>2.92</v>
      </c>
      <c r="HA281" s="8">
        <f>SUMIFS('Aceite Virgen Extra'!HA$6:HA$257,'Aceite Virgen Extra'!$A$6:$A$257,"&gt;="&amp;$A281,'Aceite Virgen Extra'!$B$6:$B$257,"&lt;="&amp;$B281)</f>
        <v>0.2</v>
      </c>
      <c r="HB281" s="8">
        <f>SUMIFS('Aceite Virgen Extra'!HB$6:HB$257,'Aceite Virgen Extra'!$A$6:$A$257,"&gt;="&amp;$A281,'Aceite Virgen Extra'!$B$6:$B$257,"&lt;="&amp;$B281)</f>
        <v>0</v>
      </c>
      <c r="HF281" s="8">
        <f>SUMIFS('Aceite Virgen Extra'!HF$6:HF$257,'Aceite Virgen Extra'!$A$6:$A$257,"&gt;="&amp;$A281,'Aceite Virgen Extra'!$B$6:$B$257,"&lt;="&amp;$B281)</f>
        <v>0.84000000000000008</v>
      </c>
      <c r="HG281" s="8">
        <f>SUMIFS('Aceite Virgen Extra'!HG$6:HG$257,'Aceite Virgen Extra'!$A$6:$A$257,"&gt;="&amp;$A281,'Aceite Virgen Extra'!$B$6:$B$257,"&lt;="&amp;$B281)</f>
        <v>1.26</v>
      </c>
      <c r="HH281" s="8">
        <f>SUMIFS('Aceite Virgen Extra'!HH$6:HH$257,'Aceite Virgen Extra'!$A$6:$A$257,"&gt;="&amp;$A281,'Aceite Virgen Extra'!$B$6:$B$257,"&lt;="&amp;$B281)</f>
        <v>0.06</v>
      </c>
      <c r="HI281" s="8">
        <f>SUMIFS('Aceite Virgen Extra'!HI$6:HI$257,'Aceite Virgen Extra'!$A$6:$A$257,"&gt;="&amp;$A281,'Aceite Virgen Extra'!$B$6:$B$257,"&lt;="&amp;$B281)</f>
        <v>0</v>
      </c>
      <c r="HM281" s="8">
        <f>SUMIFS('Aceite Virgen Extra'!HM$6:HM$257,'Aceite Virgen Extra'!$A$6:$A$257,"&gt;="&amp;$A281,'Aceite Virgen Extra'!$B$6:$B$257,"&lt;="&amp;$B281)</f>
        <v>0.43</v>
      </c>
      <c r="HN281" s="8">
        <f>SUMIFS('Aceite Virgen Extra'!HN$6:HN$257,'Aceite Virgen Extra'!$A$6:$A$257,"&gt;="&amp;$A281,'Aceite Virgen Extra'!$B$6:$B$257,"&lt;="&amp;$B281)</f>
        <v>0.43</v>
      </c>
      <c r="HO281" s="8">
        <f>SUMIFS('Aceite Virgen Extra'!HO$6:HO$257,'Aceite Virgen Extra'!$A$6:$A$257,"&gt;="&amp;$A281,'Aceite Virgen Extra'!$B$6:$B$257,"&lt;="&amp;$B281)</f>
        <v>0.56999999999999995</v>
      </c>
      <c r="HP281" s="8">
        <f>SUMIFS('Aceite Virgen Extra'!HP$6:HP$257,'Aceite Virgen Extra'!$A$6:$A$257,"&gt;="&amp;$A281,'Aceite Virgen Extra'!$B$6:$B$257,"&lt;="&amp;$B281)</f>
        <v>0</v>
      </c>
      <c r="HT281" s="8">
        <f>SUMIFS('Aceite Virgen Extra'!HT$6:HT$257,'Aceite Virgen Extra'!$A$6:$A$257,"&gt;="&amp;$A281,'Aceite Virgen Extra'!$B$6:$B$257,"&lt;="&amp;$B281)</f>
        <v>0.5</v>
      </c>
      <c r="HU281" s="8">
        <f>SUMIFS('Aceite Virgen Extra'!HU$6:HU$257,'Aceite Virgen Extra'!$A$6:$A$257,"&gt;="&amp;$A281,'Aceite Virgen Extra'!$B$6:$B$257,"&lt;="&amp;$B281)</f>
        <v>0.97</v>
      </c>
      <c r="HV281" s="8">
        <f>SUMIFS('Aceite Virgen Extra'!HV$6:HV$257,'Aceite Virgen Extra'!$A$6:$A$257,"&gt;="&amp;$A281,'Aceite Virgen Extra'!$B$6:$B$257,"&lt;="&amp;$B281)</f>
        <v>0.21</v>
      </c>
      <c r="HW281" s="8">
        <f>SUMIFS('Aceite Virgen Extra'!HW$6:HW$257,'Aceite Virgen Extra'!$A$6:$A$257,"&gt;="&amp;$A281,'Aceite Virgen Extra'!$B$6:$B$257,"&lt;="&amp;$B281)</f>
        <v>0</v>
      </c>
      <c r="IA281" s="8">
        <f>SUMIFS('Aceite Virgen Extra'!IA$6:IA$257,'Aceite Virgen Extra'!$A$6:$A$257,"&gt;="&amp;$A281,'Aceite Virgen Extra'!$B$6:$B$257,"&lt;="&amp;$B281)</f>
        <v>0</v>
      </c>
      <c r="IB281" s="8">
        <f>SUMIFS('Aceite Virgen Extra'!IB$6:IB$257,'Aceite Virgen Extra'!$A$6:$A$257,"&gt;="&amp;$A281,'Aceite Virgen Extra'!$B$6:$B$257,"&lt;="&amp;$B281)</f>
        <v>0</v>
      </c>
      <c r="IC281" s="8">
        <f>SUMIFS('Aceite Virgen Extra'!IC$6:IC$257,'Aceite Virgen Extra'!$A$6:$A$257,"&gt;="&amp;$A281,'Aceite Virgen Extra'!$B$6:$B$257,"&lt;="&amp;$B281)</f>
        <v>0</v>
      </c>
      <c r="ID281" s="8">
        <f>SUMIFS('Aceite Virgen Extra'!ID$6:ID$257,'Aceite Virgen Extra'!$A$6:$A$257,"&gt;="&amp;$A281,'Aceite Virgen Extra'!$B$6:$B$257,"&lt;="&amp;$B281)</f>
        <v>0</v>
      </c>
      <c r="IE281" s="64"/>
      <c r="IH281" s="8">
        <f>SUMIFS('Aceite Virgen Extra'!IH$6:IH$257,'Aceite Virgen Extra'!$A$6:$A$257,"&gt;="&amp;$A281,'Aceite Virgen Extra'!$B$6:$B$257,"&lt;="&amp;$B281)</f>
        <v>0.2</v>
      </c>
      <c r="II281" s="8">
        <f>SUMIFS('Aceite Virgen Extra'!II$6:II$257,'Aceite Virgen Extra'!$A$6:$A$257,"&gt;="&amp;$A281,'Aceite Virgen Extra'!$B$6:$B$257,"&lt;="&amp;$B281)</f>
        <v>0.31</v>
      </c>
      <c r="IJ281" s="8">
        <f>SUMIFS('Aceite Virgen Extra'!IJ$6:IJ$257,'Aceite Virgen Extra'!$A$6:$A$257,"&gt;="&amp;$A281,'Aceite Virgen Extra'!$B$6:$B$257,"&lt;="&amp;$B281)</f>
        <v>0</v>
      </c>
      <c r="IK281" s="8">
        <f>SUMIFS('Aceite Virgen Extra'!IK$6:IK$257,'Aceite Virgen Extra'!$A$6:$A$257,"&gt;="&amp;$A281,'Aceite Virgen Extra'!$B$6:$B$257,"&lt;="&amp;$B281)</f>
        <v>0</v>
      </c>
      <c r="IO281" s="8">
        <f>SUMIFS('Aceite Virgen Extra'!IO$6:IO$257,'Aceite Virgen Extra'!$A$6:$A$257,"&gt;="&amp;$A281,'Aceite Virgen Extra'!$B$6:$B$257,"&lt;="&amp;$B281)</f>
        <v>0</v>
      </c>
      <c r="IP281" s="8">
        <f>SUMIFS('Aceite Virgen Extra'!IP$6:IP$257,'Aceite Virgen Extra'!$A$6:$A$257,"&gt;="&amp;$A281,'Aceite Virgen Extra'!$B$6:$B$257,"&lt;="&amp;$B281)</f>
        <v>0</v>
      </c>
      <c r="IQ281" s="8">
        <f>SUMIFS('Aceite Virgen Extra'!IQ$6:IQ$257,'Aceite Virgen Extra'!$A$6:$A$257,"&gt;="&amp;$A281,'Aceite Virgen Extra'!$B$6:$B$257,"&lt;="&amp;$B281)</f>
        <v>0</v>
      </c>
      <c r="IR281" s="8">
        <f>SUMIFS('Aceite Virgen Extra'!IR$6:IR$257,'Aceite Virgen Extra'!$A$6:$A$257,"&gt;="&amp;$A281,'Aceite Virgen Extra'!$B$6:$B$257,"&lt;="&amp;$B281)</f>
        <v>0</v>
      </c>
      <c r="IV281" s="8">
        <f>SUMIFS('Aceite Virgen Extra'!IV$6:IV$257,'Aceite Virgen Extra'!$A$6:$A$257,"&gt;="&amp;$A281,'Aceite Virgen Extra'!$B$6:$B$257,"&lt;="&amp;$B281)</f>
        <v>9.0000000000000011E-2</v>
      </c>
      <c r="IW281" s="8">
        <f>SUMIFS('Aceite Virgen Extra'!IW$6:IW$257,'Aceite Virgen Extra'!$A$6:$A$257,"&gt;="&amp;$A281,'Aceite Virgen Extra'!$B$6:$B$257,"&lt;="&amp;$B281)</f>
        <v>7.0000000000000007E-2</v>
      </c>
      <c r="IX281" s="8">
        <f>SUMIFS('Aceite Virgen Extra'!IX$6:IX$257,'Aceite Virgen Extra'!$A$6:$A$257,"&gt;="&amp;$A281,'Aceite Virgen Extra'!$B$6:$B$257,"&lt;="&amp;$B281)</f>
        <v>0.13</v>
      </c>
      <c r="IY281" s="8">
        <f>SUMIFS('Aceite Virgen Extra'!IY$6:IY$257,'Aceite Virgen Extra'!$A$6:$A$257,"&gt;="&amp;$A281,'Aceite Virgen Extra'!$B$6:$B$257,"&lt;="&amp;$B281)</f>
        <v>0</v>
      </c>
      <c r="JC281" s="8">
        <f>SUMIFS('Aceite Virgen Extra'!JC$6:JC$257,'Aceite Virgen Extra'!$A$6:$A$257,"&gt;="&amp;$A281,'Aceite Virgen Extra'!$B$6:$B$257,"&lt;="&amp;$B281)</f>
        <v>0.26</v>
      </c>
      <c r="JD281" s="8">
        <f>SUMIFS('Aceite Virgen Extra'!JD$6:JD$257,'Aceite Virgen Extra'!$A$6:$A$257,"&gt;="&amp;$A281,'Aceite Virgen Extra'!$B$6:$B$257,"&lt;="&amp;$B281)</f>
        <v>0.48</v>
      </c>
      <c r="JE281" s="8">
        <f>SUMIFS('Aceite Virgen Extra'!JE$6:JE$257,'Aceite Virgen Extra'!$A$6:$A$257,"&gt;="&amp;$A281,'Aceite Virgen Extra'!$B$6:$B$257,"&lt;="&amp;$B281)</f>
        <v>0.27</v>
      </c>
      <c r="JF281" s="8">
        <f>SUMIFS('Aceite Virgen Extra'!JF$6:JF$257,'Aceite Virgen Extra'!$A$6:$A$257,"&gt;="&amp;$A281,'Aceite Virgen Extra'!$B$6:$B$257,"&lt;="&amp;$B281)</f>
        <v>0</v>
      </c>
      <c r="JJ281" s="8">
        <f>SUMIFS('Aceite Virgen Extra'!JJ$6:JJ$257,'Aceite Virgen Extra'!$A$6:$A$257,"&gt;="&amp;$A281,'Aceite Virgen Extra'!$B$6:$B$257,"&lt;="&amp;$B281)</f>
        <v>0.16</v>
      </c>
      <c r="JK281" s="8">
        <f>SUMIFS('Aceite Virgen Extra'!JK$6:JK$257,'Aceite Virgen Extra'!$A$6:$A$257,"&gt;="&amp;$A281,'Aceite Virgen Extra'!$B$6:$B$257,"&lt;="&amp;$B281)</f>
        <v>0.19</v>
      </c>
      <c r="JL281" s="8">
        <f>SUMIFS('Aceite Virgen Extra'!JL$6:JL$257,'Aceite Virgen Extra'!$A$6:$A$257,"&gt;="&amp;$A281,'Aceite Virgen Extra'!$B$6:$B$257,"&lt;="&amp;$B281)</f>
        <v>0</v>
      </c>
      <c r="JM281" s="8">
        <f>SUMIFS('Aceite Virgen Extra'!JM$6:JM$257,'Aceite Virgen Extra'!$A$6:$A$257,"&gt;="&amp;$A281,'Aceite Virgen Extra'!$B$6:$B$257,"&lt;="&amp;$B281)</f>
        <v>0</v>
      </c>
      <c r="JQ281" s="8">
        <f>SUMIFS('Aceite Virgen Extra'!JQ$6:JQ$257,'Aceite Virgen Extra'!$A$6:$A$257,"&gt;="&amp;$A281,'Aceite Virgen Extra'!$B$6:$B$257,"&lt;="&amp;$B281)</f>
        <v>0.11</v>
      </c>
      <c r="JR281" s="8">
        <f>SUMIFS('Aceite Virgen Extra'!JR$6:JR$257,'Aceite Virgen Extra'!$A$6:$A$257,"&gt;="&amp;$A281,'Aceite Virgen Extra'!$B$6:$B$257,"&lt;="&amp;$B281)</f>
        <v>0.4</v>
      </c>
      <c r="JS281" s="8">
        <f>SUMIFS('Aceite Virgen Extra'!JS$6:JS$257,'Aceite Virgen Extra'!$A$6:$A$257,"&gt;="&amp;$A281,'Aceite Virgen Extra'!$B$6:$B$257,"&lt;="&amp;$B281)</f>
        <v>0</v>
      </c>
      <c r="JT281" s="8">
        <f>SUMIFS('Aceite Virgen Extra'!JT$6:JT$257,'Aceite Virgen Extra'!$A$6:$A$257,"&gt;="&amp;$A281,'Aceite Virgen Extra'!$B$6:$B$257,"&lt;="&amp;$B281)</f>
        <v>0</v>
      </c>
      <c r="JX281" s="8">
        <f>SUMIFS('Aceite Virgen Extra'!JX$6:JX$257,'Aceite Virgen Extra'!$A$6:$A$257,"&gt;="&amp;$A281,'Aceite Virgen Extra'!$B$6:$B$257,"&lt;="&amp;$B281)</f>
        <v>0.22000000000000003</v>
      </c>
      <c r="JY281" s="8">
        <f>SUMIFS('Aceite Virgen Extra'!JY$6:JY$257,'Aceite Virgen Extra'!$A$6:$A$257,"&gt;="&amp;$A281,'Aceite Virgen Extra'!$B$6:$B$257,"&lt;="&amp;$B281)</f>
        <v>0.18</v>
      </c>
      <c r="JZ281" s="8">
        <f>SUMIFS('Aceite Virgen Extra'!JZ$6:JZ$257,'Aceite Virgen Extra'!$A$6:$A$257,"&gt;="&amp;$A281,'Aceite Virgen Extra'!$B$6:$B$257,"&lt;="&amp;$B281)</f>
        <v>0.21</v>
      </c>
      <c r="KA281" s="8">
        <f>SUMIFS('Aceite Virgen Extra'!KA$6:KA$257,'Aceite Virgen Extra'!$A$6:$A$257,"&gt;="&amp;$A281,'Aceite Virgen Extra'!$B$6:$B$257,"&lt;="&amp;$B281)</f>
        <v>0</v>
      </c>
      <c r="KE281" s="8">
        <f>SUMIFS('Aceite Virgen Extra'!KE$6:KE$257,'Aceite Virgen Extra'!$A$6:$A$257,"&gt;="&amp;$A281,'Aceite Virgen Extra'!$B$6:$B$257,"&lt;="&amp;$B281)</f>
        <v>0.19</v>
      </c>
      <c r="KF281" s="8">
        <f>SUMIFS('Aceite Virgen Extra'!KF$6:KF$257,'Aceite Virgen Extra'!$A$6:$A$257,"&gt;="&amp;$A281,'Aceite Virgen Extra'!$B$6:$B$257,"&lt;="&amp;$B281)</f>
        <v>0.15</v>
      </c>
      <c r="KG281" s="8">
        <f>SUMIFS('Aceite Virgen Extra'!KG$6:KG$257,'Aceite Virgen Extra'!$A$6:$A$257,"&gt;="&amp;$A281,'Aceite Virgen Extra'!$B$6:$B$257,"&lt;="&amp;$B281)</f>
        <v>0.12</v>
      </c>
      <c r="KH281" s="8">
        <f>SUMIFS('Aceite Virgen Extra'!KH$6:KH$257,'Aceite Virgen Extra'!$A$6:$A$257,"&gt;="&amp;$A281,'Aceite Virgen Extra'!$B$6:$B$257,"&lt;="&amp;$B281)</f>
        <v>0</v>
      </c>
      <c r="KL281" s="8">
        <f>SUMIFS('Aceite Virgen Extra'!KL$6:KL$257,'Aceite Virgen Extra'!$A$6:$A$257,"&gt;="&amp;$A281,'Aceite Virgen Extra'!$B$6:$B$257,"&lt;="&amp;$B281)</f>
        <v>0.39</v>
      </c>
      <c r="KM281" s="8">
        <f>SUMIFS('Aceite Virgen Extra'!KM$6:KM$257,'Aceite Virgen Extra'!$A$6:$A$257,"&gt;="&amp;$A281,'Aceite Virgen Extra'!$B$6:$B$257,"&lt;="&amp;$B281)</f>
        <v>0.49</v>
      </c>
      <c r="KN281" s="8">
        <f>SUMIFS('Aceite Virgen Extra'!KN$6:KN$257,'Aceite Virgen Extra'!$A$6:$A$257,"&gt;="&amp;$A281,'Aceite Virgen Extra'!$B$6:$B$257,"&lt;="&amp;$B281)</f>
        <v>0.55000000000000004</v>
      </c>
      <c r="KO281" s="8">
        <f>SUMIFS('Aceite Virgen Extra'!KO$6:KO$257,'Aceite Virgen Extra'!$A$6:$A$257,"&gt;="&amp;$A281,'Aceite Virgen Extra'!$B$6:$B$257,"&lt;="&amp;$B281)</f>
        <v>0</v>
      </c>
      <c r="KS281" s="8">
        <f>SUMIFS('Aceite Virgen Extra'!KS$6:KS$257,'Aceite Virgen Extra'!$A$6:$A$257,"&gt;="&amp;$A281,'Aceite Virgen Extra'!$B$6:$B$257,"&lt;="&amp;$B281)</f>
        <v>0.21</v>
      </c>
      <c r="KT281" s="8">
        <f>SUMIFS('Aceite Virgen Extra'!KT$6:KT$257,'Aceite Virgen Extra'!$A$6:$A$257,"&gt;="&amp;$A281,'Aceite Virgen Extra'!$B$6:$B$257,"&lt;="&amp;$B281)</f>
        <v>0</v>
      </c>
      <c r="KU281" s="8">
        <f>SUMIFS('Aceite Virgen Extra'!KU$6:KU$257,'Aceite Virgen Extra'!$A$6:$A$257,"&gt;="&amp;$A281,'Aceite Virgen Extra'!$B$6:$B$257,"&lt;="&amp;$B281)</f>
        <v>0</v>
      </c>
      <c r="KV281" s="8">
        <f>SUMIFS('Aceite Virgen Extra'!KV$6:KV$257,'Aceite Virgen Extra'!$A$6:$A$257,"&gt;="&amp;$A281,'Aceite Virgen Extra'!$B$6:$B$257,"&lt;="&amp;$B281)</f>
        <v>0</v>
      </c>
      <c r="KZ281" s="8">
        <f>SUMIFS('Aceite Virgen Extra'!KZ$6:KZ$257,'Aceite Virgen Extra'!$A$6:$A$257,"&gt;="&amp;$A281,'Aceite Virgen Extra'!$B$6:$B$257,"&lt;="&amp;$B281)</f>
        <v>0.06</v>
      </c>
      <c r="LA281" s="8">
        <f>SUMIFS('Aceite Virgen Extra'!LA$6:LA$257,'Aceite Virgen Extra'!$A$6:$A$257,"&gt;="&amp;$A281,'Aceite Virgen Extra'!$B$6:$B$257,"&lt;="&amp;$B281)</f>
        <v>0</v>
      </c>
      <c r="LB281" s="8">
        <f>SUMIFS('Aceite Virgen Extra'!LB$6:LB$257,'Aceite Virgen Extra'!$A$6:$A$257,"&gt;="&amp;$A281,'Aceite Virgen Extra'!$B$6:$B$257,"&lt;="&amp;$B281)</f>
        <v>0</v>
      </c>
      <c r="LC281" s="8">
        <f>SUMIFS('Aceite Virgen Extra'!LC$6:LC$257,'Aceite Virgen Extra'!$A$6:$A$257,"&gt;="&amp;$A281,'Aceite Virgen Extra'!$B$6:$B$257,"&lt;="&amp;$B281)</f>
        <v>0.43</v>
      </c>
      <c r="LG281" s="8">
        <f>SUMIFS('Aceite Virgen Extra'!LG$6:LG$257,'Aceite Virgen Extra'!$A$6:$A$257,"&gt;="&amp;$A281,'Aceite Virgen Extra'!$B$6:$B$257,"&lt;="&amp;$B281)</f>
        <v>0.05</v>
      </c>
      <c r="LH281" s="8">
        <f>SUMIFS('Aceite Virgen Extra'!LH$6:LH$257,'Aceite Virgen Extra'!$A$6:$A$257,"&gt;="&amp;$A281,'Aceite Virgen Extra'!$B$6:$B$257,"&lt;="&amp;$B281)</f>
        <v>0.2</v>
      </c>
      <c r="LI281" s="8">
        <f>SUMIFS('Aceite Virgen Extra'!LI$6:LI$257,'Aceite Virgen Extra'!$A$6:$A$257,"&gt;="&amp;$A281,'Aceite Virgen Extra'!$B$6:$B$257,"&lt;="&amp;$B281)</f>
        <v>0</v>
      </c>
      <c r="LJ281" s="8">
        <f>SUMIFS('Aceite Virgen Extra'!LJ$6:LJ$257,'Aceite Virgen Extra'!$A$6:$A$257,"&gt;="&amp;$A281,'Aceite Virgen Extra'!$B$6:$B$257,"&lt;="&amp;$B281)</f>
        <v>0</v>
      </c>
      <c r="LN281" s="8">
        <f>SUMIFS('Aceite Virgen Extra'!LN$6:LN$257,'Aceite Virgen Extra'!$A$6:$A$257,"&gt;="&amp;$A281,'Aceite Virgen Extra'!$B$6:$B$257,"&lt;="&amp;$B281)</f>
        <v>0.31</v>
      </c>
      <c r="LO281" s="8">
        <f>SUMIFS('Aceite Virgen Extra'!LO$6:LO$257,'Aceite Virgen Extra'!$A$6:$A$257,"&gt;="&amp;$A281,'Aceite Virgen Extra'!$B$6:$B$257,"&lt;="&amp;$B281)</f>
        <v>0</v>
      </c>
      <c r="LP281" s="8">
        <f>SUMIFS('Aceite Virgen Extra'!LP$6:LP$257,'Aceite Virgen Extra'!$A$6:$A$257,"&gt;="&amp;$A281,'Aceite Virgen Extra'!$B$6:$B$257,"&lt;="&amp;$B281)</f>
        <v>0.51</v>
      </c>
      <c r="LQ281" s="8">
        <f>SUMIFS('Aceite Virgen Extra'!LQ$6:LQ$257,'Aceite Virgen Extra'!$A$6:$A$257,"&gt;="&amp;$A281,'Aceite Virgen Extra'!$B$6:$B$257,"&lt;="&amp;$B281)</f>
        <v>0</v>
      </c>
      <c r="LR281" s="76"/>
      <c r="LS281" s="76"/>
      <c r="LT281" s="76"/>
      <c r="LU281" s="8">
        <f>SUMIFS('Aceite Virgen Extra'!LU$6:LU$257,'Aceite Virgen Extra'!$A$6:$A$257,"&gt;="&amp;$A281,'Aceite Virgen Extra'!$B$6:$B$257,"&lt;="&amp;$B281)</f>
        <v>0.12</v>
      </c>
      <c r="LV281" s="8">
        <f>SUMIFS('Aceite Virgen Extra'!LV$6:LV$257,'Aceite Virgen Extra'!$A$6:$A$257,"&gt;="&amp;$A281,'Aceite Virgen Extra'!$B$6:$B$257,"&lt;="&amp;$B281)</f>
        <v>0.42000000000000004</v>
      </c>
      <c r="LW281" s="8">
        <f>SUMIFS('Aceite Virgen Extra'!LW$6:LW$257,'Aceite Virgen Extra'!$A$6:$A$257,"&gt;="&amp;$A281,'Aceite Virgen Extra'!$B$6:$B$257,"&lt;="&amp;$B281)</f>
        <v>0</v>
      </c>
      <c r="LX281" s="8">
        <f>SUMIFS('Aceite Virgen Extra'!LX$6:LX$257,'Aceite Virgen Extra'!$A$6:$A$257,"&gt;="&amp;$A281,'Aceite Virgen Extra'!$B$6:$B$257,"&lt;="&amp;$B281)</f>
        <v>0</v>
      </c>
      <c r="LY281" s="76"/>
      <c r="LZ281" s="76"/>
      <c r="MA281" s="76"/>
      <c r="MB281" s="8">
        <f>SUMIFS('Aceite Virgen Extra'!MB$6:MB$257,'Aceite Virgen Extra'!$A$6:$A$257,"&gt;="&amp;$A281,'Aceite Virgen Extra'!$B$6:$B$257,"&lt;="&amp;$B281)</f>
        <v>0</v>
      </c>
      <c r="MC281" s="8">
        <f>SUMIFS('Aceite Virgen Extra'!MC$6:MC$257,'Aceite Virgen Extra'!$A$6:$A$257,"&gt;="&amp;$A281,'Aceite Virgen Extra'!$B$6:$B$257,"&lt;="&amp;$B281)</f>
        <v>0</v>
      </c>
      <c r="MD281" s="8">
        <f>SUMIFS('Aceite Virgen Extra'!MD$6:MD$257,'Aceite Virgen Extra'!$A$6:$A$257,"&gt;="&amp;$A281,'Aceite Virgen Extra'!$B$6:$B$257,"&lt;="&amp;$B281)</f>
        <v>0</v>
      </c>
      <c r="ME281" s="8">
        <f>SUMIFS('Aceite Virgen Extra'!ME$6:ME$257,'Aceite Virgen Extra'!$A$6:$A$257,"&gt;="&amp;$A281,'Aceite Virgen Extra'!$B$6:$B$257,"&lt;="&amp;$B281)</f>
        <v>0</v>
      </c>
    </row>
    <row r="282" spans="1:343"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c r="GY282" s="8">
        <f>SUMIFS('Aceite Virgen Extra'!GY$6:GY$257,'Aceite Virgen Extra'!$A$6:$A$257,"&gt;="&amp;$A282,'Aceite Virgen Extra'!$B$6:$B$257,"&lt;="&amp;$B282)</f>
        <v>0.5</v>
      </c>
      <c r="GZ282" s="8">
        <f>SUMIFS('Aceite Virgen Extra'!GZ$6:GZ$257,'Aceite Virgen Extra'!$A$6:$A$257,"&gt;="&amp;$A282,'Aceite Virgen Extra'!$B$6:$B$257,"&lt;="&amp;$B282)</f>
        <v>0.4</v>
      </c>
      <c r="HA282" s="8">
        <f>SUMIFS('Aceite Virgen Extra'!HA$6:HA$257,'Aceite Virgen Extra'!$A$6:$A$257,"&gt;="&amp;$A282,'Aceite Virgen Extra'!$B$6:$B$257,"&lt;="&amp;$B282)</f>
        <v>0.37</v>
      </c>
      <c r="HB282" s="8">
        <f>SUMIFS('Aceite Virgen Extra'!HB$6:HB$257,'Aceite Virgen Extra'!$A$6:$A$257,"&gt;="&amp;$A282,'Aceite Virgen Extra'!$B$6:$B$257,"&lt;="&amp;$B282)</f>
        <v>0</v>
      </c>
      <c r="HF282" s="8">
        <f>SUMIFS('Aceite Virgen Extra'!HF$6:HF$257,'Aceite Virgen Extra'!$A$6:$A$257,"&gt;="&amp;$A282,'Aceite Virgen Extra'!$B$6:$B$257,"&lt;="&amp;$B282)</f>
        <v>0.8</v>
      </c>
      <c r="HG282" s="8">
        <f>SUMIFS('Aceite Virgen Extra'!HG$6:HG$257,'Aceite Virgen Extra'!$A$6:$A$257,"&gt;="&amp;$A282,'Aceite Virgen Extra'!$B$6:$B$257,"&lt;="&amp;$B282)</f>
        <v>0</v>
      </c>
      <c r="HH282" s="8">
        <f>SUMIFS('Aceite Virgen Extra'!HH$6:HH$257,'Aceite Virgen Extra'!$A$6:$A$257,"&gt;="&amp;$A282,'Aceite Virgen Extra'!$B$6:$B$257,"&lt;="&amp;$B282)</f>
        <v>0.88</v>
      </c>
      <c r="HI282" s="8">
        <f>SUMIFS('Aceite Virgen Extra'!HI$6:HI$257,'Aceite Virgen Extra'!$A$6:$A$257,"&gt;="&amp;$A282,'Aceite Virgen Extra'!$B$6:$B$257,"&lt;="&amp;$B282)</f>
        <v>0</v>
      </c>
      <c r="HM282" s="8">
        <f>SUMIFS('Aceite Virgen Extra'!HM$6:HM$257,'Aceite Virgen Extra'!$A$6:$A$257,"&gt;="&amp;$A282,'Aceite Virgen Extra'!$B$6:$B$257,"&lt;="&amp;$B282)</f>
        <v>0.84999999999999987</v>
      </c>
      <c r="HN282" s="8">
        <f>SUMIFS('Aceite Virgen Extra'!HN$6:HN$257,'Aceite Virgen Extra'!$A$6:$A$257,"&gt;="&amp;$A282,'Aceite Virgen Extra'!$B$6:$B$257,"&lt;="&amp;$B282)</f>
        <v>0.55000000000000004</v>
      </c>
      <c r="HO282" s="8">
        <f>SUMIFS('Aceite Virgen Extra'!HO$6:HO$257,'Aceite Virgen Extra'!$A$6:$A$257,"&gt;="&amp;$A282,'Aceite Virgen Extra'!$B$6:$B$257,"&lt;="&amp;$B282)</f>
        <v>0.99</v>
      </c>
      <c r="HP282" s="8">
        <f>SUMIFS('Aceite Virgen Extra'!HP$6:HP$257,'Aceite Virgen Extra'!$A$6:$A$257,"&gt;="&amp;$A282,'Aceite Virgen Extra'!$B$6:$B$257,"&lt;="&amp;$B282)</f>
        <v>0</v>
      </c>
      <c r="HT282" s="8">
        <f>SUMIFS('Aceite Virgen Extra'!HT$6:HT$257,'Aceite Virgen Extra'!$A$6:$A$257,"&gt;="&amp;$A282,'Aceite Virgen Extra'!$B$6:$B$257,"&lt;="&amp;$B282)</f>
        <v>0.72</v>
      </c>
      <c r="HU282" s="8">
        <f>SUMIFS('Aceite Virgen Extra'!HU$6:HU$257,'Aceite Virgen Extra'!$A$6:$A$257,"&gt;="&amp;$A282,'Aceite Virgen Extra'!$B$6:$B$257,"&lt;="&amp;$B282)</f>
        <v>1.29</v>
      </c>
      <c r="HV282" s="8">
        <f>SUMIFS('Aceite Virgen Extra'!HV$6:HV$257,'Aceite Virgen Extra'!$A$6:$A$257,"&gt;="&amp;$A282,'Aceite Virgen Extra'!$B$6:$B$257,"&lt;="&amp;$B282)</f>
        <v>0.32</v>
      </c>
      <c r="HW282" s="8">
        <f>SUMIFS('Aceite Virgen Extra'!HW$6:HW$257,'Aceite Virgen Extra'!$A$6:$A$257,"&gt;="&amp;$A282,'Aceite Virgen Extra'!$B$6:$B$257,"&lt;="&amp;$B282)</f>
        <v>1.58</v>
      </c>
      <c r="IA282" s="8">
        <f>SUMIFS('Aceite Virgen Extra'!IA$6:IA$257,'Aceite Virgen Extra'!$A$6:$A$257,"&gt;="&amp;$A282,'Aceite Virgen Extra'!$B$6:$B$257,"&lt;="&amp;$B282)</f>
        <v>0.64</v>
      </c>
      <c r="IB282" s="8">
        <f>SUMIFS('Aceite Virgen Extra'!IB$6:IB$257,'Aceite Virgen Extra'!$A$6:$A$257,"&gt;="&amp;$A282,'Aceite Virgen Extra'!$B$6:$B$257,"&lt;="&amp;$B282)</f>
        <v>0.71</v>
      </c>
      <c r="IC282" s="8">
        <f>SUMIFS('Aceite Virgen Extra'!IC$6:IC$257,'Aceite Virgen Extra'!$A$6:$A$257,"&gt;="&amp;$A282,'Aceite Virgen Extra'!$B$6:$B$257,"&lt;="&amp;$B282)</f>
        <v>0.47000000000000003</v>
      </c>
      <c r="ID282" s="8">
        <f>SUMIFS('Aceite Virgen Extra'!ID$6:ID$257,'Aceite Virgen Extra'!$A$6:$A$257,"&gt;="&amp;$A282,'Aceite Virgen Extra'!$B$6:$B$257,"&lt;="&amp;$B282)</f>
        <v>1.4</v>
      </c>
      <c r="IE282" s="64"/>
      <c r="IH282" s="8">
        <f>SUMIFS('Aceite Virgen Extra'!IH$6:IH$257,'Aceite Virgen Extra'!$A$6:$A$257,"&gt;="&amp;$A282,'Aceite Virgen Extra'!$B$6:$B$257,"&lt;="&amp;$B282)</f>
        <v>0.39</v>
      </c>
      <c r="II282" s="8">
        <f>SUMIFS('Aceite Virgen Extra'!II$6:II$257,'Aceite Virgen Extra'!$A$6:$A$257,"&gt;="&amp;$A282,'Aceite Virgen Extra'!$B$6:$B$257,"&lt;="&amp;$B282)</f>
        <v>0.56000000000000005</v>
      </c>
      <c r="IJ282" s="8">
        <f>SUMIFS('Aceite Virgen Extra'!IJ$6:IJ$257,'Aceite Virgen Extra'!$A$6:$A$257,"&gt;="&amp;$A282,'Aceite Virgen Extra'!$B$6:$B$257,"&lt;="&amp;$B282)</f>
        <v>0.16</v>
      </c>
      <c r="IK282" s="8">
        <f>SUMIFS('Aceite Virgen Extra'!IK$6:IK$257,'Aceite Virgen Extra'!$A$6:$A$257,"&gt;="&amp;$A282,'Aceite Virgen Extra'!$B$6:$B$257,"&lt;="&amp;$B282)</f>
        <v>1.23</v>
      </c>
      <c r="IO282" s="8">
        <f>SUMIFS('Aceite Virgen Extra'!IO$6:IO$257,'Aceite Virgen Extra'!$A$6:$A$257,"&gt;="&amp;$A282,'Aceite Virgen Extra'!$B$6:$B$257,"&lt;="&amp;$B282)</f>
        <v>0.43000000000000005</v>
      </c>
      <c r="IP282" s="8">
        <f>SUMIFS('Aceite Virgen Extra'!IP$6:IP$257,'Aceite Virgen Extra'!$A$6:$A$257,"&gt;="&amp;$A282,'Aceite Virgen Extra'!$B$6:$B$257,"&lt;="&amp;$B282)</f>
        <v>0.18</v>
      </c>
      <c r="IQ282" s="8">
        <f>SUMIFS('Aceite Virgen Extra'!IQ$6:IQ$257,'Aceite Virgen Extra'!$A$6:$A$257,"&gt;="&amp;$A282,'Aceite Virgen Extra'!$B$6:$B$257,"&lt;="&amp;$B282)</f>
        <v>0.5</v>
      </c>
      <c r="IR282" s="8">
        <f>SUMIFS('Aceite Virgen Extra'!IR$6:IR$257,'Aceite Virgen Extra'!$A$6:$A$257,"&gt;="&amp;$A282,'Aceite Virgen Extra'!$B$6:$B$257,"&lt;="&amp;$B282)</f>
        <v>0</v>
      </c>
      <c r="IV282" s="8">
        <f>SUMIFS('Aceite Virgen Extra'!IV$6:IV$257,'Aceite Virgen Extra'!$A$6:$A$257,"&gt;="&amp;$A282,'Aceite Virgen Extra'!$B$6:$B$257,"&lt;="&amp;$B282)</f>
        <v>0.52</v>
      </c>
      <c r="IW282" s="8">
        <f>SUMIFS('Aceite Virgen Extra'!IW$6:IW$257,'Aceite Virgen Extra'!$A$6:$A$257,"&gt;="&amp;$A282,'Aceite Virgen Extra'!$B$6:$B$257,"&lt;="&amp;$B282)</f>
        <v>0.99</v>
      </c>
      <c r="IX282" s="8">
        <f>SUMIFS('Aceite Virgen Extra'!IX$6:IX$257,'Aceite Virgen Extra'!$A$6:$A$257,"&gt;="&amp;$A282,'Aceite Virgen Extra'!$B$6:$B$257,"&lt;="&amp;$B282)</f>
        <v>0.35000000000000003</v>
      </c>
      <c r="IY282" s="8">
        <f>SUMIFS('Aceite Virgen Extra'!IY$6:IY$257,'Aceite Virgen Extra'!$A$6:$A$257,"&gt;="&amp;$A282,'Aceite Virgen Extra'!$B$6:$B$257,"&lt;="&amp;$B282)</f>
        <v>0</v>
      </c>
      <c r="JC282" s="8">
        <f>SUMIFS('Aceite Virgen Extra'!JC$6:JC$257,'Aceite Virgen Extra'!$A$6:$A$257,"&gt;="&amp;$A282,'Aceite Virgen Extra'!$B$6:$B$257,"&lt;="&amp;$B282)</f>
        <v>0.35000000000000003</v>
      </c>
      <c r="JD282" s="8">
        <f>SUMIFS('Aceite Virgen Extra'!JD$6:JD$257,'Aceite Virgen Extra'!$A$6:$A$257,"&gt;="&amp;$A282,'Aceite Virgen Extra'!$B$6:$B$257,"&lt;="&amp;$B282)</f>
        <v>0.4</v>
      </c>
      <c r="JE282" s="8">
        <f>SUMIFS('Aceite Virgen Extra'!JE$6:JE$257,'Aceite Virgen Extra'!$A$6:$A$257,"&gt;="&amp;$A282,'Aceite Virgen Extra'!$B$6:$B$257,"&lt;="&amp;$B282)</f>
        <v>0.35</v>
      </c>
      <c r="JF282" s="8">
        <f>SUMIFS('Aceite Virgen Extra'!JF$6:JF$257,'Aceite Virgen Extra'!$A$6:$A$257,"&gt;="&amp;$A282,'Aceite Virgen Extra'!$B$6:$B$257,"&lt;="&amp;$B282)</f>
        <v>0</v>
      </c>
      <c r="JJ282" s="8">
        <f>SUMIFS('Aceite Virgen Extra'!JJ$6:JJ$257,'Aceite Virgen Extra'!$A$6:$A$257,"&gt;="&amp;$A282,'Aceite Virgen Extra'!$B$6:$B$257,"&lt;="&amp;$B282)</f>
        <v>0.51</v>
      </c>
      <c r="JK282" s="8">
        <f>SUMIFS('Aceite Virgen Extra'!JK$6:JK$257,'Aceite Virgen Extra'!$A$6:$A$257,"&gt;="&amp;$A282,'Aceite Virgen Extra'!$B$6:$B$257,"&lt;="&amp;$B282)</f>
        <v>0.72</v>
      </c>
      <c r="JL282" s="8">
        <f>SUMIFS('Aceite Virgen Extra'!JL$6:JL$257,'Aceite Virgen Extra'!$A$6:$A$257,"&gt;="&amp;$A282,'Aceite Virgen Extra'!$B$6:$B$257,"&lt;="&amp;$B282)</f>
        <v>0.21</v>
      </c>
      <c r="JM282" s="8">
        <f>SUMIFS('Aceite Virgen Extra'!JM$6:JM$257,'Aceite Virgen Extra'!$A$6:$A$257,"&gt;="&amp;$A282,'Aceite Virgen Extra'!$B$6:$B$257,"&lt;="&amp;$B282)</f>
        <v>0</v>
      </c>
      <c r="JQ282" s="8">
        <f>SUMIFS('Aceite Virgen Extra'!JQ$6:JQ$257,'Aceite Virgen Extra'!$A$6:$A$257,"&gt;="&amp;$A282,'Aceite Virgen Extra'!$B$6:$B$257,"&lt;="&amp;$B282)</f>
        <v>0.34</v>
      </c>
      <c r="JR282" s="8">
        <f>SUMIFS('Aceite Virgen Extra'!JR$6:JR$257,'Aceite Virgen Extra'!$A$6:$A$257,"&gt;="&amp;$A282,'Aceite Virgen Extra'!$B$6:$B$257,"&lt;="&amp;$B282)</f>
        <v>0</v>
      </c>
      <c r="JS282" s="8">
        <f>SUMIFS('Aceite Virgen Extra'!JS$6:JS$257,'Aceite Virgen Extra'!$A$6:$A$257,"&gt;="&amp;$A282,'Aceite Virgen Extra'!$B$6:$B$257,"&lt;="&amp;$B282)</f>
        <v>0.3</v>
      </c>
      <c r="JT282" s="8">
        <f>SUMIFS('Aceite Virgen Extra'!JT$6:JT$257,'Aceite Virgen Extra'!$A$6:$A$257,"&gt;="&amp;$A282,'Aceite Virgen Extra'!$B$6:$B$257,"&lt;="&amp;$B282)</f>
        <v>0</v>
      </c>
      <c r="JX282" s="8">
        <f>SUMIFS('Aceite Virgen Extra'!JX$6:JX$257,'Aceite Virgen Extra'!$A$6:$A$257,"&gt;="&amp;$A282,'Aceite Virgen Extra'!$B$6:$B$257,"&lt;="&amp;$B282)</f>
        <v>0.38</v>
      </c>
      <c r="JY282" s="8">
        <f>SUMIFS('Aceite Virgen Extra'!JY$6:JY$257,'Aceite Virgen Extra'!$A$6:$A$257,"&gt;="&amp;$A282,'Aceite Virgen Extra'!$B$6:$B$257,"&lt;="&amp;$B282)</f>
        <v>0.34</v>
      </c>
      <c r="JZ282" s="8">
        <f>SUMIFS('Aceite Virgen Extra'!JZ$6:JZ$257,'Aceite Virgen Extra'!$A$6:$A$257,"&gt;="&amp;$A282,'Aceite Virgen Extra'!$B$6:$B$257,"&lt;="&amp;$B282)</f>
        <v>0.61</v>
      </c>
      <c r="KA282" s="8">
        <f>SUMIFS('Aceite Virgen Extra'!KA$6:KA$257,'Aceite Virgen Extra'!$A$6:$A$257,"&gt;="&amp;$A282,'Aceite Virgen Extra'!$B$6:$B$257,"&lt;="&amp;$B282)</f>
        <v>0</v>
      </c>
      <c r="KE282" s="8">
        <f>SUMIFS('Aceite Virgen Extra'!KE$6:KE$257,'Aceite Virgen Extra'!$A$6:$A$257,"&gt;="&amp;$A282,'Aceite Virgen Extra'!$B$6:$B$257,"&lt;="&amp;$B282)</f>
        <v>0.58000000000000007</v>
      </c>
      <c r="KF282" s="8">
        <f>SUMIFS('Aceite Virgen Extra'!KF$6:KF$257,'Aceite Virgen Extra'!$A$6:$A$257,"&gt;="&amp;$A282,'Aceite Virgen Extra'!$B$6:$B$257,"&lt;="&amp;$B282)</f>
        <v>0.83</v>
      </c>
      <c r="KG282" s="8">
        <f>SUMIFS('Aceite Virgen Extra'!KG$6:KG$257,'Aceite Virgen Extra'!$A$6:$A$257,"&gt;="&amp;$A282,'Aceite Virgen Extra'!$B$6:$B$257,"&lt;="&amp;$B282)</f>
        <v>0.52</v>
      </c>
      <c r="KH282" s="8">
        <f>SUMIFS('Aceite Virgen Extra'!KH$6:KH$257,'Aceite Virgen Extra'!$A$6:$A$257,"&gt;="&amp;$A282,'Aceite Virgen Extra'!$B$6:$B$257,"&lt;="&amp;$B282)</f>
        <v>0</v>
      </c>
      <c r="KL282" s="8">
        <f>SUMIFS('Aceite Virgen Extra'!KL$6:KL$257,'Aceite Virgen Extra'!$A$6:$A$257,"&gt;="&amp;$A282,'Aceite Virgen Extra'!$B$6:$B$257,"&lt;="&amp;$B282)</f>
        <v>0.56000000000000005</v>
      </c>
      <c r="KM282" s="8">
        <f>SUMIFS('Aceite Virgen Extra'!KM$6:KM$257,'Aceite Virgen Extra'!$A$6:$A$257,"&gt;="&amp;$A282,'Aceite Virgen Extra'!$B$6:$B$257,"&lt;="&amp;$B282)</f>
        <v>0</v>
      </c>
      <c r="KN282" s="8">
        <f>SUMIFS('Aceite Virgen Extra'!KN$6:KN$257,'Aceite Virgen Extra'!$A$6:$A$257,"&gt;="&amp;$A282,'Aceite Virgen Extra'!$B$6:$B$257,"&lt;="&amp;$B282)</f>
        <v>0.46</v>
      </c>
      <c r="KO282" s="8">
        <f>SUMIFS('Aceite Virgen Extra'!KO$6:KO$257,'Aceite Virgen Extra'!$A$6:$A$257,"&gt;="&amp;$A282,'Aceite Virgen Extra'!$B$6:$B$257,"&lt;="&amp;$B282)</f>
        <v>0</v>
      </c>
      <c r="KS282" s="8">
        <f>SUMIFS('Aceite Virgen Extra'!KS$6:KS$257,'Aceite Virgen Extra'!$A$6:$A$257,"&gt;="&amp;$A282,'Aceite Virgen Extra'!$B$6:$B$257,"&lt;="&amp;$B282)</f>
        <v>7.0000000000000007E-2</v>
      </c>
      <c r="KT282" s="8">
        <f>SUMIFS('Aceite Virgen Extra'!KT$6:KT$257,'Aceite Virgen Extra'!$A$6:$A$257,"&gt;="&amp;$A282,'Aceite Virgen Extra'!$B$6:$B$257,"&lt;="&amp;$B282)</f>
        <v>0.24</v>
      </c>
      <c r="KU282" s="8">
        <f>SUMIFS('Aceite Virgen Extra'!KU$6:KU$257,'Aceite Virgen Extra'!$A$6:$A$257,"&gt;="&amp;$A282,'Aceite Virgen Extra'!$B$6:$B$257,"&lt;="&amp;$B282)</f>
        <v>0</v>
      </c>
      <c r="KV282" s="8">
        <f>SUMIFS('Aceite Virgen Extra'!KV$6:KV$257,'Aceite Virgen Extra'!$A$6:$A$257,"&gt;="&amp;$A282,'Aceite Virgen Extra'!$B$6:$B$257,"&lt;="&amp;$B282)</f>
        <v>0</v>
      </c>
      <c r="KZ282" s="8">
        <f>SUMIFS('Aceite Virgen Extra'!KZ$6:KZ$257,'Aceite Virgen Extra'!$A$6:$A$257,"&gt;="&amp;$A282,'Aceite Virgen Extra'!$B$6:$B$257,"&lt;="&amp;$B282)</f>
        <v>0.06</v>
      </c>
      <c r="LA282" s="8">
        <f>SUMIFS('Aceite Virgen Extra'!LA$6:LA$257,'Aceite Virgen Extra'!$A$6:$A$257,"&gt;="&amp;$A282,'Aceite Virgen Extra'!$B$6:$B$257,"&lt;="&amp;$B282)</f>
        <v>0</v>
      </c>
      <c r="LB282" s="8">
        <f>SUMIFS('Aceite Virgen Extra'!LB$6:LB$257,'Aceite Virgen Extra'!$A$6:$A$257,"&gt;="&amp;$A282,'Aceite Virgen Extra'!$B$6:$B$257,"&lt;="&amp;$B282)</f>
        <v>0</v>
      </c>
      <c r="LC282" s="8">
        <f>SUMIFS('Aceite Virgen Extra'!LC$6:LC$257,'Aceite Virgen Extra'!$A$6:$A$257,"&gt;="&amp;$A282,'Aceite Virgen Extra'!$B$6:$B$257,"&lt;="&amp;$B282)</f>
        <v>0</v>
      </c>
      <c r="LG282" s="8">
        <f>SUMIFS('Aceite Virgen Extra'!LG$6:LG$257,'Aceite Virgen Extra'!$A$6:$A$257,"&gt;="&amp;$A282,'Aceite Virgen Extra'!$B$6:$B$257,"&lt;="&amp;$B282)</f>
        <v>0.66</v>
      </c>
      <c r="LH282" s="8">
        <f>SUMIFS('Aceite Virgen Extra'!LH$6:LH$257,'Aceite Virgen Extra'!$A$6:$A$257,"&gt;="&amp;$A282,'Aceite Virgen Extra'!$B$6:$B$257,"&lt;="&amp;$B282)</f>
        <v>0.47000000000000003</v>
      </c>
      <c r="LI282" s="8">
        <f>SUMIFS('Aceite Virgen Extra'!LI$6:LI$257,'Aceite Virgen Extra'!$A$6:$A$257,"&gt;="&amp;$A282,'Aceite Virgen Extra'!$B$6:$B$257,"&lt;="&amp;$B282)</f>
        <v>0.44999999999999996</v>
      </c>
      <c r="LJ282" s="8">
        <f>SUMIFS('Aceite Virgen Extra'!LJ$6:LJ$257,'Aceite Virgen Extra'!$A$6:$A$257,"&gt;="&amp;$A282,'Aceite Virgen Extra'!$B$6:$B$257,"&lt;="&amp;$B282)</f>
        <v>0</v>
      </c>
      <c r="LN282" s="8">
        <f>SUMIFS('Aceite Virgen Extra'!LN$6:LN$257,'Aceite Virgen Extra'!$A$6:$A$257,"&gt;="&amp;$A282,'Aceite Virgen Extra'!$B$6:$B$257,"&lt;="&amp;$B282)</f>
        <v>0.36</v>
      </c>
      <c r="LO282" s="8">
        <f>SUMIFS('Aceite Virgen Extra'!LO$6:LO$257,'Aceite Virgen Extra'!$A$6:$A$257,"&gt;="&amp;$A282,'Aceite Virgen Extra'!$B$6:$B$257,"&lt;="&amp;$B282)</f>
        <v>0.16</v>
      </c>
      <c r="LP282" s="8">
        <f>SUMIFS('Aceite Virgen Extra'!LP$6:LP$257,'Aceite Virgen Extra'!$A$6:$A$257,"&gt;="&amp;$A282,'Aceite Virgen Extra'!$B$6:$B$257,"&lt;="&amp;$B282)</f>
        <v>0.32</v>
      </c>
      <c r="LQ282" s="8">
        <f>SUMIFS('Aceite Virgen Extra'!LQ$6:LQ$257,'Aceite Virgen Extra'!$A$6:$A$257,"&gt;="&amp;$A282,'Aceite Virgen Extra'!$B$6:$B$257,"&lt;="&amp;$B282)</f>
        <v>0</v>
      </c>
      <c r="LR282" s="76"/>
      <c r="LS282" s="76"/>
      <c r="LT282" s="76"/>
      <c r="LU282" s="8">
        <f>SUMIFS('Aceite Virgen Extra'!LU$6:LU$257,'Aceite Virgen Extra'!$A$6:$A$257,"&gt;="&amp;$A282,'Aceite Virgen Extra'!$B$6:$B$257,"&lt;="&amp;$B282)</f>
        <v>0.34</v>
      </c>
      <c r="LV282" s="8">
        <f>SUMIFS('Aceite Virgen Extra'!LV$6:LV$257,'Aceite Virgen Extra'!$A$6:$A$257,"&gt;="&amp;$A282,'Aceite Virgen Extra'!$B$6:$B$257,"&lt;="&amp;$B282)</f>
        <v>0.47</v>
      </c>
      <c r="LW282" s="8">
        <f>SUMIFS('Aceite Virgen Extra'!LW$6:LW$257,'Aceite Virgen Extra'!$A$6:$A$257,"&gt;="&amp;$A282,'Aceite Virgen Extra'!$B$6:$B$257,"&lt;="&amp;$B282)</f>
        <v>0.18</v>
      </c>
      <c r="LX282" s="8">
        <f>SUMIFS('Aceite Virgen Extra'!LX$6:LX$257,'Aceite Virgen Extra'!$A$6:$A$257,"&gt;="&amp;$A282,'Aceite Virgen Extra'!$B$6:$B$257,"&lt;="&amp;$B282)</f>
        <v>0</v>
      </c>
      <c r="LY282" s="76"/>
      <c r="LZ282" s="76"/>
      <c r="MA282" s="76"/>
      <c r="MB282" s="8">
        <f>SUMIFS('Aceite Virgen Extra'!MB$6:MB$257,'Aceite Virgen Extra'!$A$6:$A$257,"&gt;="&amp;$A282,'Aceite Virgen Extra'!$B$6:$B$257,"&lt;="&amp;$B282)</f>
        <v>0.31</v>
      </c>
      <c r="MC282" s="8">
        <f>SUMIFS('Aceite Virgen Extra'!MC$6:MC$257,'Aceite Virgen Extra'!$A$6:$A$257,"&gt;="&amp;$A282,'Aceite Virgen Extra'!$B$6:$B$257,"&lt;="&amp;$B282)</f>
        <v>0.18</v>
      </c>
      <c r="MD282" s="8">
        <f>SUMIFS('Aceite Virgen Extra'!MD$6:MD$257,'Aceite Virgen Extra'!$A$6:$A$257,"&gt;="&amp;$A282,'Aceite Virgen Extra'!$B$6:$B$257,"&lt;="&amp;$B282)</f>
        <v>0.51</v>
      </c>
      <c r="ME282" s="8">
        <f>SUMIFS('Aceite Virgen Extra'!ME$6:ME$257,'Aceite Virgen Extra'!$A$6:$A$257,"&gt;="&amp;$A282,'Aceite Virgen Extra'!$B$6:$B$257,"&lt;="&amp;$B282)</f>
        <v>0</v>
      </c>
    </row>
    <row r="283" spans="1:343"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c r="GY283" s="8">
        <f>SUMIFS('Aceite Virgen Extra'!GY$6:GY$257,'Aceite Virgen Extra'!$A$6:$A$257,"&gt;="&amp;$A283,'Aceite Virgen Extra'!$B$6:$B$257,"&lt;="&amp;$B283)</f>
        <v>1.23</v>
      </c>
      <c r="GZ283" s="8">
        <f>SUMIFS('Aceite Virgen Extra'!GZ$6:GZ$257,'Aceite Virgen Extra'!$A$6:$A$257,"&gt;="&amp;$A283,'Aceite Virgen Extra'!$B$6:$B$257,"&lt;="&amp;$B283)</f>
        <v>3.4</v>
      </c>
      <c r="HA283" s="8">
        <f>SUMIFS('Aceite Virgen Extra'!HA$6:HA$257,'Aceite Virgen Extra'!$A$6:$A$257,"&gt;="&amp;$A283,'Aceite Virgen Extra'!$B$6:$B$257,"&lt;="&amp;$B283)</f>
        <v>0.32</v>
      </c>
      <c r="HB283" s="8">
        <f>SUMIFS('Aceite Virgen Extra'!HB$6:HB$257,'Aceite Virgen Extra'!$A$6:$A$257,"&gt;="&amp;$A283,'Aceite Virgen Extra'!$B$6:$B$257,"&lt;="&amp;$B283)</f>
        <v>0</v>
      </c>
      <c r="HF283" s="8">
        <f>SUMIFS('Aceite Virgen Extra'!HF$6:HF$257,'Aceite Virgen Extra'!$A$6:$A$257,"&gt;="&amp;$A283,'Aceite Virgen Extra'!$B$6:$B$257,"&lt;="&amp;$B283)</f>
        <v>0.94000000000000006</v>
      </c>
      <c r="HG283" s="8">
        <f>SUMIFS('Aceite Virgen Extra'!HG$6:HG$257,'Aceite Virgen Extra'!$A$6:$A$257,"&gt;="&amp;$A283,'Aceite Virgen Extra'!$B$6:$B$257,"&lt;="&amp;$B283)</f>
        <v>1.51</v>
      </c>
      <c r="HH283" s="8">
        <f>SUMIFS('Aceite Virgen Extra'!HH$6:HH$257,'Aceite Virgen Extra'!$A$6:$A$257,"&gt;="&amp;$A283,'Aceite Virgen Extra'!$B$6:$B$257,"&lt;="&amp;$B283)</f>
        <v>0.66</v>
      </c>
      <c r="HI283" s="8">
        <f>SUMIFS('Aceite Virgen Extra'!HI$6:HI$257,'Aceite Virgen Extra'!$A$6:$A$257,"&gt;="&amp;$A283,'Aceite Virgen Extra'!$B$6:$B$257,"&lt;="&amp;$B283)</f>
        <v>2.06</v>
      </c>
      <c r="HM283" s="8">
        <f>SUMIFS('Aceite Virgen Extra'!HM$6:HM$257,'Aceite Virgen Extra'!$A$6:$A$257,"&gt;="&amp;$A283,'Aceite Virgen Extra'!$B$6:$B$257,"&lt;="&amp;$B283)</f>
        <v>0.69</v>
      </c>
      <c r="HN283" s="8">
        <f>SUMIFS('Aceite Virgen Extra'!HN$6:HN$257,'Aceite Virgen Extra'!$A$6:$A$257,"&gt;="&amp;$A283,'Aceite Virgen Extra'!$B$6:$B$257,"&lt;="&amp;$B283)</f>
        <v>0.66</v>
      </c>
      <c r="HO283" s="8">
        <f>SUMIFS('Aceite Virgen Extra'!HO$6:HO$257,'Aceite Virgen Extra'!$A$6:$A$257,"&gt;="&amp;$A283,'Aceite Virgen Extra'!$B$6:$B$257,"&lt;="&amp;$B283)</f>
        <v>0.66</v>
      </c>
      <c r="HP283" s="8">
        <f>SUMIFS('Aceite Virgen Extra'!HP$6:HP$257,'Aceite Virgen Extra'!$A$6:$A$257,"&gt;="&amp;$A283,'Aceite Virgen Extra'!$B$6:$B$257,"&lt;="&amp;$B283)</f>
        <v>0.38</v>
      </c>
      <c r="HT283" s="8">
        <f>SUMIFS('Aceite Virgen Extra'!HT$6:HT$257,'Aceite Virgen Extra'!$A$6:$A$257,"&gt;="&amp;$A283,'Aceite Virgen Extra'!$B$6:$B$257,"&lt;="&amp;$B283)</f>
        <v>1.02</v>
      </c>
      <c r="HU283" s="8">
        <f>SUMIFS('Aceite Virgen Extra'!HU$6:HU$257,'Aceite Virgen Extra'!$A$6:$A$257,"&gt;="&amp;$A283,'Aceite Virgen Extra'!$B$6:$B$257,"&lt;="&amp;$B283)</f>
        <v>0.84</v>
      </c>
      <c r="HV283" s="8">
        <f>SUMIFS('Aceite Virgen Extra'!HV$6:HV$257,'Aceite Virgen Extra'!$A$6:$A$257,"&gt;="&amp;$A283,'Aceite Virgen Extra'!$B$6:$B$257,"&lt;="&amp;$B283)</f>
        <v>1.3599999999999999</v>
      </c>
      <c r="HW283" s="8">
        <f>SUMIFS('Aceite Virgen Extra'!HW$6:HW$257,'Aceite Virgen Extra'!$A$6:$A$257,"&gt;="&amp;$A283,'Aceite Virgen Extra'!$B$6:$B$257,"&lt;="&amp;$B283)</f>
        <v>0</v>
      </c>
      <c r="IA283" s="8">
        <f>SUMIFS('Aceite Virgen Extra'!IA$6:IA$257,'Aceite Virgen Extra'!$A$6:$A$257,"&gt;="&amp;$A283,'Aceite Virgen Extra'!$B$6:$B$257,"&lt;="&amp;$B283)</f>
        <v>0.55000000000000004</v>
      </c>
      <c r="IB283" s="8">
        <f>SUMIFS('Aceite Virgen Extra'!IB$6:IB$257,'Aceite Virgen Extra'!$A$6:$A$257,"&gt;="&amp;$A283,'Aceite Virgen Extra'!$B$6:$B$257,"&lt;="&amp;$B283)</f>
        <v>1.59</v>
      </c>
      <c r="IC283" s="8">
        <f>SUMIFS('Aceite Virgen Extra'!IC$6:IC$257,'Aceite Virgen Extra'!$A$6:$A$257,"&gt;="&amp;$A283,'Aceite Virgen Extra'!$B$6:$B$257,"&lt;="&amp;$B283)</f>
        <v>0.21</v>
      </c>
      <c r="ID283" s="8">
        <f>SUMIFS('Aceite Virgen Extra'!ID$6:ID$257,'Aceite Virgen Extra'!$A$6:$A$257,"&gt;="&amp;$A283,'Aceite Virgen Extra'!$B$6:$B$257,"&lt;="&amp;$B283)</f>
        <v>0.54</v>
      </c>
      <c r="IE283" s="64"/>
      <c r="IH283" s="8">
        <f>SUMIFS('Aceite Virgen Extra'!IH$6:IH$257,'Aceite Virgen Extra'!$A$6:$A$257,"&gt;="&amp;$A283,'Aceite Virgen Extra'!$B$6:$B$257,"&lt;="&amp;$B283)</f>
        <v>0.31</v>
      </c>
      <c r="II283" s="8">
        <f>SUMIFS('Aceite Virgen Extra'!II$6:II$257,'Aceite Virgen Extra'!$A$6:$A$257,"&gt;="&amp;$A283,'Aceite Virgen Extra'!$B$6:$B$257,"&lt;="&amp;$B283)</f>
        <v>1.03</v>
      </c>
      <c r="IJ283" s="8">
        <f>SUMIFS('Aceite Virgen Extra'!IJ$6:IJ$257,'Aceite Virgen Extra'!$A$6:$A$257,"&gt;="&amp;$A283,'Aceite Virgen Extra'!$B$6:$B$257,"&lt;="&amp;$B283)</f>
        <v>0</v>
      </c>
      <c r="IK283" s="8">
        <f>SUMIFS('Aceite Virgen Extra'!IK$6:IK$257,'Aceite Virgen Extra'!$A$6:$A$257,"&gt;="&amp;$A283,'Aceite Virgen Extra'!$B$6:$B$257,"&lt;="&amp;$B283)</f>
        <v>0.56000000000000005</v>
      </c>
      <c r="IO283" s="8">
        <f>SUMIFS('Aceite Virgen Extra'!IO$6:IO$257,'Aceite Virgen Extra'!$A$6:$A$257,"&gt;="&amp;$A283,'Aceite Virgen Extra'!$B$6:$B$257,"&lt;="&amp;$B283)</f>
        <v>0.13</v>
      </c>
      <c r="IP283" s="8">
        <f>SUMIFS('Aceite Virgen Extra'!IP$6:IP$257,'Aceite Virgen Extra'!$A$6:$A$257,"&gt;="&amp;$A283,'Aceite Virgen Extra'!$B$6:$B$257,"&lt;="&amp;$B283)</f>
        <v>0.29000000000000004</v>
      </c>
      <c r="IQ283" s="8">
        <f>SUMIFS('Aceite Virgen Extra'!IQ$6:IQ$257,'Aceite Virgen Extra'!$A$6:$A$257,"&gt;="&amp;$A283,'Aceite Virgen Extra'!$B$6:$B$257,"&lt;="&amp;$B283)</f>
        <v>0</v>
      </c>
      <c r="IR283" s="8">
        <f>SUMIFS('Aceite Virgen Extra'!IR$6:IR$257,'Aceite Virgen Extra'!$A$6:$A$257,"&gt;="&amp;$A283,'Aceite Virgen Extra'!$B$6:$B$257,"&lt;="&amp;$B283)</f>
        <v>0</v>
      </c>
      <c r="IV283" s="8">
        <f>SUMIFS('Aceite Virgen Extra'!IV$6:IV$257,'Aceite Virgen Extra'!$A$6:$A$257,"&gt;="&amp;$A283,'Aceite Virgen Extra'!$B$6:$B$257,"&lt;="&amp;$B283)</f>
        <v>0.39</v>
      </c>
      <c r="IW283" s="8">
        <f>SUMIFS('Aceite Virgen Extra'!IW$6:IW$257,'Aceite Virgen Extra'!$A$6:$A$257,"&gt;="&amp;$A283,'Aceite Virgen Extra'!$B$6:$B$257,"&lt;="&amp;$B283)</f>
        <v>0.69</v>
      </c>
      <c r="IX283" s="8">
        <f>SUMIFS('Aceite Virgen Extra'!IX$6:IX$257,'Aceite Virgen Extra'!$A$6:$A$257,"&gt;="&amp;$A283,'Aceite Virgen Extra'!$B$6:$B$257,"&lt;="&amp;$B283)</f>
        <v>0.04</v>
      </c>
      <c r="IY283" s="8">
        <f>SUMIFS('Aceite Virgen Extra'!IY$6:IY$257,'Aceite Virgen Extra'!$A$6:$A$257,"&gt;="&amp;$A283,'Aceite Virgen Extra'!$B$6:$B$257,"&lt;="&amp;$B283)</f>
        <v>1.4</v>
      </c>
      <c r="JC283" s="8">
        <f>SUMIFS('Aceite Virgen Extra'!JC$6:JC$257,'Aceite Virgen Extra'!$A$6:$A$257,"&gt;="&amp;$A283,'Aceite Virgen Extra'!$B$6:$B$257,"&lt;="&amp;$B283)</f>
        <v>1.07</v>
      </c>
      <c r="JD283" s="8">
        <f>SUMIFS('Aceite Virgen Extra'!JD$6:JD$257,'Aceite Virgen Extra'!$A$6:$A$257,"&gt;="&amp;$A283,'Aceite Virgen Extra'!$B$6:$B$257,"&lt;="&amp;$B283)</f>
        <v>1.8499999999999999</v>
      </c>
      <c r="JE283" s="8">
        <f>SUMIFS('Aceite Virgen Extra'!JE$6:JE$257,'Aceite Virgen Extra'!$A$6:$A$257,"&gt;="&amp;$A283,'Aceite Virgen Extra'!$B$6:$B$257,"&lt;="&amp;$B283)</f>
        <v>0.31</v>
      </c>
      <c r="JF283" s="8">
        <f>SUMIFS('Aceite Virgen Extra'!JF$6:JF$257,'Aceite Virgen Extra'!$A$6:$A$257,"&gt;="&amp;$A283,'Aceite Virgen Extra'!$B$6:$B$257,"&lt;="&amp;$B283)</f>
        <v>3.05</v>
      </c>
      <c r="JJ283" s="8">
        <f>SUMIFS('Aceite Virgen Extra'!JJ$6:JJ$257,'Aceite Virgen Extra'!$A$6:$A$257,"&gt;="&amp;$A283,'Aceite Virgen Extra'!$B$6:$B$257,"&lt;="&amp;$B283)</f>
        <v>0.77</v>
      </c>
      <c r="JK283" s="8">
        <f>SUMIFS('Aceite Virgen Extra'!JK$6:JK$257,'Aceite Virgen Extra'!$A$6:$A$257,"&gt;="&amp;$A283,'Aceite Virgen Extra'!$B$6:$B$257,"&lt;="&amp;$B283)</f>
        <v>1.4</v>
      </c>
      <c r="JL283" s="8">
        <f>SUMIFS('Aceite Virgen Extra'!JL$6:JL$257,'Aceite Virgen Extra'!$A$6:$A$257,"&gt;="&amp;$A283,'Aceite Virgen Extra'!$B$6:$B$257,"&lt;="&amp;$B283)</f>
        <v>0.36</v>
      </c>
      <c r="JM283" s="8">
        <f>SUMIFS('Aceite Virgen Extra'!JM$6:JM$257,'Aceite Virgen Extra'!$A$6:$A$257,"&gt;="&amp;$A283,'Aceite Virgen Extra'!$B$6:$B$257,"&lt;="&amp;$B283)</f>
        <v>1.85</v>
      </c>
      <c r="JQ283" s="8">
        <f>SUMIFS('Aceite Virgen Extra'!JQ$6:JQ$257,'Aceite Virgen Extra'!$A$6:$A$257,"&gt;="&amp;$A283,'Aceite Virgen Extra'!$B$6:$B$257,"&lt;="&amp;$B283)</f>
        <v>0.42000000000000004</v>
      </c>
      <c r="JR283" s="8">
        <f>SUMIFS('Aceite Virgen Extra'!JR$6:JR$257,'Aceite Virgen Extra'!$A$6:$A$257,"&gt;="&amp;$A283,'Aceite Virgen Extra'!$B$6:$B$257,"&lt;="&amp;$B283)</f>
        <v>0.54</v>
      </c>
      <c r="JS283" s="8">
        <f>SUMIFS('Aceite Virgen Extra'!JS$6:JS$257,'Aceite Virgen Extra'!$A$6:$A$257,"&gt;="&amp;$A283,'Aceite Virgen Extra'!$B$6:$B$257,"&lt;="&amp;$B283)</f>
        <v>0.43</v>
      </c>
      <c r="JT283" s="8">
        <f>SUMIFS('Aceite Virgen Extra'!JT$6:JT$257,'Aceite Virgen Extra'!$A$6:$A$257,"&gt;="&amp;$A283,'Aceite Virgen Extra'!$B$6:$B$257,"&lt;="&amp;$B283)</f>
        <v>0.2</v>
      </c>
      <c r="JX283" s="8">
        <f>SUMIFS('Aceite Virgen Extra'!JX$6:JX$257,'Aceite Virgen Extra'!$A$6:$A$257,"&gt;="&amp;$A283,'Aceite Virgen Extra'!$B$6:$B$257,"&lt;="&amp;$B283)</f>
        <v>0.28000000000000003</v>
      </c>
      <c r="JY283" s="8">
        <f>SUMIFS('Aceite Virgen Extra'!JY$6:JY$257,'Aceite Virgen Extra'!$A$6:$A$257,"&gt;="&amp;$A283,'Aceite Virgen Extra'!$B$6:$B$257,"&lt;="&amp;$B283)</f>
        <v>0.87</v>
      </c>
      <c r="JZ283" s="8">
        <f>SUMIFS('Aceite Virgen Extra'!JZ$6:JZ$257,'Aceite Virgen Extra'!$A$6:$A$257,"&gt;="&amp;$A283,'Aceite Virgen Extra'!$B$6:$B$257,"&lt;="&amp;$B283)</f>
        <v>0</v>
      </c>
      <c r="KA283" s="8">
        <f>SUMIFS('Aceite Virgen Extra'!KA$6:KA$257,'Aceite Virgen Extra'!$A$6:$A$257,"&gt;="&amp;$A283,'Aceite Virgen Extra'!$B$6:$B$257,"&lt;="&amp;$B283)</f>
        <v>0.26</v>
      </c>
      <c r="KE283" s="8">
        <f>SUMIFS('Aceite Virgen Extra'!KE$6:KE$257,'Aceite Virgen Extra'!$A$6:$A$257,"&gt;="&amp;$A283,'Aceite Virgen Extra'!$B$6:$B$257,"&lt;="&amp;$B283)</f>
        <v>0.37000000000000005</v>
      </c>
      <c r="KF283" s="8">
        <f>SUMIFS('Aceite Virgen Extra'!KF$6:KF$257,'Aceite Virgen Extra'!$A$6:$A$257,"&gt;="&amp;$A283,'Aceite Virgen Extra'!$B$6:$B$257,"&lt;="&amp;$B283)</f>
        <v>0.4</v>
      </c>
      <c r="KG283" s="8">
        <f>SUMIFS('Aceite Virgen Extra'!KG$6:KG$257,'Aceite Virgen Extra'!$A$6:$A$257,"&gt;="&amp;$A283,'Aceite Virgen Extra'!$B$6:$B$257,"&lt;="&amp;$B283)</f>
        <v>0.06</v>
      </c>
      <c r="KH283" s="8">
        <f>SUMIFS('Aceite Virgen Extra'!KH$6:KH$257,'Aceite Virgen Extra'!$A$6:$A$257,"&gt;="&amp;$A283,'Aceite Virgen Extra'!$B$6:$B$257,"&lt;="&amp;$B283)</f>
        <v>1.91</v>
      </c>
      <c r="KL283" s="8">
        <f>SUMIFS('Aceite Virgen Extra'!KL$6:KL$257,'Aceite Virgen Extra'!$A$6:$A$257,"&gt;="&amp;$A283,'Aceite Virgen Extra'!$B$6:$B$257,"&lt;="&amp;$B283)</f>
        <v>0.51</v>
      </c>
      <c r="KM283" s="8">
        <f>SUMIFS('Aceite Virgen Extra'!KM$6:KM$257,'Aceite Virgen Extra'!$A$6:$A$257,"&gt;="&amp;$A283,'Aceite Virgen Extra'!$B$6:$B$257,"&lt;="&amp;$B283)</f>
        <v>0.98</v>
      </c>
      <c r="KN283" s="8">
        <f>SUMIFS('Aceite Virgen Extra'!KN$6:KN$257,'Aceite Virgen Extra'!$A$6:$A$257,"&gt;="&amp;$A283,'Aceite Virgen Extra'!$B$6:$B$257,"&lt;="&amp;$B283)</f>
        <v>0.18</v>
      </c>
      <c r="KO283" s="8">
        <f>SUMIFS('Aceite Virgen Extra'!KO$6:KO$257,'Aceite Virgen Extra'!$A$6:$A$257,"&gt;="&amp;$A283,'Aceite Virgen Extra'!$B$6:$B$257,"&lt;="&amp;$B283)</f>
        <v>1.19</v>
      </c>
      <c r="KS283" s="8">
        <f>SUMIFS('Aceite Virgen Extra'!KS$6:KS$257,'Aceite Virgen Extra'!$A$6:$A$257,"&gt;="&amp;$A283,'Aceite Virgen Extra'!$B$6:$B$257,"&lt;="&amp;$B283)</f>
        <v>0.47</v>
      </c>
      <c r="KT283" s="8">
        <f>SUMIFS('Aceite Virgen Extra'!KT$6:KT$257,'Aceite Virgen Extra'!$A$6:$A$257,"&gt;="&amp;$A283,'Aceite Virgen Extra'!$B$6:$B$257,"&lt;="&amp;$B283)</f>
        <v>0.62</v>
      </c>
      <c r="KU283" s="8">
        <f>SUMIFS('Aceite Virgen Extra'!KU$6:KU$257,'Aceite Virgen Extra'!$A$6:$A$257,"&gt;="&amp;$A283,'Aceite Virgen Extra'!$B$6:$B$257,"&lt;="&amp;$B283)</f>
        <v>0.61</v>
      </c>
      <c r="KV283" s="8">
        <f>SUMIFS('Aceite Virgen Extra'!KV$6:KV$257,'Aceite Virgen Extra'!$A$6:$A$257,"&gt;="&amp;$A283,'Aceite Virgen Extra'!$B$6:$B$257,"&lt;="&amp;$B283)</f>
        <v>0</v>
      </c>
      <c r="KZ283" s="8">
        <f>SUMIFS('Aceite Virgen Extra'!KZ$6:KZ$257,'Aceite Virgen Extra'!$A$6:$A$257,"&gt;="&amp;$A283,'Aceite Virgen Extra'!$B$6:$B$257,"&lt;="&amp;$B283)</f>
        <v>0.39</v>
      </c>
      <c r="LA283" s="8">
        <f>SUMIFS('Aceite Virgen Extra'!LA$6:LA$257,'Aceite Virgen Extra'!$A$6:$A$257,"&gt;="&amp;$A283,'Aceite Virgen Extra'!$B$6:$B$257,"&lt;="&amp;$B283)</f>
        <v>0.45</v>
      </c>
      <c r="LB283" s="8">
        <f>SUMIFS('Aceite Virgen Extra'!LB$6:LB$257,'Aceite Virgen Extra'!$A$6:$A$257,"&gt;="&amp;$A283,'Aceite Virgen Extra'!$B$6:$B$257,"&lt;="&amp;$B283)</f>
        <v>0.38</v>
      </c>
      <c r="LC283" s="8">
        <f>SUMIFS('Aceite Virgen Extra'!LC$6:LC$257,'Aceite Virgen Extra'!$A$6:$A$257,"&gt;="&amp;$A283,'Aceite Virgen Extra'!$B$6:$B$257,"&lt;="&amp;$B283)</f>
        <v>0</v>
      </c>
      <c r="LG283" s="8">
        <f>SUMIFS('Aceite Virgen Extra'!LG$6:LG$257,'Aceite Virgen Extra'!$A$6:$A$257,"&gt;="&amp;$A283,'Aceite Virgen Extra'!$B$6:$B$257,"&lt;="&amp;$B283)</f>
        <v>0.73</v>
      </c>
      <c r="LH283" s="8">
        <f>SUMIFS('Aceite Virgen Extra'!LH$6:LH$257,'Aceite Virgen Extra'!$A$6:$A$257,"&gt;="&amp;$A283,'Aceite Virgen Extra'!$B$6:$B$257,"&lt;="&amp;$B283)</f>
        <v>0.39</v>
      </c>
      <c r="LI283" s="8">
        <f>SUMIFS('Aceite Virgen Extra'!LI$6:LI$257,'Aceite Virgen Extra'!$A$6:$A$257,"&gt;="&amp;$A283,'Aceite Virgen Extra'!$B$6:$B$257,"&lt;="&amp;$B283)</f>
        <v>0.79</v>
      </c>
      <c r="LJ283" s="8">
        <f>SUMIFS('Aceite Virgen Extra'!LJ$6:LJ$257,'Aceite Virgen Extra'!$A$6:$A$257,"&gt;="&amp;$A283,'Aceite Virgen Extra'!$B$6:$B$257,"&lt;="&amp;$B283)</f>
        <v>1.63</v>
      </c>
      <c r="LN283" s="8">
        <f>SUMIFS('Aceite Virgen Extra'!LN$6:LN$257,'Aceite Virgen Extra'!$A$6:$A$257,"&gt;="&amp;$A283,'Aceite Virgen Extra'!$B$6:$B$257,"&lt;="&amp;$B283)</f>
        <v>0.36</v>
      </c>
      <c r="LO283" s="8">
        <f>SUMIFS('Aceite Virgen Extra'!LO$6:LO$257,'Aceite Virgen Extra'!$A$6:$A$257,"&gt;="&amp;$A283,'Aceite Virgen Extra'!$B$6:$B$257,"&lt;="&amp;$B283)</f>
        <v>0.62</v>
      </c>
      <c r="LP283" s="8">
        <f>SUMIFS('Aceite Virgen Extra'!LP$6:LP$257,'Aceite Virgen Extra'!$A$6:$A$257,"&gt;="&amp;$A283,'Aceite Virgen Extra'!$B$6:$B$257,"&lt;="&amp;$B283)</f>
        <v>0.38</v>
      </c>
      <c r="LQ283" s="8">
        <f>SUMIFS('Aceite Virgen Extra'!LQ$6:LQ$257,'Aceite Virgen Extra'!$A$6:$A$257,"&gt;="&amp;$A283,'Aceite Virgen Extra'!$B$6:$B$257,"&lt;="&amp;$B283)</f>
        <v>0</v>
      </c>
      <c r="LR283" s="76"/>
      <c r="LS283" s="76"/>
      <c r="LT283" s="76"/>
      <c r="LU283" s="8">
        <f>SUMIFS('Aceite Virgen Extra'!LU$6:LU$257,'Aceite Virgen Extra'!$A$6:$A$257,"&gt;="&amp;$A283,'Aceite Virgen Extra'!$B$6:$B$257,"&lt;="&amp;$B283)</f>
        <v>1</v>
      </c>
      <c r="LV283" s="8">
        <f>SUMIFS('Aceite Virgen Extra'!LV$6:LV$257,'Aceite Virgen Extra'!$A$6:$A$257,"&gt;="&amp;$A283,'Aceite Virgen Extra'!$B$6:$B$257,"&lt;="&amp;$B283)</f>
        <v>1.4</v>
      </c>
      <c r="LW283" s="8">
        <f>SUMIFS('Aceite Virgen Extra'!LW$6:LW$257,'Aceite Virgen Extra'!$A$6:$A$257,"&gt;="&amp;$A283,'Aceite Virgen Extra'!$B$6:$B$257,"&lt;="&amp;$B283)</f>
        <v>1.1000000000000001</v>
      </c>
      <c r="LX283" s="8">
        <f>SUMIFS('Aceite Virgen Extra'!LX$6:LX$257,'Aceite Virgen Extra'!$A$6:$A$257,"&gt;="&amp;$A283,'Aceite Virgen Extra'!$B$6:$B$257,"&lt;="&amp;$B283)</f>
        <v>0</v>
      </c>
      <c r="LY283" s="76"/>
      <c r="LZ283" s="76"/>
      <c r="MA283" s="76"/>
      <c r="MB283" s="8">
        <f>SUMIFS('Aceite Virgen Extra'!MB$6:MB$257,'Aceite Virgen Extra'!$A$6:$A$257,"&gt;="&amp;$A283,'Aceite Virgen Extra'!$B$6:$B$257,"&lt;="&amp;$B283)</f>
        <v>0.91</v>
      </c>
      <c r="MC283" s="8">
        <f>SUMIFS('Aceite Virgen Extra'!MC$6:MC$257,'Aceite Virgen Extra'!$A$6:$A$257,"&gt;="&amp;$A283,'Aceite Virgen Extra'!$B$6:$B$257,"&lt;="&amp;$B283)</f>
        <v>0.19</v>
      </c>
      <c r="MD283" s="8">
        <f>SUMIFS('Aceite Virgen Extra'!MD$6:MD$257,'Aceite Virgen Extra'!$A$6:$A$257,"&gt;="&amp;$A283,'Aceite Virgen Extra'!$B$6:$B$257,"&lt;="&amp;$B283)</f>
        <v>1.5899999999999999</v>
      </c>
      <c r="ME283" s="8">
        <f>SUMIFS('Aceite Virgen Extra'!ME$6:ME$257,'Aceite Virgen Extra'!$A$6:$A$257,"&gt;="&amp;$A283,'Aceite Virgen Extra'!$B$6:$B$257,"&lt;="&amp;$B283)</f>
        <v>0.34</v>
      </c>
    </row>
    <row r="284" spans="1:343"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c r="GY284" s="8">
        <f>SUMIFS('Aceite Virgen Extra'!GY$6:GY$257,'Aceite Virgen Extra'!$A$6:$A$257,"&gt;="&amp;$A284,'Aceite Virgen Extra'!$B$6:$B$257,"&lt;="&amp;$B284)</f>
        <v>0</v>
      </c>
      <c r="GZ284" s="8">
        <f>SUMIFS('Aceite Virgen Extra'!GZ$6:GZ$257,'Aceite Virgen Extra'!$A$6:$A$257,"&gt;="&amp;$A284,'Aceite Virgen Extra'!$B$6:$B$257,"&lt;="&amp;$B284)</f>
        <v>0</v>
      </c>
      <c r="HA284" s="8">
        <f>SUMIFS('Aceite Virgen Extra'!HA$6:HA$257,'Aceite Virgen Extra'!$A$6:$A$257,"&gt;="&amp;$A284,'Aceite Virgen Extra'!$B$6:$B$257,"&lt;="&amp;$B284)</f>
        <v>0</v>
      </c>
      <c r="HB284" s="8">
        <f>SUMIFS('Aceite Virgen Extra'!HB$6:HB$257,'Aceite Virgen Extra'!$A$6:$A$257,"&gt;="&amp;$A284,'Aceite Virgen Extra'!$B$6:$B$257,"&lt;="&amp;$B284)</f>
        <v>0</v>
      </c>
      <c r="HF284" s="8">
        <f>SUMIFS('Aceite Virgen Extra'!HF$6:HF$257,'Aceite Virgen Extra'!$A$6:$A$257,"&gt;="&amp;$A284,'Aceite Virgen Extra'!$B$6:$B$257,"&lt;="&amp;$B284)</f>
        <v>0</v>
      </c>
      <c r="HG284" s="8">
        <f>SUMIFS('Aceite Virgen Extra'!HG$6:HG$257,'Aceite Virgen Extra'!$A$6:$A$257,"&gt;="&amp;$A284,'Aceite Virgen Extra'!$B$6:$B$257,"&lt;="&amp;$B284)</f>
        <v>0</v>
      </c>
      <c r="HH284" s="8">
        <f>SUMIFS('Aceite Virgen Extra'!HH$6:HH$257,'Aceite Virgen Extra'!$A$6:$A$257,"&gt;="&amp;$A284,'Aceite Virgen Extra'!$B$6:$B$257,"&lt;="&amp;$B284)</f>
        <v>0</v>
      </c>
      <c r="HI284" s="8">
        <f>SUMIFS('Aceite Virgen Extra'!HI$6:HI$257,'Aceite Virgen Extra'!$A$6:$A$257,"&gt;="&amp;$A284,'Aceite Virgen Extra'!$B$6:$B$257,"&lt;="&amp;$B284)</f>
        <v>0</v>
      </c>
      <c r="HM284" s="8">
        <f>SUMIFS('Aceite Virgen Extra'!HM$6:HM$257,'Aceite Virgen Extra'!$A$6:$A$257,"&gt;="&amp;$A284,'Aceite Virgen Extra'!$B$6:$B$257,"&lt;="&amp;$B284)</f>
        <v>7.0000000000000007E-2</v>
      </c>
      <c r="HN284" s="8">
        <f>SUMIFS('Aceite Virgen Extra'!HN$6:HN$257,'Aceite Virgen Extra'!$A$6:$A$257,"&gt;="&amp;$A284,'Aceite Virgen Extra'!$B$6:$B$257,"&lt;="&amp;$B284)</f>
        <v>0</v>
      </c>
      <c r="HO284" s="8">
        <f>SUMIFS('Aceite Virgen Extra'!HO$6:HO$257,'Aceite Virgen Extra'!$A$6:$A$257,"&gt;="&amp;$A284,'Aceite Virgen Extra'!$B$6:$B$257,"&lt;="&amp;$B284)</f>
        <v>0.15</v>
      </c>
      <c r="HP284" s="8">
        <f>SUMIFS('Aceite Virgen Extra'!HP$6:HP$257,'Aceite Virgen Extra'!$A$6:$A$257,"&gt;="&amp;$A284,'Aceite Virgen Extra'!$B$6:$B$257,"&lt;="&amp;$B284)</f>
        <v>0</v>
      </c>
      <c r="HT284" s="8">
        <f>SUMIFS('Aceite Virgen Extra'!HT$6:HT$257,'Aceite Virgen Extra'!$A$6:$A$257,"&gt;="&amp;$A284,'Aceite Virgen Extra'!$B$6:$B$257,"&lt;="&amp;$B284)</f>
        <v>0</v>
      </c>
      <c r="HU284" s="8">
        <f>SUMIFS('Aceite Virgen Extra'!HU$6:HU$257,'Aceite Virgen Extra'!$A$6:$A$257,"&gt;="&amp;$A284,'Aceite Virgen Extra'!$B$6:$B$257,"&lt;="&amp;$B284)</f>
        <v>0</v>
      </c>
      <c r="HV284" s="8">
        <f>SUMIFS('Aceite Virgen Extra'!HV$6:HV$257,'Aceite Virgen Extra'!$A$6:$A$257,"&gt;="&amp;$A284,'Aceite Virgen Extra'!$B$6:$B$257,"&lt;="&amp;$B284)</f>
        <v>0</v>
      </c>
      <c r="HW284" s="8">
        <f>SUMIFS('Aceite Virgen Extra'!HW$6:HW$257,'Aceite Virgen Extra'!$A$6:$A$257,"&gt;="&amp;$A284,'Aceite Virgen Extra'!$B$6:$B$257,"&lt;="&amp;$B284)</f>
        <v>0</v>
      </c>
      <c r="IA284" s="8">
        <f>SUMIFS('Aceite Virgen Extra'!IA$6:IA$257,'Aceite Virgen Extra'!$A$6:$A$257,"&gt;="&amp;$A284,'Aceite Virgen Extra'!$B$6:$B$257,"&lt;="&amp;$B284)</f>
        <v>0</v>
      </c>
      <c r="IB284" s="8">
        <f>SUMIFS('Aceite Virgen Extra'!IB$6:IB$257,'Aceite Virgen Extra'!$A$6:$A$257,"&gt;="&amp;$A284,'Aceite Virgen Extra'!$B$6:$B$257,"&lt;="&amp;$B284)</f>
        <v>0</v>
      </c>
      <c r="IC284" s="8">
        <f>SUMIFS('Aceite Virgen Extra'!IC$6:IC$257,'Aceite Virgen Extra'!$A$6:$A$257,"&gt;="&amp;$A284,'Aceite Virgen Extra'!$B$6:$B$257,"&lt;="&amp;$B284)</f>
        <v>0</v>
      </c>
      <c r="ID284" s="8">
        <f>SUMIFS('Aceite Virgen Extra'!ID$6:ID$257,'Aceite Virgen Extra'!$A$6:$A$257,"&gt;="&amp;$A284,'Aceite Virgen Extra'!$B$6:$B$257,"&lt;="&amp;$B284)</f>
        <v>0</v>
      </c>
      <c r="IE284" s="64"/>
      <c r="IH284" s="8">
        <f>SUMIFS('Aceite Virgen Extra'!IH$6:IH$257,'Aceite Virgen Extra'!$A$6:$A$257,"&gt;="&amp;$A284,'Aceite Virgen Extra'!$B$6:$B$257,"&lt;="&amp;$B284)</f>
        <v>0</v>
      </c>
      <c r="II284" s="8">
        <f>SUMIFS('Aceite Virgen Extra'!II$6:II$257,'Aceite Virgen Extra'!$A$6:$A$257,"&gt;="&amp;$A284,'Aceite Virgen Extra'!$B$6:$B$257,"&lt;="&amp;$B284)</f>
        <v>0</v>
      </c>
      <c r="IJ284" s="8">
        <f>SUMIFS('Aceite Virgen Extra'!IJ$6:IJ$257,'Aceite Virgen Extra'!$A$6:$A$257,"&gt;="&amp;$A284,'Aceite Virgen Extra'!$B$6:$B$257,"&lt;="&amp;$B284)</f>
        <v>0</v>
      </c>
      <c r="IK284" s="8">
        <f>SUMIFS('Aceite Virgen Extra'!IK$6:IK$257,'Aceite Virgen Extra'!$A$6:$A$257,"&gt;="&amp;$A284,'Aceite Virgen Extra'!$B$6:$B$257,"&lt;="&amp;$B284)</f>
        <v>0</v>
      </c>
      <c r="IO284" s="8">
        <f>SUMIFS('Aceite Virgen Extra'!IO$6:IO$257,'Aceite Virgen Extra'!$A$6:$A$257,"&gt;="&amp;$A284,'Aceite Virgen Extra'!$B$6:$B$257,"&lt;="&amp;$B284)</f>
        <v>0.04</v>
      </c>
      <c r="IP284" s="8">
        <f>SUMIFS('Aceite Virgen Extra'!IP$6:IP$257,'Aceite Virgen Extra'!$A$6:$A$257,"&gt;="&amp;$A284,'Aceite Virgen Extra'!$B$6:$B$257,"&lt;="&amp;$B284)</f>
        <v>0</v>
      </c>
      <c r="IQ284" s="8">
        <f>SUMIFS('Aceite Virgen Extra'!IQ$6:IQ$257,'Aceite Virgen Extra'!$A$6:$A$257,"&gt;="&amp;$A284,'Aceite Virgen Extra'!$B$6:$B$257,"&lt;="&amp;$B284)</f>
        <v>0.08</v>
      </c>
      <c r="IR284" s="8">
        <f>SUMIFS('Aceite Virgen Extra'!IR$6:IR$257,'Aceite Virgen Extra'!$A$6:$A$257,"&gt;="&amp;$A284,'Aceite Virgen Extra'!$B$6:$B$257,"&lt;="&amp;$B284)</f>
        <v>0</v>
      </c>
      <c r="IV284" s="8">
        <f>SUMIFS('Aceite Virgen Extra'!IV$6:IV$257,'Aceite Virgen Extra'!$A$6:$A$257,"&gt;="&amp;$A284,'Aceite Virgen Extra'!$B$6:$B$257,"&lt;="&amp;$B284)</f>
        <v>0.24</v>
      </c>
      <c r="IW284" s="8">
        <f>SUMIFS('Aceite Virgen Extra'!IW$6:IW$257,'Aceite Virgen Extra'!$A$6:$A$257,"&gt;="&amp;$A284,'Aceite Virgen Extra'!$B$6:$B$257,"&lt;="&amp;$B284)</f>
        <v>0.35</v>
      </c>
      <c r="IX284" s="8">
        <f>SUMIFS('Aceite Virgen Extra'!IX$6:IX$257,'Aceite Virgen Extra'!$A$6:$A$257,"&gt;="&amp;$A284,'Aceite Virgen Extra'!$B$6:$B$257,"&lt;="&amp;$B284)</f>
        <v>0.27</v>
      </c>
      <c r="IY284" s="8">
        <f>SUMIFS('Aceite Virgen Extra'!IY$6:IY$257,'Aceite Virgen Extra'!$A$6:$A$257,"&gt;="&amp;$A284,'Aceite Virgen Extra'!$B$6:$B$257,"&lt;="&amp;$B284)</f>
        <v>0</v>
      </c>
      <c r="JC284" s="8">
        <f>SUMIFS('Aceite Virgen Extra'!JC$6:JC$257,'Aceite Virgen Extra'!$A$6:$A$257,"&gt;="&amp;$A284,'Aceite Virgen Extra'!$B$6:$B$257,"&lt;="&amp;$B284)</f>
        <v>0.54</v>
      </c>
      <c r="JD284" s="8">
        <f>SUMIFS('Aceite Virgen Extra'!JD$6:JD$257,'Aceite Virgen Extra'!$A$6:$A$257,"&gt;="&amp;$A284,'Aceite Virgen Extra'!$B$6:$B$257,"&lt;="&amp;$B284)</f>
        <v>1.85</v>
      </c>
      <c r="JE284" s="8">
        <f>SUMIFS('Aceite Virgen Extra'!JE$6:JE$257,'Aceite Virgen Extra'!$A$6:$A$257,"&gt;="&amp;$A284,'Aceite Virgen Extra'!$B$6:$B$257,"&lt;="&amp;$B284)</f>
        <v>0</v>
      </c>
      <c r="JF284" s="8">
        <f>SUMIFS('Aceite Virgen Extra'!JF$6:JF$257,'Aceite Virgen Extra'!$A$6:$A$257,"&gt;="&amp;$A284,'Aceite Virgen Extra'!$B$6:$B$257,"&lt;="&amp;$B284)</f>
        <v>0.55000000000000004</v>
      </c>
      <c r="JJ284" s="8">
        <f>SUMIFS('Aceite Virgen Extra'!JJ$6:JJ$257,'Aceite Virgen Extra'!$A$6:$A$257,"&gt;="&amp;$A284,'Aceite Virgen Extra'!$B$6:$B$257,"&lt;="&amp;$B284)</f>
        <v>0.16</v>
      </c>
      <c r="JK284" s="8">
        <f>SUMIFS('Aceite Virgen Extra'!JK$6:JK$257,'Aceite Virgen Extra'!$A$6:$A$257,"&gt;="&amp;$A284,'Aceite Virgen Extra'!$B$6:$B$257,"&lt;="&amp;$B284)</f>
        <v>0</v>
      </c>
      <c r="JL284" s="8">
        <f>SUMIFS('Aceite Virgen Extra'!JL$6:JL$257,'Aceite Virgen Extra'!$A$6:$A$257,"&gt;="&amp;$A284,'Aceite Virgen Extra'!$B$6:$B$257,"&lt;="&amp;$B284)</f>
        <v>0</v>
      </c>
      <c r="JM284" s="8">
        <f>SUMIFS('Aceite Virgen Extra'!JM$6:JM$257,'Aceite Virgen Extra'!$A$6:$A$257,"&gt;="&amp;$A284,'Aceite Virgen Extra'!$B$6:$B$257,"&lt;="&amp;$B284)</f>
        <v>0</v>
      </c>
      <c r="JQ284" s="8">
        <f>SUMIFS('Aceite Virgen Extra'!JQ$6:JQ$257,'Aceite Virgen Extra'!$A$6:$A$257,"&gt;="&amp;$A284,'Aceite Virgen Extra'!$B$6:$B$257,"&lt;="&amp;$B284)</f>
        <v>0.24</v>
      </c>
      <c r="JR284" s="8">
        <f>SUMIFS('Aceite Virgen Extra'!JR$6:JR$257,'Aceite Virgen Extra'!$A$6:$A$257,"&gt;="&amp;$A284,'Aceite Virgen Extra'!$B$6:$B$257,"&lt;="&amp;$B284)</f>
        <v>0.14000000000000001</v>
      </c>
      <c r="JS284" s="8">
        <f>SUMIFS('Aceite Virgen Extra'!JS$6:JS$257,'Aceite Virgen Extra'!$A$6:$A$257,"&gt;="&amp;$A284,'Aceite Virgen Extra'!$B$6:$B$257,"&lt;="&amp;$B284)</f>
        <v>0.4</v>
      </c>
      <c r="JT284" s="8">
        <f>SUMIFS('Aceite Virgen Extra'!JT$6:JT$257,'Aceite Virgen Extra'!$A$6:$A$257,"&gt;="&amp;$A284,'Aceite Virgen Extra'!$B$6:$B$257,"&lt;="&amp;$B284)</f>
        <v>0</v>
      </c>
      <c r="JX284" s="8">
        <f>SUMIFS('Aceite Virgen Extra'!JX$6:JX$257,'Aceite Virgen Extra'!$A$6:$A$257,"&gt;="&amp;$A284,'Aceite Virgen Extra'!$B$6:$B$257,"&lt;="&amp;$B284)</f>
        <v>0.32</v>
      </c>
      <c r="JY284" s="8">
        <f>SUMIFS('Aceite Virgen Extra'!JY$6:JY$257,'Aceite Virgen Extra'!$A$6:$A$257,"&gt;="&amp;$A284,'Aceite Virgen Extra'!$B$6:$B$257,"&lt;="&amp;$B284)</f>
        <v>1.1599999999999999</v>
      </c>
      <c r="JZ284" s="8">
        <f>SUMIFS('Aceite Virgen Extra'!JZ$6:JZ$257,'Aceite Virgen Extra'!$A$6:$A$257,"&gt;="&amp;$A284,'Aceite Virgen Extra'!$B$6:$B$257,"&lt;="&amp;$B284)</f>
        <v>0</v>
      </c>
      <c r="KA284" s="8">
        <f>SUMIFS('Aceite Virgen Extra'!KA$6:KA$257,'Aceite Virgen Extra'!$A$6:$A$257,"&gt;="&amp;$A284,'Aceite Virgen Extra'!$B$6:$B$257,"&lt;="&amp;$B284)</f>
        <v>0</v>
      </c>
      <c r="KE284" s="8">
        <f>SUMIFS('Aceite Virgen Extra'!KE$6:KE$257,'Aceite Virgen Extra'!$A$6:$A$257,"&gt;="&amp;$A284,'Aceite Virgen Extra'!$B$6:$B$257,"&lt;="&amp;$B284)</f>
        <v>0.04</v>
      </c>
      <c r="KF284" s="8">
        <f>SUMIFS('Aceite Virgen Extra'!KF$6:KF$257,'Aceite Virgen Extra'!$A$6:$A$257,"&gt;="&amp;$A284,'Aceite Virgen Extra'!$B$6:$B$257,"&lt;="&amp;$B284)</f>
        <v>0.13</v>
      </c>
      <c r="KG284" s="8">
        <f>SUMIFS('Aceite Virgen Extra'!KG$6:KG$257,'Aceite Virgen Extra'!$A$6:$A$257,"&gt;="&amp;$A284,'Aceite Virgen Extra'!$B$6:$B$257,"&lt;="&amp;$B284)</f>
        <v>0</v>
      </c>
      <c r="KH284" s="8">
        <f>SUMIFS('Aceite Virgen Extra'!KH$6:KH$257,'Aceite Virgen Extra'!$A$6:$A$257,"&gt;="&amp;$A284,'Aceite Virgen Extra'!$B$6:$B$257,"&lt;="&amp;$B284)</f>
        <v>0</v>
      </c>
      <c r="KL284" s="8">
        <f>SUMIFS('Aceite Virgen Extra'!KL$6:KL$257,'Aceite Virgen Extra'!$A$6:$A$257,"&gt;="&amp;$A284,'Aceite Virgen Extra'!$B$6:$B$257,"&lt;="&amp;$B284)</f>
        <v>0</v>
      </c>
      <c r="KM284" s="8">
        <f>SUMIFS('Aceite Virgen Extra'!KM$6:KM$257,'Aceite Virgen Extra'!$A$6:$A$257,"&gt;="&amp;$A284,'Aceite Virgen Extra'!$B$6:$B$257,"&lt;="&amp;$B284)</f>
        <v>0</v>
      </c>
      <c r="KN284" s="8">
        <f>SUMIFS('Aceite Virgen Extra'!KN$6:KN$257,'Aceite Virgen Extra'!$A$6:$A$257,"&gt;="&amp;$A284,'Aceite Virgen Extra'!$B$6:$B$257,"&lt;="&amp;$B284)</f>
        <v>0</v>
      </c>
      <c r="KO284" s="8">
        <f>SUMIFS('Aceite Virgen Extra'!KO$6:KO$257,'Aceite Virgen Extra'!$A$6:$A$257,"&gt;="&amp;$A284,'Aceite Virgen Extra'!$B$6:$B$257,"&lt;="&amp;$B284)</f>
        <v>0</v>
      </c>
      <c r="KS284" s="8">
        <f>SUMIFS('Aceite Virgen Extra'!KS$6:KS$257,'Aceite Virgen Extra'!$A$6:$A$257,"&gt;="&amp;$A284,'Aceite Virgen Extra'!$B$6:$B$257,"&lt;="&amp;$B284)</f>
        <v>0.16</v>
      </c>
      <c r="KT284" s="8">
        <f>SUMIFS('Aceite Virgen Extra'!KT$6:KT$257,'Aceite Virgen Extra'!$A$6:$A$257,"&gt;="&amp;$A284,'Aceite Virgen Extra'!$B$6:$B$257,"&lt;="&amp;$B284)</f>
        <v>0.37</v>
      </c>
      <c r="KU284" s="8">
        <f>SUMIFS('Aceite Virgen Extra'!KU$6:KU$257,'Aceite Virgen Extra'!$A$6:$A$257,"&gt;="&amp;$A284,'Aceite Virgen Extra'!$B$6:$B$257,"&lt;="&amp;$B284)</f>
        <v>0.12</v>
      </c>
      <c r="KV284" s="8">
        <f>SUMIFS('Aceite Virgen Extra'!KV$6:KV$257,'Aceite Virgen Extra'!$A$6:$A$257,"&gt;="&amp;$A284,'Aceite Virgen Extra'!$B$6:$B$257,"&lt;="&amp;$B284)</f>
        <v>0</v>
      </c>
      <c r="KZ284" s="8">
        <f>SUMIFS('Aceite Virgen Extra'!KZ$6:KZ$257,'Aceite Virgen Extra'!$A$6:$A$257,"&gt;="&amp;$A284,'Aceite Virgen Extra'!$B$6:$B$257,"&lt;="&amp;$B284)</f>
        <v>0.2</v>
      </c>
      <c r="LA284" s="8">
        <f>SUMIFS('Aceite Virgen Extra'!LA$6:LA$257,'Aceite Virgen Extra'!$A$6:$A$257,"&gt;="&amp;$A284,'Aceite Virgen Extra'!$B$6:$B$257,"&lt;="&amp;$B284)</f>
        <v>0.41</v>
      </c>
      <c r="LB284" s="8">
        <f>SUMIFS('Aceite Virgen Extra'!LB$6:LB$257,'Aceite Virgen Extra'!$A$6:$A$257,"&gt;="&amp;$A284,'Aceite Virgen Extra'!$B$6:$B$257,"&lt;="&amp;$B284)</f>
        <v>0</v>
      </c>
      <c r="LC284" s="8">
        <f>SUMIFS('Aceite Virgen Extra'!LC$6:LC$257,'Aceite Virgen Extra'!$A$6:$A$257,"&gt;="&amp;$A284,'Aceite Virgen Extra'!$B$6:$B$257,"&lt;="&amp;$B284)</f>
        <v>0.56999999999999995</v>
      </c>
      <c r="LG284" s="8">
        <f>SUMIFS('Aceite Virgen Extra'!LG$6:LG$257,'Aceite Virgen Extra'!$A$6:$A$257,"&gt;="&amp;$A284,'Aceite Virgen Extra'!$B$6:$B$257,"&lt;="&amp;$B284)</f>
        <v>0</v>
      </c>
      <c r="LH284" s="8">
        <f>SUMIFS('Aceite Virgen Extra'!LH$6:LH$257,'Aceite Virgen Extra'!$A$6:$A$257,"&gt;="&amp;$A284,'Aceite Virgen Extra'!$B$6:$B$257,"&lt;="&amp;$B284)</f>
        <v>0</v>
      </c>
      <c r="LI284" s="8">
        <f>SUMIFS('Aceite Virgen Extra'!LI$6:LI$257,'Aceite Virgen Extra'!$A$6:$A$257,"&gt;="&amp;$A284,'Aceite Virgen Extra'!$B$6:$B$257,"&lt;="&amp;$B284)</f>
        <v>0</v>
      </c>
      <c r="LJ284" s="8">
        <f>SUMIFS('Aceite Virgen Extra'!LJ$6:LJ$257,'Aceite Virgen Extra'!$A$6:$A$257,"&gt;="&amp;$A284,'Aceite Virgen Extra'!$B$6:$B$257,"&lt;="&amp;$B284)</f>
        <v>0</v>
      </c>
      <c r="LN284" s="8">
        <f>SUMIFS('Aceite Virgen Extra'!LN$6:LN$257,'Aceite Virgen Extra'!$A$6:$A$257,"&gt;="&amp;$A284,'Aceite Virgen Extra'!$B$6:$B$257,"&lt;="&amp;$B284)</f>
        <v>0.14000000000000001</v>
      </c>
      <c r="LO284" s="8">
        <f>SUMIFS('Aceite Virgen Extra'!LO$6:LO$257,'Aceite Virgen Extra'!$A$6:$A$257,"&gt;="&amp;$A284,'Aceite Virgen Extra'!$B$6:$B$257,"&lt;="&amp;$B284)</f>
        <v>0.54</v>
      </c>
      <c r="LP284" s="8">
        <f>SUMIFS('Aceite Virgen Extra'!LP$6:LP$257,'Aceite Virgen Extra'!$A$6:$A$257,"&gt;="&amp;$A284,'Aceite Virgen Extra'!$B$6:$B$257,"&lt;="&amp;$B284)</f>
        <v>0</v>
      </c>
      <c r="LQ284" s="8">
        <f>SUMIFS('Aceite Virgen Extra'!LQ$6:LQ$257,'Aceite Virgen Extra'!$A$6:$A$257,"&gt;="&amp;$A284,'Aceite Virgen Extra'!$B$6:$B$257,"&lt;="&amp;$B284)</f>
        <v>0</v>
      </c>
      <c r="LR284" s="76"/>
      <c r="LS284" s="76"/>
      <c r="LT284" s="76"/>
      <c r="LU284" s="8">
        <f>SUMIFS('Aceite Virgen Extra'!LU$6:LU$257,'Aceite Virgen Extra'!$A$6:$A$257,"&gt;="&amp;$A284,'Aceite Virgen Extra'!$B$6:$B$257,"&lt;="&amp;$B284)</f>
        <v>0.18</v>
      </c>
      <c r="LV284" s="8">
        <f>SUMIFS('Aceite Virgen Extra'!LV$6:LV$257,'Aceite Virgen Extra'!$A$6:$A$257,"&gt;="&amp;$A284,'Aceite Virgen Extra'!$B$6:$B$257,"&lt;="&amp;$B284)</f>
        <v>0.65999999999999992</v>
      </c>
      <c r="LW284" s="8">
        <f>SUMIFS('Aceite Virgen Extra'!LW$6:LW$257,'Aceite Virgen Extra'!$A$6:$A$257,"&gt;="&amp;$A284,'Aceite Virgen Extra'!$B$6:$B$257,"&lt;="&amp;$B284)</f>
        <v>0</v>
      </c>
      <c r="LX284" s="8">
        <f>SUMIFS('Aceite Virgen Extra'!LX$6:LX$257,'Aceite Virgen Extra'!$A$6:$A$257,"&gt;="&amp;$A284,'Aceite Virgen Extra'!$B$6:$B$257,"&lt;="&amp;$B284)</f>
        <v>0</v>
      </c>
      <c r="LY284" s="76"/>
      <c r="LZ284" s="76"/>
      <c r="MA284" s="76"/>
      <c r="MB284" s="8">
        <f>SUMIFS('Aceite Virgen Extra'!MB$6:MB$257,'Aceite Virgen Extra'!$A$6:$A$257,"&gt;="&amp;$A284,'Aceite Virgen Extra'!$B$6:$B$257,"&lt;="&amp;$B284)</f>
        <v>0.22000000000000003</v>
      </c>
      <c r="MC284" s="8">
        <f>SUMIFS('Aceite Virgen Extra'!MC$6:MC$257,'Aceite Virgen Extra'!$A$6:$A$257,"&gt;="&amp;$A284,'Aceite Virgen Extra'!$B$6:$B$257,"&lt;="&amp;$B284)</f>
        <v>0.57999999999999996</v>
      </c>
      <c r="MD284" s="8">
        <f>SUMIFS('Aceite Virgen Extra'!MD$6:MD$257,'Aceite Virgen Extra'!$A$6:$A$257,"&gt;="&amp;$A284,'Aceite Virgen Extra'!$B$6:$B$257,"&lt;="&amp;$B284)</f>
        <v>0.13</v>
      </c>
      <c r="ME284" s="8">
        <f>SUMIFS('Aceite Virgen Extra'!ME$6:ME$257,'Aceite Virgen Extra'!$A$6:$A$257,"&gt;="&amp;$A284,'Aceite Virgen Extra'!$B$6:$B$257,"&lt;="&amp;$B284)</f>
        <v>0</v>
      </c>
    </row>
    <row r="285" spans="1:343"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c r="GY285" s="8">
        <f>SUMIF('Aceite Virgen Extra'!$A$6:$A$257,"&gt;="&amp;$A285,'Aceite Virgen Extra'!GY$6:GY$257)</f>
        <v>6.98</v>
      </c>
      <c r="GZ285" s="8">
        <f>SUMIF('Aceite Virgen Extra'!$A$6:$A$257,"&gt;="&amp;$A285,'Aceite Virgen Extra'!GZ$6:GZ$257)</f>
        <v>4.080000000000001</v>
      </c>
      <c r="HA285" s="8">
        <f>SUMIF('Aceite Virgen Extra'!$A$6:$A$257,"&gt;="&amp;$A285,'Aceite Virgen Extra'!HA$6:HA$257)</f>
        <v>7.4700000000000006</v>
      </c>
      <c r="HB285" s="8">
        <f>SUMIF('Aceite Virgen Extra'!$A$6:$A$257,"&gt;="&amp;$A285,'Aceite Virgen Extra'!HB$6:HB$257)</f>
        <v>4.42</v>
      </c>
      <c r="HF285" s="8">
        <f>SUMIF('Aceite Virgen Extra'!$A$6:$A$257,"&gt;="&amp;$A285,'Aceite Virgen Extra'!HF$6:HF$257)</f>
        <v>14.999999999999993</v>
      </c>
      <c r="HG285" s="8">
        <f>SUMIF('Aceite Virgen Extra'!$A$6:$A$257,"&gt;="&amp;$A285,'Aceite Virgen Extra'!HG$6:HG$257)</f>
        <v>8.23</v>
      </c>
      <c r="HH285" s="8">
        <f>SUMIF('Aceite Virgen Extra'!$A$6:$A$257,"&gt;="&amp;$A285,'Aceite Virgen Extra'!HH$6:HH$257)</f>
        <v>10.02</v>
      </c>
      <c r="HI285" s="8">
        <f>SUMIF('Aceite Virgen Extra'!$A$6:$A$257,"&gt;="&amp;$A285,'Aceite Virgen Extra'!HI$6:HI$257)</f>
        <v>7.12</v>
      </c>
      <c r="HM285" s="8">
        <f>SUMIF('Aceite Virgen Extra'!$A$6:$A$257,"&gt;="&amp;$A285,'Aceite Virgen Extra'!HM$6:HM$257)</f>
        <v>8.3699999999999992</v>
      </c>
      <c r="HN285" s="8">
        <f>SUMIF('Aceite Virgen Extra'!$A$6:$A$257,"&gt;="&amp;$A285,'Aceite Virgen Extra'!HN$6:HN$257)</f>
        <v>8.1999999999999993</v>
      </c>
      <c r="HO285" s="8">
        <f>SUMIF('Aceite Virgen Extra'!$A$6:$A$257,"&gt;="&amp;$A285,'Aceite Virgen Extra'!HO$6:HO$257)</f>
        <v>8.75</v>
      </c>
      <c r="HP285" s="8">
        <f>SUMIF('Aceite Virgen Extra'!$A$6:$A$257,"&gt;="&amp;$A285,'Aceite Virgen Extra'!HP$6:HP$257)</f>
        <v>1</v>
      </c>
      <c r="HT285" s="8">
        <f>SUMIF('Aceite Virgen Extra'!$A$6:$A$257,"&gt;="&amp;$A285,'Aceite Virgen Extra'!HT$6:HT$257)</f>
        <v>8.4</v>
      </c>
      <c r="HU285" s="8">
        <f>SUMIF('Aceite Virgen Extra'!$A$6:$A$257,"&gt;="&amp;$A285,'Aceite Virgen Extra'!HU$6:HU$257)</f>
        <v>7.8100000000000005</v>
      </c>
      <c r="HV285" s="8">
        <f>SUMIF('Aceite Virgen Extra'!$A$6:$A$257,"&gt;="&amp;$A285,'Aceite Virgen Extra'!HV$6:HV$257)</f>
        <v>9.5599999999999987</v>
      </c>
      <c r="HW285" s="8">
        <f>SUMIF('Aceite Virgen Extra'!$A$6:$A$257,"&gt;="&amp;$A285,'Aceite Virgen Extra'!HW$6:HW$257)</f>
        <v>0.37</v>
      </c>
      <c r="IA285" s="8">
        <f>SUMIF('Aceite Virgen Extra'!$A$6:$A$257,"&gt;="&amp;$A285,'Aceite Virgen Extra'!IA$6:IA$257)</f>
        <v>7.3799999999999981</v>
      </c>
      <c r="IB285" s="8">
        <f>SUMIF('Aceite Virgen Extra'!$A$6:$A$257,"&gt;="&amp;$A285,'Aceite Virgen Extra'!IB$6:IB$257)</f>
        <v>7.4100000000000019</v>
      </c>
      <c r="IC285" s="8">
        <f>SUMIF('Aceite Virgen Extra'!$A$6:$A$257,"&gt;="&amp;$A285,'Aceite Virgen Extra'!IC$6:IC$257)</f>
        <v>7.63</v>
      </c>
      <c r="ID285" s="8">
        <f>SUMIF('Aceite Virgen Extra'!$A$6:$A$257,"&gt;="&amp;$A285,'Aceite Virgen Extra'!ID$6:ID$257)</f>
        <v>3.63</v>
      </c>
      <c r="IE285" s="64"/>
      <c r="IH285" s="8">
        <f>SUMIF('Aceite Virgen Extra'!$A$6:$A$257,"&gt;="&amp;$A285,'Aceite Virgen Extra'!IH$6:IH$257)</f>
        <v>6.870000000000001</v>
      </c>
      <c r="II285" s="8">
        <f>SUMIF('Aceite Virgen Extra'!$A$6:$A$257,"&gt;="&amp;$A285,'Aceite Virgen Extra'!II$6:II$257)</f>
        <v>4.79</v>
      </c>
      <c r="IJ285" s="8">
        <f>SUMIF('Aceite Virgen Extra'!$A$6:$A$257,"&gt;="&amp;$A285,'Aceite Virgen Extra'!IJ$6:IJ$257)</f>
        <v>8.32</v>
      </c>
      <c r="IK285" s="8">
        <f>SUMIF('Aceite Virgen Extra'!$A$6:$A$257,"&gt;="&amp;$A285,'Aceite Virgen Extra'!IK$6:IK$257)</f>
        <v>2.6700000000000004</v>
      </c>
      <c r="IO285" s="8">
        <f>SUMIF('Aceite Virgen Extra'!$A$6:$A$257,"&gt;="&amp;$A285,'Aceite Virgen Extra'!IO$6:IO$257)</f>
        <v>8.7899999999999991</v>
      </c>
      <c r="IP285" s="8">
        <f>SUMIF('Aceite Virgen Extra'!$A$6:$A$257,"&gt;="&amp;$A285,'Aceite Virgen Extra'!IP$6:IP$257)</f>
        <v>7.54</v>
      </c>
      <c r="IQ285" s="8">
        <f>SUMIF('Aceite Virgen Extra'!$A$6:$A$257,"&gt;="&amp;$A285,'Aceite Virgen Extra'!IQ$6:IQ$257)</f>
        <v>9.23</v>
      </c>
      <c r="IR285" s="8">
        <f>SUMIF('Aceite Virgen Extra'!$A$6:$A$257,"&gt;="&amp;$A285,'Aceite Virgen Extra'!IR$6:IR$257)</f>
        <v>5.89</v>
      </c>
      <c r="IV285" s="8">
        <f>SUMIF('Aceite Virgen Extra'!$A$6:$A$257,"&gt;="&amp;$A285,'Aceite Virgen Extra'!IV$6:IV$257)</f>
        <v>7.669999999999999</v>
      </c>
      <c r="IW285" s="8">
        <f>SUMIF('Aceite Virgen Extra'!$A$6:$A$257,"&gt;="&amp;$A285,'Aceite Virgen Extra'!IW$6:IW$257)</f>
        <v>3.52</v>
      </c>
      <c r="IX285" s="8">
        <f>SUMIF('Aceite Virgen Extra'!$A$6:$A$257,"&gt;="&amp;$A285,'Aceite Virgen Extra'!IX$6:IX$257)</f>
        <v>8.48</v>
      </c>
      <c r="IY285" s="8">
        <f>SUMIF('Aceite Virgen Extra'!$A$6:$A$257,"&gt;="&amp;$A285,'Aceite Virgen Extra'!IY$6:IY$257)</f>
        <v>11.22</v>
      </c>
      <c r="JC285" s="8">
        <f>SUMIF('Aceite Virgen Extra'!$A$6:$A$257,"&gt;="&amp;$A285,'Aceite Virgen Extra'!JC$6:JC$257)</f>
        <v>8.2199999999999989</v>
      </c>
      <c r="JD285" s="8">
        <f>SUMIF('Aceite Virgen Extra'!$A$6:$A$257,"&gt;="&amp;$A285,'Aceite Virgen Extra'!JD$6:JD$257)</f>
        <v>5.83</v>
      </c>
      <c r="JE285" s="8">
        <f>SUMIF('Aceite Virgen Extra'!$A$6:$A$257,"&gt;="&amp;$A285,'Aceite Virgen Extra'!JE$6:JE$257)</f>
        <v>8.870000000000001</v>
      </c>
      <c r="JF285" s="8">
        <f>SUMIF('Aceite Virgen Extra'!$A$6:$A$257,"&gt;="&amp;$A285,'Aceite Virgen Extra'!JF$6:JF$257)</f>
        <v>7.3</v>
      </c>
      <c r="JJ285" s="8">
        <f>SUMIF('Aceite Virgen Extra'!$A$6:$A$257,"&gt;="&amp;$A285,'Aceite Virgen Extra'!JJ$6:JJ$257)</f>
        <v>8.8999999999999986</v>
      </c>
      <c r="JK285" s="8">
        <f>SUMIF('Aceite Virgen Extra'!$A$6:$A$257,"&gt;="&amp;$A285,'Aceite Virgen Extra'!JK$6:JK$257)</f>
        <v>5.75</v>
      </c>
      <c r="JL285" s="8">
        <f>SUMIF('Aceite Virgen Extra'!$A$6:$A$257,"&gt;="&amp;$A285,'Aceite Virgen Extra'!JL$6:JL$257)</f>
        <v>10.73</v>
      </c>
      <c r="JM285" s="8">
        <f>SUMIF('Aceite Virgen Extra'!$A$6:$A$257,"&gt;="&amp;$A285,'Aceite Virgen Extra'!JM$6:JM$257)</f>
        <v>9.25</v>
      </c>
      <c r="JQ285" s="8">
        <f>SUMIF('Aceite Virgen Extra'!$A$6:$A$257,"&gt;="&amp;$A285,'Aceite Virgen Extra'!JQ$6:JQ$257)</f>
        <v>8.4700000000000006</v>
      </c>
      <c r="JR285" s="8">
        <f>SUMIF('Aceite Virgen Extra'!$A$6:$A$257,"&gt;="&amp;$A285,'Aceite Virgen Extra'!JR$6:JR$257)</f>
        <v>9.07</v>
      </c>
      <c r="JS285" s="8">
        <f>SUMIF('Aceite Virgen Extra'!$A$6:$A$257,"&gt;="&amp;$A285,'Aceite Virgen Extra'!JS$6:JS$257)</f>
        <v>9.0599999999999987</v>
      </c>
      <c r="JT285" s="8">
        <f>SUMIF('Aceite Virgen Extra'!$A$6:$A$257,"&gt;="&amp;$A285,'Aceite Virgen Extra'!JT$6:JT$257)</f>
        <v>3.85</v>
      </c>
      <c r="JX285" s="8">
        <f>SUMIF('Aceite Virgen Extra'!$A$6:$A$257,"&gt;="&amp;$A285,'Aceite Virgen Extra'!JX$6:JX$257)</f>
        <v>7.67</v>
      </c>
      <c r="JY285" s="8">
        <f>SUMIF('Aceite Virgen Extra'!$A$6:$A$257,"&gt;="&amp;$A285,'Aceite Virgen Extra'!JY$6:JY$257)</f>
        <v>5.47</v>
      </c>
      <c r="JZ285" s="8">
        <f>SUMIF('Aceite Virgen Extra'!$A$6:$A$257,"&gt;="&amp;$A285,'Aceite Virgen Extra'!JZ$6:JZ$257)</f>
        <v>9.0899999999999981</v>
      </c>
      <c r="KA285" s="8">
        <f>SUMIF('Aceite Virgen Extra'!$A$6:$A$257,"&gt;="&amp;$A285,'Aceite Virgen Extra'!KA$6:KA$257)</f>
        <v>3.22</v>
      </c>
      <c r="KE285" s="8">
        <f>SUMIF('Aceite Virgen Extra'!$A$6:$A$257,"&gt;="&amp;$A285,'Aceite Virgen Extra'!KE$6:KE$257)</f>
        <v>7.33</v>
      </c>
      <c r="KF285" s="8">
        <f>SUMIF('Aceite Virgen Extra'!$A$6:$A$257,"&gt;="&amp;$A285,'Aceite Virgen Extra'!KF$6:KF$257)</f>
        <v>3.13</v>
      </c>
      <c r="KG285" s="8">
        <f>SUMIF('Aceite Virgen Extra'!$A$6:$A$257,"&gt;="&amp;$A285,'Aceite Virgen Extra'!KG$6:KG$257)</f>
        <v>9.33</v>
      </c>
      <c r="KH285" s="8">
        <f>SUMIF('Aceite Virgen Extra'!$A$6:$A$257,"&gt;="&amp;$A285,'Aceite Virgen Extra'!KH$6:KH$257)</f>
        <v>6.8699999999999992</v>
      </c>
      <c r="KL285" s="8">
        <f>SUMIF('Aceite Virgen Extra'!$A$6:$A$257,"&gt;="&amp;$A285,'Aceite Virgen Extra'!KL$6:KL$257)</f>
        <v>10.039999999999999</v>
      </c>
      <c r="KM285" s="8">
        <f>SUMIF('Aceite Virgen Extra'!$A$6:$A$257,"&gt;="&amp;$A285,'Aceite Virgen Extra'!KM$6:KM$257)</f>
        <v>8.15</v>
      </c>
      <c r="KN285" s="8">
        <f>SUMIF('Aceite Virgen Extra'!$A$6:$A$257,"&gt;="&amp;$A285,'Aceite Virgen Extra'!KN$6:KN$257)</f>
        <v>9.27</v>
      </c>
      <c r="KO285" s="8">
        <f>SUMIF('Aceite Virgen Extra'!$A$6:$A$257,"&gt;="&amp;$A285,'Aceite Virgen Extra'!KO$6:KO$257)</f>
        <v>1.56</v>
      </c>
      <c r="KS285" s="8">
        <f>SUMIF('Aceite Virgen Extra'!$A$6:$A$257,"&gt;="&amp;$A285,'Aceite Virgen Extra'!KS$6:KS$257)</f>
        <v>7.76</v>
      </c>
      <c r="KT285" s="8">
        <f>SUMIF('Aceite Virgen Extra'!$A$6:$A$257,"&gt;="&amp;$A285,'Aceite Virgen Extra'!KT$6:KT$257)</f>
        <v>4.5199999999999996</v>
      </c>
      <c r="KU285" s="8">
        <f>SUMIF('Aceite Virgen Extra'!$A$6:$A$257,"&gt;="&amp;$A285,'Aceite Virgen Extra'!KU$6:KU$257)</f>
        <v>10.819999999999999</v>
      </c>
      <c r="KV285" s="8">
        <f>SUMIF('Aceite Virgen Extra'!$A$6:$A$257,"&gt;="&amp;$A285,'Aceite Virgen Extra'!KV$6:KV$257)</f>
        <v>4.88</v>
      </c>
      <c r="KZ285" s="8">
        <f>SUMIF('Aceite Virgen Extra'!$A$6:$A$257,"&gt;="&amp;$A285,'Aceite Virgen Extra'!KZ$6:KZ$257)</f>
        <v>9.64</v>
      </c>
      <c r="LA285" s="8">
        <f>SUMIF('Aceite Virgen Extra'!$A$6:$A$257,"&gt;="&amp;$A285,'Aceite Virgen Extra'!LA$6:LA$257)</f>
        <v>7.87</v>
      </c>
      <c r="LB285" s="8">
        <f>SUMIF('Aceite Virgen Extra'!$A$6:$A$257,"&gt;="&amp;$A285,'Aceite Virgen Extra'!LB$6:LB$257)</f>
        <v>11.29</v>
      </c>
      <c r="LC285" s="8">
        <f>SUMIF('Aceite Virgen Extra'!$A$6:$A$257,"&gt;="&amp;$A285,'Aceite Virgen Extra'!LC$6:LC$257)</f>
        <v>7.26</v>
      </c>
      <c r="LG285" s="8">
        <f>SUMIF('Aceite Virgen Extra'!$A$6:$A$257,"&gt;="&amp;$A285,'Aceite Virgen Extra'!LG$6:LG$257)</f>
        <v>9.24</v>
      </c>
      <c r="LH285" s="8">
        <f>SUMIF('Aceite Virgen Extra'!$A$6:$A$257,"&gt;="&amp;$A285,'Aceite Virgen Extra'!LH$6:LH$257)</f>
        <v>9.6199999999999974</v>
      </c>
      <c r="LI285" s="8">
        <f>SUMIF('Aceite Virgen Extra'!$A$6:$A$257,"&gt;="&amp;$A285,'Aceite Virgen Extra'!LI$6:LI$257)</f>
        <v>11.06</v>
      </c>
      <c r="LJ285" s="8">
        <f>SUMIF('Aceite Virgen Extra'!$A$6:$A$257,"&gt;="&amp;$A285,'Aceite Virgen Extra'!LJ$6:LJ$257)</f>
        <v>1.82</v>
      </c>
      <c r="LN285" s="8">
        <f>SUMIF('Aceite Virgen Extra'!$A$6:$A$257,"&gt;="&amp;$A285,'Aceite Virgen Extra'!LN$6:LN$257)</f>
        <v>9.639999999999997</v>
      </c>
      <c r="LO285" s="8">
        <f>SUMIF('Aceite Virgen Extra'!$A$6:$A$257,"&gt;="&amp;$A285,'Aceite Virgen Extra'!LO$6:LO$257)</f>
        <v>7.8</v>
      </c>
      <c r="LP285" s="8">
        <f>SUMIF('Aceite Virgen Extra'!$A$6:$A$257,"&gt;="&amp;$A285,'Aceite Virgen Extra'!LP$6:LP$257)</f>
        <v>10.71</v>
      </c>
      <c r="LQ285" s="8">
        <f>SUMIF('Aceite Virgen Extra'!$A$6:$A$257,"&gt;="&amp;$A285,'Aceite Virgen Extra'!LQ$6:LQ$257)</f>
        <v>3.4299999999999997</v>
      </c>
      <c r="LR285" s="76"/>
      <c r="LS285" s="76"/>
      <c r="LT285" s="76"/>
      <c r="LU285" s="8">
        <f>SUMIF('Aceite Virgen Extra'!$A$6:$A$257,"&gt;="&amp;$A285,'Aceite Virgen Extra'!LU$6:LU$257)</f>
        <v>12.579999999999998</v>
      </c>
      <c r="LV285" s="8">
        <f>SUMIF('Aceite Virgen Extra'!$A$6:$A$257,"&gt;="&amp;$A285,'Aceite Virgen Extra'!LV$6:LV$257)</f>
        <v>12.89</v>
      </c>
      <c r="LW285" s="8">
        <f>SUMIF('Aceite Virgen Extra'!$A$6:$A$257,"&gt;="&amp;$A285,'Aceite Virgen Extra'!LW$6:LW$257)</f>
        <v>14.82</v>
      </c>
      <c r="LX285" s="8">
        <f>SUMIF('Aceite Virgen Extra'!$A$6:$A$257,"&gt;="&amp;$A285,'Aceite Virgen Extra'!LX$6:LX$257)</f>
        <v>3.88</v>
      </c>
      <c r="LY285" s="76"/>
      <c r="LZ285" s="76"/>
      <c r="MA285" s="76"/>
      <c r="MB285" s="8">
        <f>SUMIF('Aceite Virgen Extra'!$A$6:$A$257,"&gt;="&amp;$A285,'Aceite Virgen Extra'!MB$6:MB$257)</f>
        <v>11.950000000000003</v>
      </c>
      <c r="MC285" s="8">
        <f>SUMIF('Aceite Virgen Extra'!$A$6:$A$257,"&gt;="&amp;$A285,'Aceite Virgen Extra'!MC$6:MC$257)</f>
        <v>9.9000000000000021</v>
      </c>
      <c r="MD285" s="8">
        <f>SUMIF('Aceite Virgen Extra'!$A$6:$A$257,"&gt;="&amp;$A285,'Aceite Virgen Extra'!MD$6:MD$257)</f>
        <v>15.72</v>
      </c>
      <c r="ME285" s="8">
        <f>SUMIF('Aceite Virgen Extra'!$A$6:$A$257,"&gt;="&amp;$A285,'Aceite Virgen Extra'!ME$6:ME$257)</f>
        <v>3.7800000000000002</v>
      </c>
    </row>
    <row r="286" spans="1:343" x14ac:dyDescent="0.3">
      <c r="GR286" s="58"/>
      <c r="GS286" s="58"/>
      <c r="GT286" s="58"/>
      <c r="GU286" s="58"/>
      <c r="IE286" s="64"/>
      <c r="JC286" s="64"/>
      <c r="JD286" s="64"/>
      <c r="JE286" s="64"/>
      <c r="JF286" s="64"/>
      <c r="KL286" s="76"/>
      <c r="KM286" s="76"/>
      <c r="KN286" s="76"/>
      <c r="KO286" s="76"/>
      <c r="KZ286" s="76"/>
      <c r="LA286" s="76"/>
      <c r="LB286" s="76"/>
      <c r="LC286" s="76"/>
      <c r="LR286" s="76"/>
      <c r="LS286" s="76"/>
      <c r="LT286" s="76"/>
      <c r="LU286" s="76"/>
      <c r="LV286" s="76"/>
      <c r="LW286" s="76"/>
      <c r="LX286" s="76"/>
      <c r="LY286" s="76"/>
      <c r="LZ286" s="76"/>
      <c r="MA286" s="76"/>
      <c r="MB286" s="76"/>
      <c r="MC286" s="76"/>
      <c r="MD286" s="76"/>
      <c r="ME286" s="76"/>
    </row>
    <row r="287" spans="1:343"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c r="GY287" s="11">
        <f>SUM(GY262:GY285)</f>
        <v>99.970000000000013</v>
      </c>
      <c r="GZ287" s="11">
        <f>SUM(GZ262:GZ285)</f>
        <v>99.99</v>
      </c>
      <c r="HA287" s="11">
        <f>SUM(HA262:HA285)</f>
        <v>99.939999999999984</v>
      </c>
      <c r="HB287" s="11">
        <f>SUM(HB262:HB285)</f>
        <v>99.98</v>
      </c>
      <c r="HF287" s="11">
        <f>SUM(HF262:HF285)</f>
        <v>100.00999999999999</v>
      </c>
      <c r="HG287" s="11">
        <f>SUM(HG262:HG285)</f>
        <v>100.01</v>
      </c>
      <c r="HH287" s="11">
        <f>SUM(HH262:HH285)</f>
        <v>100.01999999999997</v>
      </c>
      <c r="HI287" s="11">
        <f>SUM(HI262:HI285)</f>
        <v>100.01</v>
      </c>
      <c r="HM287" s="11">
        <f>SUM(HM262:HM285)</f>
        <v>100.04</v>
      </c>
      <c r="HN287" s="11">
        <f>SUM(HN262:HN285)</f>
        <v>100.00000000000003</v>
      </c>
      <c r="HO287" s="11">
        <f>SUM(HO262:HO285)</f>
        <v>99.97</v>
      </c>
      <c r="HP287" s="11">
        <f>SUM(HP262:HP285)</f>
        <v>99.99</v>
      </c>
      <c r="HT287" s="11">
        <f>SUM(HT262:HT285)</f>
        <v>99.999999999999986</v>
      </c>
      <c r="HU287" s="11">
        <f>SUM(HU262:HU285)</f>
        <v>99.990000000000009</v>
      </c>
      <c r="HV287" s="11">
        <f>SUM(HV262:HV285)</f>
        <v>99.99</v>
      </c>
      <c r="HW287" s="11">
        <f>SUM(HW262:HW285)</f>
        <v>100</v>
      </c>
      <c r="IA287" s="11">
        <f>SUM(IA262:IA285)</f>
        <v>100.01999999999998</v>
      </c>
      <c r="IB287" s="11">
        <f>SUM(IB262:IB285)</f>
        <v>100.02000000000001</v>
      </c>
      <c r="IC287" s="11">
        <f>SUM(IC262:IC285)</f>
        <v>100.02999999999999</v>
      </c>
      <c r="ID287" s="11">
        <f>SUM(ID262:ID285)</f>
        <v>100.01000000000002</v>
      </c>
      <c r="IE287" s="64"/>
      <c r="IH287" s="11">
        <f>SUM(IH262:IH285)</f>
        <v>100.03</v>
      </c>
      <c r="II287" s="11">
        <f>SUM(II262:II285)</f>
        <v>99.96</v>
      </c>
      <c r="IJ287" s="11">
        <f>SUM(IJ262:IJ285)</f>
        <v>99.980000000000018</v>
      </c>
      <c r="IK287" s="11">
        <f>SUM(IK262:IK285)</f>
        <v>99.99</v>
      </c>
      <c r="IO287" s="11">
        <f>SUM(IO262:IO285)</f>
        <v>99.960000000000036</v>
      </c>
      <c r="IP287" s="11">
        <f>SUM(IP262:IP285)</f>
        <v>100.01999999999998</v>
      </c>
      <c r="IQ287" s="11">
        <f>SUM(IQ262:IQ285)</f>
        <v>99.990000000000023</v>
      </c>
      <c r="IR287" s="11">
        <f>SUM(IR262:IR285)</f>
        <v>99.98</v>
      </c>
      <c r="IV287" s="11">
        <f>SUM(IV262:IV285)</f>
        <v>99.970000000000013</v>
      </c>
      <c r="IW287" s="11">
        <f>SUM(IW262:IW285)</f>
        <v>100.02</v>
      </c>
      <c r="IX287" s="11">
        <f>SUM(IX262:IX285)</f>
        <v>100</v>
      </c>
      <c r="IY287" s="11">
        <f>SUM(IY262:IY285)</f>
        <v>99.97</v>
      </c>
      <c r="JC287" s="11">
        <f>SUM(JC262:JC285)</f>
        <v>99.97999999999999</v>
      </c>
      <c r="JD287" s="11">
        <f>SUM(JD262:JD285)</f>
        <v>100</v>
      </c>
      <c r="JE287" s="11">
        <f>SUM(JE262:JE285)</f>
        <v>99.990000000000009</v>
      </c>
      <c r="JF287" s="11">
        <f>SUM(JF262:JF285)</f>
        <v>99.989999999999966</v>
      </c>
      <c r="JJ287" s="11">
        <f>SUM(JJ262:JJ285)</f>
        <v>100</v>
      </c>
      <c r="JK287" s="11">
        <f>SUM(JK262:JK285)</f>
        <v>100.01</v>
      </c>
      <c r="JL287" s="11">
        <f>SUM(JL262:JL285)</f>
        <v>99.929999999999978</v>
      </c>
      <c r="JM287" s="11">
        <f>SUM(JM262:JM285)</f>
        <v>100.02</v>
      </c>
      <c r="JQ287" s="11">
        <f>SUM(JQ262:JQ285)</f>
        <v>100.01000000000002</v>
      </c>
      <c r="JR287" s="11">
        <f>SUM(JR262:JR285)</f>
        <v>100.00999999999999</v>
      </c>
      <c r="JS287" s="11">
        <f>SUM(JS262:JS285)</f>
        <v>99.990000000000009</v>
      </c>
      <c r="JT287" s="11">
        <f>SUM(JT262:JT285)</f>
        <v>100</v>
      </c>
      <c r="JX287" s="11">
        <f>SUM(JX262:JX285)</f>
        <v>99.970000000000013</v>
      </c>
      <c r="JY287" s="11">
        <f>SUM(JY262:JY285)</f>
        <v>99.990000000000009</v>
      </c>
      <c r="JZ287" s="11">
        <f>SUM(JZ262:JZ285)</f>
        <v>99.99</v>
      </c>
      <c r="KA287" s="11">
        <f>SUM(KA262:KA285)</f>
        <v>99.970000000000013</v>
      </c>
      <c r="KE287" s="77">
        <f>SUM(KE262:KE285)</f>
        <v>99.999999999999986</v>
      </c>
      <c r="KF287" s="77">
        <f>SUM(KF262:KF285)</f>
        <v>99.99</v>
      </c>
      <c r="KG287" s="77">
        <f>SUM(KG262:KG285)</f>
        <v>99.990000000000023</v>
      </c>
      <c r="KH287" s="77">
        <f>SUM(KH262:KH285)</f>
        <v>100.02000000000001</v>
      </c>
      <c r="KL287" s="77">
        <f>SUM(KL262:KL285)</f>
        <v>99.990000000000009</v>
      </c>
      <c r="KM287" s="77">
        <f>SUM(KM262:KM285)</f>
        <v>100.04999999999997</v>
      </c>
      <c r="KN287" s="77">
        <f>SUM(KN262:KN285)</f>
        <v>100.02000000000001</v>
      </c>
      <c r="KO287" s="77">
        <f>SUM(KO262:KO285)</f>
        <v>100.04</v>
      </c>
      <c r="KS287" s="77">
        <f>SUM(KS262:KS285)</f>
        <v>100.01999999999997</v>
      </c>
      <c r="KT287" s="77">
        <f>SUM(KT262:KT285)</f>
        <v>100.02000000000001</v>
      </c>
      <c r="KU287" s="77">
        <f>SUM(KU262:KU285)</f>
        <v>99.97</v>
      </c>
      <c r="KV287" s="77">
        <f>SUM(KV262:KV285)</f>
        <v>100</v>
      </c>
      <c r="KZ287" s="77">
        <f>SUM(KZ262:KZ285)</f>
        <v>100</v>
      </c>
      <c r="LA287" s="77">
        <f>SUM(LA262:LA285)</f>
        <v>100.03000000000002</v>
      </c>
      <c r="LB287" s="77">
        <f>SUM(LB262:LB285)</f>
        <v>100.02999999999997</v>
      </c>
      <c r="LC287" s="77">
        <f>SUM(LC262:LC285)</f>
        <v>100.00000000000001</v>
      </c>
      <c r="LG287" s="77">
        <f>SUM(LG262:LG285)</f>
        <v>100.05</v>
      </c>
      <c r="LH287" s="77">
        <f>SUM(LH262:LH285)</f>
        <v>99.990000000000009</v>
      </c>
      <c r="LI287" s="77">
        <f>SUM(LI262:LI285)</f>
        <v>100.03000000000002</v>
      </c>
      <c r="LJ287" s="77">
        <f>SUM(LJ262:LJ285)</f>
        <v>99.99</v>
      </c>
      <c r="LN287" s="77">
        <f>SUM(LN262:LN285)</f>
        <v>99.990000000000038</v>
      </c>
      <c r="LO287" s="77">
        <f>SUM(LO262:LO285)</f>
        <v>100.02</v>
      </c>
      <c r="LP287" s="77">
        <f>SUM(LP262:LP285)</f>
        <v>99.990000000000009</v>
      </c>
      <c r="LQ287" s="77">
        <f>SUM(LQ262:LQ285)</f>
        <v>100.02000000000001</v>
      </c>
      <c r="LR287" s="76"/>
      <c r="LS287" s="76"/>
      <c r="LT287" s="76"/>
      <c r="LU287" s="77">
        <f>SUM(LU262:LU285)</f>
        <v>100.08</v>
      </c>
      <c r="LV287" s="77">
        <f>SUM(LV262:LV285)</f>
        <v>100.04</v>
      </c>
      <c r="LW287" s="77">
        <f>SUM(LW262:LW285)</f>
        <v>99.97999999999999</v>
      </c>
      <c r="LX287" s="77">
        <f>SUM(LX262:LX285)</f>
        <v>99.960000000000022</v>
      </c>
      <c r="LY287" s="76"/>
      <c r="LZ287" s="76"/>
      <c r="MA287" s="76"/>
      <c r="MB287" s="77">
        <f>SUM(MB262:MB285)</f>
        <v>100.00999999999999</v>
      </c>
      <c r="MC287" s="77">
        <f>SUM(MC262:MC285)</f>
        <v>99.98</v>
      </c>
      <c r="MD287" s="77">
        <f>SUM(MD262:MD285)</f>
        <v>99.990000000000009</v>
      </c>
      <c r="ME287" s="77">
        <f>SUM(ME262:ME285)</f>
        <v>99.98</v>
      </c>
    </row>
    <row r="288" spans="1:343" x14ac:dyDescent="0.3">
      <c r="IE288" s="64"/>
    </row>
    <row r="289" spans="239:239" x14ac:dyDescent="0.3">
      <c r="IE289" s="64"/>
    </row>
  </sheetData>
  <mergeCells count="1">
    <mergeCell ref="A260:B260"/>
  </mergeCells>
  <conditionalFormatting sqref="BA287:BD287">
    <cfRule type="cellIs" dxfId="150" priority="145" operator="greaterThan">
      <formula>100.1</formula>
    </cfRule>
    <cfRule type="cellIs" dxfId="149" priority="146" operator="greaterThan">
      <formula>99.8</formula>
    </cfRule>
    <cfRule type="cellIs" dxfId="148" priority="147" operator="lessThan">
      <formula>99.8</formula>
    </cfRule>
  </conditionalFormatting>
  <conditionalFormatting sqref="BH287:BK287">
    <cfRule type="cellIs" dxfId="147" priority="142" operator="greaterThan">
      <formula>100.1</formula>
    </cfRule>
    <cfRule type="cellIs" dxfId="146" priority="143" operator="greaterThan">
      <formula>99.8</formula>
    </cfRule>
    <cfRule type="cellIs" dxfId="145" priority="144" operator="lessThan">
      <formula>99.8</formula>
    </cfRule>
  </conditionalFormatting>
  <conditionalFormatting sqref="BO287:BR287">
    <cfRule type="cellIs" dxfId="144" priority="139" operator="greaterThan">
      <formula>100.1</formula>
    </cfRule>
    <cfRule type="cellIs" dxfId="143" priority="140" operator="greaterThan">
      <formula>99.8</formula>
    </cfRule>
    <cfRule type="cellIs" dxfId="142" priority="141" operator="lessThan">
      <formula>99.8</formula>
    </cfRule>
  </conditionalFormatting>
  <conditionalFormatting sqref="BV287:BY287">
    <cfRule type="cellIs" dxfId="141" priority="136" operator="greaterThan">
      <formula>100.1</formula>
    </cfRule>
    <cfRule type="cellIs" dxfId="140" priority="137" operator="greaterThan">
      <formula>99.8</formula>
    </cfRule>
    <cfRule type="cellIs" dxfId="139" priority="138" operator="lessThan">
      <formula>99.8</formula>
    </cfRule>
  </conditionalFormatting>
  <conditionalFormatting sqref="AT287:AW287">
    <cfRule type="cellIs" dxfId="138" priority="133" operator="greaterThan">
      <formula>100.1</formula>
    </cfRule>
    <cfRule type="cellIs" dxfId="137" priority="134" operator="greaterThan">
      <formula>99.8</formula>
    </cfRule>
    <cfRule type="cellIs" dxfId="136" priority="135" operator="lessThan">
      <formula>99.8</formula>
    </cfRule>
  </conditionalFormatting>
  <conditionalFormatting sqref="AM287:AP287">
    <cfRule type="cellIs" dxfId="135" priority="130" operator="greaterThan">
      <formula>100.1</formula>
    </cfRule>
    <cfRule type="cellIs" dxfId="134" priority="131" operator="greaterThan">
      <formula>99.8</formula>
    </cfRule>
    <cfRule type="cellIs" dxfId="133" priority="132" operator="lessThan">
      <formula>99.8</formula>
    </cfRule>
  </conditionalFormatting>
  <conditionalFormatting sqref="AF287:AI287">
    <cfRule type="cellIs" dxfId="132" priority="127" operator="greaterThan">
      <formula>100.1</formula>
    </cfRule>
    <cfRule type="cellIs" dxfId="131" priority="128" operator="greaterThan">
      <formula>99.8</formula>
    </cfRule>
    <cfRule type="cellIs" dxfId="130" priority="129" operator="lessThan">
      <formula>99.8</formula>
    </cfRule>
  </conditionalFormatting>
  <conditionalFormatting sqref="Y287:AB287">
    <cfRule type="cellIs" dxfId="129" priority="124" operator="greaterThan">
      <formula>100.1</formula>
    </cfRule>
    <cfRule type="cellIs" dxfId="128" priority="125" operator="greaterThan">
      <formula>99.8</formula>
    </cfRule>
    <cfRule type="cellIs" dxfId="127" priority="126" operator="lessThan">
      <formula>99.8</formula>
    </cfRule>
  </conditionalFormatting>
  <conditionalFormatting sqref="R287:U287">
    <cfRule type="cellIs" dxfId="126" priority="121" operator="greaterThan">
      <formula>100.1</formula>
    </cfRule>
    <cfRule type="cellIs" dxfId="125" priority="122" operator="greaterThan">
      <formula>99.8</formula>
    </cfRule>
    <cfRule type="cellIs" dxfId="124" priority="123" operator="lessThan">
      <formula>99.8</formula>
    </cfRule>
  </conditionalFormatting>
  <conditionalFormatting sqref="K287:N287">
    <cfRule type="cellIs" dxfId="123" priority="118" operator="greaterThan">
      <formula>100.1</formula>
    </cfRule>
    <cfRule type="cellIs" dxfId="122" priority="119" operator="greaterThan">
      <formula>99.8</formula>
    </cfRule>
    <cfRule type="cellIs" dxfId="121" priority="120" operator="lessThan">
      <formula>99.8</formula>
    </cfRule>
  </conditionalFormatting>
  <conditionalFormatting sqref="D287:G287">
    <cfRule type="cellIs" dxfId="120" priority="115" operator="greaterThan">
      <formula>100.1</formula>
    </cfRule>
    <cfRule type="cellIs" dxfId="119" priority="116" operator="greaterThan">
      <formula>99.8</formula>
    </cfRule>
    <cfRule type="cellIs" dxfId="118" priority="117" operator="lessThan">
      <formula>99.8</formula>
    </cfRule>
  </conditionalFormatting>
  <conditionalFormatting sqref="CC287:CF287">
    <cfRule type="cellIs" dxfId="117" priority="112" operator="greaterThan">
      <formula>100.1</formula>
    </cfRule>
    <cfRule type="cellIs" dxfId="116" priority="113" operator="greaterThan">
      <formula>99.8</formula>
    </cfRule>
    <cfRule type="cellIs" dxfId="115" priority="114" operator="lessThan">
      <formula>99.8</formula>
    </cfRule>
  </conditionalFormatting>
  <conditionalFormatting sqref="CJ287:CM287">
    <cfRule type="cellIs" dxfId="114" priority="109" operator="greaterThan">
      <formula>100.1</formula>
    </cfRule>
    <cfRule type="cellIs" dxfId="113" priority="110" operator="greaterThan">
      <formula>99.8</formula>
    </cfRule>
    <cfRule type="cellIs" dxfId="112" priority="111" operator="lessThan">
      <formula>99.8</formula>
    </cfRule>
  </conditionalFormatting>
  <conditionalFormatting sqref="CQ287:CT287">
    <cfRule type="cellIs" dxfId="111" priority="106" operator="greaterThan">
      <formula>100.1</formula>
    </cfRule>
    <cfRule type="cellIs" dxfId="110" priority="107" operator="greaterThan">
      <formula>99.8</formula>
    </cfRule>
    <cfRule type="cellIs" dxfId="109" priority="108" operator="lessThan">
      <formula>99.8</formula>
    </cfRule>
  </conditionalFormatting>
  <conditionalFormatting sqref="CX287:DA287">
    <cfRule type="cellIs" dxfId="108" priority="103" operator="greaterThan">
      <formula>100.1</formula>
    </cfRule>
    <cfRule type="cellIs" dxfId="107" priority="104" operator="greaterThan">
      <formula>99.8</formula>
    </cfRule>
    <cfRule type="cellIs" dxfId="106" priority="105" operator="lessThan">
      <formula>99.8</formula>
    </cfRule>
  </conditionalFormatting>
  <conditionalFormatting sqref="DE287:DH287">
    <cfRule type="cellIs" dxfId="105" priority="100" operator="greaterThan">
      <formula>100.1</formula>
    </cfRule>
    <cfRule type="cellIs" dxfId="104" priority="101" operator="greaterThan">
      <formula>99.8</formula>
    </cfRule>
    <cfRule type="cellIs" dxfId="103" priority="102" operator="lessThan">
      <formula>99.8</formula>
    </cfRule>
  </conditionalFormatting>
  <conditionalFormatting sqref="DL287:DO287">
    <cfRule type="cellIs" dxfId="102" priority="97" operator="greaterThan">
      <formula>100.1</formula>
    </cfRule>
    <cfRule type="cellIs" dxfId="101" priority="98" operator="greaterThan">
      <formula>99.8</formula>
    </cfRule>
    <cfRule type="cellIs" dxfId="100" priority="99" operator="lessThan">
      <formula>99.8</formula>
    </cfRule>
  </conditionalFormatting>
  <conditionalFormatting sqref="DS287:DV287">
    <cfRule type="cellIs" dxfId="99" priority="94" operator="greaterThan">
      <formula>100.1</formula>
    </cfRule>
    <cfRule type="cellIs" dxfId="98" priority="95" operator="greaterThan">
      <formula>99.8</formula>
    </cfRule>
    <cfRule type="cellIs" dxfId="97" priority="96" operator="lessThan">
      <formula>99.8</formula>
    </cfRule>
  </conditionalFormatting>
  <conditionalFormatting sqref="DZ287:EC287">
    <cfRule type="cellIs" dxfId="96" priority="91" operator="greaterThan">
      <formula>100.1</formula>
    </cfRule>
    <cfRule type="cellIs" dxfId="95" priority="92" operator="greaterThan">
      <formula>99.8</formula>
    </cfRule>
    <cfRule type="cellIs" dxfId="94" priority="93" operator="lessThan">
      <formula>99.8</formula>
    </cfRule>
  </conditionalFormatting>
  <conditionalFormatting sqref="EG287:EJ287">
    <cfRule type="cellIs" dxfId="93" priority="88" operator="greaterThan">
      <formula>100.1</formula>
    </cfRule>
    <cfRule type="cellIs" dxfId="92" priority="89" operator="greaterThan">
      <formula>99.8</formula>
    </cfRule>
    <cfRule type="cellIs" dxfId="91" priority="90" operator="lessThan">
      <formula>99.8</formula>
    </cfRule>
  </conditionalFormatting>
  <conditionalFormatting sqref="EN287:EQ287">
    <cfRule type="cellIs" dxfId="90" priority="85" operator="greaterThan">
      <formula>100.1</formula>
    </cfRule>
    <cfRule type="cellIs" dxfId="89" priority="86" operator="greaterThan">
      <formula>99.8</formula>
    </cfRule>
    <cfRule type="cellIs" dxfId="88" priority="87" operator="lessThan">
      <formula>99.8</formula>
    </cfRule>
  </conditionalFormatting>
  <conditionalFormatting sqref="EU287:EX287">
    <cfRule type="cellIs" dxfId="87" priority="82" operator="greaterThan">
      <formula>100.1</formula>
    </cfRule>
    <cfRule type="cellIs" dxfId="86" priority="83" operator="greaterThan">
      <formula>99.8</formula>
    </cfRule>
    <cfRule type="cellIs" dxfId="85" priority="84" operator="lessThan">
      <formula>99.8</formula>
    </cfRule>
  </conditionalFormatting>
  <conditionalFormatting sqref="FB287:FE287">
    <cfRule type="cellIs" dxfId="84" priority="79" operator="greaterThan">
      <formula>100.1</formula>
    </cfRule>
    <cfRule type="cellIs" dxfId="83" priority="80" operator="greaterThan">
      <formula>99.8</formula>
    </cfRule>
    <cfRule type="cellIs" dxfId="82" priority="81" operator="lessThan">
      <formula>99.8</formula>
    </cfRule>
  </conditionalFormatting>
  <conditionalFormatting sqref="FI287:FL287">
    <cfRule type="cellIs" dxfId="81" priority="76" operator="greaterThan">
      <formula>100.1</formula>
    </cfRule>
    <cfRule type="cellIs" dxfId="80" priority="77" operator="greaterThan">
      <formula>99.8</formula>
    </cfRule>
    <cfRule type="cellIs" dxfId="79" priority="78" operator="lessThan">
      <formula>99.8</formula>
    </cfRule>
  </conditionalFormatting>
  <conditionalFormatting sqref="FP287:FS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FW287:FZ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GD287:GG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GK287:GN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GR287:GU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GY287:HB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HF287:HI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HM287:HP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HT287:HW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IA287:ID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IH287:IK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IO287:IR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IV287:IY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JC287:JF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JJ287:JM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JQ287:JT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JX287:KA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KE287:KH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KL287:KO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KS287:KV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KZ287:LC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LG287:LJ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LN287:LQ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LU287:LX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MB287:ME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Q35"/>
  <sheetViews>
    <sheetView showGridLines="0" zoomScale="85" zoomScaleNormal="85" workbookViewId="0">
      <selection activeCell="P9" sqref="P9"/>
    </sheetView>
  </sheetViews>
  <sheetFormatPr baseColWidth="10" defaultColWidth="11.44140625" defaultRowHeight="14.4" x14ac:dyDescent="0.3"/>
  <cols>
    <col min="1" max="1" width="8.21875" style="6" customWidth="1"/>
    <col min="2" max="2" width="11.5546875" style="6" customWidth="1"/>
    <col min="3" max="3" width="11.44140625" style="6"/>
    <col min="4" max="4" width="3" style="6" customWidth="1"/>
    <col min="5" max="16" width="9.2187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JULIO 20T.España</v>
      </c>
      <c r="F5" s="39" t="str">
        <f t="shared" si="0"/>
        <v xml:space="preserve"> AGOSTO 20T.España</v>
      </c>
      <c r="G5" s="39" t="str">
        <f t="shared" si="0"/>
        <v xml:space="preserve"> SEPTIEMBRE 20T.España</v>
      </c>
      <c r="H5" s="39" t="str">
        <f t="shared" si="0"/>
        <v xml:space="preserve"> OCTUBRE 20T.España</v>
      </c>
      <c r="I5" s="39" t="str">
        <f t="shared" si="0"/>
        <v xml:space="preserve"> NOVIEMBRE 20T.España</v>
      </c>
      <c r="J5" s="39" t="str">
        <f t="shared" si="0"/>
        <v xml:space="preserve"> DICIEMBRE 20T.España</v>
      </c>
      <c r="K5" s="39" t="str">
        <f t="shared" si="0"/>
        <v xml:space="preserve"> ENERO 21T.España</v>
      </c>
      <c r="L5" s="39" t="str">
        <f t="shared" si="0"/>
        <v xml:space="preserve"> FEBRERO 21T.España</v>
      </c>
      <c r="M5" s="39" t="str">
        <f t="shared" si="0"/>
        <v xml:space="preserve"> MARZO 21T.España</v>
      </c>
      <c r="N5" s="39" t="str">
        <f t="shared" si="0"/>
        <v xml:space="preserve"> ABRIL 21T.España</v>
      </c>
      <c r="O5" s="39" t="str">
        <f t="shared" si="0"/>
        <v xml:space="preserve"> MAYO 21T.España</v>
      </c>
      <c r="P5" s="39" t="str">
        <f t="shared" si="0"/>
        <v xml:space="preserve"> JUNIO 21T.España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Oliva'!$A$260:$AAR$260,,MAX(IF('Aceite de Oliva'!$A$260:$AAR$260&lt;&gt;"",COLUMN('Aceite de Oliva'!$A$260:$AAR$260)))-(7*E8))</f>
        <v xml:space="preserve"> JULIO 20</v>
      </c>
      <c r="F9" s="6" t="str">
        <f t="array" ref="F9">INDEX('Aceite de Oliva'!$A$260:$AAR$260,,MAX(IF('Aceite de Oliva'!$A$260:$AAR$260&lt;&gt;"",COLUMN('Aceite de Oliva'!$A$260:$AAR$260)))-(7*F8))</f>
        <v xml:space="preserve"> AGOSTO 20</v>
      </c>
      <c r="G9" s="6" t="str">
        <f t="array" ref="G9">INDEX('Aceite de Oliva'!$A$260:$AAR$260,,MAX(IF('Aceite de Oliva'!$A$260:$AAR$260&lt;&gt;"",COLUMN('Aceite de Oliva'!$A$260:$AAR$260)))-(7*G8))</f>
        <v xml:space="preserve"> SEPTIEMBRE 20</v>
      </c>
      <c r="H9" s="6" t="str">
        <f t="array" ref="H9">INDEX('Aceite de Oliva'!$A$260:$AAR$260,,MAX(IF('Aceite de Oliva'!$A$260:$AAR$260&lt;&gt;"",COLUMN('Aceite de Oliva'!$A$260:$AAR$260)))-(7*H8))</f>
        <v xml:space="preserve"> OCTUBRE 20</v>
      </c>
      <c r="I9" s="6" t="str">
        <f t="array" ref="I9">INDEX('Aceite de Oliva'!$A$260:$AAR$260,,MAX(IF('Aceite de Oliva'!$A$260:$AAR$260&lt;&gt;"",COLUMN('Aceite de Oliva'!$A$260:$AAR$260)))-(7*I8))</f>
        <v xml:space="preserve"> NOVIEMBRE 20</v>
      </c>
      <c r="J9" s="6" t="str">
        <f t="array" ref="J9">INDEX('Aceite de Oliva'!$A$260:$AAR$260,,MAX(IF('Aceite de Oliva'!$A$260:$AAR$260&lt;&gt;"",COLUMN('Aceite de Oliva'!$A$260:$AAR$260)))-(7*J8))</f>
        <v xml:space="preserve"> DICIEMBRE 20</v>
      </c>
      <c r="K9" s="6" t="str">
        <f t="array" ref="K9">INDEX('Aceite de Oliva'!$A$260:$AAR$260,,MAX(IF('Aceite de Oliva'!$A$260:$AAR$260&lt;&gt;"",COLUMN('Aceite de Oliva'!$A$260:$AAR$260)))-(7*K8))</f>
        <v xml:space="preserve"> ENERO 21</v>
      </c>
      <c r="L9" s="6" t="str">
        <f t="array" ref="L9">INDEX('Aceite de Oliva'!$A$260:$AAR$260,,MAX(IF('Aceite de Oliva'!$A$260:$AAR$260&lt;&gt;"",COLUMN('Aceite de Oliva'!$A$260:$AAR$260)))-(7*L8))</f>
        <v xml:space="preserve"> FEBRERO 21</v>
      </c>
      <c r="M9" s="6" t="str">
        <f t="array" ref="M9">INDEX('Aceite de Oliva'!$A$260:$AAR$260,,MAX(IF('Aceite de Oliva'!$A$260:$AAR$260&lt;&gt;"",COLUMN('Aceite de Oliva'!$A$260:$AAR$260)))-(7*M8))</f>
        <v xml:space="preserve"> MARZO 21</v>
      </c>
      <c r="N9" s="6" t="str">
        <f t="array" ref="N9">INDEX('Aceite de Oliva'!$A$260:$AAR$260,,MAX(IF('Aceite de Oliva'!$A$260:$AAR$260&lt;&gt;"",COLUMN('Aceite de Oliva'!$A$260:$AAR$260)))-(7*N8))</f>
        <v xml:space="preserve"> ABRIL 21</v>
      </c>
      <c r="O9" s="6" t="str">
        <f t="array" ref="O9">INDEX('Aceite de Oliva'!$A$260:$AAR$260,,MAX(IF('Aceite de Oliva'!$A$260:$AAR$260&lt;&gt;"",COLUMN('Aceite de Oliva'!$A$260:$AAR$260)))-(7*O8))</f>
        <v xml:space="preserve"> MAYO 21</v>
      </c>
      <c r="P9" s="6" t="str">
        <f t="array" ref="P9">INDEX('Aceite de Oliva'!$A$260:$AAR$260,,MAX(IF('Aceite de Oliva'!$A$260:$AAR$260&lt;&gt;"",COLUMN('Aceite de Oliva'!$A$260:$AAR$260))))</f>
        <v xml:space="preserve"> JUNIO 21</v>
      </c>
    </row>
    <row r="10" spans="2:17" x14ac:dyDescent="0.3">
      <c r="B10" s="15"/>
      <c r="C10" s="24">
        <v>2.5</v>
      </c>
      <c r="E10" s="40">
        <f t="array" ref="E10">INDEX('Aceite Virgen Extra'!$A$259:$AAR$285,MATCH($B10,'Aceite Virgen Extra'!$A$259:$A$285,0),MATCH(E$5,'Aceite Virgen Extra'!$A$259:$AAR$259,0))</f>
        <v>2.87</v>
      </c>
      <c r="F10" s="40">
        <f t="array" ref="F10">INDEX('Aceite Virgen Extra'!$A$259:$AAR$285,MATCH($B10,'Aceite Virgen Extra'!$A$259:$A$285,0),MATCH(F$5,'Aceite Virgen Extra'!$A$259:$AAR$259,0))</f>
        <v>2.5100000000000002</v>
      </c>
      <c r="G10" s="40">
        <f t="array" ref="G10">INDEX('Aceite Virgen Extra'!$A$259:$AAR$285,MATCH($B10,'Aceite Virgen Extra'!$A$259:$A$285,0),MATCH(G$5,'Aceite Virgen Extra'!$A$259:$AAR$259,0))</f>
        <v>1.97</v>
      </c>
      <c r="H10" s="40">
        <f t="array" ref="H10">INDEX('Aceite Virgen Extra'!$A$259:$AAR$285,MATCH($B10,'Aceite Virgen Extra'!$A$259:$A$285,0),MATCH(H$5,'Aceite Virgen Extra'!$A$259:$AAR$259,0))</f>
        <v>2.9600000000000004</v>
      </c>
      <c r="I10" s="40">
        <f t="array" ref="I10">INDEX('Aceite Virgen Extra'!$A$259:$AAR$285,MATCH($B10,'Aceite Virgen Extra'!$A$259:$A$285,0),MATCH(I$5,'Aceite Virgen Extra'!$A$259:$AAR$259,0))</f>
        <v>2.81</v>
      </c>
      <c r="J10" s="40">
        <f t="array" ref="J10">INDEX('Aceite Virgen Extra'!$A$259:$AAR$285,MATCH($B10,'Aceite Virgen Extra'!$A$259:$A$285,0),MATCH(J$5,'Aceite Virgen Extra'!$A$259:$AAR$259,0))</f>
        <v>1.9</v>
      </c>
      <c r="K10" s="40">
        <f t="array" ref="K10">INDEX('Aceite Virgen Extra'!$A$259:$AAR$285,MATCH($B10,'Aceite Virgen Extra'!$A$259:$A$285,0),MATCH(K$5,'Aceite Virgen Extra'!$A$259:$AAR$259,0))</f>
        <v>1.1499999999999999</v>
      </c>
      <c r="L10" s="40">
        <f t="array" ref="L10">INDEX('Aceite Virgen Extra'!$A$259:$AAR$285,MATCH($B10,'Aceite Virgen Extra'!$A$259:$A$285,0),MATCH(L$5,'Aceite Virgen Extra'!$A$259:$AAR$259,0))</f>
        <v>1.2800000000000002</v>
      </c>
      <c r="M10" s="40">
        <f t="array" ref="M10">INDEX('Aceite Virgen Extra'!$A$259:$AAR$285,MATCH($B10,'Aceite Virgen Extra'!$A$259:$A$285,0),MATCH(M$5,'Aceite Virgen Extra'!$A$259:$AAR$259,0))</f>
        <v>0.87000000000000011</v>
      </c>
      <c r="N10" s="40">
        <f t="array" ref="N10">INDEX('Aceite Virgen Extra'!$A$259:$AAR$285,MATCH($B10,'Aceite Virgen Extra'!$A$259:$A$285,0),MATCH(N$5,'Aceite Virgen Extra'!$A$259:$AAR$259,0))</f>
        <v>0.62</v>
      </c>
      <c r="O10" s="40">
        <f t="array" ref="O10">INDEX('Aceite Virgen Extra'!$A$259:$AAR$285,MATCH($B10,'Aceite Virgen Extra'!$A$259:$A$285,0),MATCH(O$5,'Aceite Virgen Extra'!$A$259:$AAR$259,0))</f>
        <v>1.6999999999999997</v>
      </c>
      <c r="P10" s="40">
        <f t="array" ref="P10">INDEX('Aceite Virgen Extra'!$A$259:$AAR$285,MATCH($B10,'Aceite Virgen Extra'!$A$259:$A$285,0),MATCH(P$5,'Aceite Virgen Extra'!$A$259:$AAR$259,0))</f>
        <v>1.8</v>
      </c>
    </row>
    <row r="11" spans="2:17" x14ac:dyDescent="0.3">
      <c r="B11" s="19">
        <f t="shared" ref="B11:B33" si="1">C10</f>
        <v>2.5</v>
      </c>
      <c r="C11" s="18">
        <f>ROUND(B11+$C$7,2)</f>
        <v>2.7</v>
      </c>
      <c r="E11" s="40">
        <f t="array" ref="E11">INDEX('Aceite Virgen Extra'!$A$259:$AAR$285,MATCH($B11,'Aceite Virgen Extra'!$A$259:$A$285,0),MATCH(E$5,'Aceite Virgen Extra'!$A$259:$AAR$259,0))</f>
        <v>5.6199999999999992</v>
      </c>
      <c r="F11" s="40">
        <f t="array" ref="F11">INDEX('Aceite Virgen Extra'!$A$259:$AAR$285,MATCH($B11,'Aceite Virgen Extra'!$A$259:$A$285,0),MATCH(F$5,'Aceite Virgen Extra'!$A$259:$AAR$259,0))</f>
        <v>5.3599999999999994</v>
      </c>
      <c r="G11" s="40">
        <f t="array" ref="G11">INDEX('Aceite Virgen Extra'!$A$259:$AAR$285,MATCH($B11,'Aceite Virgen Extra'!$A$259:$A$285,0),MATCH(G$5,'Aceite Virgen Extra'!$A$259:$AAR$259,0))</f>
        <v>3.36</v>
      </c>
      <c r="H11" s="40">
        <f t="array" ref="H11">INDEX('Aceite Virgen Extra'!$A$259:$AAR$285,MATCH($B11,'Aceite Virgen Extra'!$A$259:$A$285,0),MATCH(H$5,'Aceite Virgen Extra'!$A$259:$AAR$259,0))</f>
        <v>5.4499999999999993</v>
      </c>
      <c r="I11" s="40">
        <f t="array" ref="I11">INDEX('Aceite Virgen Extra'!$A$259:$AAR$285,MATCH($B11,'Aceite Virgen Extra'!$A$259:$A$285,0),MATCH(I$5,'Aceite Virgen Extra'!$A$259:$AAR$259,0))</f>
        <v>8.82</v>
      </c>
      <c r="J11" s="40">
        <f t="array" ref="J11">INDEX('Aceite Virgen Extra'!$A$259:$AAR$285,MATCH($B11,'Aceite Virgen Extra'!$A$259:$A$285,0),MATCH(J$5,'Aceite Virgen Extra'!$A$259:$AAR$259,0))</f>
        <v>9.1999999999999993</v>
      </c>
      <c r="K11" s="40">
        <f t="array" ref="K11">INDEX('Aceite Virgen Extra'!$A$259:$AAR$285,MATCH($B11,'Aceite Virgen Extra'!$A$259:$A$285,0),MATCH(K$5,'Aceite Virgen Extra'!$A$259:$AAR$259,0))</f>
        <v>13.180000000000001</v>
      </c>
      <c r="L11" s="40">
        <f t="array" ref="L11">INDEX('Aceite Virgen Extra'!$A$259:$AAR$285,MATCH($B11,'Aceite Virgen Extra'!$A$259:$A$285,0),MATCH(L$5,'Aceite Virgen Extra'!$A$259:$AAR$259,0))</f>
        <v>10.66</v>
      </c>
      <c r="M11" s="40">
        <f t="array" ref="M11">INDEX('Aceite Virgen Extra'!$A$259:$AAR$285,MATCH($B11,'Aceite Virgen Extra'!$A$259:$A$285,0),MATCH(M$5,'Aceite Virgen Extra'!$A$259:$AAR$259,0))</f>
        <v>8.2600000000000016</v>
      </c>
      <c r="N11" s="40">
        <f t="array" ref="N11">INDEX('Aceite Virgen Extra'!$A$259:$AAR$285,MATCH($B11,'Aceite Virgen Extra'!$A$259:$A$285,0),MATCH(N$5,'Aceite Virgen Extra'!$A$259:$AAR$259,0))</f>
        <v>6.27</v>
      </c>
      <c r="O11" s="40">
        <f t="array" ref="O11">INDEX('Aceite Virgen Extra'!$A$259:$AAR$285,MATCH($B11,'Aceite Virgen Extra'!$A$259:$A$285,0),MATCH(O$5,'Aceite Virgen Extra'!$A$259:$AAR$259,0))</f>
        <v>4.45</v>
      </c>
      <c r="P11" s="40">
        <f t="array" ref="P11">INDEX('Aceite Virgen Extra'!$A$259:$AAR$285,MATCH($B11,'Aceite Virgen Extra'!$A$259:$A$285,0),MATCH(P$5,'Aceite Virgen Extra'!$A$259:$AAR$259,0))</f>
        <v>1.6400000000000001</v>
      </c>
    </row>
    <row r="12" spans="2:17" x14ac:dyDescent="0.3">
      <c r="B12" s="19">
        <f t="shared" si="1"/>
        <v>2.7</v>
      </c>
      <c r="C12" s="18">
        <f t="shared" ref="C12:C32" si="2">ROUND(B12+$C$7,2)</f>
        <v>2.9</v>
      </c>
      <c r="E12" s="40">
        <f t="array" ref="E12">INDEX('Aceite Virgen Extra'!$A$259:$AAR$285,MATCH($B12,'Aceite Virgen Extra'!$A$259:$A$285,0),MATCH(E$5,'Aceite Virgen Extra'!$A$259:$AAR$259,0))</f>
        <v>9.51</v>
      </c>
      <c r="F12" s="40">
        <f t="array" ref="F12">INDEX('Aceite Virgen Extra'!$A$259:$AAR$285,MATCH($B12,'Aceite Virgen Extra'!$A$259:$A$285,0),MATCH(F$5,'Aceite Virgen Extra'!$A$259:$AAR$259,0))</f>
        <v>11.590000000000002</v>
      </c>
      <c r="G12" s="40">
        <f t="array" ref="G12">INDEX('Aceite Virgen Extra'!$A$259:$AAR$285,MATCH($B12,'Aceite Virgen Extra'!$A$259:$A$285,0),MATCH(G$5,'Aceite Virgen Extra'!$A$259:$AAR$259,0))</f>
        <v>11.55</v>
      </c>
      <c r="H12" s="40">
        <f t="array" ref="H12">INDEX('Aceite Virgen Extra'!$A$259:$AAR$285,MATCH($B12,'Aceite Virgen Extra'!$A$259:$A$285,0),MATCH(H$5,'Aceite Virgen Extra'!$A$259:$AAR$259,0))</f>
        <v>14.099999999999998</v>
      </c>
      <c r="I12" s="40">
        <f t="array" ref="I12">INDEX('Aceite Virgen Extra'!$A$259:$AAR$285,MATCH($B12,'Aceite Virgen Extra'!$A$259:$A$285,0),MATCH(I$5,'Aceite Virgen Extra'!$A$259:$AAR$259,0))</f>
        <v>5.5600000000000005</v>
      </c>
      <c r="J12" s="40">
        <f t="array" ref="J12">INDEX('Aceite Virgen Extra'!$A$259:$AAR$285,MATCH($B12,'Aceite Virgen Extra'!$A$259:$A$285,0),MATCH(J$5,'Aceite Virgen Extra'!$A$259:$AAR$259,0))</f>
        <v>4.9399999999999995</v>
      </c>
      <c r="K12" s="40">
        <f t="array" ref="K12">INDEX('Aceite Virgen Extra'!$A$259:$AAR$285,MATCH($B12,'Aceite Virgen Extra'!$A$259:$A$285,0),MATCH(K$5,'Aceite Virgen Extra'!$A$259:$AAR$259,0))</f>
        <v>4.29</v>
      </c>
      <c r="L12" s="40">
        <f t="array" ref="L12">INDEX('Aceite Virgen Extra'!$A$259:$AAR$285,MATCH($B12,'Aceite Virgen Extra'!$A$259:$A$285,0),MATCH(L$5,'Aceite Virgen Extra'!$A$259:$AAR$259,0))</f>
        <v>3.38</v>
      </c>
      <c r="M12" s="40">
        <f t="array" ref="M12">INDEX('Aceite Virgen Extra'!$A$259:$AAR$285,MATCH($B12,'Aceite Virgen Extra'!$A$259:$A$285,0),MATCH(M$5,'Aceite Virgen Extra'!$A$259:$AAR$259,0))</f>
        <v>6.7</v>
      </c>
      <c r="N12" s="40">
        <f t="array" ref="N12">INDEX('Aceite Virgen Extra'!$A$259:$AAR$285,MATCH($B12,'Aceite Virgen Extra'!$A$259:$A$285,0),MATCH(N$5,'Aceite Virgen Extra'!$A$259:$AAR$259,0))</f>
        <v>2.42</v>
      </c>
      <c r="O12" s="40">
        <f t="array" ref="O12">INDEX('Aceite Virgen Extra'!$A$259:$AAR$285,MATCH($B12,'Aceite Virgen Extra'!$A$259:$A$285,0),MATCH(O$5,'Aceite Virgen Extra'!$A$259:$AAR$259,0))</f>
        <v>2.16</v>
      </c>
      <c r="P12" s="40">
        <f t="array" ref="P12">INDEX('Aceite Virgen Extra'!$A$259:$AAR$285,MATCH($B12,'Aceite Virgen Extra'!$A$259:$A$285,0),MATCH(P$5,'Aceite Virgen Extra'!$A$259:$AAR$259,0))</f>
        <v>1.8900000000000001</v>
      </c>
    </row>
    <row r="13" spans="2:17" x14ac:dyDescent="0.3">
      <c r="B13" s="19">
        <f t="shared" si="1"/>
        <v>2.9</v>
      </c>
      <c r="C13" s="18">
        <f t="shared" si="2"/>
        <v>3.1</v>
      </c>
      <c r="E13" s="40">
        <f t="array" ref="E13">INDEX('Aceite Virgen Extra'!$A$259:$AAR$285,MATCH($B13,'Aceite Virgen Extra'!$A$259:$A$285,0),MATCH(E$5,'Aceite Virgen Extra'!$A$259:$AAR$259,0))</f>
        <v>9.379999999999999</v>
      </c>
      <c r="F13" s="40">
        <f t="array" ref="F13">INDEX('Aceite Virgen Extra'!$A$259:$AAR$285,MATCH($B13,'Aceite Virgen Extra'!$A$259:$A$285,0),MATCH(F$5,'Aceite Virgen Extra'!$A$259:$AAR$259,0))</f>
        <v>9.7000000000000011</v>
      </c>
      <c r="G13" s="40">
        <f t="array" ref="G13">INDEX('Aceite Virgen Extra'!$A$259:$AAR$285,MATCH($B13,'Aceite Virgen Extra'!$A$259:$A$285,0),MATCH(G$5,'Aceite Virgen Extra'!$A$259:$AAR$259,0))</f>
        <v>14.35</v>
      </c>
      <c r="H13" s="40">
        <f t="array" ref="H13">INDEX('Aceite Virgen Extra'!$A$259:$AAR$285,MATCH($B13,'Aceite Virgen Extra'!$A$259:$A$285,0),MATCH(H$5,'Aceite Virgen Extra'!$A$259:$AAR$259,0))</f>
        <v>9.629999999999999</v>
      </c>
      <c r="I13" s="40">
        <f t="array" ref="I13">INDEX('Aceite Virgen Extra'!$A$259:$AAR$285,MATCH($B13,'Aceite Virgen Extra'!$A$259:$A$285,0),MATCH(I$5,'Aceite Virgen Extra'!$A$259:$AAR$259,0))</f>
        <v>8.41</v>
      </c>
      <c r="J13" s="40">
        <f t="array" ref="J13">INDEX('Aceite Virgen Extra'!$A$259:$AAR$285,MATCH($B13,'Aceite Virgen Extra'!$A$259:$A$285,0),MATCH(J$5,'Aceite Virgen Extra'!$A$259:$AAR$259,0))</f>
        <v>8.3699999999999992</v>
      </c>
      <c r="K13" s="40">
        <f t="array" ref="K13">INDEX('Aceite Virgen Extra'!$A$259:$AAR$285,MATCH($B13,'Aceite Virgen Extra'!$A$259:$A$285,0),MATCH(K$5,'Aceite Virgen Extra'!$A$259:$AAR$259,0))</f>
        <v>7.97</v>
      </c>
      <c r="L13" s="40">
        <f t="array" ref="L13">INDEX('Aceite Virgen Extra'!$A$259:$AAR$285,MATCH($B13,'Aceite Virgen Extra'!$A$259:$A$285,0),MATCH(L$5,'Aceite Virgen Extra'!$A$259:$AAR$259,0))</f>
        <v>6.79</v>
      </c>
      <c r="M13" s="40">
        <f t="array" ref="M13">INDEX('Aceite Virgen Extra'!$A$259:$AAR$285,MATCH($B13,'Aceite Virgen Extra'!$A$259:$A$285,0),MATCH(M$5,'Aceite Virgen Extra'!$A$259:$AAR$259,0))</f>
        <v>6.71</v>
      </c>
      <c r="N13" s="40">
        <f t="array" ref="N13">INDEX('Aceite Virgen Extra'!$A$259:$AAR$285,MATCH($B13,'Aceite Virgen Extra'!$A$259:$A$285,0),MATCH(N$5,'Aceite Virgen Extra'!$A$259:$AAR$259,0))</f>
        <v>5.1300000000000008</v>
      </c>
      <c r="O13" s="40">
        <f t="array" ref="O13">INDEX('Aceite Virgen Extra'!$A$259:$AAR$285,MATCH($B13,'Aceite Virgen Extra'!$A$259:$A$285,0),MATCH(O$5,'Aceite Virgen Extra'!$A$259:$AAR$259,0))</f>
        <v>3.78</v>
      </c>
      <c r="P13" s="40">
        <f t="array" ref="P13">INDEX('Aceite Virgen Extra'!$A$259:$AAR$285,MATCH($B13,'Aceite Virgen Extra'!$A$259:$A$285,0),MATCH(P$5,'Aceite Virgen Extra'!$A$259:$AAR$259,0))</f>
        <v>3.75</v>
      </c>
    </row>
    <row r="14" spans="2:17" x14ac:dyDescent="0.3">
      <c r="B14" s="19">
        <f t="shared" si="1"/>
        <v>3.1</v>
      </c>
      <c r="C14" s="18">
        <f t="shared" si="2"/>
        <v>3.3</v>
      </c>
      <c r="E14" s="40">
        <f t="array" ref="E14">INDEX('Aceite Virgen Extra'!$A$259:$AAR$285,MATCH($B14,'Aceite Virgen Extra'!$A$259:$A$285,0),MATCH(E$5,'Aceite Virgen Extra'!$A$259:$AAR$259,0))</f>
        <v>10.279999999999998</v>
      </c>
      <c r="F14" s="40">
        <f t="array" ref="F14">INDEX('Aceite Virgen Extra'!$A$259:$AAR$285,MATCH($B14,'Aceite Virgen Extra'!$A$259:$A$285,0),MATCH(F$5,'Aceite Virgen Extra'!$A$259:$AAR$259,0))</f>
        <v>10.32</v>
      </c>
      <c r="G14" s="40">
        <f t="array" ref="G14">INDEX('Aceite Virgen Extra'!$A$259:$AAR$285,MATCH($B14,'Aceite Virgen Extra'!$A$259:$A$285,0),MATCH(G$5,'Aceite Virgen Extra'!$A$259:$AAR$259,0))</f>
        <v>9.61</v>
      </c>
      <c r="H14" s="40">
        <f t="array" ref="H14">INDEX('Aceite Virgen Extra'!$A$259:$AAR$285,MATCH($B14,'Aceite Virgen Extra'!$A$259:$A$285,0),MATCH(H$5,'Aceite Virgen Extra'!$A$259:$AAR$259,0))</f>
        <v>8.48</v>
      </c>
      <c r="I14" s="40">
        <f t="array" ref="I14">INDEX('Aceite Virgen Extra'!$A$259:$AAR$285,MATCH($B14,'Aceite Virgen Extra'!$A$259:$A$285,0),MATCH(I$5,'Aceite Virgen Extra'!$A$259:$AAR$259,0))</f>
        <v>9.24</v>
      </c>
      <c r="J14" s="40">
        <f t="array" ref="J14">INDEX('Aceite Virgen Extra'!$A$259:$AAR$285,MATCH($B14,'Aceite Virgen Extra'!$A$259:$A$285,0),MATCH(J$5,'Aceite Virgen Extra'!$A$259:$AAR$259,0))</f>
        <v>9.5500000000000007</v>
      </c>
      <c r="K14" s="40">
        <f t="array" ref="K14">INDEX('Aceite Virgen Extra'!$A$259:$AAR$285,MATCH($B14,'Aceite Virgen Extra'!$A$259:$A$285,0),MATCH(K$5,'Aceite Virgen Extra'!$A$259:$AAR$259,0))</f>
        <v>11.120000000000001</v>
      </c>
      <c r="L14" s="40">
        <f t="array" ref="L14">INDEX('Aceite Virgen Extra'!$A$259:$AAR$285,MATCH($B14,'Aceite Virgen Extra'!$A$259:$A$285,0),MATCH(L$5,'Aceite Virgen Extra'!$A$259:$AAR$259,0))</f>
        <v>13.899999999999999</v>
      </c>
      <c r="M14" s="40">
        <f t="array" ref="M14">INDEX('Aceite Virgen Extra'!$A$259:$AAR$285,MATCH($B14,'Aceite Virgen Extra'!$A$259:$A$285,0),MATCH(M$5,'Aceite Virgen Extra'!$A$259:$AAR$259,0))</f>
        <v>13.680000000000001</v>
      </c>
      <c r="N14" s="40">
        <f t="array" ref="N14">INDEX('Aceite Virgen Extra'!$A$259:$AAR$285,MATCH($B14,'Aceite Virgen Extra'!$A$259:$A$285,0),MATCH(N$5,'Aceite Virgen Extra'!$A$259:$AAR$259,0))</f>
        <v>13.32</v>
      </c>
      <c r="O14" s="40">
        <f t="array" ref="O14">INDEX('Aceite Virgen Extra'!$A$259:$AAR$285,MATCH($B14,'Aceite Virgen Extra'!$A$259:$A$285,0),MATCH(O$5,'Aceite Virgen Extra'!$A$259:$AAR$259,0))</f>
        <v>7.7600000000000007</v>
      </c>
      <c r="P14" s="40">
        <f t="array" ref="P14">INDEX('Aceite Virgen Extra'!$A$259:$AAR$285,MATCH($B14,'Aceite Virgen Extra'!$A$259:$A$285,0),MATCH(P$5,'Aceite Virgen Extra'!$A$259:$AAR$259,0))</f>
        <v>4.46</v>
      </c>
    </row>
    <row r="15" spans="2:17" x14ac:dyDescent="0.3">
      <c r="B15" s="19">
        <f t="shared" si="1"/>
        <v>3.3</v>
      </c>
      <c r="C15" s="18">
        <f t="shared" si="2"/>
        <v>3.5</v>
      </c>
      <c r="E15" s="40">
        <f t="array" ref="E15">INDEX('Aceite Virgen Extra'!$A$259:$AAR$285,MATCH($B15,'Aceite Virgen Extra'!$A$259:$A$285,0),MATCH(E$5,'Aceite Virgen Extra'!$A$259:$AAR$259,0))</f>
        <v>6.07</v>
      </c>
      <c r="F15" s="40">
        <f t="array" ref="F15">INDEX('Aceite Virgen Extra'!$A$259:$AAR$285,MATCH($B15,'Aceite Virgen Extra'!$A$259:$A$285,0),MATCH(F$5,'Aceite Virgen Extra'!$A$259:$AAR$259,0))</f>
        <v>5.24</v>
      </c>
      <c r="G15" s="40">
        <f t="array" ref="G15">INDEX('Aceite Virgen Extra'!$A$259:$AAR$285,MATCH($B15,'Aceite Virgen Extra'!$A$259:$A$285,0),MATCH(G$5,'Aceite Virgen Extra'!$A$259:$AAR$259,0))</f>
        <v>4.8599999999999994</v>
      </c>
      <c r="H15" s="40">
        <f t="array" ref="H15">INDEX('Aceite Virgen Extra'!$A$259:$AAR$285,MATCH($B15,'Aceite Virgen Extra'!$A$259:$A$285,0),MATCH(H$5,'Aceite Virgen Extra'!$A$259:$AAR$259,0))</f>
        <v>4.59</v>
      </c>
      <c r="I15" s="40">
        <f t="array" ref="I15">INDEX('Aceite Virgen Extra'!$A$259:$AAR$285,MATCH($B15,'Aceite Virgen Extra'!$A$259:$A$285,0),MATCH(I$5,'Aceite Virgen Extra'!$A$259:$AAR$259,0))</f>
        <v>4</v>
      </c>
      <c r="J15" s="40">
        <f t="array" ref="J15">INDEX('Aceite Virgen Extra'!$A$259:$AAR$285,MATCH($B15,'Aceite Virgen Extra'!$A$259:$A$285,0),MATCH(J$5,'Aceite Virgen Extra'!$A$259:$AAR$259,0))</f>
        <v>4.3100000000000005</v>
      </c>
      <c r="K15" s="40">
        <f t="array" ref="K15">INDEX('Aceite Virgen Extra'!$A$259:$AAR$285,MATCH($B15,'Aceite Virgen Extra'!$A$259:$A$285,0),MATCH(K$5,'Aceite Virgen Extra'!$A$259:$AAR$259,0))</f>
        <v>4.4600000000000009</v>
      </c>
      <c r="L15" s="40">
        <f t="array" ref="L15">INDEX('Aceite Virgen Extra'!$A$259:$AAR$285,MATCH($B15,'Aceite Virgen Extra'!$A$259:$A$285,0),MATCH(L$5,'Aceite Virgen Extra'!$A$259:$AAR$259,0))</f>
        <v>4.8899999999999997</v>
      </c>
      <c r="M15" s="40">
        <f t="array" ref="M15">INDEX('Aceite Virgen Extra'!$A$259:$AAR$285,MATCH($B15,'Aceite Virgen Extra'!$A$259:$A$285,0),MATCH(M$5,'Aceite Virgen Extra'!$A$259:$AAR$259,0))</f>
        <v>6.3800000000000008</v>
      </c>
      <c r="N15" s="40">
        <f t="array" ref="N15">INDEX('Aceite Virgen Extra'!$A$259:$AAR$285,MATCH($B15,'Aceite Virgen Extra'!$A$259:$A$285,0),MATCH(N$5,'Aceite Virgen Extra'!$A$259:$AAR$259,0))</f>
        <v>7.52</v>
      </c>
      <c r="O15" s="40">
        <f t="array" ref="O15">INDEX('Aceite Virgen Extra'!$A$259:$AAR$285,MATCH($B15,'Aceite Virgen Extra'!$A$259:$A$285,0),MATCH(O$5,'Aceite Virgen Extra'!$A$259:$AAR$259,0))</f>
        <v>13.86</v>
      </c>
      <c r="P15" s="40">
        <f t="array" ref="P15">INDEX('Aceite Virgen Extra'!$A$259:$AAR$285,MATCH($B15,'Aceite Virgen Extra'!$A$259:$A$285,0),MATCH(P$5,'Aceite Virgen Extra'!$A$259:$AAR$259,0))</f>
        <v>11.639999999999999</v>
      </c>
    </row>
    <row r="16" spans="2:17" x14ac:dyDescent="0.3">
      <c r="B16" s="19">
        <f t="shared" si="1"/>
        <v>3.5</v>
      </c>
      <c r="C16" s="18">
        <f t="shared" si="2"/>
        <v>3.7</v>
      </c>
      <c r="E16" s="40">
        <f t="array" ref="E16">INDEX('Aceite Virgen Extra'!$A$259:$AAR$285,MATCH($B16,'Aceite Virgen Extra'!$A$259:$A$285,0),MATCH(E$5,'Aceite Virgen Extra'!$A$259:$AAR$259,0))</f>
        <v>14.66</v>
      </c>
      <c r="F16" s="40">
        <f t="array" ref="F16">INDEX('Aceite Virgen Extra'!$A$259:$AAR$285,MATCH($B16,'Aceite Virgen Extra'!$A$259:$A$285,0),MATCH(F$5,'Aceite Virgen Extra'!$A$259:$AAR$259,0))</f>
        <v>13.1</v>
      </c>
      <c r="G16" s="40">
        <f t="array" ref="G16">INDEX('Aceite Virgen Extra'!$A$259:$AAR$285,MATCH($B16,'Aceite Virgen Extra'!$A$259:$A$285,0),MATCH(G$5,'Aceite Virgen Extra'!$A$259:$AAR$259,0))</f>
        <v>14.23</v>
      </c>
      <c r="H16" s="40">
        <f t="array" ref="H16">INDEX('Aceite Virgen Extra'!$A$259:$AAR$285,MATCH($B16,'Aceite Virgen Extra'!$A$259:$A$285,0),MATCH(H$5,'Aceite Virgen Extra'!$A$259:$AAR$259,0))</f>
        <v>13.65</v>
      </c>
      <c r="I16" s="40">
        <f t="array" ref="I16">INDEX('Aceite Virgen Extra'!$A$259:$AAR$285,MATCH($B16,'Aceite Virgen Extra'!$A$259:$A$285,0),MATCH(I$5,'Aceite Virgen Extra'!$A$259:$AAR$259,0))</f>
        <v>15.64</v>
      </c>
      <c r="J16" s="40">
        <f t="array" ref="J16">INDEX('Aceite Virgen Extra'!$A$259:$AAR$285,MATCH($B16,'Aceite Virgen Extra'!$A$259:$A$285,0),MATCH(J$5,'Aceite Virgen Extra'!$A$259:$AAR$259,0))</f>
        <v>19.97</v>
      </c>
      <c r="K16" s="40">
        <f t="array" ref="K16">INDEX('Aceite Virgen Extra'!$A$259:$AAR$285,MATCH($B16,'Aceite Virgen Extra'!$A$259:$A$285,0),MATCH(K$5,'Aceite Virgen Extra'!$A$259:$AAR$259,0))</f>
        <v>14.24</v>
      </c>
      <c r="L16" s="40">
        <f t="array" ref="L16">INDEX('Aceite Virgen Extra'!$A$259:$AAR$285,MATCH($B16,'Aceite Virgen Extra'!$A$259:$A$285,0),MATCH(L$5,'Aceite Virgen Extra'!$A$259:$AAR$259,0))</f>
        <v>14.600000000000001</v>
      </c>
      <c r="M16" s="40">
        <f t="array" ref="M16">INDEX('Aceite Virgen Extra'!$A$259:$AAR$285,MATCH($B16,'Aceite Virgen Extra'!$A$259:$A$285,0),MATCH(M$5,'Aceite Virgen Extra'!$A$259:$AAR$259,0))</f>
        <v>13.35</v>
      </c>
      <c r="N16" s="40">
        <f t="array" ref="N16">INDEX('Aceite Virgen Extra'!$A$259:$AAR$285,MATCH($B16,'Aceite Virgen Extra'!$A$259:$A$285,0),MATCH(N$5,'Aceite Virgen Extra'!$A$259:$AAR$259,0))</f>
        <v>20.350000000000001</v>
      </c>
      <c r="O16" s="40">
        <f t="array" ref="O16">INDEX('Aceite Virgen Extra'!$A$259:$AAR$285,MATCH($B16,'Aceite Virgen Extra'!$A$259:$A$285,0),MATCH(O$5,'Aceite Virgen Extra'!$A$259:$AAR$259,0))</f>
        <v>9.0599999999999987</v>
      </c>
      <c r="P16" s="40">
        <f t="array" ref="P16">INDEX('Aceite Virgen Extra'!$A$259:$AAR$285,MATCH($B16,'Aceite Virgen Extra'!$A$259:$A$285,0),MATCH(P$5,'Aceite Virgen Extra'!$A$259:$AAR$259,0))</f>
        <v>10.09</v>
      </c>
    </row>
    <row r="17" spans="2:16" x14ac:dyDescent="0.3">
      <c r="B17" s="19">
        <f t="shared" si="1"/>
        <v>3.7</v>
      </c>
      <c r="C17" s="18">
        <f t="shared" si="2"/>
        <v>3.9</v>
      </c>
      <c r="E17" s="40">
        <f t="array" ref="E17">INDEX('Aceite Virgen Extra'!$A$259:$AAR$285,MATCH($B17,'Aceite Virgen Extra'!$A$259:$A$285,0),MATCH(E$5,'Aceite Virgen Extra'!$A$259:$AAR$259,0))</f>
        <v>2.9899999999999998</v>
      </c>
      <c r="F17" s="40">
        <f t="array" ref="F17">INDEX('Aceite Virgen Extra'!$A$259:$AAR$285,MATCH($B17,'Aceite Virgen Extra'!$A$259:$A$285,0),MATCH(F$5,'Aceite Virgen Extra'!$A$259:$AAR$259,0))</f>
        <v>1.28</v>
      </c>
      <c r="G17" s="40">
        <f t="array" ref="G17">INDEX('Aceite Virgen Extra'!$A$259:$AAR$285,MATCH($B17,'Aceite Virgen Extra'!$A$259:$A$285,0),MATCH(G$5,'Aceite Virgen Extra'!$A$259:$AAR$259,0))</f>
        <v>2.17</v>
      </c>
      <c r="H17" s="40">
        <f t="array" ref="H17">INDEX('Aceite Virgen Extra'!$A$259:$AAR$285,MATCH($B17,'Aceite Virgen Extra'!$A$259:$A$285,0),MATCH(H$5,'Aceite Virgen Extra'!$A$259:$AAR$259,0))</f>
        <v>2.2400000000000002</v>
      </c>
      <c r="I17" s="40">
        <f t="array" ref="I17">INDEX('Aceite Virgen Extra'!$A$259:$AAR$285,MATCH($B17,'Aceite Virgen Extra'!$A$259:$A$285,0),MATCH(I$5,'Aceite Virgen Extra'!$A$259:$AAR$259,0))</f>
        <v>4.8499999999999996</v>
      </c>
      <c r="J17" s="40">
        <f t="array" ref="J17">INDEX('Aceite Virgen Extra'!$A$259:$AAR$285,MATCH($B17,'Aceite Virgen Extra'!$A$259:$A$285,0),MATCH(J$5,'Aceite Virgen Extra'!$A$259:$AAR$259,0))</f>
        <v>3.01</v>
      </c>
      <c r="K17" s="40">
        <f t="array" ref="K17">INDEX('Aceite Virgen Extra'!$A$259:$AAR$285,MATCH($B17,'Aceite Virgen Extra'!$A$259:$A$285,0),MATCH(K$5,'Aceite Virgen Extra'!$A$259:$AAR$259,0))</f>
        <v>2.3800000000000003</v>
      </c>
      <c r="L17" s="40">
        <f t="array" ref="L17">INDEX('Aceite Virgen Extra'!$A$259:$AAR$285,MATCH($B17,'Aceite Virgen Extra'!$A$259:$A$285,0),MATCH(L$5,'Aceite Virgen Extra'!$A$259:$AAR$259,0))</f>
        <v>2.0199999999999996</v>
      </c>
      <c r="M17" s="40">
        <f t="array" ref="M17">INDEX('Aceite Virgen Extra'!$A$259:$AAR$285,MATCH($B17,'Aceite Virgen Extra'!$A$259:$A$285,0),MATCH(M$5,'Aceite Virgen Extra'!$A$259:$AAR$259,0))</f>
        <v>3.19</v>
      </c>
      <c r="N17" s="40">
        <f t="array" ref="N17">INDEX('Aceite Virgen Extra'!$A$259:$AAR$285,MATCH($B17,'Aceite Virgen Extra'!$A$259:$A$285,0),MATCH(N$5,'Aceite Virgen Extra'!$A$259:$AAR$259,0))</f>
        <v>3.7600000000000002</v>
      </c>
      <c r="O17" s="40">
        <f t="array" ref="O17">INDEX('Aceite Virgen Extra'!$A$259:$AAR$285,MATCH($B17,'Aceite Virgen Extra'!$A$259:$A$285,0),MATCH(O$5,'Aceite Virgen Extra'!$A$259:$AAR$259,0))</f>
        <v>11.379999999999999</v>
      </c>
      <c r="P17" s="40">
        <f t="array" ref="P17">INDEX('Aceite Virgen Extra'!$A$259:$AAR$285,MATCH($B17,'Aceite Virgen Extra'!$A$259:$A$285,0),MATCH(P$5,'Aceite Virgen Extra'!$A$259:$AAR$259,0))</f>
        <v>16.489999999999998</v>
      </c>
    </row>
    <row r="18" spans="2:16" x14ac:dyDescent="0.3">
      <c r="B18" s="19">
        <f t="shared" si="1"/>
        <v>3.9</v>
      </c>
      <c r="C18" s="18">
        <f t="shared" si="2"/>
        <v>4.0999999999999996</v>
      </c>
      <c r="E18" s="40">
        <f t="array" ref="E18">INDEX('Aceite Virgen Extra'!$A$259:$AAR$285,MATCH($B18,'Aceite Virgen Extra'!$A$259:$A$285,0),MATCH(E$5,'Aceite Virgen Extra'!$A$259:$AAR$259,0))</f>
        <v>2.82</v>
      </c>
      <c r="F18" s="40">
        <f t="array" ref="F18">INDEX('Aceite Virgen Extra'!$A$259:$AAR$285,MATCH($B18,'Aceite Virgen Extra'!$A$259:$A$285,0),MATCH(F$5,'Aceite Virgen Extra'!$A$259:$AAR$259,0))</f>
        <v>4.2</v>
      </c>
      <c r="G18" s="40">
        <f t="array" ref="G18">INDEX('Aceite Virgen Extra'!$A$259:$AAR$285,MATCH($B18,'Aceite Virgen Extra'!$A$259:$A$285,0),MATCH(G$5,'Aceite Virgen Extra'!$A$259:$AAR$259,0))</f>
        <v>2.6999999999999997</v>
      </c>
      <c r="H18" s="40">
        <f t="array" ref="H18">INDEX('Aceite Virgen Extra'!$A$259:$AAR$285,MATCH($B18,'Aceite Virgen Extra'!$A$259:$A$285,0),MATCH(H$5,'Aceite Virgen Extra'!$A$259:$AAR$259,0))</f>
        <v>4.0299999999999994</v>
      </c>
      <c r="I18" s="40">
        <f t="array" ref="I18">INDEX('Aceite Virgen Extra'!$A$259:$AAR$285,MATCH($B18,'Aceite Virgen Extra'!$A$259:$A$285,0),MATCH(I$5,'Aceite Virgen Extra'!$A$259:$AAR$259,0))</f>
        <v>2.67</v>
      </c>
      <c r="J18" s="40">
        <f t="array" ref="J18">INDEX('Aceite Virgen Extra'!$A$259:$AAR$285,MATCH($B18,'Aceite Virgen Extra'!$A$259:$A$285,0),MATCH(J$5,'Aceite Virgen Extra'!$A$259:$AAR$259,0))</f>
        <v>3.6999999999999997</v>
      </c>
      <c r="K18" s="40">
        <f t="array" ref="K18">INDEX('Aceite Virgen Extra'!$A$259:$AAR$285,MATCH($B18,'Aceite Virgen Extra'!$A$259:$A$285,0),MATCH(K$5,'Aceite Virgen Extra'!$A$259:$AAR$259,0))</f>
        <v>4.84</v>
      </c>
      <c r="L18" s="40">
        <f t="array" ref="L18">INDEX('Aceite Virgen Extra'!$A$259:$AAR$285,MATCH($B18,'Aceite Virgen Extra'!$A$259:$A$285,0),MATCH(L$5,'Aceite Virgen Extra'!$A$259:$AAR$259,0))</f>
        <v>3.96</v>
      </c>
      <c r="M18" s="40">
        <f t="array" ref="M18">INDEX('Aceite Virgen Extra'!$A$259:$AAR$285,MATCH($B18,'Aceite Virgen Extra'!$A$259:$A$285,0),MATCH(M$5,'Aceite Virgen Extra'!$A$259:$AAR$259,0))</f>
        <v>8.7199999999999989</v>
      </c>
      <c r="N18" s="40">
        <f t="array" ref="N18">INDEX('Aceite Virgen Extra'!$A$259:$AAR$285,MATCH($B18,'Aceite Virgen Extra'!$A$259:$A$285,0),MATCH(N$5,'Aceite Virgen Extra'!$A$259:$AAR$259,0))</f>
        <v>4.66</v>
      </c>
      <c r="O18" s="40">
        <f t="array" ref="O18">INDEX('Aceite Virgen Extra'!$A$259:$AAR$285,MATCH($B18,'Aceite Virgen Extra'!$A$259:$A$285,0),MATCH(O$5,'Aceite Virgen Extra'!$A$259:$AAR$259,0))</f>
        <v>5.92</v>
      </c>
      <c r="P18" s="40">
        <f t="array" ref="P18">INDEX('Aceite Virgen Extra'!$A$259:$AAR$285,MATCH($B18,'Aceite Virgen Extra'!$A$259:$A$285,0),MATCH(P$5,'Aceite Virgen Extra'!$A$259:$AAR$259,0))</f>
        <v>8.879999999999999</v>
      </c>
    </row>
    <row r="19" spans="2:16" x14ac:dyDescent="0.3">
      <c r="B19" s="19">
        <f t="shared" si="1"/>
        <v>4.0999999999999996</v>
      </c>
      <c r="C19" s="18">
        <f t="shared" si="2"/>
        <v>4.3</v>
      </c>
      <c r="E19" s="40">
        <f t="array" ref="E19">INDEX('Aceite Virgen Extra'!$A$259:$AAR$285,MATCH($B19,'Aceite Virgen Extra'!$A$259:$A$285,0),MATCH(E$5,'Aceite Virgen Extra'!$A$259:$AAR$259,0))</f>
        <v>3.38</v>
      </c>
      <c r="F19" s="40">
        <f t="array" ref="F19">INDEX('Aceite Virgen Extra'!$A$259:$AAR$285,MATCH($B19,'Aceite Virgen Extra'!$A$259:$A$285,0),MATCH(F$5,'Aceite Virgen Extra'!$A$259:$AAR$259,0))</f>
        <v>4.87</v>
      </c>
      <c r="G19" s="40">
        <f t="array" ref="G19">INDEX('Aceite Virgen Extra'!$A$259:$AAR$285,MATCH($B19,'Aceite Virgen Extra'!$A$259:$A$285,0),MATCH(G$5,'Aceite Virgen Extra'!$A$259:$AAR$259,0))</f>
        <v>3.1799999999999997</v>
      </c>
      <c r="H19" s="40">
        <f t="array" ref="H19">INDEX('Aceite Virgen Extra'!$A$259:$AAR$285,MATCH($B19,'Aceite Virgen Extra'!$A$259:$A$285,0),MATCH(H$5,'Aceite Virgen Extra'!$A$259:$AAR$259,0))</f>
        <v>4.49</v>
      </c>
      <c r="I19" s="40">
        <f t="array" ref="I19">INDEX('Aceite Virgen Extra'!$A$259:$AAR$285,MATCH($B19,'Aceite Virgen Extra'!$A$259:$A$285,0),MATCH(I$5,'Aceite Virgen Extra'!$A$259:$AAR$259,0))</f>
        <v>4.79</v>
      </c>
      <c r="J19" s="40">
        <f t="array" ref="J19">INDEX('Aceite Virgen Extra'!$A$259:$AAR$285,MATCH($B19,'Aceite Virgen Extra'!$A$259:$A$285,0),MATCH(J$5,'Aceite Virgen Extra'!$A$259:$AAR$259,0))</f>
        <v>2.5</v>
      </c>
      <c r="K19" s="40">
        <f t="array" ref="K19">INDEX('Aceite Virgen Extra'!$A$259:$AAR$285,MATCH($B19,'Aceite Virgen Extra'!$A$259:$A$285,0),MATCH(K$5,'Aceite Virgen Extra'!$A$259:$AAR$259,0))</f>
        <v>0.94</v>
      </c>
      <c r="L19" s="40">
        <f t="array" ref="L19">INDEX('Aceite Virgen Extra'!$A$259:$AAR$285,MATCH($B19,'Aceite Virgen Extra'!$A$259:$A$285,0),MATCH(L$5,'Aceite Virgen Extra'!$A$259:$AAR$259,0))</f>
        <v>1.6800000000000002</v>
      </c>
      <c r="M19" s="40">
        <f t="array" ref="M19">INDEX('Aceite Virgen Extra'!$A$259:$AAR$285,MATCH($B19,'Aceite Virgen Extra'!$A$259:$A$285,0),MATCH(M$5,'Aceite Virgen Extra'!$A$259:$AAR$259,0))</f>
        <v>1.97</v>
      </c>
      <c r="N19" s="40">
        <f t="array" ref="N19">INDEX('Aceite Virgen Extra'!$A$259:$AAR$285,MATCH($B19,'Aceite Virgen Extra'!$A$259:$A$285,0),MATCH(N$5,'Aceite Virgen Extra'!$A$259:$AAR$259,0))</f>
        <v>1.9300000000000002</v>
      </c>
      <c r="O19" s="40">
        <f t="array" ref="O19">INDEX('Aceite Virgen Extra'!$A$259:$AAR$285,MATCH($B19,'Aceite Virgen Extra'!$A$259:$A$285,0),MATCH(O$5,'Aceite Virgen Extra'!$A$259:$AAR$259,0))</f>
        <v>2.65</v>
      </c>
      <c r="P19" s="40">
        <f t="array" ref="P19">INDEX('Aceite Virgen Extra'!$A$259:$AAR$285,MATCH($B19,'Aceite Virgen Extra'!$A$259:$A$285,0),MATCH(P$5,'Aceite Virgen Extra'!$A$259:$AAR$259,0))</f>
        <v>3.15</v>
      </c>
    </row>
    <row r="20" spans="2:16" x14ac:dyDescent="0.3">
      <c r="B20" s="19">
        <f t="shared" si="1"/>
        <v>4.3</v>
      </c>
      <c r="C20" s="18">
        <f t="shared" si="2"/>
        <v>4.5</v>
      </c>
      <c r="E20" s="40">
        <f t="array" ref="E20">INDEX('Aceite Virgen Extra'!$A$259:$AAR$285,MATCH($B20,'Aceite Virgen Extra'!$A$259:$A$285,0),MATCH(E$5,'Aceite Virgen Extra'!$A$259:$AAR$259,0))</f>
        <v>5.64</v>
      </c>
      <c r="F20" s="40">
        <f t="array" ref="F20">INDEX('Aceite Virgen Extra'!$A$259:$AAR$285,MATCH($B20,'Aceite Virgen Extra'!$A$259:$A$285,0),MATCH(F$5,'Aceite Virgen Extra'!$A$259:$AAR$259,0))</f>
        <v>5.4700000000000006</v>
      </c>
      <c r="G20" s="40">
        <f t="array" ref="G20">INDEX('Aceite Virgen Extra'!$A$259:$AAR$285,MATCH($B20,'Aceite Virgen Extra'!$A$259:$A$285,0),MATCH(G$5,'Aceite Virgen Extra'!$A$259:$AAR$259,0))</f>
        <v>6.0699999999999994</v>
      </c>
      <c r="H20" s="40">
        <f t="array" ref="H20">INDEX('Aceite Virgen Extra'!$A$259:$AAR$285,MATCH($B20,'Aceite Virgen Extra'!$A$259:$A$285,0),MATCH(H$5,'Aceite Virgen Extra'!$A$259:$AAR$259,0))</f>
        <v>9.0599999999999987</v>
      </c>
      <c r="I20" s="40">
        <f t="array" ref="I20">INDEX('Aceite Virgen Extra'!$A$259:$AAR$285,MATCH($B20,'Aceite Virgen Extra'!$A$259:$A$285,0),MATCH(I$5,'Aceite Virgen Extra'!$A$259:$AAR$259,0))</f>
        <v>10.83</v>
      </c>
      <c r="J20" s="40">
        <f t="array" ref="J20">INDEX('Aceite Virgen Extra'!$A$259:$AAR$285,MATCH($B20,'Aceite Virgen Extra'!$A$259:$A$285,0),MATCH(J$5,'Aceite Virgen Extra'!$A$259:$AAR$259,0))</f>
        <v>6.32</v>
      </c>
      <c r="K20" s="40">
        <f t="array" ref="K20">INDEX('Aceite Virgen Extra'!$A$259:$AAR$285,MATCH($B20,'Aceite Virgen Extra'!$A$259:$A$285,0),MATCH(K$5,'Aceite Virgen Extra'!$A$259:$AAR$259,0))</f>
        <v>7.0200000000000005</v>
      </c>
      <c r="L20" s="40">
        <f t="array" ref="L20">INDEX('Aceite Virgen Extra'!$A$259:$AAR$285,MATCH($B20,'Aceite Virgen Extra'!$A$259:$A$285,0),MATCH(L$5,'Aceite Virgen Extra'!$A$259:$AAR$259,0))</f>
        <v>9.41</v>
      </c>
      <c r="M20" s="40">
        <f t="array" ref="M20">INDEX('Aceite Virgen Extra'!$A$259:$AAR$285,MATCH($B20,'Aceite Virgen Extra'!$A$259:$A$285,0),MATCH(M$5,'Aceite Virgen Extra'!$A$259:$AAR$259,0))</f>
        <v>2.9</v>
      </c>
      <c r="N20" s="40">
        <f t="array" ref="N20">INDEX('Aceite Virgen Extra'!$A$259:$AAR$285,MATCH($B20,'Aceite Virgen Extra'!$A$259:$A$285,0),MATCH(N$5,'Aceite Virgen Extra'!$A$259:$AAR$259,0))</f>
        <v>3.3200000000000003</v>
      </c>
      <c r="O20" s="40">
        <f t="array" ref="O20">INDEX('Aceite Virgen Extra'!$A$259:$AAR$285,MATCH($B20,'Aceite Virgen Extra'!$A$259:$A$285,0),MATCH(O$5,'Aceite Virgen Extra'!$A$259:$AAR$259,0))</f>
        <v>1.8099999999999998</v>
      </c>
      <c r="P20" s="40">
        <f t="array" ref="P20">INDEX('Aceite Virgen Extra'!$A$259:$AAR$285,MATCH($B20,'Aceite Virgen Extra'!$A$259:$A$285,0),MATCH(P$5,'Aceite Virgen Extra'!$A$259:$AAR$259,0))</f>
        <v>1.1400000000000001</v>
      </c>
    </row>
    <row r="21" spans="2:16" x14ac:dyDescent="0.3">
      <c r="B21" s="19">
        <f t="shared" si="1"/>
        <v>4.5</v>
      </c>
      <c r="C21" s="18">
        <f t="shared" si="2"/>
        <v>4.7</v>
      </c>
      <c r="E21" s="40">
        <f t="array" ref="E21">INDEX('Aceite Virgen Extra'!$A$259:$AAR$285,MATCH($B21,'Aceite Virgen Extra'!$A$259:$A$285,0),MATCH(E$5,'Aceite Virgen Extra'!$A$259:$AAR$259,0))</f>
        <v>1.19</v>
      </c>
      <c r="F21" s="40">
        <f t="array" ref="F21">INDEX('Aceite Virgen Extra'!$A$259:$AAR$285,MATCH($B21,'Aceite Virgen Extra'!$A$259:$A$285,0),MATCH(F$5,'Aceite Virgen Extra'!$A$259:$AAR$259,0))</f>
        <v>1</v>
      </c>
      <c r="G21" s="40">
        <f t="array" ref="G21">INDEX('Aceite Virgen Extra'!$A$259:$AAR$285,MATCH($B21,'Aceite Virgen Extra'!$A$259:$A$285,0),MATCH(G$5,'Aceite Virgen Extra'!$A$259:$AAR$259,0))</f>
        <v>1.5100000000000002</v>
      </c>
      <c r="H21" s="40">
        <f t="array" ref="H21">INDEX('Aceite Virgen Extra'!$A$259:$AAR$285,MATCH($B21,'Aceite Virgen Extra'!$A$259:$A$285,0),MATCH(H$5,'Aceite Virgen Extra'!$A$259:$AAR$259,0))</f>
        <v>0.93</v>
      </c>
      <c r="I21" s="40">
        <f t="array" ref="I21">INDEX('Aceite Virgen Extra'!$A$259:$AAR$285,MATCH($B21,'Aceite Virgen Extra'!$A$259:$A$285,0),MATCH(I$5,'Aceite Virgen Extra'!$A$259:$AAR$259,0))</f>
        <v>1.6600000000000001</v>
      </c>
      <c r="J21" s="40">
        <f t="array" ref="J21">INDEX('Aceite Virgen Extra'!$A$259:$AAR$285,MATCH($B21,'Aceite Virgen Extra'!$A$259:$A$285,0),MATCH(J$5,'Aceite Virgen Extra'!$A$259:$AAR$259,0))</f>
        <v>1.1800000000000002</v>
      </c>
      <c r="K21" s="40">
        <f t="array" ref="K21">INDEX('Aceite Virgen Extra'!$A$259:$AAR$285,MATCH($B21,'Aceite Virgen Extra'!$A$259:$A$285,0),MATCH(K$5,'Aceite Virgen Extra'!$A$259:$AAR$259,0))</f>
        <v>0.66</v>
      </c>
      <c r="L21" s="40">
        <f t="array" ref="L21">INDEX('Aceite Virgen Extra'!$A$259:$AAR$285,MATCH($B21,'Aceite Virgen Extra'!$A$259:$A$285,0),MATCH(L$5,'Aceite Virgen Extra'!$A$259:$AAR$259,0))</f>
        <v>0.85000000000000009</v>
      </c>
      <c r="M21" s="40">
        <f t="array" ref="M21">INDEX('Aceite Virgen Extra'!$A$259:$AAR$285,MATCH($B21,'Aceite Virgen Extra'!$A$259:$A$285,0),MATCH(M$5,'Aceite Virgen Extra'!$A$259:$AAR$259,0))</f>
        <v>0.88000000000000012</v>
      </c>
      <c r="N21" s="40">
        <f t="array" ref="N21">INDEX('Aceite Virgen Extra'!$A$259:$AAR$285,MATCH($B21,'Aceite Virgen Extra'!$A$259:$A$285,0),MATCH(N$5,'Aceite Virgen Extra'!$A$259:$AAR$259,0))</f>
        <v>0.68</v>
      </c>
      <c r="O21" s="40">
        <f t="array" ref="O21">INDEX('Aceite Virgen Extra'!$A$259:$AAR$285,MATCH($B21,'Aceite Virgen Extra'!$A$259:$A$285,0),MATCH(O$5,'Aceite Virgen Extra'!$A$259:$AAR$259,0))</f>
        <v>1.55</v>
      </c>
      <c r="P21" s="40">
        <f t="array" ref="P21">INDEX('Aceite Virgen Extra'!$A$259:$AAR$285,MATCH($B21,'Aceite Virgen Extra'!$A$259:$A$285,0),MATCH(P$5,'Aceite Virgen Extra'!$A$259:$AAR$259,0))</f>
        <v>1.25</v>
      </c>
    </row>
    <row r="22" spans="2:16" x14ac:dyDescent="0.3">
      <c r="B22" s="19">
        <f t="shared" si="1"/>
        <v>4.7</v>
      </c>
      <c r="C22" s="18">
        <f t="shared" si="2"/>
        <v>4.9000000000000004</v>
      </c>
      <c r="E22" s="40">
        <f t="array" ref="E22">INDEX('Aceite Virgen Extra'!$A$259:$AAR$285,MATCH($B22,'Aceite Virgen Extra'!$A$259:$A$285,0),MATCH(E$5,'Aceite Virgen Extra'!$A$259:$AAR$259,0))</f>
        <v>6.15</v>
      </c>
      <c r="F22" s="40">
        <f t="array" ref="F22">INDEX('Aceite Virgen Extra'!$A$259:$AAR$285,MATCH($B22,'Aceite Virgen Extra'!$A$259:$A$285,0),MATCH(F$5,'Aceite Virgen Extra'!$A$259:$AAR$259,0))</f>
        <v>5.73</v>
      </c>
      <c r="G22" s="40">
        <f t="array" ref="G22">INDEX('Aceite Virgen Extra'!$A$259:$AAR$285,MATCH($B22,'Aceite Virgen Extra'!$A$259:$A$285,0),MATCH(G$5,'Aceite Virgen Extra'!$A$259:$AAR$259,0))</f>
        <v>5.07</v>
      </c>
      <c r="H22" s="40">
        <f t="array" ref="H22">INDEX('Aceite Virgen Extra'!$A$259:$AAR$285,MATCH($B22,'Aceite Virgen Extra'!$A$259:$A$285,0),MATCH(H$5,'Aceite Virgen Extra'!$A$259:$AAR$259,0))</f>
        <v>3.4499999999999993</v>
      </c>
      <c r="I22" s="40">
        <f t="array" ref="I22">INDEX('Aceite Virgen Extra'!$A$259:$AAR$285,MATCH($B22,'Aceite Virgen Extra'!$A$259:$A$285,0),MATCH(I$5,'Aceite Virgen Extra'!$A$259:$AAR$259,0))</f>
        <v>3.38</v>
      </c>
      <c r="J22" s="40">
        <f t="array" ref="J22">INDEX('Aceite Virgen Extra'!$A$259:$AAR$285,MATCH($B22,'Aceite Virgen Extra'!$A$259:$A$285,0),MATCH(J$5,'Aceite Virgen Extra'!$A$259:$AAR$259,0))</f>
        <v>4.08</v>
      </c>
      <c r="K22" s="40">
        <f t="array" ref="K22">INDEX('Aceite Virgen Extra'!$A$259:$AAR$285,MATCH($B22,'Aceite Virgen Extra'!$A$259:$A$285,0),MATCH(K$5,'Aceite Virgen Extra'!$A$259:$AAR$259,0))</f>
        <v>5.89</v>
      </c>
      <c r="L22" s="40">
        <f t="array" ref="L22">INDEX('Aceite Virgen Extra'!$A$259:$AAR$285,MATCH($B22,'Aceite Virgen Extra'!$A$259:$A$285,0),MATCH(L$5,'Aceite Virgen Extra'!$A$259:$AAR$259,0))</f>
        <v>4.29</v>
      </c>
      <c r="M22" s="40">
        <f t="array" ref="M22">INDEX('Aceite Virgen Extra'!$A$259:$AAR$285,MATCH($B22,'Aceite Virgen Extra'!$A$259:$A$285,0),MATCH(M$5,'Aceite Virgen Extra'!$A$259:$AAR$259,0))</f>
        <v>3.65</v>
      </c>
      <c r="N22" s="40">
        <f t="array" ref="N22">INDEX('Aceite Virgen Extra'!$A$259:$AAR$285,MATCH($B22,'Aceite Virgen Extra'!$A$259:$A$285,0),MATCH(N$5,'Aceite Virgen Extra'!$A$259:$AAR$259,0))</f>
        <v>2.0900000000000003</v>
      </c>
      <c r="O22" s="40">
        <f t="array" ref="O22">INDEX('Aceite Virgen Extra'!$A$259:$AAR$285,MATCH($B22,'Aceite Virgen Extra'!$A$259:$A$285,0),MATCH(O$5,'Aceite Virgen Extra'!$A$259:$AAR$259,0))</f>
        <v>2.86</v>
      </c>
      <c r="P22" s="40">
        <f t="array" ref="P22">INDEX('Aceite Virgen Extra'!$A$259:$AAR$285,MATCH($B22,'Aceite Virgen Extra'!$A$259:$A$285,0),MATCH(P$5,'Aceite Virgen Extra'!$A$259:$AAR$259,0))</f>
        <v>2.61</v>
      </c>
    </row>
    <row r="23" spans="2:16" x14ac:dyDescent="0.3">
      <c r="B23" s="19">
        <f t="shared" si="1"/>
        <v>4.9000000000000004</v>
      </c>
      <c r="C23" s="18">
        <f t="shared" si="2"/>
        <v>5.0999999999999996</v>
      </c>
      <c r="E23" s="40">
        <f t="array" ref="E23">INDEX('Aceite Virgen Extra'!$A$259:$AAR$285,MATCH($B23,'Aceite Virgen Extra'!$A$259:$A$285,0),MATCH(E$5,'Aceite Virgen Extra'!$A$259:$AAR$259,0))</f>
        <v>4.3899999999999997</v>
      </c>
      <c r="F23" s="40">
        <f t="array" ref="F23">INDEX('Aceite Virgen Extra'!$A$259:$AAR$285,MATCH($B23,'Aceite Virgen Extra'!$A$259:$A$285,0),MATCH(F$5,'Aceite Virgen Extra'!$A$259:$AAR$259,0))</f>
        <v>5.34</v>
      </c>
      <c r="G23" s="40">
        <f t="array" ref="G23">INDEX('Aceite Virgen Extra'!$A$259:$AAR$285,MATCH($B23,'Aceite Virgen Extra'!$A$259:$A$285,0),MATCH(G$5,'Aceite Virgen Extra'!$A$259:$AAR$259,0))</f>
        <v>5.13</v>
      </c>
      <c r="H23" s="40">
        <f t="array" ref="H23">INDEX('Aceite Virgen Extra'!$A$259:$AAR$285,MATCH($B23,'Aceite Virgen Extra'!$A$259:$A$285,0),MATCH(H$5,'Aceite Virgen Extra'!$A$259:$AAR$259,0))</f>
        <v>3.2800000000000002</v>
      </c>
      <c r="I23" s="40">
        <f t="array" ref="I23">INDEX('Aceite Virgen Extra'!$A$259:$AAR$285,MATCH($B23,'Aceite Virgen Extra'!$A$259:$A$285,0),MATCH(I$5,'Aceite Virgen Extra'!$A$259:$AAR$259,0))</f>
        <v>4.6000000000000005</v>
      </c>
      <c r="J23" s="40">
        <f t="array" ref="J23">INDEX('Aceite Virgen Extra'!$A$259:$AAR$285,MATCH($B23,'Aceite Virgen Extra'!$A$259:$A$285,0),MATCH(J$5,'Aceite Virgen Extra'!$A$259:$AAR$259,0))</f>
        <v>4.2</v>
      </c>
      <c r="K23" s="40">
        <f t="array" ref="K23">INDEX('Aceite Virgen Extra'!$A$259:$AAR$285,MATCH($B23,'Aceite Virgen Extra'!$A$259:$A$285,0),MATCH(K$5,'Aceite Virgen Extra'!$A$259:$AAR$259,0))</f>
        <v>7.46</v>
      </c>
      <c r="L23" s="40">
        <f t="array" ref="L23">INDEX('Aceite Virgen Extra'!$A$259:$AAR$285,MATCH($B23,'Aceite Virgen Extra'!$A$259:$A$285,0),MATCH(L$5,'Aceite Virgen Extra'!$A$259:$AAR$259,0))</f>
        <v>7.55</v>
      </c>
      <c r="M23" s="40">
        <f t="array" ref="M23">INDEX('Aceite Virgen Extra'!$A$259:$AAR$285,MATCH($B23,'Aceite Virgen Extra'!$A$259:$A$285,0),MATCH(M$5,'Aceite Virgen Extra'!$A$259:$AAR$259,0))</f>
        <v>6.7399999999999993</v>
      </c>
      <c r="N23" s="40">
        <f t="array" ref="N23">INDEX('Aceite Virgen Extra'!$A$259:$AAR$285,MATCH($B23,'Aceite Virgen Extra'!$A$259:$A$285,0),MATCH(N$5,'Aceite Virgen Extra'!$A$259:$AAR$259,0))</f>
        <v>6.93</v>
      </c>
      <c r="O23" s="40">
        <f t="array" ref="O23">INDEX('Aceite Virgen Extra'!$A$259:$AAR$285,MATCH($B23,'Aceite Virgen Extra'!$A$259:$A$285,0),MATCH(O$5,'Aceite Virgen Extra'!$A$259:$AAR$259,0))</f>
        <v>3.6999999999999997</v>
      </c>
      <c r="P23" s="40">
        <f t="array" ref="P23">INDEX('Aceite Virgen Extra'!$A$259:$AAR$285,MATCH($B23,'Aceite Virgen Extra'!$A$259:$A$285,0),MATCH(P$5,'Aceite Virgen Extra'!$A$259:$AAR$259,0))</f>
        <v>5.75</v>
      </c>
    </row>
    <row r="24" spans="2:16" x14ac:dyDescent="0.3">
      <c r="B24" s="19">
        <f t="shared" si="1"/>
        <v>5.0999999999999996</v>
      </c>
      <c r="C24" s="18">
        <f t="shared" si="2"/>
        <v>5.3</v>
      </c>
      <c r="E24" s="40">
        <f t="array" ref="E24">INDEX('Aceite Virgen Extra'!$A$259:$AAR$285,MATCH($B24,'Aceite Virgen Extra'!$A$259:$A$285,0),MATCH(E$5,'Aceite Virgen Extra'!$A$259:$AAR$259,0))</f>
        <v>0.55000000000000004</v>
      </c>
      <c r="F24" s="40">
        <f t="array" ref="F24">INDEX('Aceite Virgen Extra'!$A$259:$AAR$285,MATCH($B24,'Aceite Virgen Extra'!$A$259:$A$285,0),MATCH(F$5,'Aceite Virgen Extra'!$A$259:$AAR$259,0))</f>
        <v>0.58000000000000007</v>
      </c>
      <c r="G24" s="40">
        <f t="array" ref="G24">INDEX('Aceite Virgen Extra'!$A$259:$AAR$285,MATCH($B24,'Aceite Virgen Extra'!$A$259:$A$285,0),MATCH(G$5,'Aceite Virgen Extra'!$A$259:$AAR$259,0))</f>
        <v>0.84</v>
      </c>
      <c r="H24" s="40">
        <f t="array" ref="H24">INDEX('Aceite Virgen Extra'!$A$259:$AAR$285,MATCH($B24,'Aceite Virgen Extra'!$A$259:$A$285,0),MATCH(H$5,'Aceite Virgen Extra'!$A$259:$AAR$259,0))</f>
        <v>1.1500000000000001</v>
      </c>
      <c r="I24" s="40">
        <f t="array" ref="I24">INDEX('Aceite Virgen Extra'!$A$259:$AAR$285,MATCH($B24,'Aceite Virgen Extra'!$A$259:$A$285,0),MATCH(I$5,'Aceite Virgen Extra'!$A$259:$AAR$259,0))</f>
        <v>1.32</v>
      </c>
      <c r="J24" s="40">
        <f t="array" ref="J24">INDEX('Aceite Virgen Extra'!$A$259:$AAR$285,MATCH($B24,'Aceite Virgen Extra'!$A$259:$A$285,0),MATCH(J$5,'Aceite Virgen Extra'!$A$259:$AAR$259,0))</f>
        <v>0.56000000000000005</v>
      </c>
      <c r="K24" s="40">
        <f t="array" ref="K24">INDEX('Aceite Virgen Extra'!$A$259:$AAR$285,MATCH($B24,'Aceite Virgen Extra'!$A$259:$A$285,0),MATCH(K$5,'Aceite Virgen Extra'!$A$259:$AAR$259,0))</f>
        <v>0.7</v>
      </c>
      <c r="L24" s="40">
        <f t="array" ref="L24">INDEX('Aceite Virgen Extra'!$A$259:$AAR$285,MATCH($B24,'Aceite Virgen Extra'!$A$259:$A$285,0),MATCH(L$5,'Aceite Virgen Extra'!$A$259:$AAR$259,0))</f>
        <v>0.72</v>
      </c>
      <c r="M24" s="40">
        <f t="array" ref="M24">INDEX('Aceite Virgen Extra'!$A$259:$AAR$285,MATCH($B24,'Aceite Virgen Extra'!$A$259:$A$285,0),MATCH(M$5,'Aceite Virgen Extra'!$A$259:$AAR$259,0))</f>
        <v>0.90999999999999992</v>
      </c>
      <c r="N24" s="40">
        <f t="array" ref="N24">INDEX('Aceite Virgen Extra'!$A$259:$AAR$285,MATCH($B24,'Aceite Virgen Extra'!$A$259:$A$285,0),MATCH(N$5,'Aceite Virgen Extra'!$A$259:$AAR$259,0))</f>
        <v>5.17</v>
      </c>
      <c r="O24" s="40">
        <f t="array" ref="O24">INDEX('Aceite Virgen Extra'!$A$259:$AAR$285,MATCH($B24,'Aceite Virgen Extra'!$A$259:$A$285,0),MATCH(O$5,'Aceite Virgen Extra'!$A$259:$AAR$259,0))</f>
        <v>3.26</v>
      </c>
      <c r="P24" s="40">
        <f t="array" ref="P24">INDEX('Aceite Virgen Extra'!$A$259:$AAR$285,MATCH($B24,'Aceite Virgen Extra'!$A$259:$A$285,0),MATCH(P$5,'Aceite Virgen Extra'!$A$259:$AAR$259,0))</f>
        <v>1.56</v>
      </c>
    </row>
    <row r="25" spans="2:16" x14ac:dyDescent="0.3">
      <c r="B25" s="19">
        <f t="shared" si="1"/>
        <v>5.3</v>
      </c>
      <c r="C25" s="18">
        <f t="shared" si="2"/>
        <v>5.5</v>
      </c>
      <c r="E25" s="40">
        <f t="array" ref="E25">INDEX('Aceite Virgen Extra'!$A$259:$AAR$285,MATCH($B25,'Aceite Virgen Extra'!$A$259:$A$285,0),MATCH(E$5,'Aceite Virgen Extra'!$A$259:$AAR$259,0))</f>
        <v>1.58</v>
      </c>
      <c r="F25" s="40">
        <f t="array" ref="F25">INDEX('Aceite Virgen Extra'!$A$259:$AAR$285,MATCH($B25,'Aceite Virgen Extra'!$A$259:$A$285,0),MATCH(F$5,'Aceite Virgen Extra'!$A$259:$AAR$259,0))</f>
        <v>0.96</v>
      </c>
      <c r="G25" s="40">
        <f t="array" ref="G25">INDEX('Aceite Virgen Extra'!$A$259:$AAR$285,MATCH($B25,'Aceite Virgen Extra'!$A$259:$A$285,0),MATCH(G$5,'Aceite Virgen Extra'!$A$259:$AAR$259,0))</f>
        <v>1.19</v>
      </c>
      <c r="H25" s="40">
        <f t="array" ref="H25">INDEX('Aceite Virgen Extra'!$A$259:$AAR$285,MATCH($B25,'Aceite Virgen Extra'!$A$259:$A$285,0),MATCH(H$5,'Aceite Virgen Extra'!$A$259:$AAR$259,0))</f>
        <v>0.88</v>
      </c>
      <c r="I25" s="40">
        <f t="array" ref="I25">INDEX('Aceite Virgen Extra'!$A$259:$AAR$285,MATCH($B25,'Aceite Virgen Extra'!$A$259:$A$285,0),MATCH(I$5,'Aceite Virgen Extra'!$A$259:$AAR$259,0))</f>
        <v>0.69</v>
      </c>
      <c r="J25" s="40">
        <f t="array" ref="J25">INDEX('Aceite Virgen Extra'!$A$259:$AAR$285,MATCH($B25,'Aceite Virgen Extra'!$A$259:$A$285,0),MATCH(J$5,'Aceite Virgen Extra'!$A$259:$AAR$259,0))</f>
        <v>1.23</v>
      </c>
      <c r="K25" s="40">
        <f t="array" ref="K25">INDEX('Aceite Virgen Extra'!$A$259:$AAR$285,MATCH($B25,'Aceite Virgen Extra'!$A$259:$A$285,0),MATCH(K$5,'Aceite Virgen Extra'!$A$259:$AAR$259,0))</f>
        <v>1.74</v>
      </c>
      <c r="L25" s="40">
        <f t="array" ref="L25">INDEX('Aceite Virgen Extra'!$A$259:$AAR$285,MATCH($B25,'Aceite Virgen Extra'!$A$259:$A$285,0),MATCH(L$5,'Aceite Virgen Extra'!$A$259:$AAR$259,0))</f>
        <v>0.9</v>
      </c>
      <c r="M25" s="40">
        <f t="array" ref="M25">INDEX('Aceite Virgen Extra'!$A$259:$AAR$285,MATCH($B25,'Aceite Virgen Extra'!$A$259:$A$285,0),MATCH(M$5,'Aceite Virgen Extra'!$A$259:$AAR$259,0))</f>
        <v>1.3599999999999999</v>
      </c>
      <c r="N25" s="40">
        <f t="array" ref="N25">INDEX('Aceite Virgen Extra'!$A$259:$AAR$285,MATCH($B25,'Aceite Virgen Extra'!$A$259:$A$285,0),MATCH(N$5,'Aceite Virgen Extra'!$A$259:$AAR$259,0))</f>
        <v>1.6800000000000002</v>
      </c>
      <c r="O25" s="40">
        <f t="array" ref="O25">INDEX('Aceite Virgen Extra'!$A$259:$AAR$285,MATCH($B25,'Aceite Virgen Extra'!$A$259:$A$285,0),MATCH(O$5,'Aceite Virgen Extra'!$A$259:$AAR$259,0))</f>
        <v>1.8800000000000001</v>
      </c>
      <c r="P25" s="40">
        <f t="array" ref="P25">INDEX('Aceite Virgen Extra'!$A$259:$AAR$285,MATCH($B25,'Aceite Virgen Extra'!$A$259:$A$285,0),MATCH(P$5,'Aceite Virgen Extra'!$A$259:$AAR$259,0))</f>
        <v>2.19</v>
      </c>
    </row>
    <row r="26" spans="2:16" x14ac:dyDescent="0.3">
      <c r="B26" s="19">
        <f t="shared" si="1"/>
        <v>5.5</v>
      </c>
      <c r="C26" s="18">
        <f t="shared" si="2"/>
        <v>5.7</v>
      </c>
      <c r="E26" s="40">
        <f t="array" ref="E26">INDEX('Aceite Virgen Extra'!$A$259:$AAR$285,MATCH($B26,'Aceite Virgen Extra'!$A$259:$A$285,0),MATCH(E$5,'Aceite Virgen Extra'!$A$259:$AAR$259,0))</f>
        <v>0.91999999999999993</v>
      </c>
      <c r="F26" s="40">
        <f t="array" ref="F26">INDEX('Aceite Virgen Extra'!$A$259:$AAR$285,MATCH($B26,'Aceite Virgen Extra'!$A$259:$A$285,0),MATCH(F$5,'Aceite Virgen Extra'!$A$259:$AAR$259,0))</f>
        <v>0.36</v>
      </c>
      <c r="G26" s="40">
        <f t="array" ref="G26">INDEX('Aceite Virgen Extra'!$A$259:$AAR$285,MATCH($B26,'Aceite Virgen Extra'!$A$259:$A$285,0),MATCH(G$5,'Aceite Virgen Extra'!$A$259:$AAR$259,0))</f>
        <v>0.31</v>
      </c>
      <c r="H26" s="40">
        <f t="array" ref="H26">INDEX('Aceite Virgen Extra'!$A$259:$AAR$285,MATCH($B26,'Aceite Virgen Extra'!$A$259:$A$285,0),MATCH(H$5,'Aceite Virgen Extra'!$A$259:$AAR$259,0))</f>
        <v>0.44999999999999996</v>
      </c>
      <c r="I26" s="40">
        <f t="array" ref="I26">INDEX('Aceite Virgen Extra'!$A$259:$AAR$285,MATCH($B26,'Aceite Virgen Extra'!$A$259:$A$285,0),MATCH(I$5,'Aceite Virgen Extra'!$A$259:$AAR$259,0))</f>
        <v>0.29000000000000004</v>
      </c>
      <c r="J26" s="40">
        <f t="array" ref="J26">INDEX('Aceite Virgen Extra'!$A$259:$AAR$285,MATCH($B26,'Aceite Virgen Extra'!$A$259:$A$285,0),MATCH(J$5,'Aceite Virgen Extra'!$A$259:$AAR$259,0))</f>
        <v>0.82000000000000006</v>
      </c>
      <c r="K26" s="40">
        <f t="array" ref="K26">INDEX('Aceite Virgen Extra'!$A$259:$AAR$285,MATCH($B26,'Aceite Virgen Extra'!$A$259:$A$285,0),MATCH(K$5,'Aceite Virgen Extra'!$A$259:$AAR$259,0))</f>
        <v>0.72000000000000008</v>
      </c>
      <c r="L26" s="40">
        <f t="array" ref="L26">INDEX('Aceite Virgen Extra'!$A$259:$AAR$285,MATCH($B26,'Aceite Virgen Extra'!$A$259:$A$285,0),MATCH(L$5,'Aceite Virgen Extra'!$A$259:$AAR$259,0))</f>
        <v>0.66</v>
      </c>
      <c r="M26" s="40">
        <f t="array" ref="M26">INDEX('Aceite Virgen Extra'!$A$259:$AAR$285,MATCH($B26,'Aceite Virgen Extra'!$A$259:$A$285,0),MATCH(M$5,'Aceite Virgen Extra'!$A$259:$AAR$259,0))</f>
        <v>0.60000000000000009</v>
      </c>
      <c r="N26" s="40">
        <f t="array" ref="N26">INDEX('Aceite Virgen Extra'!$A$259:$AAR$285,MATCH($B26,'Aceite Virgen Extra'!$A$259:$A$285,0),MATCH(N$5,'Aceite Virgen Extra'!$A$259:$AAR$259,0))</f>
        <v>0.56000000000000005</v>
      </c>
      <c r="O26" s="40">
        <f t="array" ref="O26">INDEX('Aceite Virgen Extra'!$A$259:$AAR$285,MATCH($B26,'Aceite Virgen Extra'!$A$259:$A$285,0),MATCH(O$5,'Aceite Virgen Extra'!$A$259:$AAR$259,0))</f>
        <v>5.39</v>
      </c>
      <c r="P26" s="40">
        <f t="array" ref="P26">INDEX('Aceite Virgen Extra'!$A$259:$AAR$285,MATCH($B26,'Aceite Virgen Extra'!$A$259:$A$285,0),MATCH(P$5,'Aceite Virgen Extra'!$A$259:$AAR$259,0))</f>
        <v>2.04</v>
      </c>
    </row>
    <row r="27" spans="2:16" x14ac:dyDescent="0.3">
      <c r="B27" s="19">
        <f t="shared" si="1"/>
        <v>5.7</v>
      </c>
      <c r="C27" s="18">
        <f t="shared" si="2"/>
        <v>5.9</v>
      </c>
      <c r="E27" s="40">
        <f t="array" ref="E27">INDEX('Aceite Virgen Extra'!$A$259:$AAR$285,MATCH($B27,'Aceite Virgen Extra'!$A$259:$A$285,0),MATCH(E$5,'Aceite Virgen Extra'!$A$259:$AAR$259,0))</f>
        <v>0.35</v>
      </c>
      <c r="F27" s="40">
        <f t="array" ref="F27">INDEX('Aceite Virgen Extra'!$A$259:$AAR$285,MATCH($B27,'Aceite Virgen Extra'!$A$259:$A$285,0),MATCH(F$5,'Aceite Virgen Extra'!$A$259:$AAR$259,0))</f>
        <v>0.05</v>
      </c>
      <c r="G27" s="40">
        <f t="array" ref="G27">INDEX('Aceite Virgen Extra'!$A$259:$AAR$285,MATCH($B27,'Aceite Virgen Extra'!$A$259:$A$285,0),MATCH(G$5,'Aceite Virgen Extra'!$A$259:$AAR$259,0))</f>
        <v>0.24000000000000002</v>
      </c>
      <c r="H27" s="40">
        <f t="array" ref="H27">INDEX('Aceite Virgen Extra'!$A$259:$AAR$285,MATCH($B27,'Aceite Virgen Extra'!$A$259:$A$285,0),MATCH(H$5,'Aceite Virgen Extra'!$A$259:$AAR$259,0))</f>
        <v>0.33</v>
      </c>
      <c r="I27" s="40">
        <f t="array" ref="I27">INDEX('Aceite Virgen Extra'!$A$259:$AAR$285,MATCH($B27,'Aceite Virgen Extra'!$A$259:$A$285,0),MATCH(I$5,'Aceite Virgen Extra'!$A$259:$AAR$259,0))</f>
        <v>0.16</v>
      </c>
      <c r="J27" s="40">
        <f t="array" ref="J27">INDEX('Aceite Virgen Extra'!$A$259:$AAR$285,MATCH($B27,'Aceite Virgen Extra'!$A$259:$A$285,0),MATCH(J$5,'Aceite Virgen Extra'!$A$259:$AAR$259,0))</f>
        <v>0.39999999999999997</v>
      </c>
      <c r="K27" s="40">
        <f t="array" ref="K27">INDEX('Aceite Virgen Extra'!$A$259:$AAR$285,MATCH($B27,'Aceite Virgen Extra'!$A$259:$A$285,0),MATCH(K$5,'Aceite Virgen Extra'!$A$259:$AAR$259,0))</f>
        <v>0.1</v>
      </c>
      <c r="L27" s="40">
        <f t="array" ref="L27">INDEX('Aceite Virgen Extra'!$A$259:$AAR$285,MATCH($B27,'Aceite Virgen Extra'!$A$259:$A$285,0),MATCH(L$5,'Aceite Virgen Extra'!$A$259:$AAR$259,0))</f>
        <v>0</v>
      </c>
      <c r="M27" s="40">
        <f t="array" ref="M27">INDEX('Aceite Virgen Extra'!$A$259:$AAR$285,MATCH($B27,'Aceite Virgen Extra'!$A$259:$A$285,0),MATCH(M$5,'Aceite Virgen Extra'!$A$259:$AAR$259,0))</f>
        <v>0.35</v>
      </c>
      <c r="N27" s="40">
        <f t="array" ref="N27">INDEX('Aceite Virgen Extra'!$A$259:$AAR$285,MATCH($B27,'Aceite Virgen Extra'!$A$259:$A$285,0),MATCH(N$5,'Aceite Virgen Extra'!$A$259:$AAR$259,0))</f>
        <v>0.1</v>
      </c>
      <c r="O27" s="40">
        <f t="array" ref="O27">INDEX('Aceite Virgen Extra'!$A$259:$AAR$285,MATCH($B27,'Aceite Virgen Extra'!$A$259:$A$285,0),MATCH(O$5,'Aceite Virgen Extra'!$A$259:$AAR$259,0))</f>
        <v>0.39</v>
      </c>
      <c r="P27" s="40">
        <f t="array" ref="P27">INDEX('Aceite Virgen Extra'!$A$259:$AAR$285,MATCH($B27,'Aceite Virgen Extra'!$A$259:$A$285,0),MATCH(P$5,'Aceite Virgen Extra'!$A$259:$AAR$259,0))</f>
        <v>0.34</v>
      </c>
    </row>
    <row r="28" spans="2:16" x14ac:dyDescent="0.3">
      <c r="B28" s="19">
        <f t="shared" si="1"/>
        <v>5.9</v>
      </c>
      <c r="C28" s="18">
        <f t="shared" si="2"/>
        <v>6.1</v>
      </c>
      <c r="E28" s="40">
        <f t="array" ref="E28">INDEX('Aceite Virgen Extra'!$A$259:$AAR$285,MATCH($B28,'Aceite Virgen Extra'!$A$259:$A$285,0),MATCH(E$5,'Aceite Virgen Extra'!$A$259:$AAR$259,0))</f>
        <v>1.19</v>
      </c>
      <c r="F28" s="40">
        <f t="array" ref="F28">INDEX('Aceite Virgen Extra'!$A$259:$AAR$285,MATCH($B28,'Aceite Virgen Extra'!$A$259:$A$285,0),MATCH(F$5,'Aceite Virgen Extra'!$A$259:$AAR$259,0))</f>
        <v>1.84</v>
      </c>
      <c r="G28" s="40">
        <f t="array" ref="G28">INDEX('Aceite Virgen Extra'!$A$259:$AAR$285,MATCH($B28,'Aceite Virgen Extra'!$A$259:$A$285,0),MATCH(G$5,'Aceite Virgen Extra'!$A$259:$AAR$259,0))</f>
        <v>2.09</v>
      </c>
      <c r="H28" s="40">
        <f t="array" ref="H28">INDEX('Aceite Virgen Extra'!$A$259:$AAR$285,MATCH($B28,'Aceite Virgen Extra'!$A$259:$A$285,0),MATCH(H$5,'Aceite Virgen Extra'!$A$259:$AAR$259,0))</f>
        <v>1.95</v>
      </c>
      <c r="I28" s="40">
        <f t="array" ref="I28">INDEX('Aceite Virgen Extra'!$A$259:$AAR$285,MATCH($B28,'Aceite Virgen Extra'!$A$259:$A$285,0),MATCH(I$5,'Aceite Virgen Extra'!$A$259:$AAR$259,0))</f>
        <v>1.7700000000000002</v>
      </c>
      <c r="J28" s="40">
        <f t="array" ref="J28">INDEX('Aceite Virgen Extra'!$A$259:$AAR$285,MATCH($B28,'Aceite Virgen Extra'!$A$259:$A$285,0),MATCH(J$5,'Aceite Virgen Extra'!$A$259:$AAR$259,0))</f>
        <v>2.25</v>
      </c>
      <c r="K28" s="40">
        <f t="array" ref="K28">INDEX('Aceite Virgen Extra'!$A$259:$AAR$285,MATCH($B28,'Aceite Virgen Extra'!$A$259:$A$285,0),MATCH(K$5,'Aceite Virgen Extra'!$A$259:$AAR$259,0))</f>
        <v>2.4899999999999998</v>
      </c>
      <c r="L28" s="40">
        <f t="array" ref="L28">INDEX('Aceite Virgen Extra'!$A$259:$AAR$285,MATCH($B28,'Aceite Virgen Extra'!$A$259:$A$285,0),MATCH(L$5,'Aceite Virgen Extra'!$A$259:$AAR$259,0))</f>
        <v>2.1100000000000003</v>
      </c>
      <c r="M28" s="40">
        <f t="array" ref="M28">INDEX('Aceite Virgen Extra'!$A$259:$AAR$285,MATCH($B28,'Aceite Virgen Extra'!$A$259:$A$285,0),MATCH(M$5,'Aceite Virgen Extra'!$A$259:$AAR$259,0))</f>
        <v>2.15</v>
      </c>
      <c r="N28" s="40">
        <f t="array" ref="N28">INDEX('Aceite Virgen Extra'!$A$259:$AAR$285,MATCH($B28,'Aceite Virgen Extra'!$A$259:$A$285,0),MATCH(N$5,'Aceite Virgen Extra'!$A$259:$AAR$259,0))</f>
        <v>2.67</v>
      </c>
      <c r="O28" s="40">
        <f t="array" ref="O28">INDEX('Aceite Virgen Extra'!$A$259:$AAR$285,MATCH($B28,'Aceite Virgen Extra'!$A$259:$A$285,0),MATCH(O$5,'Aceite Virgen Extra'!$A$259:$AAR$259,0))</f>
        <v>2.2999999999999998</v>
      </c>
      <c r="P28" s="40">
        <f t="array" ref="P28">INDEX('Aceite Virgen Extra'!$A$259:$AAR$285,MATCH($B28,'Aceite Virgen Extra'!$A$259:$A$285,0),MATCH(P$5,'Aceite Virgen Extra'!$A$259:$AAR$259,0))</f>
        <v>5.95</v>
      </c>
    </row>
    <row r="29" spans="2:16" x14ac:dyDescent="0.3">
      <c r="B29" s="19">
        <f t="shared" si="1"/>
        <v>6.1</v>
      </c>
      <c r="C29" s="18">
        <f t="shared" si="2"/>
        <v>6.3</v>
      </c>
      <c r="E29" s="40">
        <f t="array" ref="E29">INDEX('Aceite Virgen Extra'!$A$259:$AAR$285,MATCH($B29,'Aceite Virgen Extra'!$A$259:$A$285,0),MATCH(E$5,'Aceite Virgen Extra'!$A$259:$AAR$259,0))</f>
        <v>0.26</v>
      </c>
      <c r="F29" s="40">
        <f t="array" ref="F29">INDEX('Aceite Virgen Extra'!$A$259:$AAR$285,MATCH($B29,'Aceite Virgen Extra'!$A$259:$A$285,0),MATCH(F$5,'Aceite Virgen Extra'!$A$259:$AAR$259,0))</f>
        <v>0.16</v>
      </c>
      <c r="G29" s="40">
        <f t="array" ref="G29">INDEX('Aceite Virgen Extra'!$A$259:$AAR$285,MATCH($B29,'Aceite Virgen Extra'!$A$259:$A$285,0),MATCH(G$5,'Aceite Virgen Extra'!$A$259:$AAR$259,0))</f>
        <v>0.11</v>
      </c>
      <c r="H29" s="40">
        <f t="array" ref="H29">INDEX('Aceite Virgen Extra'!$A$259:$AAR$285,MATCH($B29,'Aceite Virgen Extra'!$A$259:$A$285,0),MATCH(H$5,'Aceite Virgen Extra'!$A$259:$AAR$259,0))</f>
        <v>0.22000000000000003</v>
      </c>
      <c r="I29" s="40">
        <f t="array" ref="I29">INDEX('Aceite Virgen Extra'!$A$259:$AAR$285,MATCH($B29,'Aceite Virgen Extra'!$A$259:$A$285,0),MATCH(I$5,'Aceite Virgen Extra'!$A$259:$AAR$259,0))</f>
        <v>0.19</v>
      </c>
      <c r="J29" s="40">
        <f t="array" ref="J29">INDEX('Aceite Virgen Extra'!$A$259:$AAR$285,MATCH($B29,'Aceite Virgen Extra'!$A$259:$A$285,0),MATCH(J$5,'Aceite Virgen Extra'!$A$259:$AAR$259,0))</f>
        <v>0.39</v>
      </c>
      <c r="K29" s="40">
        <f t="array" ref="K29">INDEX('Aceite Virgen Extra'!$A$259:$AAR$285,MATCH($B29,'Aceite Virgen Extra'!$A$259:$A$285,0),MATCH(K$5,'Aceite Virgen Extra'!$A$259:$AAR$259,0))</f>
        <v>0.21</v>
      </c>
      <c r="L29" s="40">
        <f t="array" ref="L29">INDEX('Aceite Virgen Extra'!$A$259:$AAR$285,MATCH($B29,'Aceite Virgen Extra'!$A$259:$A$285,0),MATCH(L$5,'Aceite Virgen Extra'!$A$259:$AAR$259,0))</f>
        <v>0.06</v>
      </c>
      <c r="M29" s="40">
        <f t="array" ref="M29">INDEX('Aceite Virgen Extra'!$A$259:$AAR$285,MATCH($B29,'Aceite Virgen Extra'!$A$259:$A$285,0),MATCH(M$5,'Aceite Virgen Extra'!$A$259:$AAR$259,0))</f>
        <v>0.05</v>
      </c>
      <c r="N29" s="40">
        <f t="array" ref="N29">INDEX('Aceite Virgen Extra'!$A$259:$AAR$285,MATCH($B29,'Aceite Virgen Extra'!$A$259:$A$285,0),MATCH(N$5,'Aceite Virgen Extra'!$A$259:$AAR$259,0))</f>
        <v>0.31</v>
      </c>
      <c r="O29" s="40">
        <f t="array" ref="O29">INDEX('Aceite Virgen Extra'!$A$259:$AAR$285,MATCH($B29,'Aceite Virgen Extra'!$A$259:$A$285,0),MATCH(O$5,'Aceite Virgen Extra'!$A$259:$AAR$259,0))</f>
        <v>0.12</v>
      </c>
      <c r="P29" s="40">
        <f t="array" ref="P29">INDEX('Aceite Virgen Extra'!$A$259:$AAR$285,MATCH($B29,'Aceite Virgen Extra'!$A$259:$A$285,0),MATCH(P$5,'Aceite Virgen Extra'!$A$259:$AAR$259,0))</f>
        <v>0</v>
      </c>
    </row>
    <row r="30" spans="2:16" x14ac:dyDescent="0.3">
      <c r="B30" s="19">
        <f t="shared" si="1"/>
        <v>6.3</v>
      </c>
      <c r="C30" s="18">
        <f t="shared" si="2"/>
        <v>6.5</v>
      </c>
      <c r="E30" s="40">
        <f t="array" ref="E30">INDEX('Aceite Virgen Extra'!$A$259:$AAR$285,MATCH($B30,'Aceite Virgen Extra'!$A$259:$A$285,0),MATCH(E$5,'Aceite Virgen Extra'!$A$259:$AAR$259,0))</f>
        <v>0.35000000000000003</v>
      </c>
      <c r="F30" s="40">
        <f t="array" ref="F30">INDEX('Aceite Virgen Extra'!$A$259:$AAR$285,MATCH($B30,'Aceite Virgen Extra'!$A$259:$A$285,0),MATCH(F$5,'Aceite Virgen Extra'!$A$259:$AAR$259,0))</f>
        <v>0.51</v>
      </c>
      <c r="G30" s="40">
        <f t="array" ref="G30">INDEX('Aceite Virgen Extra'!$A$259:$AAR$285,MATCH($B30,'Aceite Virgen Extra'!$A$259:$A$285,0),MATCH(G$5,'Aceite Virgen Extra'!$A$259:$AAR$259,0))</f>
        <v>0.34</v>
      </c>
      <c r="H30" s="40">
        <f t="array" ref="H30">INDEX('Aceite Virgen Extra'!$A$259:$AAR$285,MATCH($B30,'Aceite Virgen Extra'!$A$259:$A$285,0),MATCH(H$5,'Aceite Virgen Extra'!$A$259:$AAR$259,0))</f>
        <v>0.38</v>
      </c>
      <c r="I30" s="40">
        <f t="array" ref="I30">INDEX('Aceite Virgen Extra'!$A$259:$AAR$285,MATCH($B30,'Aceite Virgen Extra'!$A$259:$A$285,0),MATCH(I$5,'Aceite Virgen Extra'!$A$259:$AAR$259,0))</f>
        <v>0.58000000000000007</v>
      </c>
      <c r="J30" s="40">
        <f t="array" ref="J30">INDEX('Aceite Virgen Extra'!$A$259:$AAR$285,MATCH($B30,'Aceite Virgen Extra'!$A$259:$A$285,0),MATCH(J$5,'Aceite Virgen Extra'!$A$259:$AAR$259,0))</f>
        <v>0.56000000000000005</v>
      </c>
      <c r="K30" s="40">
        <f t="array" ref="K30">INDEX('Aceite Virgen Extra'!$A$259:$AAR$285,MATCH($B30,'Aceite Virgen Extra'!$A$259:$A$285,0),MATCH(K$5,'Aceite Virgen Extra'!$A$259:$AAR$259,0))</f>
        <v>7.0000000000000007E-2</v>
      </c>
      <c r="L30" s="40">
        <f t="array" ref="L30">INDEX('Aceite Virgen Extra'!$A$259:$AAR$285,MATCH($B30,'Aceite Virgen Extra'!$A$259:$A$285,0),MATCH(L$5,'Aceite Virgen Extra'!$A$259:$AAR$259,0))</f>
        <v>0.06</v>
      </c>
      <c r="M30" s="40">
        <f t="array" ref="M30">INDEX('Aceite Virgen Extra'!$A$259:$AAR$285,MATCH($B30,'Aceite Virgen Extra'!$A$259:$A$285,0),MATCH(M$5,'Aceite Virgen Extra'!$A$259:$AAR$259,0))</f>
        <v>0.66</v>
      </c>
      <c r="N30" s="40">
        <f t="array" ref="N30">INDEX('Aceite Virgen Extra'!$A$259:$AAR$285,MATCH($B30,'Aceite Virgen Extra'!$A$259:$A$285,0),MATCH(N$5,'Aceite Virgen Extra'!$A$259:$AAR$259,0))</f>
        <v>0.36</v>
      </c>
      <c r="O30" s="40">
        <f t="array" ref="O30">INDEX('Aceite Virgen Extra'!$A$259:$AAR$285,MATCH($B30,'Aceite Virgen Extra'!$A$259:$A$285,0),MATCH(O$5,'Aceite Virgen Extra'!$A$259:$AAR$259,0))</f>
        <v>0.34</v>
      </c>
      <c r="P30" s="40">
        <f t="array" ref="P30">INDEX('Aceite Virgen Extra'!$A$259:$AAR$285,MATCH($B30,'Aceite Virgen Extra'!$A$259:$A$285,0),MATCH(P$5,'Aceite Virgen Extra'!$A$259:$AAR$259,0))</f>
        <v>0.31</v>
      </c>
    </row>
    <row r="31" spans="2:16" x14ac:dyDescent="0.3">
      <c r="B31" s="19">
        <f t="shared" si="1"/>
        <v>6.5</v>
      </c>
      <c r="C31" s="18">
        <f t="shared" si="2"/>
        <v>6.7</v>
      </c>
      <c r="E31" s="40">
        <f t="array" ref="E31">INDEX('Aceite Virgen Extra'!$A$259:$AAR$285,MATCH($B31,'Aceite Virgen Extra'!$A$259:$A$285,0),MATCH(E$5,'Aceite Virgen Extra'!$A$259:$AAR$259,0))</f>
        <v>1.07</v>
      </c>
      <c r="F31" s="40">
        <f t="array" ref="F31">INDEX('Aceite Virgen Extra'!$A$259:$AAR$285,MATCH($B31,'Aceite Virgen Extra'!$A$259:$A$285,0),MATCH(F$5,'Aceite Virgen Extra'!$A$259:$AAR$259,0))</f>
        <v>0.77</v>
      </c>
      <c r="G31" s="40">
        <f t="array" ref="G31">INDEX('Aceite Virgen Extra'!$A$259:$AAR$285,MATCH($B31,'Aceite Virgen Extra'!$A$259:$A$285,0),MATCH(G$5,'Aceite Virgen Extra'!$A$259:$AAR$259,0))</f>
        <v>0.42000000000000004</v>
      </c>
      <c r="H31" s="40">
        <f t="array" ref="H31">INDEX('Aceite Virgen Extra'!$A$259:$AAR$285,MATCH($B31,'Aceite Virgen Extra'!$A$259:$A$285,0),MATCH(H$5,'Aceite Virgen Extra'!$A$259:$AAR$259,0))</f>
        <v>0.28000000000000003</v>
      </c>
      <c r="I31" s="40">
        <f t="array" ref="I31">INDEX('Aceite Virgen Extra'!$A$259:$AAR$285,MATCH($B31,'Aceite Virgen Extra'!$A$259:$A$285,0),MATCH(I$5,'Aceite Virgen Extra'!$A$259:$AAR$259,0))</f>
        <v>0.37000000000000005</v>
      </c>
      <c r="J31" s="40">
        <f t="array" ref="J31">INDEX('Aceite Virgen Extra'!$A$259:$AAR$285,MATCH($B31,'Aceite Virgen Extra'!$A$259:$A$285,0),MATCH(J$5,'Aceite Virgen Extra'!$A$259:$AAR$259,0))</f>
        <v>0.51</v>
      </c>
      <c r="K31" s="40">
        <f t="array" ref="K31">INDEX('Aceite Virgen Extra'!$A$259:$AAR$285,MATCH($B31,'Aceite Virgen Extra'!$A$259:$A$285,0),MATCH(K$5,'Aceite Virgen Extra'!$A$259:$AAR$259,0))</f>
        <v>0.47</v>
      </c>
      <c r="L31" s="40">
        <f t="array" ref="L31">INDEX('Aceite Virgen Extra'!$A$259:$AAR$285,MATCH($B31,'Aceite Virgen Extra'!$A$259:$A$285,0),MATCH(L$5,'Aceite Virgen Extra'!$A$259:$AAR$259,0))</f>
        <v>0.39</v>
      </c>
      <c r="M31" s="40">
        <f t="array" ref="M31">INDEX('Aceite Virgen Extra'!$A$259:$AAR$285,MATCH($B31,'Aceite Virgen Extra'!$A$259:$A$285,0),MATCH(M$5,'Aceite Virgen Extra'!$A$259:$AAR$259,0))</f>
        <v>0.73</v>
      </c>
      <c r="N31" s="40">
        <f t="array" ref="N31">INDEX('Aceite Virgen Extra'!$A$259:$AAR$285,MATCH($B31,'Aceite Virgen Extra'!$A$259:$A$285,0),MATCH(N$5,'Aceite Virgen Extra'!$A$259:$AAR$259,0))</f>
        <v>0.36</v>
      </c>
      <c r="O31" s="40">
        <f t="array" ref="O31">INDEX('Aceite Virgen Extra'!$A$259:$AAR$285,MATCH($B31,'Aceite Virgen Extra'!$A$259:$A$285,0),MATCH(O$5,'Aceite Virgen Extra'!$A$259:$AAR$259,0))</f>
        <v>1</v>
      </c>
      <c r="P31" s="40">
        <f t="array" ref="P31">INDEX('Aceite Virgen Extra'!$A$259:$AAR$285,MATCH($B31,'Aceite Virgen Extra'!$A$259:$A$285,0),MATCH(P$5,'Aceite Virgen Extra'!$A$259:$AAR$259,0))</f>
        <v>0.91</v>
      </c>
    </row>
    <row r="32" spans="2:16" x14ac:dyDescent="0.3">
      <c r="B32" s="19">
        <f t="shared" si="1"/>
        <v>6.7</v>
      </c>
      <c r="C32" s="18">
        <f t="shared" si="2"/>
        <v>6.9</v>
      </c>
      <c r="E32" s="40">
        <f t="array" ref="E32">INDEX('Aceite Virgen Extra'!$A$259:$AAR$285,MATCH($B32,'Aceite Virgen Extra'!$A$259:$A$285,0),MATCH(E$5,'Aceite Virgen Extra'!$A$259:$AAR$259,0))</f>
        <v>0.54</v>
      </c>
      <c r="F32" s="40">
        <f t="array" ref="F32">INDEX('Aceite Virgen Extra'!$A$259:$AAR$285,MATCH($B32,'Aceite Virgen Extra'!$A$259:$A$285,0),MATCH(F$5,'Aceite Virgen Extra'!$A$259:$AAR$259,0))</f>
        <v>0.16</v>
      </c>
      <c r="G32" s="40">
        <f t="array" ref="G32">INDEX('Aceite Virgen Extra'!$A$259:$AAR$285,MATCH($B32,'Aceite Virgen Extra'!$A$259:$A$285,0),MATCH(G$5,'Aceite Virgen Extra'!$A$259:$AAR$259,0))</f>
        <v>0.24</v>
      </c>
      <c r="H32" s="40">
        <f t="array" ref="H32">INDEX('Aceite Virgen Extra'!$A$259:$AAR$285,MATCH($B32,'Aceite Virgen Extra'!$A$259:$A$285,0),MATCH(H$5,'Aceite Virgen Extra'!$A$259:$AAR$259,0))</f>
        <v>0.32</v>
      </c>
      <c r="I32" s="40">
        <f t="array" ref="I32">INDEX('Aceite Virgen Extra'!$A$259:$AAR$285,MATCH($B32,'Aceite Virgen Extra'!$A$259:$A$285,0),MATCH(I$5,'Aceite Virgen Extra'!$A$259:$AAR$259,0))</f>
        <v>0.04</v>
      </c>
      <c r="J32" s="40">
        <f t="array" ref="J32">INDEX('Aceite Virgen Extra'!$A$259:$AAR$285,MATCH($B32,'Aceite Virgen Extra'!$A$259:$A$285,0),MATCH(J$5,'Aceite Virgen Extra'!$A$259:$AAR$259,0))</f>
        <v>0</v>
      </c>
      <c r="K32" s="40">
        <f t="array" ref="K32">INDEX('Aceite Virgen Extra'!$A$259:$AAR$285,MATCH($B32,'Aceite Virgen Extra'!$A$259:$A$285,0),MATCH(K$5,'Aceite Virgen Extra'!$A$259:$AAR$259,0))</f>
        <v>0.16</v>
      </c>
      <c r="L32" s="40">
        <f t="array" ref="L32">INDEX('Aceite Virgen Extra'!$A$259:$AAR$285,MATCH($B32,'Aceite Virgen Extra'!$A$259:$A$285,0),MATCH(L$5,'Aceite Virgen Extra'!$A$259:$AAR$259,0))</f>
        <v>0.2</v>
      </c>
      <c r="M32" s="40">
        <f t="array" ref="M32">INDEX('Aceite Virgen Extra'!$A$259:$AAR$285,MATCH($B32,'Aceite Virgen Extra'!$A$259:$A$285,0),MATCH(M$5,'Aceite Virgen Extra'!$A$259:$AAR$259,0))</f>
        <v>0</v>
      </c>
      <c r="N32" s="40">
        <f t="array" ref="N32">INDEX('Aceite Virgen Extra'!$A$259:$AAR$285,MATCH($B32,'Aceite Virgen Extra'!$A$259:$A$285,0),MATCH(N$5,'Aceite Virgen Extra'!$A$259:$AAR$259,0))</f>
        <v>0.14000000000000001</v>
      </c>
      <c r="O32" s="40">
        <f t="array" ref="O32">INDEX('Aceite Virgen Extra'!$A$259:$AAR$285,MATCH($B32,'Aceite Virgen Extra'!$A$259:$A$285,0),MATCH(O$5,'Aceite Virgen Extra'!$A$259:$AAR$259,0))</f>
        <v>0.18</v>
      </c>
      <c r="P32" s="40">
        <f t="array" ref="P32">INDEX('Aceite Virgen Extra'!$A$259:$AAR$285,MATCH($B32,'Aceite Virgen Extra'!$A$259:$A$285,0),MATCH(P$5,'Aceite Virgen Extra'!$A$259:$AAR$259,0))</f>
        <v>0.22000000000000003</v>
      </c>
    </row>
    <row r="33" spans="2:16" x14ac:dyDescent="0.3">
      <c r="B33" s="54">
        <f t="shared" si="1"/>
        <v>6.9</v>
      </c>
      <c r="C33" s="18"/>
      <c r="E33" s="40">
        <f t="array" ref="E33">INDEX('Aceite Virgen Extra'!$A$259:$AAR$285,MATCH($B33,'Aceite Virgen Extra'!$A$259:$A$285,0),MATCH(E$5,'Aceite Virgen Extra'!$A$259:$AAR$259,0))</f>
        <v>8.2199999999999989</v>
      </c>
      <c r="F33" s="40">
        <f t="array" ref="F33">INDEX('Aceite Virgen Extra'!$A$259:$AAR$285,MATCH($B33,'Aceite Virgen Extra'!$A$259:$A$285,0),MATCH(F$5,'Aceite Virgen Extra'!$A$259:$AAR$259,0))</f>
        <v>8.8999999999999986</v>
      </c>
      <c r="G33" s="40">
        <f t="array" ref="G33">INDEX('Aceite Virgen Extra'!$A$259:$AAR$285,MATCH($B33,'Aceite Virgen Extra'!$A$259:$A$285,0),MATCH(G$5,'Aceite Virgen Extra'!$A$259:$AAR$259,0))</f>
        <v>8.4700000000000006</v>
      </c>
      <c r="H33" s="40">
        <f t="array" ref="H33">INDEX('Aceite Virgen Extra'!$A$259:$AAR$285,MATCH($B33,'Aceite Virgen Extra'!$A$259:$A$285,0),MATCH(H$5,'Aceite Virgen Extra'!$A$259:$AAR$259,0))</f>
        <v>7.67</v>
      </c>
      <c r="I33" s="40">
        <f t="array" ref="I33">INDEX('Aceite Virgen Extra'!$A$259:$AAR$285,MATCH($B33,'Aceite Virgen Extra'!$A$259:$A$285,0),MATCH(I$5,'Aceite Virgen Extra'!$A$259:$AAR$259,0))</f>
        <v>7.33</v>
      </c>
      <c r="J33" s="40">
        <f t="array" ref="J33">INDEX('Aceite Virgen Extra'!$A$259:$AAR$285,MATCH($B33,'Aceite Virgen Extra'!$A$259:$A$285,0),MATCH(J$5,'Aceite Virgen Extra'!$A$259:$AAR$259,0))</f>
        <v>10.039999999999999</v>
      </c>
      <c r="K33" s="40">
        <f t="array" ref="K33">INDEX('Aceite Virgen Extra'!$A$259:$AAR$285,MATCH($B33,'Aceite Virgen Extra'!$A$259:$A$285,0),MATCH(K$5,'Aceite Virgen Extra'!$A$259:$AAR$259,0))</f>
        <v>7.76</v>
      </c>
      <c r="L33" s="40">
        <f t="array" ref="L33">INDEX('Aceite Virgen Extra'!$A$259:$AAR$285,MATCH($B33,'Aceite Virgen Extra'!$A$259:$A$285,0),MATCH(L$5,'Aceite Virgen Extra'!$A$259:$AAR$259,0))</f>
        <v>9.64</v>
      </c>
      <c r="M33" s="40">
        <f t="array" ref="M33">INDEX('Aceite Virgen Extra'!$A$259:$AAR$285,MATCH($B33,'Aceite Virgen Extra'!$A$259:$A$285,0),MATCH(M$5,'Aceite Virgen Extra'!$A$259:$AAR$259,0))</f>
        <v>9.24</v>
      </c>
      <c r="N33" s="40">
        <f t="array" ref="N33">INDEX('Aceite Virgen Extra'!$A$259:$AAR$285,MATCH($B33,'Aceite Virgen Extra'!$A$259:$A$285,0),MATCH(N$5,'Aceite Virgen Extra'!$A$259:$AAR$259,0))</f>
        <v>9.639999999999997</v>
      </c>
      <c r="O33" s="40">
        <f t="array" ref="O33">INDEX('Aceite Virgen Extra'!$A$259:$AAR$285,MATCH($B33,'Aceite Virgen Extra'!$A$259:$A$285,0),MATCH(O$5,'Aceite Virgen Extra'!$A$259:$AAR$259,0))</f>
        <v>12.579999999999998</v>
      </c>
      <c r="P33" s="40">
        <f t="array" ref="P33">INDEX('Aceite Virgen Extra'!$A$259:$AAR$285,MATCH($B33,'Aceite Virgen Extra'!$A$259:$A$285,0),MATCH(P$5,'Aceite Virgen Extra'!$A$259:$AAR$259,0))</f>
        <v>11.950000000000003</v>
      </c>
    </row>
    <row r="34" spans="2:16" x14ac:dyDescent="0.3">
      <c r="P34" s="38"/>
    </row>
    <row r="35" spans="2:16" x14ac:dyDescent="0.3">
      <c r="E35" s="40">
        <f>SUM(E10:E34)</f>
        <v>99.97999999999999</v>
      </c>
      <c r="F35" s="40">
        <f t="shared" ref="F35:P35" si="3">SUM(F10:F34)</f>
        <v>100</v>
      </c>
      <c r="G35" s="40">
        <f t="shared" si="3"/>
        <v>100.01000000000002</v>
      </c>
      <c r="H35" s="40">
        <f t="shared" si="3"/>
        <v>99.970000000000013</v>
      </c>
      <c r="I35" s="40">
        <f t="shared" si="3"/>
        <v>99.999999999999986</v>
      </c>
      <c r="J35" s="40">
        <f t="shared" si="3"/>
        <v>99.990000000000009</v>
      </c>
      <c r="K35" s="40">
        <f t="shared" si="3"/>
        <v>100.01999999999997</v>
      </c>
      <c r="L35" s="40">
        <f t="shared" si="3"/>
        <v>100</v>
      </c>
      <c r="M35" s="40">
        <f t="shared" si="3"/>
        <v>100.05</v>
      </c>
      <c r="N35" s="40">
        <f t="shared" si="3"/>
        <v>99.990000000000038</v>
      </c>
      <c r="O35" s="40">
        <f t="shared" si="3"/>
        <v>100.08</v>
      </c>
      <c r="P35" s="40">
        <f t="shared" si="3"/>
        <v>100.00999999999999</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2:Q35"/>
  <sheetViews>
    <sheetView showGridLines="0" workbookViewId="0">
      <selection activeCell="P9" sqref="P9"/>
    </sheetView>
  </sheetViews>
  <sheetFormatPr baseColWidth="10" defaultColWidth="11.44140625" defaultRowHeight="14.4" x14ac:dyDescent="0.3"/>
  <cols>
    <col min="1" max="1" width="8.21875" style="6" customWidth="1"/>
    <col min="2" max="2" width="11.5546875" style="6" customWidth="1"/>
    <col min="3" max="3" width="11.44140625" style="6"/>
    <col min="4" max="4" width="3" style="6" customWidth="1"/>
    <col min="5" max="16" width="9.2187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JULIO 20T.España</v>
      </c>
      <c r="F5" s="39" t="str">
        <f t="shared" si="0"/>
        <v xml:space="preserve"> AGOSTO 20T.España</v>
      </c>
      <c r="G5" s="39" t="str">
        <f t="shared" si="0"/>
        <v xml:space="preserve"> SEPTIEMBRE 20T.España</v>
      </c>
      <c r="H5" s="39" t="str">
        <f t="shared" si="0"/>
        <v xml:space="preserve"> OCTUBRE 20T.España</v>
      </c>
      <c r="I5" s="39" t="str">
        <f t="shared" si="0"/>
        <v xml:space="preserve"> NOVIEMBRE 20T.España</v>
      </c>
      <c r="J5" s="39" t="str">
        <f t="shared" si="0"/>
        <v xml:space="preserve"> DICIEMBRE 20T.España</v>
      </c>
      <c r="K5" s="39" t="str">
        <f t="shared" si="0"/>
        <v xml:space="preserve"> ENERO 21T.España</v>
      </c>
      <c r="L5" s="39" t="str">
        <f t="shared" si="0"/>
        <v xml:space="preserve"> FEBRERO 21T.España</v>
      </c>
      <c r="M5" s="39" t="str">
        <f t="shared" si="0"/>
        <v xml:space="preserve"> MARZO 21T.España</v>
      </c>
      <c r="N5" s="39" t="str">
        <f t="shared" si="0"/>
        <v xml:space="preserve"> ABRIL 21T.España</v>
      </c>
      <c r="O5" s="39" t="str">
        <f t="shared" si="0"/>
        <v xml:space="preserve"> MAYO 21T.España</v>
      </c>
      <c r="P5" s="39" t="str">
        <f t="shared" si="0"/>
        <v xml:space="preserve"> JUNIO 21T.España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Oliva'!$A$260:$AAR$260,,MAX(IF('Aceite de Oliva'!$A$260:$AAR$260&lt;&gt;"",COLUMN('Aceite de Oliva'!$A$260:$AAR$260)))-(7*E8))</f>
        <v xml:space="preserve"> JULIO 20</v>
      </c>
      <c r="F9" s="6" t="str">
        <f t="array" ref="F9">INDEX('Aceite de Oliva'!$A$260:$AAR$260,,MAX(IF('Aceite de Oliva'!$A$260:$AAR$260&lt;&gt;"",COLUMN('Aceite de Oliva'!$A$260:$AAR$260)))-(7*F8))</f>
        <v xml:space="preserve"> AGOSTO 20</v>
      </c>
      <c r="G9" s="6" t="str">
        <f t="array" ref="G9">INDEX('Aceite de Oliva'!$A$260:$AAR$260,,MAX(IF('Aceite de Oliva'!$A$260:$AAR$260&lt;&gt;"",COLUMN('Aceite de Oliva'!$A$260:$AAR$260)))-(7*G8))</f>
        <v xml:space="preserve"> SEPTIEMBRE 20</v>
      </c>
      <c r="H9" s="6" t="str">
        <f t="array" ref="H9">INDEX('Aceite de Oliva'!$A$260:$AAR$260,,MAX(IF('Aceite de Oliva'!$A$260:$AAR$260&lt;&gt;"",COLUMN('Aceite de Oliva'!$A$260:$AAR$260)))-(7*H8))</f>
        <v xml:space="preserve"> OCTUBRE 20</v>
      </c>
      <c r="I9" s="6" t="str">
        <f t="array" ref="I9">INDEX('Aceite de Oliva'!$A$260:$AAR$260,,MAX(IF('Aceite de Oliva'!$A$260:$AAR$260&lt;&gt;"",COLUMN('Aceite de Oliva'!$A$260:$AAR$260)))-(7*I8))</f>
        <v xml:space="preserve"> NOVIEMBRE 20</v>
      </c>
      <c r="J9" s="6" t="str">
        <f t="array" ref="J9">INDEX('Aceite de Oliva'!$A$260:$AAR$260,,MAX(IF('Aceite de Oliva'!$A$260:$AAR$260&lt;&gt;"",COLUMN('Aceite de Oliva'!$A$260:$AAR$260)))-(7*J8))</f>
        <v xml:space="preserve"> DICIEMBRE 20</v>
      </c>
      <c r="K9" s="6" t="str">
        <f t="array" ref="K9">INDEX('Aceite de Oliva'!$A$260:$AAR$260,,MAX(IF('Aceite de Oliva'!$A$260:$AAR$260&lt;&gt;"",COLUMN('Aceite de Oliva'!$A$260:$AAR$260)))-(7*K8))</f>
        <v xml:space="preserve"> ENERO 21</v>
      </c>
      <c r="L9" s="6" t="str">
        <f t="array" ref="L9">INDEX('Aceite de Oliva'!$A$260:$AAR$260,,MAX(IF('Aceite de Oliva'!$A$260:$AAR$260&lt;&gt;"",COLUMN('Aceite de Oliva'!$A$260:$AAR$260)))-(7*L8))</f>
        <v xml:space="preserve"> FEBRERO 21</v>
      </c>
      <c r="M9" s="6" t="str">
        <f t="array" ref="M9">INDEX('Aceite de Oliva'!$A$260:$AAR$260,,MAX(IF('Aceite de Oliva'!$A$260:$AAR$260&lt;&gt;"",COLUMN('Aceite de Oliva'!$A$260:$AAR$260)))-(7*M8))</f>
        <v xml:space="preserve"> MARZO 21</v>
      </c>
      <c r="N9" s="6" t="str">
        <f t="array" ref="N9">INDEX('Aceite de Oliva'!$A$260:$AAR$260,,MAX(IF('Aceite de Oliva'!$A$260:$AAR$260&lt;&gt;"",COLUMN('Aceite de Oliva'!$A$260:$AAR$260)))-(7*N8))</f>
        <v xml:space="preserve"> ABRIL 21</v>
      </c>
      <c r="O9" s="6" t="str">
        <f t="array" ref="O9">INDEX('Aceite de Oliva'!$A$260:$AAR$260,,MAX(IF('Aceite de Oliva'!$A$260:$AAR$260&lt;&gt;"",COLUMN('Aceite de Oliva'!$A$260:$AAR$260)))-(7*O8))</f>
        <v xml:space="preserve"> MAYO 21</v>
      </c>
      <c r="P9" s="6" t="str">
        <f t="array" ref="P9">INDEX('Aceite de Oliva'!$A$260:$AAR$260,,MAX(IF('Aceite de Oliva'!$A$260:$AAR$260&lt;&gt;"",COLUMN('Aceite de Oliva'!$A$260:$AAR$260))))</f>
        <v xml:space="preserve"> JUNIO 21</v>
      </c>
    </row>
    <row r="10" spans="2:17" x14ac:dyDescent="0.3">
      <c r="B10" s="15"/>
      <c r="C10" s="24">
        <v>2.2999999999999998</v>
      </c>
      <c r="E10" s="40">
        <f t="array" ref="E10">INDEX('Aceite Virgen'!$A$259:$AAR$285,MATCH($B10,'Aceite Virgen'!$A$259:$A$285,0),MATCH(E$5,'Aceite Virgen'!$A$259:$AAR$259,0))</f>
        <v>4.54</v>
      </c>
      <c r="F10" s="40">
        <f t="array" ref="F10">INDEX('Aceite Virgen'!$A$259:$AAR$285,MATCH($B10,'Aceite Virgen'!$A$259:$A$285,0),MATCH(F$5,'Aceite Virgen'!$A$259:$AAR$259,0))</f>
        <v>1.5</v>
      </c>
      <c r="G10" s="40">
        <f t="array" ref="G10">INDEX('Aceite Virgen'!$A$259:$AAR$285,MATCH($B10,'Aceite Virgen'!$A$259:$A$285,0),MATCH(G$5,'Aceite Virgen'!$A$259:$AAR$259,0))</f>
        <v>4.9800000000000004</v>
      </c>
      <c r="H10" s="40">
        <f t="array" ref="H10">INDEX('Aceite Virgen'!$A$259:$AAR$285,MATCH($B10,'Aceite Virgen'!$A$259:$A$285,0),MATCH(H$5,'Aceite Virgen'!$A$259:$AAR$259,0))</f>
        <v>2.82</v>
      </c>
      <c r="I10" s="40">
        <f t="array" ref="I10">INDEX('Aceite Virgen'!$A$259:$AAR$285,MATCH($B10,'Aceite Virgen'!$A$259:$A$285,0),MATCH(I$5,'Aceite Virgen'!$A$259:$AAR$259,0))</f>
        <v>2.86</v>
      </c>
      <c r="J10" s="40">
        <f t="array" ref="J10">INDEX('Aceite Virgen'!$A$259:$AAR$285,MATCH($B10,'Aceite Virgen'!$A$259:$A$285,0),MATCH(J$5,'Aceite Virgen'!$A$259:$AAR$259,0))</f>
        <v>3.6599999999999997</v>
      </c>
      <c r="K10" s="40">
        <f t="array" ref="K10">INDEX('Aceite Virgen'!$A$259:$AAR$285,MATCH($B10,'Aceite Virgen'!$A$259:$A$285,0),MATCH(K$5,'Aceite Virgen'!$A$259:$AAR$259,0))</f>
        <v>1.94</v>
      </c>
      <c r="L10" s="40">
        <f t="array" ref="L10">INDEX('Aceite Virgen'!$A$259:$AAR$285,MATCH($B10,'Aceite Virgen'!$A$259:$A$285,0),MATCH(L$5,'Aceite Virgen'!$A$259:$AAR$259,0))</f>
        <v>3.64</v>
      </c>
      <c r="M10" s="40">
        <f t="array" ref="M10">INDEX('Aceite Virgen'!$A$259:$AAR$285,MATCH($B10,'Aceite Virgen'!$A$259:$A$285,0),MATCH(M$5,'Aceite Virgen'!$A$259:$AAR$259,0))</f>
        <v>1.22</v>
      </c>
      <c r="N10" s="40">
        <f t="array" ref="N10">INDEX('Aceite Virgen'!$A$259:$AAR$285,MATCH($B10,'Aceite Virgen'!$A$259:$A$285,0),MATCH(N$5,'Aceite Virgen'!$A$259:$AAR$259,0))</f>
        <v>2.31</v>
      </c>
      <c r="O10" s="40">
        <f t="array" ref="O10">INDEX('Aceite Virgen'!$A$259:$AAR$285,MATCH($B10,'Aceite Virgen'!$A$259:$A$285,0),MATCH(O$5,'Aceite Virgen'!$A$259:$AAR$259,0))</f>
        <v>2.1399999999999997</v>
      </c>
      <c r="P10" s="40">
        <f t="array" ref="P10">INDEX('Aceite Virgen'!$A$259:$AAR$285,MATCH($B10,'Aceite Virgen'!$A$259:$A$285,0),MATCH(P$5,'Aceite Virgen'!$A$259:$AAR$259,0))</f>
        <v>3.13</v>
      </c>
    </row>
    <row r="11" spans="2:17" x14ac:dyDescent="0.3">
      <c r="B11" s="19">
        <f t="shared" ref="B11:B33" si="1">C10</f>
        <v>2.2999999999999998</v>
      </c>
      <c r="C11" s="18">
        <f>ROUND(B11+$C$7,2)</f>
        <v>2.4</v>
      </c>
      <c r="E11" s="40">
        <f t="array" ref="E11">INDEX('Aceite Virgen'!$A$259:$AAR$285,MATCH($B11,'Aceite Virgen'!$A$259:$A$285,0),MATCH(E$5,'Aceite Virgen'!$A$259:$AAR$259,0))</f>
        <v>6.2299999999999995</v>
      </c>
      <c r="F11" s="40">
        <f t="array" ref="F11">INDEX('Aceite Virgen'!$A$259:$AAR$285,MATCH($B11,'Aceite Virgen'!$A$259:$A$285,0),MATCH(F$5,'Aceite Virgen'!$A$259:$AAR$259,0))</f>
        <v>4.9800000000000004</v>
      </c>
      <c r="G11" s="40">
        <f t="array" ref="G11">INDEX('Aceite Virgen'!$A$259:$AAR$285,MATCH($B11,'Aceite Virgen'!$A$259:$A$285,0),MATCH(G$5,'Aceite Virgen'!$A$259:$AAR$259,0))</f>
        <v>7.73</v>
      </c>
      <c r="H11" s="40">
        <f t="array" ref="H11">INDEX('Aceite Virgen'!$A$259:$AAR$285,MATCH($B11,'Aceite Virgen'!$A$259:$A$285,0),MATCH(H$5,'Aceite Virgen'!$A$259:$AAR$259,0))</f>
        <v>6.34</v>
      </c>
      <c r="I11" s="40">
        <f t="array" ref="I11">INDEX('Aceite Virgen'!$A$259:$AAR$285,MATCH($B11,'Aceite Virgen'!$A$259:$A$285,0),MATCH(I$5,'Aceite Virgen'!$A$259:$AAR$259,0))</f>
        <v>11.42</v>
      </c>
      <c r="J11" s="40">
        <f t="array" ref="J11">INDEX('Aceite Virgen'!$A$259:$AAR$285,MATCH($B11,'Aceite Virgen'!$A$259:$A$285,0),MATCH(J$5,'Aceite Virgen'!$A$259:$AAR$259,0))</f>
        <v>3.68</v>
      </c>
      <c r="K11" s="40">
        <f t="array" ref="K11">INDEX('Aceite Virgen'!$A$259:$AAR$285,MATCH($B11,'Aceite Virgen'!$A$259:$A$285,0),MATCH(K$5,'Aceite Virgen'!$A$259:$AAR$259,0))</f>
        <v>1.9</v>
      </c>
      <c r="L11" s="40">
        <f t="array" ref="L11">INDEX('Aceite Virgen'!$A$259:$AAR$285,MATCH($B11,'Aceite Virgen'!$A$259:$A$285,0),MATCH(L$5,'Aceite Virgen'!$A$259:$AAR$259,0))</f>
        <v>0.9</v>
      </c>
      <c r="M11" s="40">
        <f t="array" ref="M11">INDEX('Aceite Virgen'!$A$259:$AAR$285,MATCH($B11,'Aceite Virgen'!$A$259:$A$285,0),MATCH(M$5,'Aceite Virgen'!$A$259:$AAR$259,0))</f>
        <v>0.19</v>
      </c>
      <c r="N11" s="40">
        <f t="array" ref="N11">INDEX('Aceite Virgen'!$A$259:$AAR$285,MATCH($B11,'Aceite Virgen'!$A$259:$A$285,0),MATCH(N$5,'Aceite Virgen'!$A$259:$AAR$259,0))</f>
        <v>0.48</v>
      </c>
      <c r="O11" s="40">
        <f t="array" ref="O11">INDEX('Aceite Virgen'!$A$259:$AAR$285,MATCH($B11,'Aceite Virgen'!$A$259:$A$285,0),MATCH(O$5,'Aceite Virgen'!$A$259:$AAR$259,0))</f>
        <v>0.27</v>
      </c>
      <c r="P11" s="40">
        <f t="array" ref="P11">INDEX('Aceite Virgen'!$A$259:$AAR$285,MATCH($B11,'Aceite Virgen'!$A$259:$A$285,0),MATCH(P$5,'Aceite Virgen'!$A$259:$AAR$259,0))</f>
        <v>0</v>
      </c>
    </row>
    <row r="12" spans="2:17" x14ac:dyDescent="0.3">
      <c r="B12" s="19">
        <f t="shared" si="1"/>
        <v>2.4</v>
      </c>
      <c r="C12" s="18">
        <f t="shared" ref="C12:C32" si="2">ROUND(B12+$C$7,2)</f>
        <v>2.5</v>
      </c>
      <c r="E12" s="40">
        <f t="array" ref="E12">INDEX('Aceite Virgen'!$A$259:$AAR$285,MATCH($B12,'Aceite Virgen'!$A$259:$A$285,0),MATCH(E$5,'Aceite Virgen'!$A$259:$AAR$259,0))</f>
        <v>9.3000000000000007</v>
      </c>
      <c r="F12" s="40">
        <f t="array" ref="F12">INDEX('Aceite Virgen'!$A$259:$AAR$285,MATCH($B12,'Aceite Virgen'!$A$259:$A$285,0),MATCH(F$5,'Aceite Virgen'!$A$259:$AAR$259,0))</f>
        <v>15.209999999999999</v>
      </c>
      <c r="G12" s="40">
        <f t="array" ref="G12">INDEX('Aceite Virgen'!$A$259:$AAR$285,MATCH($B12,'Aceite Virgen'!$A$259:$A$285,0),MATCH(G$5,'Aceite Virgen'!$A$259:$AAR$259,0))</f>
        <v>5.99</v>
      </c>
      <c r="H12" s="40">
        <f t="array" ref="H12">INDEX('Aceite Virgen'!$A$259:$AAR$285,MATCH($B12,'Aceite Virgen'!$A$259:$A$285,0),MATCH(H$5,'Aceite Virgen'!$A$259:$AAR$259,0))</f>
        <v>14.629999999999999</v>
      </c>
      <c r="I12" s="40">
        <f t="array" ref="I12">INDEX('Aceite Virgen'!$A$259:$AAR$285,MATCH($B12,'Aceite Virgen'!$A$259:$A$285,0),MATCH(I$5,'Aceite Virgen'!$A$259:$AAR$259,0))</f>
        <v>8.2200000000000006</v>
      </c>
      <c r="J12" s="40">
        <f t="array" ref="J12">INDEX('Aceite Virgen'!$A$259:$AAR$285,MATCH($B12,'Aceite Virgen'!$A$259:$A$285,0),MATCH(J$5,'Aceite Virgen'!$A$259:$AAR$259,0))</f>
        <v>9.65</v>
      </c>
      <c r="K12" s="40">
        <f t="array" ref="K12">INDEX('Aceite Virgen'!$A$259:$AAR$285,MATCH($B12,'Aceite Virgen'!$A$259:$A$285,0),MATCH(K$5,'Aceite Virgen'!$A$259:$AAR$259,0))</f>
        <v>10.69</v>
      </c>
      <c r="L12" s="40">
        <f t="array" ref="L12">INDEX('Aceite Virgen'!$A$259:$AAR$285,MATCH($B12,'Aceite Virgen'!$A$259:$A$285,0),MATCH(L$5,'Aceite Virgen'!$A$259:$AAR$259,0))</f>
        <v>11.23</v>
      </c>
      <c r="M12" s="40">
        <f t="array" ref="M12">INDEX('Aceite Virgen'!$A$259:$AAR$285,MATCH($B12,'Aceite Virgen'!$A$259:$A$285,0),MATCH(M$5,'Aceite Virgen'!$A$259:$AAR$259,0))</f>
        <v>11.47</v>
      </c>
      <c r="N12" s="40">
        <f t="array" ref="N12">INDEX('Aceite Virgen'!$A$259:$AAR$285,MATCH($B12,'Aceite Virgen'!$A$259:$A$285,0),MATCH(N$5,'Aceite Virgen'!$A$259:$AAR$259,0))</f>
        <v>9.44</v>
      </c>
      <c r="O12" s="40">
        <f t="array" ref="O12">INDEX('Aceite Virgen'!$A$259:$AAR$285,MATCH($B12,'Aceite Virgen'!$A$259:$A$285,0),MATCH(O$5,'Aceite Virgen'!$A$259:$AAR$259,0))</f>
        <v>3.69</v>
      </c>
      <c r="P12" s="40">
        <f t="array" ref="P12">INDEX('Aceite Virgen'!$A$259:$AAR$285,MATCH($B12,'Aceite Virgen'!$A$259:$A$285,0),MATCH(P$5,'Aceite Virgen'!$A$259:$AAR$259,0))</f>
        <v>1.01</v>
      </c>
    </row>
    <row r="13" spans="2:17" x14ac:dyDescent="0.3">
      <c r="B13" s="19">
        <f t="shared" si="1"/>
        <v>2.5</v>
      </c>
      <c r="C13" s="18">
        <f t="shared" si="2"/>
        <v>2.6</v>
      </c>
      <c r="E13" s="40">
        <f t="array" ref="E13">INDEX('Aceite Virgen'!$A$259:$AAR$285,MATCH($B13,'Aceite Virgen'!$A$259:$A$285,0),MATCH(E$5,'Aceite Virgen'!$A$259:$AAR$259,0))</f>
        <v>19.63</v>
      </c>
      <c r="F13" s="40">
        <f t="array" ref="F13">INDEX('Aceite Virgen'!$A$259:$AAR$285,MATCH($B13,'Aceite Virgen'!$A$259:$A$285,0),MATCH(F$5,'Aceite Virgen'!$A$259:$AAR$259,0))</f>
        <v>20.6</v>
      </c>
      <c r="G13" s="40">
        <f t="array" ref="G13">INDEX('Aceite Virgen'!$A$259:$AAR$285,MATCH($B13,'Aceite Virgen'!$A$259:$A$285,0),MATCH(G$5,'Aceite Virgen'!$A$259:$AAR$259,0))</f>
        <v>17.959999999999997</v>
      </c>
      <c r="H13" s="40">
        <f t="array" ref="H13">INDEX('Aceite Virgen'!$A$259:$AAR$285,MATCH($B13,'Aceite Virgen'!$A$259:$A$285,0),MATCH(H$5,'Aceite Virgen'!$A$259:$AAR$259,0))</f>
        <v>20.279999999999998</v>
      </c>
      <c r="I13" s="40">
        <f t="array" ref="I13">INDEX('Aceite Virgen'!$A$259:$AAR$285,MATCH($B13,'Aceite Virgen'!$A$259:$A$285,0),MATCH(I$5,'Aceite Virgen'!$A$259:$AAR$259,0))</f>
        <v>19.22</v>
      </c>
      <c r="J13" s="40">
        <f t="array" ref="J13">INDEX('Aceite Virgen'!$A$259:$AAR$285,MATCH($B13,'Aceite Virgen'!$A$259:$A$285,0),MATCH(J$5,'Aceite Virgen'!$A$259:$AAR$259,0))</f>
        <v>20.43</v>
      </c>
      <c r="K13" s="40">
        <f t="array" ref="K13">INDEX('Aceite Virgen'!$A$259:$AAR$285,MATCH($B13,'Aceite Virgen'!$A$259:$A$285,0),MATCH(K$5,'Aceite Virgen'!$A$259:$AAR$259,0))</f>
        <v>17.55</v>
      </c>
      <c r="L13" s="40">
        <f t="array" ref="L13">INDEX('Aceite Virgen'!$A$259:$AAR$285,MATCH($B13,'Aceite Virgen'!$A$259:$A$285,0),MATCH(L$5,'Aceite Virgen'!$A$259:$AAR$259,0))</f>
        <v>21.71</v>
      </c>
      <c r="M13" s="40">
        <f t="array" ref="M13">INDEX('Aceite Virgen'!$A$259:$AAR$285,MATCH($B13,'Aceite Virgen'!$A$259:$A$285,0),MATCH(M$5,'Aceite Virgen'!$A$259:$AAR$259,0))</f>
        <v>25.07</v>
      </c>
      <c r="N13" s="40">
        <f t="array" ref="N13">INDEX('Aceite Virgen'!$A$259:$AAR$285,MATCH($B13,'Aceite Virgen'!$A$259:$A$285,0),MATCH(N$5,'Aceite Virgen'!$A$259:$AAR$259,0))</f>
        <v>21.05</v>
      </c>
      <c r="O13" s="40">
        <f t="array" ref="O13">INDEX('Aceite Virgen'!$A$259:$AAR$285,MATCH($B13,'Aceite Virgen'!$A$259:$A$285,0),MATCH(O$5,'Aceite Virgen'!$A$259:$AAR$259,0))</f>
        <v>4.72</v>
      </c>
      <c r="P13" s="40">
        <f t="array" ref="P13">INDEX('Aceite Virgen'!$A$259:$AAR$285,MATCH($B13,'Aceite Virgen'!$A$259:$A$285,0),MATCH(P$5,'Aceite Virgen'!$A$259:$AAR$259,0))</f>
        <v>2.4500000000000002</v>
      </c>
    </row>
    <row r="14" spans="2:17" x14ac:dyDescent="0.3">
      <c r="B14" s="19">
        <f t="shared" si="1"/>
        <v>2.6</v>
      </c>
      <c r="C14" s="18">
        <f t="shared" si="2"/>
        <v>2.7</v>
      </c>
      <c r="E14" s="40">
        <f t="array" ref="E14">INDEX('Aceite Virgen'!$A$259:$AAR$285,MATCH($B14,'Aceite Virgen'!$A$259:$A$285,0),MATCH(E$5,'Aceite Virgen'!$A$259:$AAR$259,0))</f>
        <v>3.2199999999999998</v>
      </c>
      <c r="F14" s="40">
        <f t="array" ref="F14">INDEX('Aceite Virgen'!$A$259:$AAR$285,MATCH($B14,'Aceite Virgen'!$A$259:$A$285,0),MATCH(F$5,'Aceite Virgen'!$A$259:$AAR$259,0))</f>
        <v>2.8</v>
      </c>
      <c r="G14" s="40">
        <f t="array" ref="G14">INDEX('Aceite Virgen'!$A$259:$AAR$285,MATCH($B14,'Aceite Virgen'!$A$259:$A$285,0),MATCH(G$5,'Aceite Virgen'!$A$259:$AAR$259,0))</f>
        <v>2.58</v>
      </c>
      <c r="H14" s="40">
        <f t="array" ref="H14">INDEX('Aceite Virgen'!$A$259:$AAR$285,MATCH($B14,'Aceite Virgen'!$A$259:$A$285,0),MATCH(H$5,'Aceite Virgen'!$A$259:$AAR$259,0))</f>
        <v>2.96</v>
      </c>
      <c r="I14" s="40">
        <f t="array" ref="I14">INDEX('Aceite Virgen'!$A$259:$AAR$285,MATCH($B14,'Aceite Virgen'!$A$259:$A$285,0),MATCH(I$5,'Aceite Virgen'!$A$259:$AAR$259,0))</f>
        <v>2.9499999999999997</v>
      </c>
      <c r="J14" s="40">
        <f t="array" ref="J14">INDEX('Aceite Virgen'!$A$259:$AAR$285,MATCH($B14,'Aceite Virgen'!$A$259:$A$285,0),MATCH(J$5,'Aceite Virgen'!$A$259:$AAR$259,0))</f>
        <v>1.43</v>
      </c>
      <c r="K14" s="40">
        <f t="array" ref="K14">INDEX('Aceite Virgen'!$A$259:$AAR$285,MATCH($B14,'Aceite Virgen'!$A$259:$A$285,0),MATCH(K$5,'Aceite Virgen'!$A$259:$AAR$259,0))</f>
        <v>1.62</v>
      </c>
      <c r="L14" s="40">
        <f t="array" ref="L14">INDEX('Aceite Virgen'!$A$259:$AAR$285,MATCH($B14,'Aceite Virgen'!$A$259:$A$285,0),MATCH(L$5,'Aceite Virgen'!$A$259:$AAR$259,0))</f>
        <v>6.52</v>
      </c>
      <c r="M14" s="40">
        <f t="array" ref="M14">INDEX('Aceite Virgen'!$A$259:$AAR$285,MATCH($B14,'Aceite Virgen'!$A$259:$A$285,0),MATCH(M$5,'Aceite Virgen'!$A$259:$AAR$259,0))</f>
        <v>5.66</v>
      </c>
      <c r="N14" s="40">
        <f t="array" ref="N14">INDEX('Aceite Virgen'!$A$259:$AAR$285,MATCH($B14,'Aceite Virgen'!$A$259:$A$285,0),MATCH(N$5,'Aceite Virgen'!$A$259:$AAR$259,0))</f>
        <v>4.24</v>
      </c>
      <c r="O14" s="40">
        <f t="array" ref="O14">INDEX('Aceite Virgen'!$A$259:$AAR$285,MATCH($B14,'Aceite Virgen'!$A$259:$A$285,0),MATCH(O$5,'Aceite Virgen'!$A$259:$AAR$259,0))</f>
        <v>0</v>
      </c>
      <c r="P14" s="40">
        <f t="array" ref="P14">INDEX('Aceite Virgen'!$A$259:$AAR$285,MATCH($B14,'Aceite Virgen'!$A$259:$A$285,0),MATCH(P$5,'Aceite Virgen'!$A$259:$AAR$259,0))</f>
        <v>0.15</v>
      </c>
    </row>
    <row r="15" spans="2:17" x14ac:dyDescent="0.3">
      <c r="B15" s="19">
        <f t="shared" si="1"/>
        <v>2.7</v>
      </c>
      <c r="C15" s="18">
        <f t="shared" si="2"/>
        <v>2.8</v>
      </c>
      <c r="E15" s="40">
        <f t="array" ref="E15">INDEX('Aceite Virgen'!$A$259:$AAR$285,MATCH($B15,'Aceite Virgen'!$A$259:$A$285,0),MATCH(E$5,'Aceite Virgen'!$A$259:$AAR$259,0))</f>
        <v>1.1000000000000001</v>
      </c>
      <c r="F15" s="40">
        <f t="array" ref="F15">INDEX('Aceite Virgen'!$A$259:$AAR$285,MATCH($B15,'Aceite Virgen'!$A$259:$A$285,0),MATCH(F$5,'Aceite Virgen'!$A$259:$AAR$259,0))</f>
        <v>4.3600000000000003</v>
      </c>
      <c r="G15" s="40">
        <f t="array" ref="G15">INDEX('Aceite Virgen'!$A$259:$AAR$285,MATCH($B15,'Aceite Virgen'!$A$259:$A$285,0),MATCH(G$5,'Aceite Virgen'!$A$259:$AAR$259,0))</f>
        <v>8.7200000000000006</v>
      </c>
      <c r="H15" s="40">
        <f t="array" ref="H15">INDEX('Aceite Virgen'!$A$259:$AAR$285,MATCH($B15,'Aceite Virgen'!$A$259:$A$285,0),MATCH(H$5,'Aceite Virgen'!$A$259:$AAR$259,0))</f>
        <v>2.36</v>
      </c>
      <c r="I15" s="40">
        <f t="array" ref="I15">INDEX('Aceite Virgen'!$A$259:$AAR$285,MATCH($B15,'Aceite Virgen'!$A$259:$A$285,0),MATCH(I$5,'Aceite Virgen'!$A$259:$AAR$259,0))</f>
        <v>1.58</v>
      </c>
      <c r="J15" s="40">
        <f t="array" ref="J15">INDEX('Aceite Virgen'!$A$259:$AAR$285,MATCH($B15,'Aceite Virgen'!$A$259:$A$285,0),MATCH(J$5,'Aceite Virgen'!$A$259:$AAR$259,0))</f>
        <v>0.96000000000000008</v>
      </c>
      <c r="K15" s="40">
        <f t="array" ref="K15">INDEX('Aceite Virgen'!$A$259:$AAR$285,MATCH($B15,'Aceite Virgen'!$A$259:$A$285,0),MATCH(K$5,'Aceite Virgen'!$A$259:$AAR$259,0))</f>
        <v>2.0099999999999998</v>
      </c>
      <c r="L15" s="40">
        <f t="array" ref="L15">INDEX('Aceite Virgen'!$A$259:$AAR$285,MATCH($B15,'Aceite Virgen'!$A$259:$A$285,0),MATCH(L$5,'Aceite Virgen'!$A$259:$AAR$259,0))</f>
        <v>2.9400000000000004</v>
      </c>
      <c r="M15" s="40">
        <f t="array" ref="M15">INDEX('Aceite Virgen'!$A$259:$AAR$285,MATCH($B15,'Aceite Virgen'!$A$259:$A$285,0),MATCH(M$5,'Aceite Virgen'!$A$259:$AAR$259,0))</f>
        <v>3.83</v>
      </c>
      <c r="N15" s="40">
        <f t="array" ref="N15">INDEX('Aceite Virgen'!$A$259:$AAR$285,MATCH($B15,'Aceite Virgen'!$A$259:$A$285,0),MATCH(N$5,'Aceite Virgen'!$A$259:$AAR$259,0))</f>
        <v>1.72</v>
      </c>
      <c r="O15" s="40">
        <f t="array" ref="O15">INDEX('Aceite Virgen'!$A$259:$AAR$285,MATCH($B15,'Aceite Virgen'!$A$259:$A$285,0),MATCH(O$5,'Aceite Virgen'!$A$259:$AAR$259,0))</f>
        <v>0.15</v>
      </c>
      <c r="P15" s="40">
        <f t="array" ref="P15">INDEX('Aceite Virgen'!$A$259:$AAR$285,MATCH($B15,'Aceite Virgen'!$A$259:$A$285,0),MATCH(P$5,'Aceite Virgen'!$A$259:$AAR$259,0))</f>
        <v>0.92999999999999994</v>
      </c>
    </row>
    <row r="16" spans="2:17" x14ac:dyDescent="0.3">
      <c r="B16" s="19">
        <f t="shared" si="1"/>
        <v>2.8</v>
      </c>
      <c r="C16" s="18">
        <f t="shared" si="2"/>
        <v>2.9</v>
      </c>
      <c r="E16" s="40">
        <f t="array" ref="E16">INDEX('Aceite Virgen'!$A$259:$AAR$285,MATCH($B16,'Aceite Virgen'!$A$259:$A$285,0),MATCH(E$5,'Aceite Virgen'!$A$259:$AAR$259,0))</f>
        <v>2.0699999999999998</v>
      </c>
      <c r="F16" s="40">
        <f t="array" ref="F16">INDEX('Aceite Virgen'!$A$259:$AAR$285,MATCH($B16,'Aceite Virgen'!$A$259:$A$285,0),MATCH(F$5,'Aceite Virgen'!$A$259:$AAR$259,0))</f>
        <v>0.99</v>
      </c>
      <c r="G16" s="40">
        <f t="array" ref="G16">INDEX('Aceite Virgen'!$A$259:$AAR$285,MATCH($B16,'Aceite Virgen'!$A$259:$A$285,0),MATCH(G$5,'Aceite Virgen'!$A$259:$AAR$259,0))</f>
        <v>1.25</v>
      </c>
      <c r="H16" s="40">
        <f t="array" ref="H16">INDEX('Aceite Virgen'!$A$259:$AAR$285,MATCH($B16,'Aceite Virgen'!$A$259:$A$285,0),MATCH(H$5,'Aceite Virgen'!$A$259:$AAR$259,0))</f>
        <v>3.09</v>
      </c>
      <c r="I16" s="40">
        <f t="array" ref="I16">INDEX('Aceite Virgen'!$A$259:$AAR$285,MATCH($B16,'Aceite Virgen'!$A$259:$A$285,0),MATCH(I$5,'Aceite Virgen'!$A$259:$AAR$259,0))</f>
        <v>0</v>
      </c>
      <c r="J16" s="40">
        <f t="array" ref="J16">INDEX('Aceite Virgen'!$A$259:$AAR$285,MATCH($B16,'Aceite Virgen'!$A$259:$A$285,0),MATCH(J$5,'Aceite Virgen'!$A$259:$AAR$259,0))</f>
        <v>0.73</v>
      </c>
      <c r="K16" s="40">
        <f t="array" ref="K16">INDEX('Aceite Virgen'!$A$259:$AAR$285,MATCH($B16,'Aceite Virgen'!$A$259:$A$285,0),MATCH(K$5,'Aceite Virgen'!$A$259:$AAR$259,0))</f>
        <v>2.5700000000000003</v>
      </c>
      <c r="L16" s="40">
        <f t="array" ref="L16">INDEX('Aceite Virgen'!$A$259:$AAR$285,MATCH($B16,'Aceite Virgen'!$A$259:$A$285,0),MATCH(L$5,'Aceite Virgen'!$A$259:$AAR$259,0))</f>
        <v>5.8500000000000005</v>
      </c>
      <c r="M16" s="40">
        <f t="array" ref="M16">INDEX('Aceite Virgen'!$A$259:$AAR$285,MATCH($B16,'Aceite Virgen'!$A$259:$A$285,0),MATCH(M$5,'Aceite Virgen'!$A$259:$AAR$259,0))</f>
        <v>4.0599999999999996</v>
      </c>
      <c r="N16" s="40">
        <f t="array" ref="N16">INDEX('Aceite Virgen'!$A$259:$AAR$285,MATCH($B16,'Aceite Virgen'!$A$259:$A$285,0),MATCH(N$5,'Aceite Virgen'!$A$259:$AAR$259,0))</f>
        <v>7.86</v>
      </c>
      <c r="O16" s="40">
        <f t="array" ref="O16">INDEX('Aceite Virgen'!$A$259:$AAR$285,MATCH($B16,'Aceite Virgen'!$A$259:$A$285,0),MATCH(O$5,'Aceite Virgen'!$A$259:$AAR$259,0))</f>
        <v>5.74</v>
      </c>
      <c r="P16" s="40">
        <f t="array" ref="P16">INDEX('Aceite Virgen'!$A$259:$AAR$285,MATCH($B16,'Aceite Virgen'!$A$259:$A$285,0),MATCH(P$5,'Aceite Virgen'!$A$259:$AAR$259,0))</f>
        <v>4.4000000000000004</v>
      </c>
    </row>
    <row r="17" spans="2:16" x14ac:dyDescent="0.3">
      <c r="B17" s="19">
        <f t="shared" si="1"/>
        <v>2.9</v>
      </c>
      <c r="C17" s="18">
        <f t="shared" si="2"/>
        <v>3</v>
      </c>
      <c r="E17" s="40">
        <f t="array" ref="E17">INDEX('Aceite Virgen'!$A$259:$AAR$285,MATCH($B17,'Aceite Virgen'!$A$259:$A$285,0),MATCH(E$5,'Aceite Virgen'!$A$259:$AAR$259,0))</f>
        <v>5.2899999999999991</v>
      </c>
      <c r="F17" s="40">
        <f t="array" ref="F17">INDEX('Aceite Virgen'!$A$259:$AAR$285,MATCH($B17,'Aceite Virgen'!$A$259:$A$285,0),MATCH(F$5,'Aceite Virgen'!$A$259:$AAR$259,0))</f>
        <v>3.7</v>
      </c>
      <c r="G17" s="40">
        <f t="array" ref="G17">INDEX('Aceite Virgen'!$A$259:$AAR$285,MATCH($B17,'Aceite Virgen'!$A$259:$A$285,0),MATCH(G$5,'Aceite Virgen'!$A$259:$AAR$259,0))</f>
        <v>2.21</v>
      </c>
      <c r="H17" s="40">
        <f t="array" ref="H17">INDEX('Aceite Virgen'!$A$259:$AAR$285,MATCH($B17,'Aceite Virgen'!$A$259:$A$285,0),MATCH(H$5,'Aceite Virgen'!$A$259:$AAR$259,0))</f>
        <v>0.89</v>
      </c>
      <c r="I17" s="40">
        <f t="array" ref="I17">INDEX('Aceite Virgen'!$A$259:$AAR$285,MATCH($B17,'Aceite Virgen'!$A$259:$A$285,0),MATCH(I$5,'Aceite Virgen'!$A$259:$AAR$259,0))</f>
        <v>1.06</v>
      </c>
      <c r="J17" s="40">
        <f t="array" ref="J17">INDEX('Aceite Virgen'!$A$259:$AAR$285,MATCH($B17,'Aceite Virgen'!$A$259:$A$285,0),MATCH(J$5,'Aceite Virgen'!$A$259:$AAR$259,0))</f>
        <v>1.37</v>
      </c>
      <c r="K17" s="40">
        <f t="array" ref="K17">INDEX('Aceite Virgen'!$A$259:$AAR$285,MATCH($B17,'Aceite Virgen'!$A$259:$A$285,0),MATCH(K$5,'Aceite Virgen'!$A$259:$AAR$259,0))</f>
        <v>26.529999999999998</v>
      </c>
      <c r="L17" s="40">
        <f t="array" ref="L17">INDEX('Aceite Virgen'!$A$259:$AAR$285,MATCH($B17,'Aceite Virgen'!$A$259:$A$285,0),MATCH(L$5,'Aceite Virgen'!$A$259:$AAR$259,0))</f>
        <v>25.79</v>
      </c>
      <c r="M17" s="40">
        <f t="array" ref="M17">INDEX('Aceite Virgen'!$A$259:$AAR$285,MATCH($B17,'Aceite Virgen'!$A$259:$A$285,0),MATCH(M$5,'Aceite Virgen'!$A$259:$AAR$259,0))</f>
        <v>25.78</v>
      </c>
      <c r="N17" s="40">
        <f t="array" ref="N17">INDEX('Aceite Virgen'!$A$259:$AAR$285,MATCH($B17,'Aceite Virgen'!$A$259:$A$285,0),MATCH(N$5,'Aceite Virgen'!$A$259:$AAR$259,0))</f>
        <v>30.24</v>
      </c>
      <c r="O17" s="40">
        <f t="array" ref="O17">INDEX('Aceite Virgen'!$A$259:$AAR$285,MATCH($B17,'Aceite Virgen'!$A$259:$A$285,0),MATCH(O$5,'Aceite Virgen'!$A$259:$AAR$259,0))</f>
        <v>31.490000000000002</v>
      </c>
      <c r="P17" s="40">
        <f t="array" ref="P17">INDEX('Aceite Virgen'!$A$259:$AAR$285,MATCH($B17,'Aceite Virgen'!$A$259:$A$285,0),MATCH(P$5,'Aceite Virgen'!$A$259:$AAR$259,0))</f>
        <v>22.23</v>
      </c>
    </row>
    <row r="18" spans="2:16" x14ac:dyDescent="0.3">
      <c r="B18" s="19">
        <f t="shared" si="1"/>
        <v>3</v>
      </c>
      <c r="C18" s="18">
        <f t="shared" si="2"/>
        <v>3.1</v>
      </c>
      <c r="E18" s="40">
        <f t="array" ref="E18">INDEX('Aceite Virgen'!$A$259:$AAR$285,MATCH($B18,'Aceite Virgen'!$A$259:$A$285,0),MATCH(E$5,'Aceite Virgen'!$A$259:$AAR$259,0))</f>
        <v>1.6099999999999999</v>
      </c>
      <c r="F18" s="40">
        <f t="array" ref="F18">INDEX('Aceite Virgen'!$A$259:$AAR$285,MATCH($B18,'Aceite Virgen'!$A$259:$A$285,0),MATCH(F$5,'Aceite Virgen'!$A$259:$AAR$259,0))</f>
        <v>3.64</v>
      </c>
      <c r="G18" s="40">
        <f t="array" ref="G18">INDEX('Aceite Virgen'!$A$259:$AAR$285,MATCH($B18,'Aceite Virgen'!$A$259:$A$285,0),MATCH(G$5,'Aceite Virgen'!$A$259:$AAR$259,0))</f>
        <v>5.7299999999999995</v>
      </c>
      <c r="H18" s="40">
        <f t="array" ref="H18">INDEX('Aceite Virgen'!$A$259:$AAR$285,MATCH($B18,'Aceite Virgen'!$A$259:$A$285,0),MATCH(H$5,'Aceite Virgen'!$A$259:$AAR$259,0))</f>
        <v>2.97</v>
      </c>
      <c r="I18" s="40">
        <f t="array" ref="I18">INDEX('Aceite Virgen'!$A$259:$AAR$285,MATCH($B18,'Aceite Virgen'!$A$259:$A$285,0),MATCH(I$5,'Aceite Virgen'!$A$259:$AAR$259,0))</f>
        <v>6.2</v>
      </c>
      <c r="J18" s="40">
        <f t="array" ref="J18">INDEX('Aceite Virgen'!$A$259:$AAR$285,MATCH($B18,'Aceite Virgen'!$A$259:$A$285,0),MATCH(J$5,'Aceite Virgen'!$A$259:$AAR$259,0))</f>
        <v>8</v>
      </c>
      <c r="K18" s="40">
        <f t="array" ref="K18">INDEX('Aceite Virgen'!$A$259:$AAR$285,MATCH($B18,'Aceite Virgen'!$A$259:$A$285,0),MATCH(K$5,'Aceite Virgen'!$A$259:$AAR$259,0))</f>
        <v>8.39</v>
      </c>
      <c r="L18" s="40">
        <f t="array" ref="L18">INDEX('Aceite Virgen'!$A$259:$AAR$285,MATCH($B18,'Aceite Virgen'!$A$259:$A$285,0),MATCH(L$5,'Aceite Virgen'!$A$259:$AAR$259,0))</f>
        <v>1.6</v>
      </c>
      <c r="M18" s="40">
        <f t="array" ref="M18">INDEX('Aceite Virgen'!$A$259:$AAR$285,MATCH($B18,'Aceite Virgen'!$A$259:$A$285,0),MATCH(M$5,'Aceite Virgen'!$A$259:$AAR$259,0))</f>
        <v>1.3099999999999998</v>
      </c>
      <c r="N18" s="40">
        <f t="array" ref="N18">INDEX('Aceite Virgen'!$A$259:$AAR$285,MATCH($B18,'Aceite Virgen'!$A$259:$A$285,0),MATCH(N$5,'Aceite Virgen'!$A$259:$AAR$259,0))</f>
        <v>3</v>
      </c>
      <c r="O18" s="40">
        <f t="array" ref="O18">INDEX('Aceite Virgen'!$A$259:$AAR$285,MATCH($B18,'Aceite Virgen'!$A$259:$A$285,0),MATCH(O$5,'Aceite Virgen'!$A$259:$AAR$259,0))</f>
        <v>7.44</v>
      </c>
      <c r="P18" s="40">
        <f t="array" ref="P18">INDEX('Aceite Virgen'!$A$259:$AAR$285,MATCH($B18,'Aceite Virgen'!$A$259:$A$285,0),MATCH(P$5,'Aceite Virgen'!$A$259:$AAR$259,0))</f>
        <v>2.9000000000000004</v>
      </c>
    </row>
    <row r="19" spans="2:16" x14ac:dyDescent="0.3">
      <c r="B19" s="19">
        <f t="shared" si="1"/>
        <v>3.1</v>
      </c>
      <c r="C19" s="18">
        <f t="shared" si="2"/>
        <v>3.2</v>
      </c>
      <c r="E19" s="40">
        <f t="array" ref="E19">INDEX('Aceite Virgen'!$A$259:$AAR$285,MATCH($B19,'Aceite Virgen'!$A$259:$A$285,0),MATCH(E$5,'Aceite Virgen'!$A$259:$AAR$259,0))</f>
        <v>24.470000000000002</v>
      </c>
      <c r="F19" s="40">
        <f t="array" ref="F19">INDEX('Aceite Virgen'!$A$259:$AAR$285,MATCH($B19,'Aceite Virgen'!$A$259:$A$285,0),MATCH(F$5,'Aceite Virgen'!$A$259:$AAR$259,0))</f>
        <v>23.400000000000002</v>
      </c>
      <c r="G19" s="40">
        <f t="array" ref="G19">INDEX('Aceite Virgen'!$A$259:$AAR$285,MATCH($B19,'Aceite Virgen'!$A$259:$A$285,0),MATCH(G$5,'Aceite Virgen'!$A$259:$AAR$259,0))</f>
        <v>21.959999999999997</v>
      </c>
      <c r="H19" s="40">
        <f t="array" ref="H19">INDEX('Aceite Virgen'!$A$259:$AAR$285,MATCH($B19,'Aceite Virgen'!$A$259:$A$285,0),MATCH(H$5,'Aceite Virgen'!$A$259:$AAR$259,0))</f>
        <v>26.07</v>
      </c>
      <c r="I19" s="40">
        <f t="array" ref="I19">INDEX('Aceite Virgen'!$A$259:$AAR$285,MATCH($B19,'Aceite Virgen'!$A$259:$A$285,0),MATCH(I$5,'Aceite Virgen'!$A$259:$AAR$259,0))</f>
        <v>25.78</v>
      </c>
      <c r="J19" s="40">
        <f t="array" ref="J19">INDEX('Aceite Virgen'!$A$259:$AAR$285,MATCH($B19,'Aceite Virgen'!$A$259:$A$285,0),MATCH(J$5,'Aceite Virgen'!$A$259:$AAR$259,0))</f>
        <v>27.09</v>
      </c>
      <c r="K19" s="40">
        <f t="array" ref="K19">INDEX('Aceite Virgen'!$A$259:$AAR$285,MATCH($B19,'Aceite Virgen'!$A$259:$A$285,0),MATCH(K$5,'Aceite Virgen'!$A$259:$AAR$259,0))</f>
        <v>4.93</v>
      </c>
      <c r="L19" s="40">
        <f t="array" ref="L19">INDEX('Aceite Virgen'!$A$259:$AAR$285,MATCH($B19,'Aceite Virgen'!$A$259:$A$285,0),MATCH(L$5,'Aceite Virgen'!$A$259:$AAR$259,0))</f>
        <v>4.82</v>
      </c>
      <c r="M19" s="40">
        <f t="array" ref="M19">INDEX('Aceite Virgen'!$A$259:$AAR$285,MATCH($B19,'Aceite Virgen'!$A$259:$A$285,0),MATCH(M$5,'Aceite Virgen'!$A$259:$AAR$259,0))</f>
        <v>3.89</v>
      </c>
      <c r="N19" s="40">
        <f t="array" ref="N19">INDEX('Aceite Virgen'!$A$259:$AAR$285,MATCH($B19,'Aceite Virgen'!$A$259:$A$285,0),MATCH(N$5,'Aceite Virgen'!$A$259:$AAR$259,0))</f>
        <v>2.13</v>
      </c>
      <c r="O19" s="40">
        <f t="array" ref="O19">INDEX('Aceite Virgen'!$A$259:$AAR$285,MATCH($B19,'Aceite Virgen'!$A$259:$A$285,0),MATCH(O$5,'Aceite Virgen'!$A$259:$AAR$259,0))</f>
        <v>24.42</v>
      </c>
      <c r="P19" s="40">
        <f t="array" ref="P19">INDEX('Aceite Virgen'!$A$259:$AAR$285,MATCH($B19,'Aceite Virgen'!$A$259:$A$285,0),MATCH(P$5,'Aceite Virgen'!$A$259:$AAR$259,0))</f>
        <v>30.779999999999998</v>
      </c>
    </row>
    <row r="20" spans="2:16" x14ac:dyDescent="0.3">
      <c r="B20" s="19">
        <f t="shared" si="1"/>
        <v>3.2</v>
      </c>
      <c r="C20" s="18">
        <f t="shared" si="2"/>
        <v>3.3</v>
      </c>
      <c r="E20" s="40">
        <f t="array" ref="E20">INDEX('Aceite Virgen'!$A$259:$AAR$285,MATCH($B20,'Aceite Virgen'!$A$259:$A$285,0),MATCH(E$5,'Aceite Virgen'!$A$259:$AAR$259,0))</f>
        <v>2.4300000000000002</v>
      </c>
      <c r="F20" s="40">
        <f t="array" ref="F20">INDEX('Aceite Virgen'!$A$259:$AAR$285,MATCH($B20,'Aceite Virgen'!$A$259:$A$285,0),MATCH(F$5,'Aceite Virgen'!$A$259:$AAR$259,0))</f>
        <v>2.4400000000000004</v>
      </c>
      <c r="G20" s="40">
        <f t="array" ref="G20">INDEX('Aceite Virgen'!$A$259:$AAR$285,MATCH($B20,'Aceite Virgen'!$A$259:$A$285,0),MATCH(G$5,'Aceite Virgen'!$A$259:$AAR$259,0))</f>
        <v>2.95</v>
      </c>
      <c r="H20" s="40">
        <f t="array" ref="H20">INDEX('Aceite Virgen'!$A$259:$AAR$285,MATCH($B20,'Aceite Virgen'!$A$259:$A$285,0),MATCH(H$5,'Aceite Virgen'!$A$259:$AAR$259,0))</f>
        <v>2.5499999999999998</v>
      </c>
      <c r="I20" s="40">
        <f t="array" ref="I20">INDEX('Aceite Virgen'!$A$259:$AAR$285,MATCH($B20,'Aceite Virgen'!$A$259:$A$285,0),MATCH(I$5,'Aceite Virgen'!$A$259:$AAR$259,0))</f>
        <v>0.94</v>
      </c>
      <c r="J20" s="40">
        <f t="array" ref="J20">INDEX('Aceite Virgen'!$A$259:$AAR$285,MATCH($B20,'Aceite Virgen'!$A$259:$A$285,0),MATCH(J$5,'Aceite Virgen'!$A$259:$AAR$259,0))</f>
        <v>1.86</v>
      </c>
      <c r="K20" s="40">
        <f t="array" ref="K20">INDEX('Aceite Virgen'!$A$259:$AAR$285,MATCH($B20,'Aceite Virgen'!$A$259:$A$285,0),MATCH(K$5,'Aceite Virgen'!$A$259:$AAR$259,0))</f>
        <v>0.66</v>
      </c>
      <c r="L20" s="40">
        <f t="array" ref="L20">INDEX('Aceite Virgen'!$A$259:$AAR$285,MATCH($B20,'Aceite Virgen'!$A$259:$A$285,0),MATCH(L$5,'Aceite Virgen'!$A$259:$AAR$259,0))</f>
        <v>0.25</v>
      </c>
      <c r="M20" s="40">
        <f t="array" ref="M20">INDEX('Aceite Virgen'!$A$259:$AAR$285,MATCH($B20,'Aceite Virgen'!$A$259:$A$285,0),MATCH(M$5,'Aceite Virgen'!$A$259:$AAR$259,0))</f>
        <v>2.36</v>
      </c>
      <c r="N20" s="40">
        <f t="array" ref="N20">INDEX('Aceite Virgen'!$A$259:$AAR$285,MATCH($B20,'Aceite Virgen'!$A$259:$A$285,0),MATCH(N$5,'Aceite Virgen'!$A$259:$AAR$259,0))</f>
        <v>1.23</v>
      </c>
      <c r="O20" s="40">
        <f t="array" ref="O20">INDEX('Aceite Virgen'!$A$259:$AAR$285,MATCH($B20,'Aceite Virgen'!$A$259:$A$285,0),MATCH(O$5,'Aceite Virgen'!$A$259:$AAR$259,0))</f>
        <v>0.83</v>
      </c>
      <c r="P20" s="40">
        <f t="array" ref="P20">INDEX('Aceite Virgen'!$A$259:$AAR$285,MATCH($B20,'Aceite Virgen'!$A$259:$A$285,0),MATCH(P$5,'Aceite Virgen'!$A$259:$AAR$259,0))</f>
        <v>6.5499999999999989</v>
      </c>
    </row>
    <row r="21" spans="2:16" x14ac:dyDescent="0.3">
      <c r="B21" s="19">
        <f t="shared" si="1"/>
        <v>3.3</v>
      </c>
      <c r="C21" s="18">
        <f t="shared" si="2"/>
        <v>3.4</v>
      </c>
      <c r="E21" s="40">
        <f t="array" ref="E21">INDEX('Aceite Virgen'!$A$259:$AAR$285,MATCH($B21,'Aceite Virgen'!$A$259:$A$285,0),MATCH(E$5,'Aceite Virgen'!$A$259:$AAR$259,0))</f>
        <v>0.09</v>
      </c>
      <c r="F21" s="40">
        <f t="array" ref="F21">INDEX('Aceite Virgen'!$A$259:$AAR$285,MATCH($B21,'Aceite Virgen'!$A$259:$A$285,0),MATCH(F$5,'Aceite Virgen'!$A$259:$AAR$259,0))</f>
        <v>0.23</v>
      </c>
      <c r="G21" s="40">
        <f t="array" ref="G21">INDEX('Aceite Virgen'!$A$259:$AAR$285,MATCH($B21,'Aceite Virgen'!$A$259:$A$285,0),MATCH(G$5,'Aceite Virgen'!$A$259:$AAR$259,0))</f>
        <v>0.31</v>
      </c>
      <c r="H21" s="40">
        <f t="array" ref="H21">INDEX('Aceite Virgen'!$A$259:$AAR$285,MATCH($B21,'Aceite Virgen'!$A$259:$A$285,0),MATCH(H$5,'Aceite Virgen'!$A$259:$AAR$259,0))</f>
        <v>0</v>
      </c>
      <c r="I21" s="40">
        <f t="array" ref="I21">INDEX('Aceite Virgen'!$A$259:$AAR$285,MATCH($B21,'Aceite Virgen'!$A$259:$A$285,0),MATCH(I$5,'Aceite Virgen'!$A$259:$AAR$259,0))</f>
        <v>0.35</v>
      </c>
      <c r="J21" s="40">
        <f t="array" ref="J21">INDEX('Aceite Virgen'!$A$259:$AAR$285,MATCH($B21,'Aceite Virgen'!$A$259:$A$285,0),MATCH(J$5,'Aceite Virgen'!$A$259:$AAR$259,0))</f>
        <v>0.44</v>
      </c>
      <c r="K21" s="40">
        <f t="array" ref="K21">INDEX('Aceite Virgen'!$A$259:$AAR$285,MATCH($B21,'Aceite Virgen'!$A$259:$A$285,0),MATCH(K$5,'Aceite Virgen'!$A$259:$AAR$259,0))</f>
        <v>0.51</v>
      </c>
      <c r="L21" s="40">
        <f t="array" ref="L21">INDEX('Aceite Virgen'!$A$259:$AAR$285,MATCH($B21,'Aceite Virgen'!$A$259:$A$285,0),MATCH(L$5,'Aceite Virgen'!$A$259:$AAR$259,0))</f>
        <v>0.33</v>
      </c>
      <c r="M21" s="40">
        <f t="array" ref="M21">INDEX('Aceite Virgen'!$A$259:$AAR$285,MATCH($B21,'Aceite Virgen'!$A$259:$A$285,0),MATCH(M$5,'Aceite Virgen'!$A$259:$AAR$259,0))</f>
        <v>0.84</v>
      </c>
      <c r="N21" s="40">
        <f t="array" ref="N21">INDEX('Aceite Virgen'!$A$259:$AAR$285,MATCH($B21,'Aceite Virgen'!$A$259:$A$285,0),MATCH(N$5,'Aceite Virgen'!$A$259:$AAR$259,0))</f>
        <v>1.7799999999999998</v>
      </c>
      <c r="O21" s="40">
        <f t="array" ref="O21">INDEX('Aceite Virgen'!$A$259:$AAR$285,MATCH($B21,'Aceite Virgen'!$A$259:$A$285,0),MATCH(O$5,'Aceite Virgen'!$A$259:$AAR$259,0))</f>
        <v>1.18</v>
      </c>
      <c r="P21" s="40">
        <f t="array" ref="P21">INDEX('Aceite Virgen'!$A$259:$AAR$285,MATCH($B21,'Aceite Virgen'!$A$259:$A$285,0),MATCH(P$5,'Aceite Virgen'!$A$259:$AAR$259,0))</f>
        <v>2.6</v>
      </c>
    </row>
    <row r="22" spans="2:16" x14ac:dyDescent="0.3">
      <c r="B22" s="19">
        <f t="shared" si="1"/>
        <v>3.4</v>
      </c>
      <c r="C22" s="18">
        <f t="shared" si="2"/>
        <v>3.5</v>
      </c>
      <c r="E22" s="40">
        <f t="array" ref="E22">INDEX('Aceite Virgen'!$A$259:$AAR$285,MATCH($B22,'Aceite Virgen'!$A$259:$A$285,0),MATCH(E$5,'Aceite Virgen'!$A$259:$AAR$259,0))</f>
        <v>6.4399999999999995</v>
      </c>
      <c r="F22" s="40">
        <f t="array" ref="F22">INDEX('Aceite Virgen'!$A$259:$AAR$285,MATCH($B22,'Aceite Virgen'!$A$259:$A$285,0),MATCH(F$5,'Aceite Virgen'!$A$259:$AAR$259,0))</f>
        <v>2.91</v>
      </c>
      <c r="G22" s="40">
        <f t="array" ref="G22">INDEX('Aceite Virgen'!$A$259:$AAR$285,MATCH($B22,'Aceite Virgen'!$A$259:$A$285,0),MATCH(G$5,'Aceite Virgen'!$A$259:$AAR$259,0))</f>
        <v>3.89</v>
      </c>
      <c r="H22" s="40">
        <f t="array" ref="H22">INDEX('Aceite Virgen'!$A$259:$AAR$285,MATCH($B22,'Aceite Virgen'!$A$259:$A$285,0),MATCH(H$5,'Aceite Virgen'!$A$259:$AAR$259,0))</f>
        <v>4.8100000000000005</v>
      </c>
      <c r="I22" s="40">
        <f t="array" ref="I22">INDEX('Aceite Virgen'!$A$259:$AAR$285,MATCH($B22,'Aceite Virgen'!$A$259:$A$285,0),MATCH(I$5,'Aceite Virgen'!$A$259:$AAR$259,0))</f>
        <v>4.08</v>
      </c>
      <c r="J22" s="40">
        <f t="array" ref="J22">INDEX('Aceite Virgen'!$A$259:$AAR$285,MATCH($B22,'Aceite Virgen'!$A$259:$A$285,0),MATCH(J$5,'Aceite Virgen'!$A$259:$AAR$259,0))</f>
        <v>1.75</v>
      </c>
      <c r="K22" s="40">
        <f t="array" ref="K22">INDEX('Aceite Virgen'!$A$259:$AAR$285,MATCH($B22,'Aceite Virgen'!$A$259:$A$285,0),MATCH(K$5,'Aceite Virgen'!$A$259:$AAR$259,0))</f>
        <v>2.95</v>
      </c>
      <c r="L22" s="40">
        <f t="array" ref="L22">INDEX('Aceite Virgen'!$A$259:$AAR$285,MATCH($B22,'Aceite Virgen'!$A$259:$A$285,0),MATCH(L$5,'Aceite Virgen'!$A$259:$AAR$259,0))</f>
        <v>1.91</v>
      </c>
      <c r="M22" s="40">
        <f t="array" ref="M22">INDEX('Aceite Virgen'!$A$259:$AAR$285,MATCH($B22,'Aceite Virgen'!$A$259:$A$285,0),MATCH(M$5,'Aceite Virgen'!$A$259:$AAR$259,0))</f>
        <v>2.2400000000000002</v>
      </c>
      <c r="N22" s="40">
        <f t="array" ref="N22">INDEX('Aceite Virgen'!$A$259:$AAR$285,MATCH($B22,'Aceite Virgen'!$A$259:$A$285,0),MATCH(N$5,'Aceite Virgen'!$A$259:$AAR$259,0))</f>
        <v>4.88</v>
      </c>
      <c r="O22" s="40">
        <f t="array" ref="O22">INDEX('Aceite Virgen'!$A$259:$AAR$285,MATCH($B22,'Aceite Virgen'!$A$259:$A$285,0),MATCH(O$5,'Aceite Virgen'!$A$259:$AAR$259,0))</f>
        <v>3.72</v>
      </c>
      <c r="P22" s="40">
        <f t="array" ref="P22">INDEX('Aceite Virgen'!$A$259:$AAR$285,MATCH($B22,'Aceite Virgen'!$A$259:$A$285,0),MATCH(P$5,'Aceite Virgen'!$A$259:$AAR$259,0))</f>
        <v>3.13</v>
      </c>
    </row>
    <row r="23" spans="2:16" x14ac:dyDescent="0.3">
      <c r="B23" s="19">
        <f t="shared" si="1"/>
        <v>3.5</v>
      </c>
      <c r="C23" s="18">
        <f t="shared" si="2"/>
        <v>3.6</v>
      </c>
      <c r="E23" s="40">
        <f t="array" ref="E23">INDEX('Aceite Virgen'!$A$259:$AAR$285,MATCH($B23,'Aceite Virgen'!$A$259:$A$285,0),MATCH(E$5,'Aceite Virgen'!$A$259:$AAR$259,0))</f>
        <v>0.56000000000000005</v>
      </c>
      <c r="F23" s="40">
        <f t="array" ref="F23">INDEX('Aceite Virgen'!$A$259:$AAR$285,MATCH($B23,'Aceite Virgen'!$A$259:$A$285,0),MATCH(F$5,'Aceite Virgen'!$A$259:$AAR$259,0))</f>
        <v>0.99</v>
      </c>
      <c r="G23" s="40">
        <f t="array" ref="G23">INDEX('Aceite Virgen'!$A$259:$AAR$285,MATCH($B23,'Aceite Virgen'!$A$259:$A$285,0),MATCH(G$5,'Aceite Virgen'!$A$259:$AAR$259,0))</f>
        <v>0.55000000000000004</v>
      </c>
      <c r="H23" s="40">
        <f t="array" ref="H23">INDEX('Aceite Virgen'!$A$259:$AAR$285,MATCH($B23,'Aceite Virgen'!$A$259:$A$285,0),MATCH(H$5,'Aceite Virgen'!$A$259:$AAR$259,0))</f>
        <v>0.64</v>
      </c>
      <c r="I23" s="40">
        <f t="array" ref="I23">INDEX('Aceite Virgen'!$A$259:$AAR$285,MATCH($B23,'Aceite Virgen'!$A$259:$A$285,0),MATCH(I$5,'Aceite Virgen'!$A$259:$AAR$259,0))</f>
        <v>0.73</v>
      </c>
      <c r="J23" s="40">
        <f t="array" ref="J23">INDEX('Aceite Virgen'!$A$259:$AAR$285,MATCH($B23,'Aceite Virgen'!$A$259:$A$285,0),MATCH(J$5,'Aceite Virgen'!$A$259:$AAR$259,0))</f>
        <v>0.3</v>
      </c>
      <c r="K23" s="40">
        <f t="array" ref="K23">INDEX('Aceite Virgen'!$A$259:$AAR$285,MATCH($B23,'Aceite Virgen'!$A$259:$A$285,0),MATCH(K$5,'Aceite Virgen'!$A$259:$AAR$259,0))</f>
        <v>5.04</v>
      </c>
      <c r="L23" s="40">
        <f t="array" ref="L23">INDEX('Aceite Virgen'!$A$259:$AAR$285,MATCH($B23,'Aceite Virgen'!$A$259:$A$285,0),MATCH(L$5,'Aceite Virgen'!$A$259:$AAR$259,0))</f>
        <v>1.7399999999999998</v>
      </c>
      <c r="M23" s="40">
        <f t="array" ref="M23">INDEX('Aceite Virgen'!$A$259:$AAR$285,MATCH($B23,'Aceite Virgen'!$A$259:$A$285,0),MATCH(M$5,'Aceite Virgen'!$A$259:$AAR$259,0))</f>
        <v>0.54</v>
      </c>
      <c r="N23" s="40">
        <f t="array" ref="N23">INDEX('Aceite Virgen'!$A$259:$AAR$285,MATCH($B23,'Aceite Virgen'!$A$259:$A$285,0),MATCH(N$5,'Aceite Virgen'!$A$259:$AAR$259,0))</f>
        <v>0.49</v>
      </c>
      <c r="O23" s="40">
        <f t="array" ref="O23">INDEX('Aceite Virgen'!$A$259:$AAR$285,MATCH($B23,'Aceite Virgen'!$A$259:$A$285,0),MATCH(O$5,'Aceite Virgen'!$A$259:$AAR$259,0))</f>
        <v>0.16</v>
      </c>
      <c r="P23" s="40">
        <f t="array" ref="P23">INDEX('Aceite Virgen'!$A$259:$AAR$285,MATCH($B23,'Aceite Virgen'!$A$259:$A$285,0),MATCH(P$5,'Aceite Virgen'!$A$259:$AAR$259,0))</f>
        <v>2.2999999999999998</v>
      </c>
    </row>
    <row r="24" spans="2:16" x14ac:dyDescent="0.3">
      <c r="B24" s="19">
        <f t="shared" si="1"/>
        <v>3.6</v>
      </c>
      <c r="C24" s="18">
        <f t="shared" si="2"/>
        <v>3.7</v>
      </c>
      <c r="E24" s="40">
        <f t="array" ref="E24">INDEX('Aceite Virgen'!$A$259:$AAR$285,MATCH($B24,'Aceite Virgen'!$A$259:$A$285,0),MATCH(E$5,'Aceite Virgen'!$A$259:$AAR$259,0))</f>
        <v>2.94</v>
      </c>
      <c r="F24" s="40">
        <f t="array" ref="F24">INDEX('Aceite Virgen'!$A$259:$AAR$285,MATCH($B24,'Aceite Virgen'!$A$259:$A$285,0),MATCH(F$5,'Aceite Virgen'!$A$259:$AAR$259,0))</f>
        <v>3.16</v>
      </c>
      <c r="G24" s="40">
        <f t="array" ref="G24">INDEX('Aceite Virgen'!$A$259:$AAR$285,MATCH($B24,'Aceite Virgen'!$A$259:$A$285,0),MATCH(G$5,'Aceite Virgen'!$A$259:$AAR$259,0))</f>
        <v>3.64</v>
      </c>
      <c r="H24" s="40">
        <f t="array" ref="H24">INDEX('Aceite Virgen'!$A$259:$AAR$285,MATCH($B24,'Aceite Virgen'!$A$259:$A$285,0),MATCH(H$5,'Aceite Virgen'!$A$259:$AAR$259,0))</f>
        <v>2.6799999999999997</v>
      </c>
      <c r="I24" s="40">
        <f t="array" ref="I24">INDEX('Aceite Virgen'!$A$259:$AAR$285,MATCH($B24,'Aceite Virgen'!$A$259:$A$285,0),MATCH(I$5,'Aceite Virgen'!$A$259:$AAR$259,0))</f>
        <v>1.1299999999999999</v>
      </c>
      <c r="J24" s="40">
        <f t="array" ref="J24">INDEX('Aceite Virgen'!$A$259:$AAR$285,MATCH($B24,'Aceite Virgen'!$A$259:$A$285,0),MATCH(J$5,'Aceite Virgen'!$A$259:$AAR$259,0))</f>
        <v>0.69</v>
      </c>
      <c r="K24" s="40">
        <f t="array" ref="K24">INDEX('Aceite Virgen'!$A$259:$AAR$285,MATCH($B24,'Aceite Virgen'!$A$259:$A$285,0),MATCH(K$5,'Aceite Virgen'!$A$259:$AAR$259,0))</f>
        <v>0</v>
      </c>
      <c r="L24" s="40">
        <f t="array" ref="L24">INDEX('Aceite Virgen'!$A$259:$AAR$285,MATCH($B24,'Aceite Virgen'!$A$259:$A$285,0),MATCH(L$5,'Aceite Virgen'!$A$259:$AAR$259,0))</f>
        <v>1.44</v>
      </c>
      <c r="M24" s="40">
        <f t="array" ref="M24">INDEX('Aceite Virgen'!$A$259:$AAR$285,MATCH($B24,'Aceite Virgen'!$A$259:$A$285,0),MATCH(M$5,'Aceite Virgen'!$A$259:$AAR$259,0))</f>
        <v>0.74</v>
      </c>
      <c r="N24" s="40">
        <f t="array" ref="N24">INDEX('Aceite Virgen'!$A$259:$AAR$285,MATCH($B24,'Aceite Virgen'!$A$259:$A$285,0),MATCH(N$5,'Aceite Virgen'!$A$259:$AAR$259,0))</f>
        <v>0.75</v>
      </c>
      <c r="O24" s="40">
        <f t="array" ref="O24">INDEX('Aceite Virgen'!$A$259:$AAR$285,MATCH($B24,'Aceite Virgen'!$A$259:$A$285,0),MATCH(O$5,'Aceite Virgen'!$A$259:$AAR$259,0))</f>
        <v>0.27</v>
      </c>
      <c r="P24" s="40">
        <f t="array" ref="P24">INDEX('Aceite Virgen'!$A$259:$AAR$285,MATCH($B24,'Aceite Virgen'!$A$259:$A$285,0),MATCH(P$5,'Aceite Virgen'!$A$259:$AAR$259,0))</f>
        <v>1.38</v>
      </c>
    </row>
    <row r="25" spans="2:16" x14ac:dyDescent="0.3">
      <c r="B25" s="19">
        <f t="shared" si="1"/>
        <v>3.7</v>
      </c>
      <c r="C25" s="18">
        <f t="shared" si="2"/>
        <v>3.8</v>
      </c>
      <c r="E25" s="40">
        <f t="array" ref="E25">INDEX('Aceite Virgen'!$A$259:$AAR$285,MATCH($B25,'Aceite Virgen'!$A$259:$A$285,0),MATCH(E$5,'Aceite Virgen'!$A$259:$AAR$259,0))</f>
        <v>0.67</v>
      </c>
      <c r="F25" s="40">
        <f t="array" ref="F25">INDEX('Aceite Virgen'!$A$259:$AAR$285,MATCH($B25,'Aceite Virgen'!$A$259:$A$285,0),MATCH(F$5,'Aceite Virgen'!$A$259:$AAR$259,0))</f>
        <v>1.58</v>
      </c>
      <c r="G25" s="40">
        <f t="array" ref="G25">INDEX('Aceite Virgen'!$A$259:$AAR$285,MATCH($B25,'Aceite Virgen'!$A$259:$A$285,0),MATCH(G$5,'Aceite Virgen'!$A$259:$AAR$259,0))</f>
        <v>1.8399999999999999</v>
      </c>
      <c r="H25" s="40">
        <f t="array" ref="H25">INDEX('Aceite Virgen'!$A$259:$AAR$285,MATCH($B25,'Aceite Virgen'!$A$259:$A$285,0),MATCH(H$5,'Aceite Virgen'!$A$259:$AAR$259,0))</f>
        <v>0.35</v>
      </c>
      <c r="I25" s="40">
        <f t="array" ref="I25">INDEX('Aceite Virgen'!$A$259:$AAR$285,MATCH($B25,'Aceite Virgen'!$A$259:$A$285,0),MATCH(I$5,'Aceite Virgen'!$A$259:$AAR$259,0))</f>
        <v>1.47</v>
      </c>
      <c r="J25" s="40">
        <f t="array" ref="J25">INDEX('Aceite Virgen'!$A$259:$AAR$285,MATCH($B25,'Aceite Virgen'!$A$259:$A$285,0),MATCH(J$5,'Aceite Virgen'!$A$259:$AAR$259,0))</f>
        <v>6.15</v>
      </c>
      <c r="K25" s="40">
        <f t="array" ref="K25">INDEX('Aceite Virgen'!$A$259:$AAR$285,MATCH($B25,'Aceite Virgen'!$A$259:$A$285,0),MATCH(K$5,'Aceite Virgen'!$A$259:$AAR$259,0))</f>
        <v>2.09</v>
      </c>
      <c r="L25" s="40">
        <f t="array" ref="L25">INDEX('Aceite Virgen'!$A$259:$AAR$285,MATCH($B25,'Aceite Virgen'!$A$259:$A$285,0),MATCH(L$5,'Aceite Virgen'!$A$259:$AAR$259,0))</f>
        <v>0.31</v>
      </c>
      <c r="M25" s="40">
        <f t="array" ref="M25">INDEX('Aceite Virgen'!$A$259:$AAR$285,MATCH($B25,'Aceite Virgen'!$A$259:$A$285,0),MATCH(M$5,'Aceite Virgen'!$A$259:$AAR$259,0))</f>
        <v>0.89</v>
      </c>
      <c r="N25" s="40">
        <f t="array" ref="N25">INDEX('Aceite Virgen'!$A$259:$AAR$285,MATCH($B25,'Aceite Virgen'!$A$259:$A$285,0),MATCH(N$5,'Aceite Virgen'!$A$259:$AAR$259,0))</f>
        <v>0</v>
      </c>
      <c r="O25" s="40">
        <f t="array" ref="O25">INDEX('Aceite Virgen'!$A$259:$AAR$285,MATCH($B25,'Aceite Virgen'!$A$259:$A$285,0),MATCH(O$5,'Aceite Virgen'!$A$259:$AAR$259,0))</f>
        <v>1.07</v>
      </c>
      <c r="P25" s="40">
        <f t="array" ref="P25">INDEX('Aceite Virgen'!$A$259:$AAR$285,MATCH($B25,'Aceite Virgen'!$A$259:$A$285,0),MATCH(P$5,'Aceite Virgen'!$A$259:$AAR$259,0))</f>
        <v>0.8600000000000001</v>
      </c>
    </row>
    <row r="26" spans="2:16" x14ac:dyDescent="0.3">
      <c r="B26" s="19">
        <f t="shared" si="1"/>
        <v>3.8</v>
      </c>
      <c r="C26" s="18">
        <f t="shared" si="2"/>
        <v>3.9</v>
      </c>
      <c r="E26" s="40">
        <f t="array" ref="E26">INDEX('Aceite Virgen'!$A$259:$AAR$285,MATCH($B26,'Aceite Virgen'!$A$259:$A$285,0),MATCH(E$5,'Aceite Virgen'!$A$259:$AAR$259,0))</f>
        <v>4.0199999999999996</v>
      </c>
      <c r="F26" s="40">
        <f t="array" ref="F26">INDEX('Aceite Virgen'!$A$259:$AAR$285,MATCH($B26,'Aceite Virgen'!$A$259:$A$285,0),MATCH(F$5,'Aceite Virgen'!$A$259:$AAR$259,0))</f>
        <v>0.19</v>
      </c>
      <c r="G26" s="40">
        <f t="array" ref="G26">INDEX('Aceite Virgen'!$A$259:$AAR$285,MATCH($B26,'Aceite Virgen'!$A$259:$A$285,0),MATCH(G$5,'Aceite Virgen'!$A$259:$AAR$259,0))</f>
        <v>3.5</v>
      </c>
      <c r="H26" s="40">
        <f t="array" ref="H26">INDEX('Aceite Virgen'!$A$259:$AAR$285,MATCH($B26,'Aceite Virgen'!$A$259:$A$285,0),MATCH(H$5,'Aceite Virgen'!$A$259:$AAR$259,0))</f>
        <v>2.7399999999999998</v>
      </c>
      <c r="I26" s="40">
        <f t="array" ref="I26">INDEX('Aceite Virgen'!$A$259:$AAR$285,MATCH($B26,'Aceite Virgen'!$A$259:$A$285,0),MATCH(I$5,'Aceite Virgen'!$A$259:$AAR$259,0))</f>
        <v>3.85</v>
      </c>
      <c r="J26" s="40">
        <f t="array" ref="J26">INDEX('Aceite Virgen'!$A$259:$AAR$285,MATCH($B26,'Aceite Virgen'!$A$259:$A$285,0),MATCH(J$5,'Aceite Virgen'!$A$259:$AAR$259,0))</f>
        <v>1.6800000000000002</v>
      </c>
      <c r="K26" s="40">
        <f t="array" ref="K26">INDEX('Aceite Virgen'!$A$259:$AAR$285,MATCH($B26,'Aceite Virgen'!$A$259:$A$285,0),MATCH(K$5,'Aceite Virgen'!$A$259:$AAR$259,0))</f>
        <v>0</v>
      </c>
      <c r="L26" s="40">
        <f t="array" ref="L26">INDEX('Aceite Virgen'!$A$259:$AAR$285,MATCH($B26,'Aceite Virgen'!$A$259:$A$285,0),MATCH(L$5,'Aceite Virgen'!$A$259:$AAR$259,0))</f>
        <v>0</v>
      </c>
      <c r="M26" s="40">
        <f t="array" ref="M26">INDEX('Aceite Virgen'!$A$259:$AAR$285,MATCH($B26,'Aceite Virgen'!$A$259:$A$285,0),MATCH(M$5,'Aceite Virgen'!$A$259:$AAR$259,0))</f>
        <v>0</v>
      </c>
      <c r="N26" s="40">
        <f t="array" ref="N26">INDEX('Aceite Virgen'!$A$259:$AAR$285,MATCH($B26,'Aceite Virgen'!$A$259:$A$285,0),MATCH(N$5,'Aceite Virgen'!$A$259:$AAR$259,0))</f>
        <v>0.31</v>
      </c>
      <c r="O26" s="40">
        <f t="array" ref="O26">INDEX('Aceite Virgen'!$A$259:$AAR$285,MATCH($B26,'Aceite Virgen'!$A$259:$A$285,0),MATCH(O$5,'Aceite Virgen'!$A$259:$AAR$259,0))</f>
        <v>3.42</v>
      </c>
      <c r="P26" s="40">
        <f t="array" ref="P26">INDEX('Aceite Virgen'!$A$259:$AAR$285,MATCH($B26,'Aceite Virgen'!$A$259:$A$285,0),MATCH(P$5,'Aceite Virgen'!$A$259:$AAR$259,0))</f>
        <v>4.51</v>
      </c>
    </row>
    <row r="27" spans="2:16" x14ac:dyDescent="0.3">
      <c r="B27" s="19">
        <f t="shared" si="1"/>
        <v>3.9</v>
      </c>
      <c r="C27" s="18">
        <f t="shared" si="2"/>
        <v>4</v>
      </c>
      <c r="E27" s="40">
        <f t="array" ref="E27">INDEX('Aceite Virgen'!$A$259:$AAR$285,MATCH($B27,'Aceite Virgen'!$A$259:$A$285,0),MATCH(E$5,'Aceite Virgen'!$A$259:$AAR$259,0))</f>
        <v>1.2</v>
      </c>
      <c r="F27" s="40">
        <f t="array" ref="F27">INDEX('Aceite Virgen'!$A$259:$AAR$285,MATCH($B27,'Aceite Virgen'!$A$259:$A$285,0),MATCH(F$5,'Aceite Virgen'!$A$259:$AAR$259,0))</f>
        <v>0.92</v>
      </c>
      <c r="G27" s="40">
        <f t="array" ref="G27">INDEX('Aceite Virgen'!$A$259:$AAR$285,MATCH($B27,'Aceite Virgen'!$A$259:$A$285,0),MATCH(G$5,'Aceite Virgen'!$A$259:$AAR$259,0))</f>
        <v>0.96</v>
      </c>
      <c r="H27" s="40">
        <f t="array" ref="H27">INDEX('Aceite Virgen'!$A$259:$AAR$285,MATCH($B27,'Aceite Virgen'!$A$259:$A$285,0),MATCH(H$5,'Aceite Virgen'!$A$259:$AAR$259,0))</f>
        <v>0.75</v>
      </c>
      <c r="I27" s="40">
        <f t="array" ref="I27">INDEX('Aceite Virgen'!$A$259:$AAR$285,MATCH($B27,'Aceite Virgen'!$A$259:$A$285,0),MATCH(I$5,'Aceite Virgen'!$A$259:$AAR$259,0))</f>
        <v>0.27</v>
      </c>
      <c r="J27" s="40">
        <f t="array" ref="J27">INDEX('Aceite Virgen'!$A$259:$AAR$285,MATCH($B27,'Aceite Virgen'!$A$259:$A$285,0),MATCH(J$5,'Aceite Virgen'!$A$259:$AAR$259,0))</f>
        <v>2.34</v>
      </c>
      <c r="K27" s="40">
        <f t="array" ref="K27">INDEX('Aceite Virgen'!$A$259:$AAR$285,MATCH($B27,'Aceite Virgen'!$A$259:$A$285,0),MATCH(K$5,'Aceite Virgen'!$A$259:$AAR$259,0))</f>
        <v>5.21</v>
      </c>
      <c r="L27" s="40">
        <f t="array" ref="L27">INDEX('Aceite Virgen'!$A$259:$AAR$285,MATCH($B27,'Aceite Virgen'!$A$259:$A$285,0),MATCH(L$5,'Aceite Virgen'!$A$259:$AAR$259,0))</f>
        <v>1.1500000000000001</v>
      </c>
      <c r="M27" s="40">
        <f t="array" ref="M27">INDEX('Aceite Virgen'!$A$259:$AAR$285,MATCH($B27,'Aceite Virgen'!$A$259:$A$285,0),MATCH(M$5,'Aceite Virgen'!$A$259:$AAR$259,0))</f>
        <v>1.29</v>
      </c>
      <c r="N27" s="40">
        <f t="array" ref="N27">INDEX('Aceite Virgen'!$A$259:$AAR$285,MATCH($B27,'Aceite Virgen'!$A$259:$A$285,0),MATCH(N$5,'Aceite Virgen'!$A$259:$AAR$259,0))</f>
        <v>0.31</v>
      </c>
      <c r="O27" s="40">
        <f t="array" ref="O27">INDEX('Aceite Virgen'!$A$259:$AAR$285,MATCH($B27,'Aceite Virgen'!$A$259:$A$285,0),MATCH(O$5,'Aceite Virgen'!$A$259:$AAR$259,0))</f>
        <v>0.94</v>
      </c>
      <c r="P27" s="40">
        <f t="array" ref="P27">INDEX('Aceite Virgen'!$A$259:$AAR$285,MATCH($B27,'Aceite Virgen'!$A$259:$A$285,0),MATCH(P$5,'Aceite Virgen'!$A$259:$AAR$259,0))</f>
        <v>3.6399999999999997</v>
      </c>
    </row>
    <row r="28" spans="2:16" x14ac:dyDescent="0.3">
      <c r="B28" s="19">
        <f t="shared" si="1"/>
        <v>4</v>
      </c>
      <c r="C28" s="18">
        <f t="shared" si="2"/>
        <v>4.0999999999999996</v>
      </c>
      <c r="E28" s="40">
        <f t="array" ref="E28">INDEX('Aceite Virgen'!$A$259:$AAR$285,MATCH($B28,'Aceite Virgen'!$A$259:$A$285,0),MATCH(E$5,'Aceite Virgen'!$A$259:$AAR$259,0))</f>
        <v>0</v>
      </c>
      <c r="F28" s="40">
        <f t="array" ref="F28">INDEX('Aceite Virgen'!$A$259:$AAR$285,MATCH($B28,'Aceite Virgen'!$A$259:$A$285,0),MATCH(F$5,'Aceite Virgen'!$A$259:$AAR$259,0))</f>
        <v>0</v>
      </c>
      <c r="G28" s="40">
        <f t="array" ref="G28">INDEX('Aceite Virgen'!$A$259:$AAR$285,MATCH($B28,'Aceite Virgen'!$A$259:$A$285,0),MATCH(G$5,'Aceite Virgen'!$A$259:$AAR$259,0))</f>
        <v>0</v>
      </c>
      <c r="H28" s="40">
        <f t="array" ref="H28">INDEX('Aceite Virgen'!$A$259:$AAR$285,MATCH($B28,'Aceite Virgen'!$A$259:$A$285,0),MATCH(H$5,'Aceite Virgen'!$A$259:$AAR$259,0))</f>
        <v>0.11</v>
      </c>
      <c r="I28" s="40">
        <f t="array" ref="I28">INDEX('Aceite Virgen'!$A$259:$AAR$285,MATCH($B28,'Aceite Virgen'!$A$259:$A$285,0),MATCH(I$5,'Aceite Virgen'!$A$259:$AAR$259,0))</f>
        <v>0.26</v>
      </c>
      <c r="J28" s="40">
        <f t="array" ref="J28">INDEX('Aceite Virgen'!$A$259:$AAR$285,MATCH($B28,'Aceite Virgen'!$A$259:$A$285,0),MATCH(J$5,'Aceite Virgen'!$A$259:$AAR$259,0))</f>
        <v>0</v>
      </c>
      <c r="K28" s="40">
        <f t="array" ref="K28">INDEX('Aceite Virgen'!$A$259:$AAR$285,MATCH($B28,'Aceite Virgen'!$A$259:$A$285,0),MATCH(K$5,'Aceite Virgen'!$A$259:$AAR$259,0))</f>
        <v>0</v>
      </c>
      <c r="L28" s="40">
        <f t="array" ref="L28">INDEX('Aceite Virgen'!$A$259:$AAR$285,MATCH($B28,'Aceite Virgen'!$A$259:$A$285,0),MATCH(L$5,'Aceite Virgen'!$A$259:$AAR$259,0))</f>
        <v>1</v>
      </c>
      <c r="M28" s="40">
        <f t="array" ref="M28">INDEX('Aceite Virgen'!$A$259:$AAR$285,MATCH($B28,'Aceite Virgen'!$A$259:$A$285,0),MATCH(M$5,'Aceite Virgen'!$A$259:$AAR$259,0))</f>
        <v>1.3699999999999999</v>
      </c>
      <c r="N28" s="40">
        <f t="array" ref="N28">INDEX('Aceite Virgen'!$A$259:$AAR$285,MATCH($B28,'Aceite Virgen'!$A$259:$A$285,0),MATCH(N$5,'Aceite Virgen'!$A$259:$AAR$259,0))</f>
        <v>0</v>
      </c>
      <c r="O28" s="40">
        <f t="array" ref="O28">INDEX('Aceite Virgen'!$A$259:$AAR$285,MATCH($B28,'Aceite Virgen'!$A$259:$A$285,0),MATCH(O$5,'Aceite Virgen'!$A$259:$AAR$259,0))</f>
        <v>0</v>
      </c>
      <c r="P28" s="40">
        <f t="array" ref="P28">INDEX('Aceite Virgen'!$A$259:$AAR$285,MATCH($B28,'Aceite Virgen'!$A$259:$A$285,0),MATCH(P$5,'Aceite Virgen'!$A$259:$AAR$259,0))</f>
        <v>0.72</v>
      </c>
    </row>
    <row r="29" spans="2:16" x14ac:dyDescent="0.3">
      <c r="B29" s="19">
        <f t="shared" si="1"/>
        <v>4.0999999999999996</v>
      </c>
      <c r="C29" s="18">
        <f t="shared" si="2"/>
        <v>4.2</v>
      </c>
      <c r="E29" s="40">
        <f t="array" ref="E29">INDEX('Aceite Virgen'!$A$259:$AAR$285,MATCH($B29,'Aceite Virgen'!$A$259:$A$285,0),MATCH(E$5,'Aceite Virgen'!$A$259:$AAR$259,0))</f>
        <v>0.28999999999999998</v>
      </c>
      <c r="F29" s="40">
        <f t="array" ref="F29">INDEX('Aceite Virgen'!$A$259:$AAR$285,MATCH($B29,'Aceite Virgen'!$A$259:$A$285,0),MATCH(F$5,'Aceite Virgen'!$A$259:$AAR$259,0))</f>
        <v>0</v>
      </c>
      <c r="G29" s="40">
        <f t="array" ref="G29">INDEX('Aceite Virgen'!$A$259:$AAR$285,MATCH($B29,'Aceite Virgen'!$A$259:$A$285,0),MATCH(G$5,'Aceite Virgen'!$A$259:$AAR$259,0))</f>
        <v>0.33</v>
      </c>
      <c r="H29" s="40">
        <f t="array" ref="H29">INDEX('Aceite Virgen'!$A$259:$AAR$285,MATCH($B29,'Aceite Virgen'!$A$259:$A$285,0),MATCH(H$5,'Aceite Virgen'!$A$259:$AAR$259,0))</f>
        <v>0.1</v>
      </c>
      <c r="I29" s="40">
        <f t="array" ref="I29">INDEX('Aceite Virgen'!$A$259:$AAR$285,MATCH($B29,'Aceite Virgen'!$A$259:$A$285,0),MATCH(I$5,'Aceite Virgen'!$A$259:$AAR$259,0))</f>
        <v>0.36</v>
      </c>
      <c r="J29" s="40">
        <f t="array" ref="J29">INDEX('Aceite Virgen'!$A$259:$AAR$285,MATCH($B29,'Aceite Virgen'!$A$259:$A$285,0),MATCH(J$5,'Aceite Virgen'!$A$259:$AAR$259,0))</f>
        <v>1.55</v>
      </c>
      <c r="K29" s="40">
        <f t="array" ref="K29">INDEX('Aceite Virgen'!$A$259:$AAR$285,MATCH($B29,'Aceite Virgen'!$A$259:$A$285,0),MATCH(K$5,'Aceite Virgen'!$A$259:$AAR$259,0))</f>
        <v>1.38</v>
      </c>
      <c r="L29" s="40">
        <f t="array" ref="L29">INDEX('Aceite Virgen'!$A$259:$AAR$285,MATCH($B29,'Aceite Virgen'!$A$259:$A$285,0),MATCH(L$5,'Aceite Virgen'!$A$259:$AAR$259,0))</f>
        <v>1.44</v>
      </c>
      <c r="M29" s="40">
        <f t="array" ref="M29">INDEX('Aceite Virgen'!$A$259:$AAR$285,MATCH($B29,'Aceite Virgen'!$A$259:$A$285,0),MATCH(M$5,'Aceite Virgen'!$A$259:$AAR$259,0))</f>
        <v>3.56</v>
      </c>
      <c r="N29" s="40">
        <f t="array" ref="N29">INDEX('Aceite Virgen'!$A$259:$AAR$285,MATCH($B29,'Aceite Virgen'!$A$259:$A$285,0),MATCH(N$5,'Aceite Virgen'!$A$259:$AAR$259,0))</f>
        <v>3.75</v>
      </c>
      <c r="O29" s="40">
        <f t="array" ref="O29">INDEX('Aceite Virgen'!$A$259:$AAR$285,MATCH($B29,'Aceite Virgen'!$A$259:$A$285,0),MATCH(O$5,'Aceite Virgen'!$A$259:$AAR$259,0))</f>
        <v>0</v>
      </c>
      <c r="P29" s="40">
        <f t="array" ref="P29">INDEX('Aceite Virgen'!$A$259:$AAR$285,MATCH($B29,'Aceite Virgen'!$A$259:$A$285,0),MATCH(P$5,'Aceite Virgen'!$A$259:$AAR$259,0))</f>
        <v>0</v>
      </c>
    </row>
    <row r="30" spans="2:16" x14ac:dyDescent="0.3">
      <c r="B30" s="19">
        <f t="shared" si="1"/>
        <v>4.2</v>
      </c>
      <c r="C30" s="18">
        <f t="shared" si="2"/>
        <v>4.3</v>
      </c>
      <c r="E30" s="40">
        <f t="array" ref="E30">INDEX('Aceite Virgen'!$A$259:$AAR$285,MATCH($B30,'Aceite Virgen'!$A$259:$A$285,0),MATCH(E$5,'Aceite Virgen'!$A$259:$AAR$259,0))</f>
        <v>0.11</v>
      </c>
      <c r="F30" s="40">
        <f t="array" ref="F30">INDEX('Aceite Virgen'!$A$259:$AAR$285,MATCH($B30,'Aceite Virgen'!$A$259:$A$285,0),MATCH(F$5,'Aceite Virgen'!$A$259:$AAR$259,0))</f>
        <v>0.28999999999999998</v>
      </c>
      <c r="G30" s="40">
        <f t="array" ref="G30">INDEX('Aceite Virgen'!$A$259:$AAR$285,MATCH($B30,'Aceite Virgen'!$A$259:$A$285,0),MATCH(G$5,'Aceite Virgen'!$A$259:$AAR$259,0))</f>
        <v>0.97</v>
      </c>
      <c r="H30" s="40">
        <f t="array" ref="H30">INDEX('Aceite Virgen'!$A$259:$AAR$285,MATCH($B30,'Aceite Virgen'!$A$259:$A$285,0),MATCH(H$5,'Aceite Virgen'!$A$259:$AAR$259,0))</f>
        <v>0.18</v>
      </c>
      <c r="I30" s="40">
        <f t="array" ref="I30">INDEX('Aceite Virgen'!$A$259:$AAR$285,MATCH($B30,'Aceite Virgen'!$A$259:$A$285,0),MATCH(I$5,'Aceite Virgen'!$A$259:$AAR$259,0))</f>
        <v>0.55000000000000004</v>
      </c>
      <c r="J30" s="40">
        <f t="array" ref="J30">INDEX('Aceite Virgen'!$A$259:$AAR$285,MATCH($B30,'Aceite Virgen'!$A$259:$A$285,0),MATCH(J$5,'Aceite Virgen'!$A$259:$AAR$259,0))</f>
        <v>0.19</v>
      </c>
      <c r="K30" s="40">
        <f t="array" ref="K30">INDEX('Aceite Virgen'!$A$259:$AAR$285,MATCH($B30,'Aceite Virgen'!$A$259:$A$285,0),MATCH(K$5,'Aceite Virgen'!$A$259:$AAR$259,0))</f>
        <v>0.34</v>
      </c>
      <c r="L30" s="40">
        <f t="array" ref="L30">INDEX('Aceite Virgen'!$A$259:$AAR$285,MATCH($B30,'Aceite Virgen'!$A$259:$A$285,0),MATCH(L$5,'Aceite Virgen'!$A$259:$AAR$259,0))</f>
        <v>0.13</v>
      </c>
      <c r="M30" s="40">
        <f t="array" ref="M30">INDEX('Aceite Virgen'!$A$259:$AAR$285,MATCH($B30,'Aceite Virgen'!$A$259:$A$285,0),MATCH(M$5,'Aceite Virgen'!$A$259:$AAR$259,0))</f>
        <v>0.28999999999999998</v>
      </c>
      <c r="N30" s="40">
        <f t="array" ref="N30">INDEX('Aceite Virgen'!$A$259:$AAR$285,MATCH($B30,'Aceite Virgen'!$A$259:$A$285,0),MATCH(N$5,'Aceite Virgen'!$A$259:$AAR$259,0))</f>
        <v>0.26</v>
      </c>
      <c r="O30" s="40">
        <f t="array" ref="O30">INDEX('Aceite Virgen'!$A$259:$AAR$285,MATCH($B30,'Aceite Virgen'!$A$259:$A$285,0),MATCH(O$5,'Aceite Virgen'!$A$259:$AAR$259,0))</f>
        <v>0</v>
      </c>
      <c r="P30" s="40">
        <f t="array" ref="P30">INDEX('Aceite Virgen'!$A$259:$AAR$285,MATCH($B30,'Aceite Virgen'!$A$259:$A$285,0),MATCH(P$5,'Aceite Virgen'!$A$259:$AAR$259,0))</f>
        <v>0.65</v>
      </c>
    </row>
    <row r="31" spans="2:16" x14ac:dyDescent="0.3">
      <c r="B31" s="19">
        <f t="shared" si="1"/>
        <v>4.3</v>
      </c>
      <c r="C31" s="18">
        <f t="shared" si="2"/>
        <v>4.4000000000000004</v>
      </c>
      <c r="E31" s="40">
        <f t="array" ref="E31">INDEX('Aceite Virgen'!$A$259:$AAR$285,MATCH($B31,'Aceite Virgen'!$A$259:$A$285,0),MATCH(E$5,'Aceite Virgen'!$A$259:$AAR$259,0))</f>
        <v>0.35</v>
      </c>
      <c r="F31" s="40">
        <f t="array" ref="F31">INDEX('Aceite Virgen'!$A$259:$AAR$285,MATCH($B31,'Aceite Virgen'!$A$259:$A$285,0),MATCH(F$5,'Aceite Virgen'!$A$259:$AAR$259,0))</f>
        <v>0</v>
      </c>
      <c r="G31" s="40">
        <f t="array" ref="G31">INDEX('Aceite Virgen'!$A$259:$AAR$285,MATCH($B31,'Aceite Virgen'!$A$259:$A$285,0),MATCH(G$5,'Aceite Virgen'!$A$259:$AAR$259,0))</f>
        <v>0.13</v>
      </c>
      <c r="H31" s="40">
        <f t="array" ref="H31">INDEX('Aceite Virgen'!$A$259:$AAR$285,MATCH($B31,'Aceite Virgen'!$A$259:$A$285,0),MATCH(H$5,'Aceite Virgen'!$A$259:$AAR$259,0))</f>
        <v>0</v>
      </c>
      <c r="I31" s="40">
        <f t="array" ref="I31">INDEX('Aceite Virgen'!$A$259:$AAR$285,MATCH($B31,'Aceite Virgen'!$A$259:$A$285,0),MATCH(I$5,'Aceite Virgen'!$A$259:$AAR$259,0))</f>
        <v>0.37</v>
      </c>
      <c r="J31" s="40">
        <f t="array" ref="J31">INDEX('Aceite Virgen'!$A$259:$AAR$285,MATCH($B31,'Aceite Virgen'!$A$259:$A$285,0),MATCH(J$5,'Aceite Virgen'!$A$259:$AAR$259,0))</f>
        <v>0</v>
      </c>
      <c r="K31" s="40">
        <f t="array" ref="K31">INDEX('Aceite Virgen'!$A$259:$AAR$285,MATCH($B31,'Aceite Virgen'!$A$259:$A$285,0),MATCH(K$5,'Aceite Virgen'!$A$259:$AAR$259,0))</f>
        <v>0</v>
      </c>
      <c r="L31" s="40">
        <f t="array" ref="L31">INDEX('Aceite Virgen'!$A$259:$AAR$285,MATCH($B31,'Aceite Virgen'!$A$259:$A$285,0),MATCH(L$5,'Aceite Virgen'!$A$259:$AAR$259,0))</f>
        <v>0</v>
      </c>
      <c r="M31" s="40">
        <f t="array" ref="M31">INDEX('Aceite Virgen'!$A$259:$AAR$285,MATCH($B31,'Aceite Virgen'!$A$259:$A$285,0),MATCH(M$5,'Aceite Virgen'!$A$259:$AAR$259,0))</f>
        <v>0.17</v>
      </c>
      <c r="N31" s="40">
        <f t="array" ref="N31">INDEX('Aceite Virgen'!$A$259:$AAR$285,MATCH($B31,'Aceite Virgen'!$A$259:$A$285,0),MATCH(N$5,'Aceite Virgen'!$A$259:$AAR$259,0))</f>
        <v>0.17</v>
      </c>
      <c r="O31" s="40">
        <f t="array" ref="O31">INDEX('Aceite Virgen'!$A$259:$AAR$285,MATCH($B31,'Aceite Virgen'!$A$259:$A$285,0),MATCH(O$5,'Aceite Virgen'!$A$259:$AAR$259,0))</f>
        <v>1.63</v>
      </c>
      <c r="P31" s="40">
        <f t="array" ref="P31">INDEX('Aceite Virgen'!$A$259:$AAR$285,MATCH($B31,'Aceite Virgen'!$A$259:$A$285,0),MATCH(P$5,'Aceite Virgen'!$A$259:$AAR$259,0))</f>
        <v>0.51</v>
      </c>
    </row>
    <row r="32" spans="2:16" x14ac:dyDescent="0.3">
      <c r="B32" s="19">
        <f t="shared" si="1"/>
        <v>4.4000000000000004</v>
      </c>
      <c r="C32" s="18">
        <f t="shared" si="2"/>
        <v>4.5</v>
      </c>
      <c r="E32" s="40">
        <f t="array" ref="E32">INDEX('Aceite Virgen'!$A$259:$AAR$285,MATCH($B32,'Aceite Virgen'!$A$259:$A$285,0),MATCH(E$5,'Aceite Virgen'!$A$259:$AAR$259,0))</f>
        <v>0</v>
      </c>
      <c r="F32" s="40">
        <f t="array" ref="F32">INDEX('Aceite Virgen'!$A$259:$AAR$285,MATCH($B32,'Aceite Virgen'!$A$259:$A$285,0),MATCH(F$5,'Aceite Virgen'!$A$259:$AAR$259,0))</f>
        <v>0</v>
      </c>
      <c r="G32" s="40">
        <f t="array" ref="G32">INDEX('Aceite Virgen'!$A$259:$AAR$285,MATCH($B32,'Aceite Virgen'!$A$259:$A$285,0),MATCH(G$5,'Aceite Virgen'!$A$259:$AAR$259,0))</f>
        <v>0</v>
      </c>
      <c r="H32" s="40">
        <f t="array" ref="H32">INDEX('Aceite Virgen'!$A$259:$AAR$285,MATCH($B32,'Aceite Virgen'!$A$259:$A$285,0),MATCH(H$5,'Aceite Virgen'!$A$259:$AAR$259,0))</f>
        <v>0.3</v>
      </c>
      <c r="I32" s="40">
        <f t="array" ref="I32">INDEX('Aceite Virgen'!$A$259:$AAR$285,MATCH($B32,'Aceite Virgen'!$A$259:$A$285,0),MATCH(I$5,'Aceite Virgen'!$A$259:$AAR$259,0))</f>
        <v>0.52</v>
      </c>
      <c r="J32" s="40">
        <f t="array" ref="J32">INDEX('Aceite Virgen'!$A$259:$AAR$285,MATCH($B32,'Aceite Virgen'!$A$259:$A$285,0),MATCH(J$5,'Aceite Virgen'!$A$259:$AAR$259,0))</f>
        <v>0</v>
      </c>
      <c r="K32" s="40">
        <f t="array" ref="K32">INDEX('Aceite Virgen'!$A$259:$AAR$285,MATCH($B32,'Aceite Virgen'!$A$259:$A$285,0),MATCH(K$5,'Aceite Virgen'!$A$259:$AAR$259,0))</f>
        <v>0.17</v>
      </c>
      <c r="L32" s="40">
        <f t="array" ref="L32">INDEX('Aceite Virgen'!$A$259:$AAR$285,MATCH($B32,'Aceite Virgen'!$A$259:$A$285,0),MATCH(L$5,'Aceite Virgen'!$A$259:$AAR$259,0))</f>
        <v>0</v>
      </c>
      <c r="M32" s="40">
        <f t="array" ref="M32">INDEX('Aceite Virgen'!$A$259:$AAR$285,MATCH($B32,'Aceite Virgen'!$A$259:$A$285,0),MATCH(M$5,'Aceite Virgen'!$A$259:$AAR$259,0))</f>
        <v>0</v>
      </c>
      <c r="N32" s="40">
        <f t="array" ref="N32">INDEX('Aceite Virgen'!$A$259:$AAR$285,MATCH($B32,'Aceite Virgen'!$A$259:$A$285,0),MATCH(N$5,'Aceite Virgen'!$A$259:$AAR$259,0))</f>
        <v>1.5099999999999998</v>
      </c>
      <c r="O32" s="40">
        <f t="array" ref="O32">INDEX('Aceite Virgen'!$A$259:$AAR$285,MATCH($B32,'Aceite Virgen'!$A$259:$A$285,0),MATCH(O$5,'Aceite Virgen'!$A$259:$AAR$259,0))</f>
        <v>2.5099999999999998</v>
      </c>
      <c r="P32" s="40">
        <f t="array" ref="P32">INDEX('Aceite Virgen'!$A$259:$AAR$285,MATCH($B32,'Aceite Virgen'!$A$259:$A$285,0),MATCH(P$5,'Aceite Virgen'!$A$259:$AAR$259,0))</f>
        <v>1.35</v>
      </c>
    </row>
    <row r="33" spans="2:16" x14ac:dyDescent="0.3">
      <c r="B33" s="54">
        <f t="shared" si="1"/>
        <v>4.5</v>
      </c>
      <c r="C33" s="18"/>
      <c r="E33" s="40">
        <f t="array" ref="E33">INDEX('Aceite Virgen'!$A$259:$AAR$285,MATCH($B33,'Aceite Virgen'!$A$259:$A$285,0),MATCH(E$5,'Aceite Virgen'!$A$259:$AAR$259,0))</f>
        <v>3.4800000000000004</v>
      </c>
      <c r="F33" s="40">
        <f t="array" ref="F33">INDEX('Aceite Virgen'!$A$259:$AAR$285,MATCH($B33,'Aceite Virgen'!$A$259:$A$285,0),MATCH(F$5,'Aceite Virgen'!$A$259:$AAR$259,0))</f>
        <v>6.0699999999999994</v>
      </c>
      <c r="G33" s="40">
        <f t="array" ref="G33">INDEX('Aceite Virgen'!$A$259:$AAR$285,MATCH($B33,'Aceite Virgen'!$A$259:$A$285,0),MATCH(G$5,'Aceite Virgen'!$A$259:$AAR$259,0))</f>
        <v>1.83</v>
      </c>
      <c r="H33" s="40">
        <f t="array" ref="H33">INDEX('Aceite Virgen'!$A$259:$AAR$285,MATCH($B33,'Aceite Virgen'!$A$259:$A$285,0),MATCH(H$5,'Aceite Virgen'!$A$259:$AAR$259,0))</f>
        <v>2.36</v>
      </c>
      <c r="I33" s="40">
        <f t="array" ref="I33">INDEX('Aceite Virgen'!$A$259:$AAR$285,MATCH($B33,'Aceite Virgen'!$A$259:$A$285,0),MATCH(I$5,'Aceite Virgen'!$A$259:$AAR$259,0))</f>
        <v>5.8</v>
      </c>
      <c r="J33" s="40">
        <f t="array" ref="J33">INDEX('Aceite Virgen'!$A$259:$AAR$285,MATCH($B33,'Aceite Virgen'!$A$259:$A$285,0),MATCH(J$5,'Aceite Virgen'!$A$259:$AAR$259,0))</f>
        <v>6.0500000000000007</v>
      </c>
      <c r="K33" s="40">
        <f t="array" ref="K33">INDEX('Aceite Virgen'!$A$259:$AAR$285,MATCH($B33,'Aceite Virgen'!$A$259:$A$285,0),MATCH(K$5,'Aceite Virgen'!$A$259:$AAR$259,0))</f>
        <v>3.5</v>
      </c>
      <c r="L33" s="40">
        <f t="array" ref="L33">INDEX('Aceite Virgen'!$A$259:$AAR$285,MATCH($B33,'Aceite Virgen'!$A$259:$A$285,0),MATCH(L$5,'Aceite Virgen'!$A$259:$AAR$259,0))</f>
        <v>5.27</v>
      </c>
      <c r="M33" s="40">
        <f t="array" ref="M33">INDEX('Aceite Virgen'!$A$259:$AAR$285,MATCH($B33,'Aceite Virgen'!$A$259:$A$285,0),MATCH(M$5,'Aceite Virgen'!$A$259:$AAR$259,0))</f>
        <v>3.21</v>
      </c>
      <c r="N33" s="40">
        <f t="array" ref="N33">INDEX('Aceite Virgen'!$A$259:$AAR$285,MATCH($B33,'Aceite Virgen'!$A$259:$A$285,0),MATCH(N$5,'Aceite Virgen'!$A$259:$AAR$259,0))</f>
        <v>2.1</v>
      </c>
      <c r="O33" s="40">
        <f t="array" ref="O33">INDEX('Aceite Virgen'!$A$259:$AAR$285,MATCH($B33,'Aceite Virgen'!$A$259:$A$285,0),MATCH(O$5,'Aceite Virgen'!$A$259:$AAR$259,0))</f>
        <v>4.22</v>
      </c>
      <c r="P33" s="40">
        <f t="array" ref="P33">INDEX('Aceite Virgen'!$A$259:$AAR$285,MATCH($B33,'Aceite Virgen'!$A$259:$A$285,0),MATCH(P$5,'Aceite Virgen'!$A$259:$AAR$259,0))</f>
        <v>3.8400000000000003</v>
      </c>
    </row>
    <row r="34" spans="2:16" x14ac:dyDescent="0.3">
      <c r="P34" s="38"/>
    </row>
    <row r="35" spans="2:16" x14ac:dyDescent="0.3">
      <c r="E35" s="40">
        <f>SUM(E10:E34)</f>
        <v>100.04000000000002</v>
      </c>
      <c r="F35" s="40">
        <f t="shared" ref="F35:P35" si="3">SUM(F10:F34)</f>
        <v>99.96</v>
      </c>
      <c r="G35" s="40">
        <f t="shared" si="3"/>
        <v>100.00999999999998</v>
      </c>
      <c r="H35" s="40">
        <f t="shared" si="3"/>
        <v>99.97999999999999</v>
      </c>
      <c r="I35" s="40">
        <f t="shared" si="3"/>
        <v>99.969999999999985</v>
      </c>
      <c r="J35" s="40">
        <f t="shared" si="3"/>
        <v>100</v>
      </c>
      <c r="K35" s="40">
        <f t="shared" si="3"/>
        <v>99.98</v>
      </c>
      <c r="L35" s="40">
        <f t="shared" si="3"/>
        <v>99.969999999999985</v>
      </c>
      <c r="M35" s="40">
        <f t="shared" si="3"/>
        <v>99.980000000000018</v>
      </c>
      <c r="N35" s="40">
        <f t="shared" si="3"/>
        <v>100.01</v>
      </c>
      <c r="O35" s="40">
        <f t="shared" si="3"/>
        <v>100.00999999999999</v>
      </c>
      <c r="P35" s="40">
        <f t="shared" si="3"/>
        <v>100.01999999999998</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Q37"/>
  <sheetViews>
    <sheetView showGridLines="0" workbookViewId="0">
      <selection activeCell="P9" sqref="P9"/>
    </sheetView>
  </sheetViews>
  <sheetFormatPr baseColWidth="10" defaultColWidth="11.44140625" defaultRowHeight="14.4" x14ac:dyDescent="0.3"/>
  <cols>
    <col min="1" max="1" width="8.21875" customWidth="1"/>
    <col min="2" max="2" width="11.5546875" customWidth="1"/>
    <col min="4" max="4" width="3" style="6" customWidth="1"/>
    <col min="5" max="16" width="9.2187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JULIO 20T.España</v>
      </c>
      <c r="F5" s="39" t="str">
        <f t="shared" si="0"/>
        <v xml:space="preserve"> AGOSTO 20T.España</v>
      </c>
      <c r="G5" s="39" t="str">
        <f t="shared" si="0"/>
        <v xml:space="preserve"> SEPTIEMBRE 20T.España</v>
      </c>
      <c r="H5" s="39" t="str">
        <f t="shared" si="0"/>
        <v xml:space="preserve"> OCTUBRE 20T.España</v>
      </c>
      <c r="I5" s="39" t="str">
        <f t="shared" si="0"/>
        <v xml:space="preserve"> NOVIEMBRE 20T.España</v>
      </c>
      <c r="J5" s="39" t="str">
        <f t="shared" si="0"/>
        <v xml:space="preserve"> DICIEMBRE 20T.España</v>
      </c>
      <c r="K5" s="39" t="str">
        <f t="shared" si="0"/>
        <v xml:space="preserve"> ENERO 21T.España</v>
      </c>
      <c r="L5" s="39" t="str">
        <f t="shared" si="0"/>
        <v xml:space="preserve"> FEBRERO 21T.España</v>
      </c>
      <c r="M5" s="39" t="str">
        <f t="shared" si="0"/>
        <v xml:space="preserve"> MARZO 21T.España</v>
      </c>
      <c r="N5" s="39" t="str">
        <f t="shared" si="0"/>
        <v xml:space="preserve"> ABRIL 21T.España</v>
      </c>
      <c r="O5" s="39" t="str">
        <f t="shared" si="0"/>
        <v xml:space="preserve"> MAYO 21T.España</v>
      </c>
      <c r="P5" s="39" t="str">
        <f t="shared" si="0"/>
        <v xml:space="preserve"> JUNIO 21T.España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Oliva'!$A$260:$AAR$260,,MAX(IF('Aceite de Oliva'!$A$260:$AAR$260&lt;&gt;"",COLUMN('Aceite de Oliva'!$A$260:$AAR$260)))-(7*E8))</f>
        <v xml:space="preserve"> JULIO 20</v>
      </c>
      <c r="F9" s="6" t="str">
        <f t="array" ref="F9">INDEX('Aceite de Oliva'!$A$260:$AAR$260,,MAX(IF('Aceite de Oliva'!$A$260:$AAR$260&lt;&gt;"",COLUMN('Aceite de Oliva'!$A$260:$AAR$260)))-(7*F8))</f>
        <v xml:space="preserve"> AGOSTO 20</v>
      </c>
      <c r="G9" s="6" t="str">
        <f t="array" ref="G9">INDEX('Aceite de Oliva'!$A$260:$AAR$260,,MAX(IF('Aceite de Oliva'!$A$260:$AAR$260&lt;&gt;"",COLUMN('Aceite de Oliva'!$A$260:$AAR$260)))-(7*G8))</f>
        <v xml:space="preserve"> SEPTIEMBRE 20</v>
      </c>
      <c r="H9" s="6" t="str">
        <f t="array" ref="H9">INDEX('Aceite de Oliva'!$A$260:$AAR$260,,MAX(IF('Aceite de Oliva'!$A$260:$AAR$260&lt;&gt;"",COLUMN('Aceite de Oliva'!$A$260:$AAR$260)))-(7*H8))</f>
        <v xml:space="preserve"> OCTUBRE 20</v>
      </c>
      <c r="I9" s="6" t="str">
        <f t="array" ref="I9">INDEX('Aceite de Oliva'!$A$260:$AAR$260,,MAX(IF('Aceite de Oliva'!$A$260:$AAR$260&lt;&gt;"",COLUMN('Aceite de Oliva'!$A$260:$AAR$260)))-(7*I8))</f>
        <v xml:space="preserve"> NOVIEMBRE 20</v>
      </c>
      <c r="J9" s="6" t="str">
        <f t="array" ref="J9">INDEX('Aceite de Oliva'!$A$260:$AAR$260,,MAX(IF('Aceite de Oliva'!$A$260:$AAR$260&lt;&gt;"",COLUMN('Aceite de Oliva'!$A$260:$AAR$260)))-(7*J8))</f>
        <v xml:space="preserve"> DICIEMBRE 20</v>
      </c>
      <c r="K9" s="6" t="str">
        <f t="array" ref="K9">INDEX('Aceite de Oliva'!$A$260:$AAR$260,,MAX(IF('Aceite de Oliva'!$A$260:$AAR$260&lt;&gt;"",COLUMN('Aceite de Oliva'!$A$260:$AAR$260)))-(7*K8))</f>
        <v xml:space="preserve"> ENERO 21</v>
      </c>
      <c r="L9" s="6" t="str">
        <f t="array" ref="L9">INDEX('Aceite de Oliva'!$A$260:$AAR$260,,MAX(IF('Aceite de Oliva'!$A$260:$AAR$260&lt;&gt;"",COLUMN('Aceite de Oliva'!$A$260:$AAR$260)))-(7*L8))</f>
        <v xml:space="preserve"> FEBRERO 21</v>
      </c>
      <c r="M9" s="6" t="str">
        <f t="array" ref="M9">INDEX('Aceite de Oliva'!$A$260:$AAR$260,,MAX(IF('Aceite de Oliva'!$A$260:$AAR$260&lt;&gt;"",COLUMN('Aceite de Oliva'!$A$260:$AAR$260)))-(7*M8))</f>
        <v xml:space="preserve"> MARZO 21</v>
      </c>
      <c r="N9" s="6" t="str">
        <f t="array" ref="N9">INDEX('Aceite de Oliva'!$A$260:$AAR$260,,MAX(IF('Aceite de Oliva'!$A$260:$AAR$260&lt;&gt;"",COLUMN('Aceite de Oliva'!$A$260:$AAR$260)))-(7*N8))</f>
        <v xml:space="preserve"> ABRIL 21</v>
      </c>
      <c r="O9" s="6" t="str">
        <f t="array" ref="O9">INDEX('Aceite de Oliva'!$A$260:$AAR$260,,MAX(IF('Aceite de Oliva'!$A$260:$AAR$260&lt;&gt;"",COLUMN('Aceite de Oliva'!$A$260:$AAR$260)))-(7*O8))</f>
        <v xml:space="preserve"> MAYO 21</v>
      </c>
      <c r="P9" t="str">
        <f t="array" ref="P9">INDEX('Aceite de Oliva'!$A$260:$AAR$260,,MAX(IF('Aceite de Oliva'!$A$260:$AAR$260&lt;&gt;"",COLUMN('Aceite de Oliva'!$A$260:$AAR$260))))</f>
        <v xml:space="preserve"> JUNIO 21</v>
      </c>
    </row>
    <row r="10" spans="1:17" x14ac:dyDescent="0.3">
      <c r="B10" s="15"/>
      <c r="C10" s="24">
        <v>2</v>
      </c>
      <c r="E10" s="40">
        <f>INDEX('Aceite de Oliva'!$A$259:$AAR$285,MATCH($B10,'Aceite de Oliva'!$A$259:$A$285,0),MATCH(E$5,'Aceite de Oliva'!$A$259:$AAR$259,0))</f>
        <v>3.28</v>
      </c>
      <c r="F10" s="40">
        <f>INDEX('Aceite de Oliva'!$A$259:$AAR$285,MATCH($B10,'Aceite de Oliva'!$A$259:$A$285,0),MATCH(F$5,'Aceite de Oliva'!$A$259:$AAR$259,0))</f>
        <v>3.74</v>
      </c>
      <c r="G10" s="40">
        <f>INDEX('Aceite de Oliva'!$A$259:$AAR$285,MATCH($B10,'Aceite de Oliva'!$A$259:$A$285,0),MATCH(G$5,'Aceite de Oliva'!$A$259:$AAR$259,0))</f>
        <v>4.76</v>
      </c>
      <c r="H10" s="40">
        <f>INDEX('Aceite de Oliva'!$A$259:$AAR$285,MATCH($B10,'Aceite de Oliva'!$A$259:$A$285,0),MATCH(H$5,'Aceite de Oliva'!$A$259:$AAR$259,0))</f>
        <v>3.83</v>
      </c>
      <c r="I10" s="40">
        <f>INDEX('Aceite de Oliva'!$A$259:$AAR$285,MATCH($B10,'Aceite de Oliva'!$A$259:$A$285,0),MATCH(I$5,'Aceite de Oliva'!$A$259:$AAR$259,0))</f>
        <v>3.87</v>
      </c>
      <c r="J10" s="40">
        <f>INDEX('Aceite de Oliva'!$A$259:$AAR$285,MATCH($B10,'Aceite de Oliva'!$A$259:$A$285,0),MATCH(J$5,'Aceite de Oliva'!$A$259:$AAR$259,0))</f>
        <v>2.44</v>
      </c>
      <c r="K10" s="40">
        <f>INDEX('Aceite de Oliva'!$A$259:$AAR$285,MATCH($B10,'Aceite de Oliva'!$A$259:$A$285,0),MATCH(K$5,'Aceite de Oliva'!$A$259:$AAR$259,0))</f>
        <v>3.41</v>
      </c>
      <c r="L10" s="40">
        <f>INDEX('Aceite de Oliva'!$A$259:$AAR$285,MATCH($B10,'Aceite de Oliva'!$A$259:$A$285,0),MATCH(L$5,'Aceite de Oliva'!$A$259:$AAR$259,0))</f>
        <v>2.42</v>
      </c>
      <c r="M10" s="40">
        <f>INDEX('Aceite de Oliva'!$A$259:$AAR$285,MATCH($B10,'Aceite de Oliva'!$A$259:$A$285,0),MATCH(M$5,'Aceite de Oliva'!$A$259:$AAR$259,0))</f>
        <v>3.1799999999999997</v>
      </c>
      <c r="N10" s="40">
        <f>INDEX('Aceite de Oliva'!$A$259:$AAR$285,MATCH($B10,'Aceite de Oliva'!$A$259:$A$285,0),MATCH(N$5,'Aceite de Oliva'!$A$259:$AAR$259,0))</f>
        <v>2.58</v>
      </c>
      <c r="O10" s="40">
        <f>INDEX('Aceite de Oliva'!$A$259:$AAR$285,MATCH($B10,'Aceite de Oliva'!$A$259:$A$285,0),MATCH(O$5,'Aceite de Oliva'!$A$259:$AAR$259,0))</f>
        <v>2.84</v>
      </c>
      <c r="P10" s="40">
        <f>INDEX('Aceite de Oliva'!$A$259:$AAR$285,MATCH($B10,'Aceite de Oliva'!$A$259:$A$285,0),MATCH(P$5,'Aceite de Oliva'!$A$259:$AAR$259,0))</f>
        <v>1.5</v>
      </c>
    </row>
    <row r="11" spans="1:17" x14ac:dyDescent="0.3">
      <c r="A11" s="6"/>
      <c r="B11" s="16">
        <f t="shared" ref="B11:B33" si="1">C10</f>
        <v>2</v>
      </c>
      <c r="C11" s="17">
        <f t="shared" ref="C11:C32" si="2">B11+$C$7</f>
        <v>2.1</v>
      </c>
      <c r="E11" s="40">
        <f>INDEX('Aceite de Oliva'!$A$259:$AAR$285,MATCH($B11,'Aceite de Oliva'!$A$259:$A$285,0),MATCH(E$5,'Aceite de Oliva'!$A$259:$AAR$259,0))</f>
        <v>2.42</v>
      </c>
      <c r="F11" s="40">
        <f>INDEX('Aceite de Oliva'!$A$259:$AAR$285,MATCH($B11,'Aceite de Oliva'!$A$259:$A$285,0),MATCH(F$5,'Aceite de Oliva'!$A$259:$AAR$259,0))</f>
        <v>3.79</v>
      </c>
      <c r="G11" s="40">
        <f>INDEX('Aceite de Oliva'!$A$259:$AAR$285,MATCH($B11,'Aceite de Oliva'!$A$259:$A$285,0),MATCH(G$5,'Aceite de Oliva'!$A$259:$AAR$259,0))</f>
        <v>3.73</v>
      </c>
      <c r="H11" s="40">
        <f>INDEX('Aceite de Oliva'!$A$259:$AAR$285,MATCH($B11,'Aceite de Oliva'!$A$259:$A$285,0),MATCH(H$5,'Aceite de Oliva'!$A$259:$AAR$259,0))</f>
        <v>4.84</v>
      </c>
      <c r="I11" s="40">
        <f>INDEX('Aceite de Oliva'!$A$259:$AAR$285,MATCH($B11,'Aceite de Oliva'!$A$259:$A$285,0),MATCH(I$5,'Aceite de Oliva'!$A$259:$AAR$259,0))</f>
        <v>5.5</v>
      </c>
      <c r="J11" s="40">
        <f>INDEX('Aceite de Oliva'!$A$259:$AAR$285,MATCH($B11,'Aceite de Oliva'!$A$259:$A$285,0),MATCH(J$5,'Aceite de Oliva'!$A$259:$AAR$259,0))</f>
        <v>4.3</v>
      </c>
      <c r="K11" s="40">
        <f>INDEX('Aceite de Oliva'!$A$259:$AAR$285,MATCH($B11,'Aceite de Oliva'!$A$259:$A$285,0),MATCH(K$5,'Aceite de Oliva'!$A$259:$AAR$259,0))</f>
        <v>4.1100000000000003</v>
      </c>
      <c r="L11" s="40">
        <f>INDEX('Aceite de Oliva'!$A$259:$AAR$285,MATCH($B11,'Aceite de Oliva'!$A$259:$A$285,0),MATCH(L$5,'Aceite de Oliva'!$A$259:$AAR$259,0))</f>
        <v>3.6700000000000004</v>
      </c>
      <c r="M11" s="40">
        <f>INDEX('Aceite de Oliva'!$A$259:$AAR$285,MATCH($B11,'Aceite de Oliva'!$A$259:$A$285,0),MATCH(M$5,'Aceite de Oliva'!$A$259:$AAR$259,0))</f>
        <v>3.48</v>
      </c>
      <c r="N11" s="40">
        <f>INDEX('Aceite de Oliva'!$A$259:$AAR$285,MATCH($B11,'Aceite de Oliva'!$A$259:$A$285,0),MATCH(N$5,'Aceite de Oliva'!$A$259:$AAR$259,0))</f>
        <v>4.0200000000000005</v>
      </c>
      <c r="O11" s="40">
        <f>INDEX('Aceite de Oliva'!$A$259:$AAR$285,MATCH($B11,'Aceite de Oliva'!$A$259:$A$285,0),MATCH(O$5,'Aceite de Oliva'!$A$259:$AAR$259,0))</f>
        <v>2.37</v>
      </c>
      <c r="P11" s="40">
        <f>INDEX('Aceite de Oliva'!$A$259:$AAR$285,MATCH($B11,'Aceite de Oliva'!$A$259:$A$285,0),MATCH(P$5,'Aceite de Oliva'!$A$259:$AAR$259,0))</f>
        <v>0.45</v>
      </c>
    </row>
    <row r="12" spans="1:17" x14ac:dyDescent="0.3">
      <c r="A12" s="6"/>
      <c r="B12" s="16">
        <f t="shared" si="1"/>
        <v>2.1</v>
      </c>
      <c r="C12" s="18">
        <f t="shared" si="2"/>
        <v>2.2000000000000002</v>
      </c>
      <c r="E12" s="40">
        <f>INDEX('Aceite de Oliva'!$A$259:$AAR$285,MATCH($B12,'Aceite de Oliva'!$A$259:$A$285,0),MATCH(E$5,'Aceite de Oliva'!$A$259:$AAR$259,0))</f>
        <v>14.100000000000001</v>
      </c>
      <c r="F12" s="40">
        <f>INDEX('Aceite de Oliva'!$A$259:$AAR$285,MATCH($B12,'Aceite de Oliva'!$A$259:$A$285,0),MATCH(F$5,'Aceite de Oliva'!$A$259:$AAR$259,0))</f>
        <v>14.52</v>
      </c>
      <c r="G12" s="40">
        <f>INDEX('Aceite de Oliva'!$A$259:$AAR$285,MATCH($B12,'Aceite de Oliva'!$A$259:$A$285,0),MATCH(G$5,'Aceite de Oliva'!$A$259:$AAR$259,0))</f>
        <v>11.06</v>
      </c>
      <c r="H12" s="40">
        <f>INDEX('Aceite de Oliva'!$A$259:$AAR$285,MATCH($B12,'Aceite de Oliva'!$A$259:$A$285,0),MATCH(H$5,'Aceite de Oliva'!$A$259:$AAR$259,0))</f>
        <v>14.610000000000001</v>
      </c>
      <c r="I12" s="40">
        <f>INDEX('Aceite de Oliva'!$A$259:$AAR$285,MATCH($B12,'Aceite de Oliva'!$A$259:$A$285,0),MATCH(I$5,'Aceite de Oliva'!$A$259:$AAR$259,0))</f>
        <v>16.84</v>
      </c>
      <c r="J12" s="40">
        <f>INDEX('Aceite de Oliva'!$A$259:$AAR$285,MATCH($B12,'Aceite de Oliva'!$A$259:$A$285,0),MATCH(J$5,'Aceite de Oliva'!$A$259:$AAR$259,0))</f>
        <v>13.48</v>
      </c>
      <c r="K12" s="40">
        <f>INDEX('Aceite de Oliva'!$A$259:$AAR$285,MATCH($B12,'Aceite de Oliva'!$A$259:$A$285,0),MATCH(K$5,'Aceite de Oliva'!$A$259:$AAR$259,0))</f>
        <v>14.92</v>
      </c>
      <c r="L12" s="40">
        <f>INDEX('Aceite de Oliva'!$A$259:$AAR$285,MATCH($B12,'Aceite de Oliva'!$A$259:$A$285,0),MATCH(L$5,'Aceite de Oliva'!$A$259:$AAR$259,0))</f>
        <v>14.370000000000001</v>
      </c>
      <c r="M12" s="40">
        <f>INDEX('Aceite de Oliva'!$A$259:$AAR$285,MATCH($B12,'Aceite de Oliva'!$A$259:$A$285,0),MATCH(M$5,'Aceite de Oliva'!$A$259:$AAR$259,0))</f>
        <v>12.85</v>
      </c>
      <c r="N12" s="40">
        <f>INDEX('Aceite de Oliva'!$A$259:$AAR$285,MATCH($B12,'Aceite de Oliva'!$A$259:$A$285,0),MATCH(N$5,'Aceite de Oliva'!$A$259:$AAR$259,0))</f>
        <v>12.059999999999999</v>
      </c>
      <c r="O12" s="40">
        <f>INDEX('Aceite de Oliva'!$A$259:$AAR$285,MATCH($B12,'Aceite de Oliva'!$A$259:$A$285,0),MATCH(O$5,'Aceite de Oliva'!$A$259:$AAR$259,0))</f>
        <v>5.0699999999999994</v>
      </c>
      <c r="P12" s="40">
        <f>INDEX('Aceite de Oliva'!$A$259:$AAR$285,MATCH($B12,'Aceite de Oliva'!$A$259:$A$285,0),MATCH(P$5,'Aceite de Oliva'!$A$259:$AAR$259,0))</f>
        <v>0.8</v>
      </c>
    </row>
    <row r="13" spans="1:17" x14ac:dyDescent="0.3">
      <c r="A13" s="6"/>
      <c r="B13" s="19">
        <f t="shared" si="1"/>
        <v>2.2000000000000002</v>
      </c>
      <c r="C13" s="17">
        <f t="shared" si="2"/>
        <v>2.3000000000000003</v>
      </c>
      <c r="E13" s="40">
        <f>INDEX('Aceite de Oliva'!$A$259:$AAR$285,MATCH($B13,'Aceite de Oliva'!$A$259:$A$285,0),MATCH(E$5,'Aceite de Oliva'!$A$259:$AAR$259,0))</f>
        <v>2.98</v>
      </c>
      <c r="F13" s="40">
        <f>INDEX('Aceite de Oliva'!$A$259:$AAR$285,MATCH($B13,'Aceite de Oliva'!$A$259:$A$285,0),MATCH(F$5,'Aceite de Oliva'!$A$259:$AAR$259,0))</f>
        <v>5.35</v>
      </c>
      <c r="G13" s="40">
        <f>INDEX('Aceite de Oliva'!$A$259:$AAR$285,MATCH($B13,'Aceite de Oliva'!$A$259:$A$285,0),MATCH(G$5,'Aceite de Oliva'!$A$259:$AAR$259,0))</f>
        <v>7.85</v>
      </c>
      <c r="H13" s="40">
        <f>INDEX('Aceite de Oliva'!$A$259:$AAR$285,MATCH($B13,'Aceite de Oliva'!$A$259:$A$285,0),MATCH(H$5,'Aceite de Oliva'!$A$259:$AAR$259,0))</f>
        <v>4.6399999999999997</v>
      </c>
      <c r="I13" s="40">
        <f>INDEX('Aceite de Oliva'!$A$259:$AAR$285,MATCH($B13,'Aceite de Oliva'!$A$259:$A$285,0),MATCH(I$5,'Aceite de Oliva'!$A$259:$AAR$259,0))</f>
        <v>4.8</v>
      </c>
      <c r="J13" s="40">
        <f>INDEX('Aceite de Oliva'!$A$259:$AAR$285,MATCH($B13,'Aceite de Oliva'!$A$259:$A$285,0),MATCH(J$5,'Aceite de Oliva'!$A$259:$AAR$259,0))</f>
        <v>4.59</v>
      </c>
      <c r="K13" s="40">
        <f>INDEX('Aceite de Oliva'!$A$259:$AAR$285,MATCH($B13,'Aceite de Oliva'!$A$259:$A$285,0),MATCH(K$5,'Aceite de Oliva'!$A$259:$AAR$259,0))</f>
        <v>8.19</v>
      </c>
      <c r="L13" s="40">
        <f>INDEX('Aceite de Oliva'!$A$259:$AAR$285,MATCH($B13,'Aceite de Oliva'!$A$259:$A$285,0),MATCH(L$5,'Aceite de Oliva'!$A$259:$AAR$259,0))</f>
        <v>11.5</v>
      </c>
      <c r="M13" s="40">
        <f>INDEX('Aceite de Oliva'!$A$259:$AAR$285,MATCH($B13,'Aceite de Oliva'!$A$259:$A$285,0),MATCH(M$5,'Aceite de Oliva'!$A$259:$AAR$259,0))</f>
        <v>8.59</v>
      </c>
      <c r="N13" s="40">
        <f>INDEX('Aceite de Oliva'!$A$259:$AAR$285,MATCH($B13,'Aceite de Oliva'!$A$259:$A$285,0),MATCH(N$5,'Aceite de Oliva'!$A$259:$AAR$259,0))</f>
        <v>9.7700000000000014</v>
      </c>
      <c r="O13" s="40">
        <f>INDEX('Aceite de Oliva'!$A$259:$AAR$285,MATCH($B13,'Aceite de Oliva'!$A$259:$A$285,0),MATCH(O$5,'Aceite de Oliva'!$A$259:$AAR$259,0))</f>
        <v>3.8</v>
      </c>
      <c r="P13" s="40">
        <f>INDEX('Aceite de Oliva'!$A$259:$AAR$285,MATCH($B13,'Aceite de Oliva'!$A$259:$A$285,0),MATCH(P$5,'Aceite de Oliva'!$A$259:$AAR$259,0))</f>
        <v>0.92999999999999994</v>
      </c>
    </row>
    <row r="14" spans="1:17" x14ac:dyDescent="0.3">
      <c r="A14" s="6"/>
      <c r="B14" s="16">
        <f t="shared" si="1"/>
        <v>2.3000000000000003</v>
      </c>
      <c r="C14" s="17">
        <f t="shared" si="2"/>
        <v>2.4000000000000004</v>
      </c>
      <c r="E14" s="40">
        <f>INDEX('Aceite de Oliva'!$A$259:$AAR$285,MATCH($B14,'Aceite de Oliva'!$A$259:$A$285,0),MATCH(E$5,'Aceite de Oliva'!$A$259:$AAR$259,0))</f>
        <v>13.370000000000001</v>
      </c>
      <c r="F14" s="40">
        <f>INDEX('Aceite de Oliva'!$A$259:$AAR$285,MATCH($B14,'Aceite de Oliva'!$A$259:$A$285,0),MATCH(F$5,'Aceite de Oliva'!$A$259:$AAR$259,0))</f>
        <v>14.97</v>
      </c>
      <c r="G14" s="40">
        <f>INDEX('Aceite de Oliva'!$A$259:$AAR$285,MATCH($B14,'Aceite de Oliva'!$A$259:$A$285,0),MATCH(G$5,'Aceite de Oliva'!$A$259:$AAR$259,0))</f>
        <v>14.49</v>
      </c>
      <c r="H14" s="40">
        <f>INDEX('Aceite de Oliva'!$A$259:$AAR$285,MATCH($B14,'Aceite de Oliva'!$A$259:$A$285,0),MATCH(H$5,'Aceite de Oliva'!$A$259:$AAR$259,0))</f>
        <v>15.530000000000001</v>
      </c>
      <c r="I14" s="40">
        <f>INDEX('Aceite de Oliva'!$A$259:$AAR$285,MATCH($B14,'Aceite de Oliva'!$A$259:$A$285,0),MATCH(I$5,'Aceite de Oliva'!$A$259:$AAR$259,0))</f>
        <v>16.239999999999998</v>
      </c>
      <c r="J14" s="40">
        <f>INDEX('Aceite de Oliva'!$A$259:$AAR$285,MATCH($B14,'Aceite de Oliva'!$A$259:$A$285,0),MATCH(J$5,'Aceite de Oliva'!$A$259:$AAR$259,0))</f>
        <v>14.200000000000001</v>
      </c>
      <c r="K14" s="40">
        <f>INDEX('Aceite de Oliva'!$A$259:$AAR$285,MATCH($B14,'Aceite de Oliva'!$A$259:$A$285,0),MATCH(K$5,'Aceite de Oliva'!$A$259:$AAR$259,0))</f>
        <v>26.4</v>
      </c>
      <c r="L14" s="40">
        <f>INDEX('Aceite de Oliva'!$A$259:$AAR$285,MATCH($B14,'Aceite de Oliva'!$A$259:$A$285,0),MATCH(L$5,'Aceite de Oliva'!$A$259:$AAR$259,0))</f>
        <v>28.75</v>
      </c>
      <c r="M14" s="40">
        <f>INDEX('Aceite de Oliva'!$A$259:$AAR$285,MATCH($B14,'Aceite de Oliva'!$A$259:$A$285,0),MATCH(M$5,'Aceite de Oliva'!$A$259:$AAR$259,0))</f>
        <v>24.53</v>
      </c>
      <c r="N14" s="40">
        <f>INDEX('Aceite de Oliva'!$A$259:$AAR$285,MATCH($B14,'Aceite de Oliva'!$A$259:$A$285,0),MATCH(N$5,'Aceite de Oliva'!$A$259:$AAR$259,0))</f>
        <v>27.560000000000002</v>
      </c>
      <c r="O14" s="40">
        <f>INDEX('Aceite de Oliva'!$A$259:$AAR$285,MATCH($B14,'Aceite de Oliva'!$A$259:$A$285,0),MATCH(O$5,'Aceite de Oliva'!$A$259:$AAR$259,0))</f>
        <v>6.5200000000000005</v>
      </c>
      <c r="P14" s="40">
        <f>INDEX('Aceite de Oliva'!$A$259:$AAR$285,MATCH($B14,'Aceite de Oliva'!$A$259:$A$285,0),MATCH(P$5,'Aceite de Oliva'!$A$259:$AAR$259,0))</f>
        <v>1.26</v>
      </c>
    </row>
    <row r="15" spans="1:17" x14ac:dyDescent="0.3">
      <c r="A15" s="6"/>
      <c r="B15" s="16">
        <f t="shared" si="1"/>
        <v>2.4000000000000004</v>
      </c>
      <c r="C15" s="17">
        <f t="shared" si="2"/>
        <v>2.5000000000000004</v>
      </c>
      <c r="E15" s="40">
        <f>INDEX('Aceite de Oliva'!$A$259:$AAR$285,MATCH($B15,'Aceite de Oliva'!$A$259:$A$285,0),MATCH(E$5,'Aceite de Oliva'!$A$259:$AAR$259,0))</f>
        <v>31.869999999999997</v>
      </c>
      <c r="F15" s="40">
        <f>INDEX('Aceite de Oliva'!$A$259:$AAR$285,MATCH($B15,'Aceite de Oliva'!$A$259:$A$285,0),MATCH(F$5,'Aceite de Oliva'!$A$259:$AAR$259,0))</f>
        <v>31.86</v>
      </c>
      <c r="G15" s="40">
        <f>INDEX('Aceite de Oliva'!$A$259:$AAR$285,MATCH($B15,'Aceite de Oliva'!$A$259:$A$285,0),MATCH(G$5,'Aceite de Oliva'!$A$259:$AAR$259,0))</f>
        <v>30.689999999999998</v>
      </c>
      <c r="H15" s="40">
        <f>INDEX('Aceite de Oliva'!$A$259:$AAR$285,MATCH($B15,'Aceite de Oliva'!$A$259:$A$285,0),MATCH(H$5,'Aceite de Oliva'!$A$259:$AAR$259,0))</f>
        <v>28.119999999999997</v>
      </c>
      <c r="I15" s="40">
        <f>INDEX('Aceite de Oliva'!$A$259:$AAR$285,MATCH($B15,'Aceite de Oliva'!$A$259:$A$285,0),MATCH(I$5,'Aceite de Oliva'!$A$259:$AAR$259,0))</f>
        <v>26.77</v>
      </c>
      <c r="J15" s="40">
        <f>INDEX('Aceite de Oliva'!$A$259:$AAR$285,MATCH($B15,'Aceite de Oliva'!$A$259:$A$285,0),MATCH(J$5,'Aceite de Oliva'!$A$259:$AAR$259,0))</f>
        <v>36.980000000000004</v>
      </c>
      <c r="K15" s="40">
        <f>INDEX('Aceite de Oliva'!$A$259:$AAR$285,MATCH($B15,'Aceite de Oliva'!$A$259:$A$285,0),MATCH(K$5,'Aceite de Oliva'!$A$259:$AAR$259,0))</f>
        <v>14.11</v>
      </c>
      <c r="L15" s="40">
        <f>INDEX('Aceite de Oliva'!$A$259:$AAR$285,MATCH($B15,'Aceite de Oliva'!$A$259:$A$285,0),MATCH(L$5,'Aceite de Oliva'!$A$259:$AAR$259,0))</f>
        <v>10.71</v>
      </c>
      <c r="M15" s="40">
        <f>INDEX('Aceite de Oliva'!$A$259:$AAR$285,MATCH($B15,'Aceite de Oliva'!$A$259:$A$285,0),MATCH(M$5,'Aceite de Oliva'!$A$259:$AAR$259,0))</f>
        <v>12.469999999999999</v>
      </c>
      <c r="N15" s="40">
        <f>INDEX('Aceite de Oliva'!$A$259:$AAR$285,MATCH($B15,'Aceite de Oliva'!$A$259:$A$285,0),MATCH(N$5,'Aceite de Oliva'!$A$259:$AAR$259,0))</f>
        <v>6.65</v>
      </c>
      <c r="O15" s="40">
        <f>INDEX('Aceite de Oliva'!$A$259:$AAR$285,MATCH($B15,'Aceite de Oliva'!$A$259:$A$285,0),MATCH(O$5,'Aceite de Oliva'!$A$259:$AAR$259,0))</f>
        <v>4.1099999999999994</v>
      </c>
      <c r="P15" s="40">
        <f>INDEX('Aceite de Oliva'!$A$259:$AAR$285,MATCH($B15,'Aceite de Oliva'!$A$259:$A$285,0),MATCH(P$5,'Aceite de Oliva'!$A$259:$AAR$259,0))</f>
        <v>2.38</v>
      </c>
    </row>
    <row r="16" spans="1:17" x14ac:dyDescent="0.3">
      <c r="A16" s="6"/>
      <c r="B16" s="16">
        <f t="shared" si="1"/>
        <v>2.5000000000000004</v>
      </c>
      <c r="C16" s="17">
        <f t="shared" si="2"/>
        <v>2.6000000000000005</v>
      </c>
      <c r="E16" s="40">
        <f>INDEX('Aceite de Oliva'!$A$259:$AAR$285,MATCH($B16,'Aceite de Oliva'!$A$259:$A$285,0),MATCH(E$5,'Aceite de Oliva'!$A$259:$AAR$259,0))</f>
        <v>4.13</v>
      </c>
      <c r="F16" s="40">
        <f>INDEX('Aceite de Oliva'!$A$259:$AAR$285,MATCH($B16,'Aceite de Oliva'!$A$259:$A$285,0),MATCH(F$5,'Aceite de Oliva'!$A$259:$AAR$259,0))</f>
        <v>3.02</v>
      </c>
      <c r="G16" s="40">
        <f>INDEX('Aceite de Oliva'!$A$259:$AAR$285,MATCH($B16,'Aceite de Oliva'!$A$259:$A$285,0),MATCH(G$5,'Aceite de Oliva'!$A$259:$AAR$259,0))</f>
        <v>2.56</v>
      </c>
      <c r="H16" s="40">
        <f>INDEX('Aceite de Oliva'!$A$259:$AAR$285,MATCH($B16,'Aceite de Oliva'!$A$259:$A$285,0),MATCH(H$5,'Aceite de Oliva'!$A$259:$AAR$259,0))</f>
        <v>3.9800000000000004</v>
      </c>
      <c r="I16" s="40">
        <f>INDEX('Aceite de Oliva'!$A$259:$AAR$285,MATCH($B16,'Aceite de Oliva'!$A$259:$A$285,0),MATCH(I$5,'Aceite de Oliva'!$A$259:$AAR$259,0))</f>
        <v>3.71</v>
      </c>
      <c r="J16" s="40">
        <f>INDEX('Aceite de Oliva'!$A$259:$AAR$285,MATCH($B16,'Aceite de Oliva'!$A$259:$A$285,0),MATCH(J$5,'Aceite de Oliva'!$A$259:$AAR$259,0))</f>
        <v>4.03</v>
      </c>
      <c r="K16" s="40">
        <f>INDEX('Aceite de Oliva'!$A$259:$AAR$285,MATCH($B16,'Aceite de Oliva'!$A$259:$A$285,0),MATCH(K$5,'Aceite de Oliva'!$A$259:$AAR$259,0))</f>
        <v>4.2300000000000004</v>
      </c>
      <c r="L16" s="40">
        <f>INDEX('Aceite de Oliva'!$A$259:$AAR$285,MATCH($B16,'Aceite de Oliva'!$A$259:$A$285,0),MATCH(L$5,'Aceite de Oliva'!$A$259:$AAR$259,0))</f>
        <v>5.04</v>
      </c>
      <c r="M16" s="40">
        <f>INDEX('Aceite de Oliva'!$A$259:$AAR$285,MATCH($B16,'Aceite de Oliva'!$A$259:$A$285,0),MATCH(M$5,'Aceite de Oliva'!$A$259:$AAR$259,0))</f>
        <v>6.2</v>
      </c>
      <c r="N16" s="40">
        <f>INDEX('Aceite de Oliva'!$A$259:$AAR$285,MATCH($B16,'Aceite de Oliva'!$A$259:$A$285,0),MATCH(N$5,'Aceite de Oliva'!$A$259:$AAR$259,0))</f>
        <v>8.84</v>
      </c>
      <c r="O16" s="40">
        <f>INDEX('Aceite de Oliva'!$A$259:$AAR$285,MATCH($B16,'Aceite de Oliva'!$A$259:$A$285,0),MATCH(O$5,'Aceite de Oliva'!$A$259:$AAR$259,0))</f>
        <v>10.33</v>
      </c>
      <c r="P16" s="40">
        <f>INDEX('Aceite de Oliva'!$A$259:$AAR$285,MATCH($B16,'Aceite de Oliva'!$A$259:$A$285,0),MATCH(P$5,'Aceite de Oliva'!$A$259:$AAR$259,0))</f>
        <v>12.51</v>
      </c>
    </row>
    <row r="17" spans="1:16" x14ac:dyDescent="0.3">
      <c r="A17" s="6"/>
      <c r="B17" s="16">
        <f t="shared" si="1"/>
        <v>2.6000000000000005</v>
      </c>
      <c r="C17" s="17">
        <f t="shared" si="2"/>
        <v>2.7000000000000006</v>
      </c>
      <c r="E17" s="40">
        <f>INDEX('Aceite de Oliva'!$A$259:$AAR$285,MATCH($B17,'Aceite de Oliva'!$A$259:$A$285,0),MATCH(E$5,'Aceite de Oliva'!$A$259:$AAR$259,0))</f>
        <v>3.29</v>
      </c>
      <c r="F17" s="40">
        <f>INDEX('Aceite de Oliva'!$A$259:$AAR$285,MATCH($B17,'Aceite de Oliva'!$A$259:$A$285,0),MATCH(F$5,'Aceite de Oliva'!$A$259:$AAR$259,0))</f>
        <v>1.17</v>
      </c>
      <c r="G17" s="40">
        <f>INDEX('Aceite de Oliva'!$A$259:$AAR$285,MATCH($B17,'Aceite de Oliva'!$A$259:$A$285,0),MATCH(G$5,'Aceite de Oliva'!$A$259:$AAR$259,0))</f>
        <v>2.1800000000000002</v>
      </c>
      <c r="H17" s="40">
        <f>INDEX('Aceite de Oliva'!$A$259:$AAR$285,MATCH($B17,'Aceite de Oliva'!$A$259:$A$285,0),MATCH(H$5,'Aceite de Oliva'!$A$259:$AAR$259,0))</f>
        <v>2.08</v>
      </c>
      <c r="I17" s="40">
        <f>INDEX('Aceite de Oliva'!$A$259:$AAR$285,MATCH($B17,'Aceite de Oliva'!$A$259:$A$285,0),MATCH(I$5,'Aceite de Oliva'!$A$259:$AAR$259,0))</f>
        <v>1.3499999999999999</v>
      </c>
      <c r="J17" s="40">
        <f>INDEX('Aceite de Oliva'!$A$259:$AAR$285,MATCH($B17,'Aceite de Oliva'!$A$259:$A$285,0),MATCH(J$5,'Aceite de Oliva'!$A$259:$AAR$259,0))</f>
        <v>2.15</v>
      </c>
      <c r="K17" s="40">
        <f>INDEX('Aceite de Oliva'!$A$259:$AAR$285,MATCH($B17,'Aceite de Oliva'!$A$259:$A$285,0),MATCH(K$5,'Aceite de Oliva'!$A$259:$AAR$259,0))</f>
        <v>2.62</v>
      </c>
      <c r="L17" s="40">
        <f>INDEX('Aceite de Oliva'!$A$259:$AAR$285,MATCH($B17,'Aceite de Oliva'!$A$259:$A$285,0),MATCH(L$5,'Aceite de Oliva'!$A$259:$AAR$259,0))</f>
        <v>3.2699999999999996</v>
      </c>
      <c r="M17" s="40">
        <f>INDEX('Aceite de Oliva'!$A$259:$AAR$285,MATCH($B17,'Aceite de Oliva'!$A$259:$A$285,0),MATCH(M$5,'Aceite de Oliva'!$A$259:$AAR$259,0))</f>
        <v>3.34</v>
      </c>
      <c r="N17" s="40">
        <f>INDEX('Aceite de Oliva'!$A$259:$AAR$285,MATCH($B17,'Aceite de Oliva'!$A$259:$A$285,0),MATCH(N$5,'Aceite de Oliva'!$A$259:$AAR$259,0))</f>
        <v>1.86</v>
      </c>
      <c r="O17" s="40">
        <f>INDEX('Aceite de Oliva'!$A$259:$AAR$285,MATCH($B17,'Aceite de Oliva'!$A$259:$A$285,0),MATCH(O$5,'Aceite de Oliva'!$A$259:$AAR$259,0))</f>
        <v>5.9599999999999991</v>
      </c>
      <c r="P17" s="40">
        <f>INDEX('Aceite de Oliva'!$A$259:$AAR$285,MATCH($B17,'Aceite de Oliva'!$A$259:$A$285,0),MATCH(P$5,'Aceite de Oliva'!$A$259:$AAR$259,0))</f>
        <v>7.4700000000000006</v>
      </c>
    </row>
    <row r="18" spans="1:16" x14ac:dyDescent="0.3">
      <c r="B18" s="16">
        <f t="shared" si="1"/>
        <v>2.7000000000000006</v>
      </c>
      <c r="C18" s="17">
        <f t="shared" si="2"/>
        <v>2.8000000000000007</v>
      </c>
      <c r="E18" s="40">
        <f>INDEX('Aceite de Oliva'!$A$259:$AAR$285,MATCH($B18,'Aceite de Oliva'!$A$259:$A$285,0),MATCH(E$5,'Aceite de Oliva'!$A$259:$AAR$259,0))</f>
        <v>3.3200000000000003</v>
      </c>
      <c r="F18" s="40">
        <f>INDEX('Aceite de Oliva'!$A$259:$AAR$285,MATCH($B18,'Aceite de Oliva'!$A$259:$A$285,0),MATCH(F$5,'Aceite de Oliva'!$A$259:$AAR$259,0))</f>
        <v>2.73</v>
      </c>
      <c r="G18" s="40">
        <f>INDEX('Aceite de Oliva'!$A$259:$AAR$285,MATCH($B18,'Aceite de Oliva'!$A$259:$A$285,0),MATCH(G$5,'Aceite de Oliva'!$A$259:$AAR$259,0))</f>
        <v>4.1400000000000006</v>
      </c>
      <c r="H18" s="40">
        <f>INDEX('Aceite de Oliva'!$A$259:$AAR$285,MATCH($B18,'Aceite de Oliva'!$A$259:$A$285,0),MATCH(H$5,'Aceite de Oliva'!$A$259:$AAR$259,0))</f>
        <v>4.38</v>
      </c>
      <c r="I18" s="40">
        <f>INDEX('Aceite de Oliva'!$A$259:$AAR$285,MATCH($B18,'Aceite de Oliva'!$A$259:$A$285,0),MATCH(I$5,'Aceite de Oliva'!$A$259:$AAR$259,0))</f>
        <v>3.14</v>
      </c>
      <c r="J18" s="40">
        <f>INDEX('Aceite de Oliva'!$A$259:$AAR$285,MATCH($B18,'Aceite de Oliva'!$A$259:$A$285,0),MATCH(J$5,'Aceite de Oliva'!$A$259:$AAR$259,0))</f>
        <v>2.46</v>
      </c>
      <c r="K18" s="40">
        <f>INDEX('Aceite de Oliva'!$A$259:$AAR$285,MATCH($B18,'Aceite de Oliva'!$A$259:$A$285,0),MATCH(K$5,'Aceite de Oliva'!$A$259:$AAR$259,0))</f>
        <v>1.75</v>
      </c>
      <c r="L18" s="40">
        <f>INDEX('Aceite de Oliva'!$A$259:$AAR$285,MATCH($B18,'Aceite de Oliva'!$A$259:$A$285,0),MATCH(L$5,'Aceite de Oliva'!$A$259:$AAR$259,0))</f>
        <v>1.6600000000000001</v>
      </c>
      <c r="M18" s="40">
        <f>INDEX('Aceite de Oliva'!$A$259:$AAR$285,MATCH($B18,'Aceite de Oliva'!$A$259:$A$285,0),MATCH(M$5,'Aceite de Oliva'!$A$259:$AAR$259,0))</f>
        <v>2.13</v>
      </c>
      <c r="N18" s="40">
        <f>INDEX('Aceite de Oliva'!$A$259:$AAR$285,MATCH($B18,'Aceite de Oliva'!$A$259:$A$285,0),MATCH(N$5,'Aceite de Oliva'!$A$259:$AAR$259,0))</f>
        <v>2.04</v>
      </c>
      <c r="O18" s="40">
        <f>INDEX('Aceite de Oliva'!$A$259:$AAR$285,MATCH($B18,'Aceite de Oliva'!$A$259:$A$285,0),MATCH(O$5,'Aceite de Oliva'!$A$259:$AAR$259,0))</f>
        <v>26.03</v>
      </c>
      <c r="P18" s="40">
        <f>INDEX('Aceite de Oliva'!$A$259:$AAR$285,MATCH($B18,'Aceite de Oliva'!$A$259:$A$285,0),MATCH(P$5,'Aceite de Oliva'!$A$259:$AAR$259,0))</f>
        <v>32.269999999999996</v>
      </c>
    </row>
    <row r="19" spans="1:16" x14ac:dyDescent="0.3">
      <c r="B19" s="16">
        <f t="shared" si="1"/>
        <v>2.8000000000000007</v>
      </c>
      <c r="C19" s="17">
        <f t="shared" si="2"/>
        <v>2.9000000000000008</v>
      </c>
      <c r="E19" s="40">
        <f>INDEX('Aceite de Oliva'!$A$259:$AAR$285,MATCH($B19,'Aceite de Oliva'!$A$259:$A$285,0),MATCH(E$5,'Aceite de Oliva'!$A$259:$AAR$259,0))</f>
        <v>2.38</v>
      </c>
      <c r="F19" s="40">
        <f>INDEX('Aceite de Oliva'!$A$259:$AAR$285,MATCH($B19,'Aceite de Oliva'!$A$259:$A$285,0),MATCH(F$5,'Aceite de Oliva'!$A$259:$AAR$259,0))</f>
        <v>1.34</v>
      </c>
      <c r="G19" s="40">
        <f>INDEX('Aceite de Oliva'!$A$259:$AAR$285,MATCH($B19,'Aceite de Oliva'!$A$259:$A$285,0),MATCH(G$5,'Aceite de Oliva'!$A$259:$AAR$259,0))</f>
        <v>2.09</v>
      </c>
      <c r="H19" s="40">
        <f>INDEX('Aceite de Oliva'!$A$259:$AAR$285,MATCH($B19,'Aceite de Oliva'!$A$259:$A$285,0),MATCH(H$5,'Aceite de Oliva'!$A$259:$AAR$259,0))</f>
        <v>1.4300000000000002</v>
      </c>
      <c r="I19" s="40">
        <f>INDEX('Aceite de Oliva'!$A$259:$AAR$285,MATCH($B19,'Aceite de Oliva'!$A$259:$A$285,0),MATCH(I$5,'Aceite de Oliva'!$A$259:$AAR$259,0))</f>
        <v>2.02</v>
      </c>
      <c r="J19" s="40">
        <f>INDEX('Aceite de Oliva'!$A$259:$AAR$285,MATCH($B19,'Aceite de Oliva'!$A$259:$A$285,0),MATCH(J$5,'Aceite de Oliva'!$A$259:$AAR$259,0))</f>
        <v>0.94</v>
      </c>
      <c r="K19" s="40">
        <f>INDEX('Aceite de Oliva'!$A$259:$AAR$285,MATCH($B19,'Aceite de Oliva'!$A$259:$A$285,0),MATCH(K$5,'Aceite de Oliva'!$A$259:$AAR$259,0))</f>
        <v>1.17</v>
      </c>
      <c r="L19" s="40">
        <f>INDEX('Aceite de Oliva'!$A$259:$AAR$285,MATCH($B19,'Aceite de Oliva'!$A$259:$A$285,0),MATCH(L$5,'Aceite de Oliva'!$A$259:$AAR$259,0))</f>
        <v>0.43</v>
      </c>
      <c r="M19" s="40">
        <f>INDEX('Aceite de Oliva'!$A$259:$AAR$285,MATCH($B19,'Aceite de Oliva'!$A$259:$A$285,0),MATCH(M$5,'Aceite de Oliva'!$A$259:$AAR$259,0))</f>
        <v>2.7300000000000004</v>
      </c>
      <c r="N19" s="40">
        <f>INDEX('Aceite de Oliva'!$A$259:$AAR$285,MATCH($B19,'Aceite de Oliva'!$A$259:$A$285,0),MATCH(N$5,'Aceite de Oliva'!$A$259:$AAR$259,0))</f>
        <v>4.2699999999999996</v>
      </c>
      <c r="O19" s="40">
        <f>INDEX('Aceite de Oliva'!$A$259:$AAR$285,MATCH($B19,'Aceite de Oliva'!$A$259:$A$285,0),MATCH(O$5,'Aceite de Oliva'!$A$259:$AAR$259,0))</f>
        <v>5.7700000000000005</v>
      </c>
      <c r="P19" s="40">
        <f>INDEX('Aceite de Oliva'!$A$259:$AAR$285,MATCH($B19,'Aceite de Oliva'!$A$259:$A$285,0),MATCH(P$5,'Aceite de Oliva'!$A$259:$AAR$259,0))</f>
        <v>3.77</v>
      </c>
    </row>
    <row r="20" spans="1:16" x14ac:dyDescent="0.3">
      <c r="B20" s="16">
        <f t="shared" si="1"/>
        <v>2.9000000000000008</v>
      </c>
      <c r="C20" s="17">
        <f t="shared" si="2"/>
        <v>3.0000000000000009</v>
      </c>
      <c r="E20" s="40">
        <f>INDEX('Aceite de Oliva'!$A$259:$AAR$285,MATCH($B20,'Aceite de Oliva'!$A$259:$A$285,0),MATCH(E$5,'Aceite de Oliva'!$A$259:$AAR$259,0))</f>
        <v>4.28</v>
      </c>
      <c r="F20" s="40">
        <f>INDEX('Aceite de Oliva'!$A$259:$AAR$285,MATCH($B20,'Aceite de Oliva'!$A$259:$A$285,0),MATCH(F$5,'Aceite de Oliva'!$A$259:$AAR$259,0))</f>
        <v>3.1</v>
      </c>
      <c r="G20" s="40">
        <f>INDEX('Aceite de Oliva'!$A$259:$AAR$285,MATCH($B20,'Aceite de Oliva'!$A$259:$A$285,0),MATCH(G$5,'Aceite de Oliva'!$A$259:$AAR$259,0))</f>
        <v>2.66</v>
      </c>
      <c r="H20" s="40">
        <f>INDEX('Aceite de Oliva'!$A$259:$AAR$285,MATCH($B20,'Aceite de Oliva'!$A$259:$A$285,0),MATCH(H$5,'Aceite de Oliva'!$A$259:$AAR$259,0))</f>
        <v>2.4099999999999997</v>
      </c>
      <c r="I20" s="40">
        <f>INDEX('Aceite de Oliva'!$A$259:$AAR$285,MATCH($B20,'Aceite de Oliva'!$A$259:$A$285,0),MATCH(I$5,'Aceite de Oliva'!$A$259:$AAR$259,0))</f>
        <v>1.91</v>
      </c>
      <c r="J20" s="40">
        <f>INDEX('Aceite de Oliva'!$A$259:$AAR$285,MATCH($B20,'Aceite de Oliva'!$A$259:$A$285,0),MATCH(J$5,'Aceite de Oliva'!$A$259:$AAR$259,0))</f>
        <v>2.42</v>
      </c>
      <c r="K20" s="40">
        <f>INDEX('Aceite de Oliva'!$A$259:$AAR$285,MATCH($B20,'Aceite de Oliva'!$A$259:$A$285,0),MATCH(K$5,'Aceite de Oliva'!$A$259:$AAR$259,0))</f>
        <v>6.6899999999999995</v>
      </c>
      <c r="L20" s="40">
        <f>INDEX('Aceite de Oliva'!$A$259:$AAR$285,MATCH($B20,'Aceite de Oliva'!$A$259:$A$285,0),MATCH(L$5,'Aceite de Oliva'!$A$259:$AAR$259,0))</f>
        <v>5.6300000000000008</v>
      </c>
      <c r="M20" s="40">
        <f>INDEX('Aceite de Oliva'!$A$259:$AAR$285,MATCH($B20,'Aceite de Oliva'!$A$259:$A$285,0),MATCH(M$5,'Aceite de Oliva'!$A$259:$AAR$259,0))</f>
        <v>5.34</v>
      </c>
      <c r="N20" s="40">
        <f>INDEX('Aceite de Oliva'!$A$259:$AAR$285,MATCH($B20,'Aceite de Oliva'!$A$259:$A$285,0),MATCH(N$5,'Aceite de Oliva'!$A$259:$AAR$259,0))</f>
        <v>5.63</v>
      </c>
      <c r="O20" s="40">
        <f>INDEX('Aceite de Oliva'!$A$259:$AAR$285,MATCH($B20,'Aceite de Oliva'!$A$259:$A$285,0),MATCH(O$5,'Aceite de Oliva'!$A$259:$AAR$259,0))</f>
        <v>6.16</v>
      </c>
      <c r="P20" s="40">
        <f>INDEX('Aceite de Oliva'!$A$259:$AAR$285,MATCH($B20,'Aceite de Oliva'!$A$259:$A$285,0),MATCH(P$5,'Aceite de Oliva'!$A$259:$AAR$259,0))</f>
        <v>10.32</v>
      </c>
    </row>
    <row r="21" spans="1:16" x14ac:dyDescent="0.3">
      <c r="B21" s="16">
        <f t="shared" si="1"/>
        <v>3.0000000000000009</v>
      </c>
      <c r="C21" s="17">
        <f t="shared" si="2"/>
        <v>3.100000000000001</v>
      </c>
      <c r="E21" s="40">
        <f>INDEX('Aceite de Oliva'!$A$259:$AAR$285,MATCH($B21,'Aceite de Oliva'!$A$259:$A$285,0),MATCH(E$5,'Aceite de Oliva'!$A$259:$AAR$259,0))</f>
        <v>1</v>
      </c>
      <c r="F21" s="40">
        <f>INDEX('Aceite de Oliva'!$A$259:$AAR$285,MATCH($B21,'Aceite de Oliva'!$A$259:$A$285,0),MATCH(F$5,'Aceite de Oliva'!$A$259:$AAR$259,0))</f>
        <v>1.1299999999999999</v>
      </c>
      <c r="G21" s="40">
        <f>INDEX('Aceite de Oliva'!$A$259:$AAR$285,MATCH($B21,'Aceite de Oliva'!$A$259:$A$285,0),MATCH(G$5,'Aceite de Oliva'!$A$259:$AAR$259,0))</f>
        <v>0.51</v>
      </c>
      <c r="H21" s="40">
        <f>INDEX('Aceite de Oliva'!$A$259:$AAR$285,MATCH($B21,'Aceite de Oliva'!$A$259:$A$285,0),MATCH(H$5,'Aceite de Oliva'!$A$259:$AAR$259,0))</f>
        <v>0.72</v>
      </c>
      <c r="I21" s="40">
        <f>INDEX('Aceite de Oliva'!$A$259:$AAR$285,MATCH($B21,'Aceite de Oliva'!$A$259:$A$285,0),MATCH(I$5,'Aceite de Oliva'!$A$259:$AAR$259,0))</f>
        <v>0.66</v>
      </c>
      <c r="J21" s="40">
        <f>INDEX('Aceite de Oliva'!$A$259:$AAR$285,MATCH($B21,'Aceite de Oliva'!$A$259:$A$285,0),MATCH(J$5,'Aceite de Oliva'!$A$259:$AAR$259,0))</f>
        <v>1.3599999999999999</v>
      </c>
      <c r="K21" s="40">
        <f>INDEX('Aceite de Oliva'!$A$259:$AAR$285,MATCH($B21,'Aceite de Oliva'!$A$259:$A$285,0),MATCH(K$5,'Aceite de Oliva'!$A$259:$AAR$259,0))</f>
        <v>0.44</v>
      </c>
      <c r="L21" s="40">
        <f>INDEX('Aceite de Oliva'!$A$259:$AAR$285,MATCH($B21,'Aceite de Oliva'!$A$259:$A$285,0),MATCH(L$5,'Aceite de Oliva'!$A$259:$AAR$259,0))</f>
        <v>0.68</v>
      </c>
      <c r="M21" s="40">
        <f>INDEX('Aceite de Oliva'!$A$259:$AAR$285,MATCH($B21,'Aceite de Oliva'!$A$259:$A$285,0),MATCH(M$5,'Aceite de Oliva'!$A$259:$AAR$259,0))</f>
        <v>1.43</v>
      </c>
      <c r="N21" s="40">
        <f>INDEX('Aceite de Oliva'!$A$259:$AAR$285,MATCH($B21,'Aceite de Oliva'!$A$259:$A$285,0),MATCH(N$5,'Aceite de Oliva'!$A$259:$AAR$259,0))</f>
        <v>1.18</v>
      </c>
      <c r="O21" s="40">
        <f>INDEX('Aceite de Oliva'!$A$259:$AAR$285,MATCH($B21,'Aceite de Oliva'!$A$259:$A$285,0),MATCH(O$5,'Aceite de Oliva'!$A$259:$AAR$259,0))</f>
        <v>1.48</v>
      </c>
      <c r="P21" s="40">
        <f>INDEX('Aceite de Oliva'!$A$259:$AAR$285,MATCH($B21,'Aceite de Oliva'!$A$259:$A$285,0),MATCH(P$5,'Aceite de Oliva'!$A$259:$AAR$259,0))</f>
        <v>1.52</v>
      </c>
    </row>
    <row r="22" spans="1:16" x14ac:dyDescent="0.3">
      <c r="B22" s="16">
        <f t="shared" si="1"/>
        <v>3.100000000000001</v>
      </c>
      <c r="C22" s="17">
        <f t="shared" si="2"/>
        <v>3.2000000000000011</v>
      </c>
      <c r="E22" s="40">
        <f>INDEX('Aceite de Oliva'!$A$259:$AAR$285,MATCH($B22,'Aceite de Oliva'!$A$259:$A$285,0),MATCH(E$5,'Aceite de Oliva'!$A$259:$AAR$259,0))</f>
        <v>0.65999999999999992</v>
      </c>
      <c r="F22" s="40">
        <f>INDEX('Aceite de Oliva'!$A$259:$AAR$285,MATCH($B22,'Aceite de Oliva'!$A$259:$A$285,0),MATCH(F$5,'Aceite de Oliva'!$A$259:$AAR$259,0))</f>
        <v>0.42</v>
      </c>
      <c r="G22" s="40">
        <f>INDEX('Aceite de Oliva'!$A$259:$AAR$285,MATCH($B22,'Aceite de Oliva'!$A$259:$A$285,0),MATCH(G$5,'Aceite de Oliva'!$A$259:$AAR$259,0))</f>
        <v>1.01</v>
      </c>
      <c r="H22" s="40">
        <f>INDEX('Aceite de Oliva'!$A$259:$AAR$285,MATCH($B22,'Aceite de Oliva'!$A$259:$A$285,0),MATCH(H$5,'Aceite de Oliva'!$A$259:$AAR$259,0))</f>
        <v>0.64</v>
      </c>
      <c r="I22" s="40">
        <f>INDEX('Aceite de Oliva'!$A$259:$AAR$285,MATCH($B22,'Aceite de Oliva'!$A$259:$A$285,0),MATCH(I$5,'Aceite de Oliva'!$A$259:$AAR$259,0))</f>
        <v>1.1200000000000001</v>
      </c>
      <c r="J22" s="40">
        <f>INDEX('Aceite de Oliva'!$A$259:$AAR$285,MATCH($B22,'Aceite de Oliva'!$A$259:$A$285,0),MATCH(J$5,'Aceite de Oliva'!$A$259:$AAR$259,0))</f>
        <v>0.58000000000000007</v>
      </c>
      <c r="K22" s="40">
        <f>INDEX('Aceite de Oliva'!$A$259:$AAR$285,MATCH($B22,'Aceite de Oliva'!$A$259:$A$285,0),MATCH(K$5,'Aceite de Oliva'!$A$259:$AAR$259,0))</f>
        <v>0.96</v>
      </c>
      <c r="L22" s="40">
        <f>INDEX('Aceite de Oliva'!$A$259:$AAR$285,MATCH($B22,'Aceite de Oliva'!$A$259:$A$285,0),MATCH(L$5,'Aceite de Oliva'!$A$259:$AAR$259,0))</f>
        <v>0.59</v>
      </c>
      <c r="M22" s="40">
        <f>INDEX('Aceite de Oliva'!$A$259:$AAR$285,MATCH($B22,'Aceite de Oliva'!$A$259:$A$285,0),MATCH(M$5,'Aceite de Oliva'!$A$259:$AAR$259,0))</f>
        <v>0.4</v>
      </c>
      <c r="N22" s="40">
        <f>INDEX('Aceite de Oliva'!$A$259:$AAR$285,MATCH($B22,'Aceite de Oliva'!$A$259:$A$285,0),MATCH(N$5,'Aceite de Oliva'!$A$259:$AAR$259,0))</f>
        <v>0.84000000000000008</v>
      </c>
      <c r="O22" s="40">
        <f>INDEX('Aceite de Oliva'!$A$259:$AAR$285,MATCH($B22,'Aceite de Oliva'!$A$259:$A$285,0),MATCH(O$5,'Aceite de Oliva'!$A$259:$AAR$259,0))</f>
        <v>1.9300000000000002</v>
      </c>
      <c r="P22" s="40">
        <f>INDEX('Aceite de Oliva'!$A$259:$AAR$285,MATCH($B22,'Aceite de Oliva'!$A$259:$A$285,0),MATCH(P$5,'Aceite de Oliva'!$A$259:$AAR$259,0))</f>
        <v>2.2400000000000002</v>
      </c>
    </row>
    <row r="23" spans="1:16" x14ac:dyDescent="0.3">
      <c r="B23" s="16">
        <f t="shared" si="1"/>
        <v>3.2000000000000011</v>
      </c>
      <c r="C23" s="17">
        <f t="shared" si="2"/>
        <v>3.3000000000000012</v>
      </c>
      <c r="E23" s="40">
        <f>INDEX('Aceite de Oliva'!$A$259:$AAR$285,MATCH($B23,'Aceite de Oliva'!$A$259:$A$285,0),MATCH(E$5,'Aceite de Oliva'!$A$259:$AAR$259,0))</f>
        <v>0.5</v>
      </c>
      <c r="F23" s="40">
        <f>INDEX('Aceite de Oliva'!$A$259:$AAR$285,MATCH($B23,'Aceite de Oliva'!$A$259:$A$285,0),MATCH(F$5,'Aceite de Oliva'!$A$259:$AAR$259,0))</f>
        <v>0.99</v>
      </c>
      <c r="G23" s="40">
        <f>INDEX('Aceite de Oliva'!$A$259:$AAR$285,MATCH($B23,'Aceite de Oliva'!$A$259:$A$285,0),MATCH(G$5,'Aceite de Oliva'!$A$259:$AAR$259,0))</f>
        <v>1</v>
      </c>
      <c r="H23" s="40">
        <f>INDEX('Aceite de Oliva'!$A$259:$AAR$285,MATCH($B23,'Aceite de Oliva'!$A$259:$A$285,0),MATCH(H$5,'Aceite de Oliva'!$A$259:$AAR$259,0))</f>
        <v>0.87</v>
      </c>
      <c r="I23" s="40">
        <f>INDEX('Aceite de Oliva'!$A$259:$AAR$285,MATCH($B23,'Aceite de Oliva'!$A$259:$A$285,0),MATCH(I$5,'Aceite de Oliva'!$A$259:$AAR$259,0))</f>
        <v>1.29</v>
      </c>
      <c r="J23" s="40">
        <f>INDEX('Aceite de Oliva'!$A$259:$AAR$285,MATCH($B23,'Aceite de Oliva'!$A$259:$A$285,0),MATCH(J$5,'Aceite de Oliva'!$A$259:$AAR$259,0))</f>
        <v>0.54</v>
      </c>
      <c r="K23" s="40">
        <f>INDEX('Aceite de Oliva'!$A$259:$AAR$285,MATCH($B23,'Aceite de Oliva'!$A$259:$A$285,0),MATCH(K$5,'Aceite de Oliva'!$A$259:$AAR$259,0))</f>
        <v>0.66</v>
      </c>
      <c r="L23" s="40">
        <f>INDEX('Aceite de Oliva'!$A$259:$AAR$285,MATCH($B23,'Aceite de Oliva'!$A$259:$A$285,0),MATCH(L$5,'Aceite de Oliva'!$A$259:$AAR$259,0))</f>
        <v>0.77</v>
      </c>
      <c r="M23" s="40">
        <f>INDEX('Aceite de Oliva'!$A$259:$AAR$285,MATCH($B23,'Aceite de Oliva'!$A$259:$A$285,0),MATCH(M$5,'Aceite de Oliva'!$A$259:$AAR$259,0))</f>
        <v>0.89</v>
      </c>
      <c r="N23" s="40">
        <f>INDEX('Aceite de Oliva'!$A$259:$AAR$285,MATCH($B23,'Aceite de Oliva'!$A$259:$A$285,0),MATCH(N$5,'Aceite de Oliva'!$A$259:$AAR$259,0))</f>
        <v>1.04</v>
      </c>
      <c r="O23" s="40">
        <f>INDEX('Aceite de Oliva'!$A$259:$AAR$285,MATCH($B23,'Aceite de Oliva'!$A$259:$A$285,0),MATCH(O$5,'Aceite de Oliva'!$A$259:$AAR$259,0))</f>
        <v>2.39</v>
      </c>
      <c r="P23" s="40">
        <f>INDEX('Aceite de Oliva'!$A$259:$AAR$285,MATCH($B23,'Aceite de Oliva'!$A$259:$A$285,0),MATCH(P$5,'Aceite de Oliva'!$A$259:$AAR$259,0))</f>
        <v>4.91</v>
      </c>
    </row>
    <row r="24" spans="1:16" x14ac:dyDescent="0.3">
      <c r="B24" s="16">
        <f t="shared" si="1"/>
        <v>3.3000000000000012</v>
      </c>
      <c r="C24" s="17">
        <f t="shared" si="2"/>
        <v>3.4000000000000012</v>
      </c>
      <c r="E24" s="40">
        <f>INDEX('Aceite de Oliva'!$A$259:$AAR$285,MATCH($B24,'Aceite de Oliva'!$A$259:$A$285,0),MATCH(E$5,'Aceite de Oliva'!$A$259:$AAR$259,0))</f>
        <v>0.99</v>
      </c>
      <c r="F24" s="40">
        <f>INDEX('Aceite de Oliva'!$A$259:$AAR$285,MATCH($B24,'Aceite de Oliva'!$A$259:$A$285,0),MATCH(F$5,'Aceite de Oliva'!$A$259:$AAR$259,0))</f>
        <v>0.41</v>
      </c>
      <c r="G24" s="40">
        <f>INDEX('Aceite de Oliva'!$A$259:$AAR$285,MATCH($B24,'Aceite de Oliva'!$A$259:$A$285,0),MATCH(G$5,'Aceite de Oliva'!$A$259:$AAR$259,0))</f>
        <v>0.56000000000000005</v>
      </c>
      <c r="H24" s="40">
        <f>INDEX('Aceite de Oliva'!$A$259:$AAR$285,MATCH($B24,'Aceite de Oliva'!$A$259:$A$285,0),MATCH(H$5,'Aceite de Oliva'!$A$259:$AAR$259,0))</f>
        <v>1.1800000000000002</v>
      </c>
      <c r="I24" s="40">
        <f>INDEX('Aceite de Oliva'!$A$259:$AAR$285,MATCH($B24,'Aceite de Oliva'!$A$259:$A$285,0),MATCH(I$5,'Aceite de Oliva'!$A$259:$AAR$259,0))</f>
        <v>0.49</v>
      </c>
      <c r="J24" s="40">
        <f>INDEX('Aceite de Oliva'!$A$259:$AAR$285,MATCH($B24,'Aceite de Oliva'!$A$259:$A$285,0),MATCH(J$5,'Aceite de Oliva'!$A$259:$AAR$259,0))</f>
        <v>1.3399999999999999</v>
      </c>
      <c r="K24" s="40">
        <f>INDEX('Aceite de Oliva'!$A$259:$AAR$285,MATCH($B24,'Aceite de Oliva'!$A$259:$A$285,0),MATCH(K$5,'Aceite de Oliva'!$A$259:$AAR$259,0))</f>
        <v>2.42</v>
      </c>
      <c r="L24" s="40">
        <f>INDEX('Aceite de Oliva'!$A$259:$AAR$285,MATCH($B24,'Aceite de Oliva'!$A$259:$A$285,0),MATCH(L$5,'Aceite de Oliva'!$A$259:$AAR$259,0))</f>
        <v>1.57</v>
      </c>
      <c r="M24" s="40">
        <f>INDEX('Aceite de Oliva'!$A$259:$AAR$285,MATCH($B24,'Aceite de Oliva'!$A$259:$A$285,0),MATCH(M$5,'Aceite de Oliva'!$A$259:$AAR$259,0))</f>
        <v>1.02</v>
      </c>
      <c r="N24" s="40">
        <f>INDEX('Aceite de Oliva'!$A$259:$AAR$285,MATCH($B24,'Aceite de Oliva'!$A$259:$A$285,0),MATCH(N$5,'Aceite de Oliva'!$A$259:$AAR$259,0))</f>
        <v>1.8399999999999999</v>
      </c>
      <c r="O24" s="40">
        <f>INDEX('Aceite de Oliva'!$A$259:$AAR$285,MATCH($B24,'Aceite de Oliva'!$A$259:$A$285,0),MATCH(O$5,'Aceite de Oliva'!$A$259:$AAR$259,0))</f>
        <v>2.12</v>
      </c>
      <c r="P24" s="40">
        <f>INDEX('Aceite de Oliva'!$A$259:$AAR$285,MATCH($B24,'Aceite de Oliva'!$A$259:$A$285,0),MATCH(P$5,'Aceite de Oliva'!$A$259:$AAR$259,0))</f>
        <v>2.3199999999999998</v>
      </c>
    </row>
    <row r="25" spans="1:16" x14ac:dyDescent="0.3">
      <c r="B25" s="16">
        <f t="shared" si="1"/>
        <v>3.4000000000000012</v>
      </c>
      <c r="C25" s="17">
        <f t="shared" si="2"/>
        <v>3.5000000000000013</v>
      </c>
      <c r="E25" s="40">
        <f>INDEX('Aceite de Oliva'!$A$259:$AAR$285,MATCH($B25,'Aceite de Oliva'!$A$259:$A$285,0),MATCH(E$5,'Aceite de Oliva'!$A$259:$AAR$259,0))</f>
        <v>0.24</v>
      </c>
      <c r="F25" s="40">
        <f>INDEX('Aceite de Oliva'!$A$259:$AAR$285,MATCH($B25,'Aceite de Oliva'!$A$259:$A$285,0),MATCH(F$5,'Aceite de Oliva'!$A$259:$AAR$259,0))</f>
        <v>0.83000000000000007</v>
      </c>
      <c r="G25" s="40">
        <f>INDEX('Aceite de Oliva'!$A$259:$AAR$285,MATCH($B25,'Aceite de Oliva'!$A$259:$A$285,0),MATCH(G$5,'Aceite de Oliva'!$A$259:$AAR$259,0))</f>
        <v>0.66999999999999993</v>
      </c>
      <c r="H25" s="40">
        <f>INDEX('Aceite de Oliva'!$A$259:$AAR$285,MATCH($B25,'Aceite de Oliva'!$A$259:$A$285,0),MATCH(H$5,'Aceite de Oliva'!$A$259:$AAR$259,0))</f>
        <v>1.37</v>
      </c>
      <c r="I25" s="40">
        <f>INDEX('Aceite de Oliva'!$A$259:$AAR$285,MATCH($B25,'Aceite de Oliva'!$A$259:$A$285,0),MATCH(I$5,'Aceite de Oliva'!$A$259:$AAR$259,0))</f>
        <v>0.84</v>
      </c>
      <c r="J25" s="40">
        <f>INDEX('Aceite de Oliva'!$A$259:$AAR$285,MATCH($B25,'Aceite de Oliva'!$A$259:$A$285,0),MATCH(J$5,'Aceite de Oliva'!$A$259:$AAR$259,0))</f>
        <v>0.41000000000000003</v>
      </c>
      <c r="K25" s="40">
        <f>INDEX('Aceite de Oliva'!$A$259:$AAR$285,MATCH($B25,'Aceite de Oliva'!$A$259:$A$285,0),MATCH(K$5,'Aceite de Oliva'!$A$259:$AAR$259,0))</f>
        <v>0.63</v>
      </c>
      <c r="L25" s="40">
        <f>INDEX('Aceite de Oliva'!$A$259:$AAR$285,MATCH($B25,'Aceite de Oliva'!$A$259:$A$285,0),MATCH(L$5,'Aceite de Oliva'!$A$259:$AAR$259,0))</f>
        <v>0.53</v>
      </c>
      <c r="M25" s="40">
        <f>INDEX('Aceite de Oliva'!$A$259:$AAR$285,MATCH($B25,'Aceite de Oliva'!$A$259:$A$285,0),MATCH(M$5,'Aceite de Oliva'!$A$259:$AAR$259,0))</f>
        <v>1.28</v>
      </c>
      <c r="N25" s="40">
        <f>INDEX('Aceite de Oliva'!$A$259:$AAR$285,MATCH($B25,'Aceite de Oliva'!$A$259:$A$285,0),MATCH(N$5,'Aceite de Oliva'!$A$259:$AAR$259,0))</f>
        <v>0.72</v>
      </c>
      <c r="O25" s="40">
        <f>INDEX('Aceite de Oliva'!$A$259:$AAR$285,MATCH($B25,'Aceite de Oliva'!$A$259:$A$285,0),MATCH(O$5,'Aceite de Oliva'!$A$259:$AAR$259,0))</f>
        <v>1.59</v>
      </c>
      <c r="P25" s="40">
        <f>INDEX('Aceite de Oliva'!$A$259:$AAR$285,MATCH($B25,'Aceite de Oliva'!$A$259:$A$285,0),MATCH(P$5,'Aceite de Oliva'!$A$259:$AAR$259,0))</f>
        <v>1.8399999999999999</v>
      </c>
    </row>
    <row r="26" spans="1:16" x14ac:dyDescent="0.3">
      <c r="B26" s="20">
        <f t="shared" si="1"/>
        <v>3.5000000000000013</v>
      </c>
      <c r="C26" s="21">
        <f t="shared" si="2"/>
        <v>3.6000000000000014</v>
      </c>
      <c r="E26" s="40">
        <f>INDEX('Aceite de Oliva'!$A$259:$AAR$285,MATCH($B26,'Aceite de Oliva'!$A$259:$A$285,0),MATCH(E$5,'Aceite de Oliva'!$A$259:$AAR$259,0))</f>
        <v>0.38</v>
      </c>
      <c r="F26" s="40">
        <f>INDEX('Aceite de Oliva'!$A$259:$AAR$285,MATCH($B26,'Aceite de Oliva'!$A$259:$A$285,0),MATCH(F$5,'Aceite de Oliva'!$A$259:$AAR$259,0))</f>
        <v>1.01</v>
      </c>
      <c r="G26" s="40">
        <f>INDEX('Aceite de Oliva'!$A$259:$AAR$285,MATCH($B26,'Aceite de Oliva'!$A$259:$A$285,0),MATCH(G$5,'Aceite de Oliva'!$A$259:$AAR$259,0))</f>
        <v>1.1100000000000001</v>
      </c>
      <c r="H26" s="40">
        <f>INDEX('Aceite de Oliva'!$A$259:$AAR$285,MATCH($B26,'Aceite de Oliva'!$A$259:$A$285,0),MATCH(H$5,'Aceite de Oliva'!$A$259:$AAR$259,0))</f>
        <v>1.07</v>
      </c>
      <c r="I26" s="40">
        <f>INDEX('Aceite de Oliva'!$A$259:$AAR$285,MATCH($B26,'Aceite de Oliva'!$A$259:$A$285,0),MATCH(I$5,'Aceite de Oliva'!$A$259:$AAR$259,0))</f>
        <v>1.02</v>
      </c>
      <c r="J26" s="40">
        <f>INDEX('Aceite de Oliva'!$A$259:$AAR$285,MATCH($B26,'Aceite de Oliva'!$A$259:$A$285,0),MATCH(J$5,'Aceite de Oliva'!$A$259:$AAR$259,0))</f>
        <v>0.54</v>
      </c>
      <c r="K26" s="40">
        <f>INDEX('Aceite de Oliva'!$A$259:$AAR$285,MATCH($B26,'Aceite de Oliva'!$A$259:$A$285,0),MATCH(K$5,'Aceite de Oliva'!$A$259:$AAR$259,0))</f>
        <v>0.45</v>
      </c>
      <c r="L26" s="40">
        <f>INDEX('Aceite de Oliva'!$A$259:$AAR$285,MATCH($B26,'Aceite de Oliva'!$A$259:$A$285,0),MATCH(L$5,'Aceite de Oliva'!$A$259:$AAR$259,0))</f>
        <v>0.39</v>
      </c>
      <c r="M26" s="40">
        <f>INDEX('Aceite de Oliva'!$A$259:$AAR$285,MATCH($B26,'Aceite de Oliva'!$A$259:$A$285,0),MATCH(M$5,'Aceite de Oliva'!$A$259:$AAR$259,0))</f>
        <v>0.8</v>
      </c>
      <c r="N26" s="40">
        <f>INDEX('Aceite de Oliva'!$A$259:$AAR$285,MATCH($B26,'Aceite de Oliva'!$A$259:$A$285,0),MATCH(N$5,'Aceite de Oliva'!$A$259:$AAR$259,0))</f>
        <v>1.63</v>
      </c>
      <c r="O26" s="40">
        <f>INDEX('Aceite de Oliva'!$A$259:$AAR$285,MATCH($B26,'Aceite de Oliva'!$A$259:$A$285,0),MATCH(O$5,'Aceite de Oliva'!$A$259:$AAR$259,0))</f>
        <v>1.87</v>
      </c>
      <c r="P26" s="40">
        <f>INDEX('Aceite de Oliva'!$A$259:$AAR$285,MATCH($B26,'Aceite de Oliva'!$A$259:$A$285,0),MATCH(P$5,'Aceite de Oliva'!$A$259:$AAR$259,0))</f>
        <v>2.04</v>
      </c>
    </row>
    <row r="27" spans="1:16" x14ac:dyDescent="0.3">
      <c r="B27" s="16">
        <f t="shared" si="1"/>
        <v>3.6000000000000014</v>
      </c>
      <c r="C27" s="17">
        <f t="shared" si="2"/>
        <v>3.7000000000000015</v>
      </c>
      <c r="E27" s="40">
        <f>INDEX('Aceite de Oliva'!$A$259:$AAR$285,MATCH($B27,'Aceite de Oliva'!$A$259:$A$285,0),MATCH(E$5,'Aceite de Oliva'!$A$259:$AAR$259,0))</f>
        <v>0.59</v>
      </c>
      <c r="F27" s="40">
        <f>INDEX('Aceite de Oliva'!$A$259:$AAR$285,MATCH($B27,'Aceite de Oliva'!$A$259:$A$285,0),MATCH(F$5,'Aceite de Oliva'!$A$259:$AAR$259,0))</f>
        <v>0.36</v>
      </c>
      <c r="G27" s="40">
        <f>INDEX('Aceite de Oliva'!$A$259:$AAR$285,MATCH($B27,'Aceite de Oliva'!$A$259:$A$285,0),MATCH(G$5,'Aceite de Oliva'!$A$259:$AAR$259,0))</f>
        <v>0.11</v>
      </c>
      <c r="H27" s="40">
        <f>INDEX('Aceite de Oliva'!$A$259:$AAR$285,MATCH($B27,'Aceite de Oliva'!$A$259:$A$285,0),MATCH(H$5,'Aceite de Oliva'!$A$259:$AAR$259,0))</f>
        <v>0.41</v>
      </c>
      <c r="I27" s="40">
        <f>INDEX('Aceite de Oliva'!$A$259:$AAR$285,MATCH($B27,'Aceite de Oliva'!$A$259:$A$285,0),MATCH(I$5,'Aceite de Oliva'!$A$259:$AAR$259,0))</f>
        <v>0.1</v>
      </c>
      <c r="J27" s="40">
        <f>INDEX('Aceite de Oliva'!$A$259:$AAR$285,MATCH($B27,'Aceite de Oliva'!$A$259:$A$285,0),MATCH(J$5,'Aceite de Oliva'!$A$259:$AAR$259,0))</f>
        <v>0.55999999999999994</v>
      </c>
      <c r="K27" s="40">
        <f>INDEX('Aceite de Oliva'!$A$259:$AAR$285,MATCH($B27,'Aceite de Oliva'!$A$259:$A$285,0),MATCH(K$5,'Aceite de Oliva'!$A$259:$AAR$259,0))</f>
        <v>0.66999999999999993</v>
      </c>
      <c r="L27" s="40">
        <f>INDEX('Aceite de Oliva'!$A$259:$AAR$285,MATCH($B27,'Aceite de Oliva'!$A$259:$A$285,0),MATCH(L$5,'Aceite de Oliva'!$A$259:$AAR$259,0))</f>
        <v>0.54</v>
      </c>
      <c r="M27" s="40">
        <f>INDEX('Aceite de Oliva'!$A$259:$AAR$285,MATCH($B27,'Aceite de Oliva'!$A$259:$A$285,0),MATCH(M$5,'Aceite de Oliva'!$A$259:$AAR$259,0))</f>
        <v>0.63</v>
      </c>
      <c r="N27" s="40">
        <f>INDEX('Aceite de Oliva'!$A$259:$AAR$285,MATCH($B27,'Aceite de Oliva'!$A$259:$A$285,0),MATCH(N$5,'Aceite de Oliva'!$A$259:$AAR$259,0))</f>
        <v>0.95</v>
      </c>
      <c r="O27" s="40">
        <f>INDEX('Aceite de Oliva'!$A$259:$AAR$285,MATCH($B27,'Aceite de Oliva'!$A$259:$A$285,0),MATCH(O$5,'Aceite de Oliva'!$A$259:$AAR$259,0))</f>
        <v>0.98</v>
      </c>
      <c r="P27" s="40">
        <f>INDEX('Aceite de Oliva'!$A$259:$AAR$285,MATCH($B27,'Aceite de Oliva'!$A$259:$A$285,0),MATCH(P$5,'Aceite de Oliva'!$A$259:$AAR$259,0))</f>
        <v>0.78999999999999992</v>
      </c>
    </row>
    <row r="28" spans="1:16" x14ac:dyDescent="0.3">
      <c r="B28" s="16">
        <f t="shared" si="1"/>
        <v>3.7000000000000015</v>
      </c>
      <c r="C28" s="17">
        <f t="shared" si="2"/>
        <v>3.8000000000000016</v>
      </c>
      <c r="E28" s="40">
        <f>INDEX('Aceite de Oliva'!$A$259:$AAR$285,MATCH($B28,'Aceite de Oliva'!$A$259:$A$285,0),MATCH(E$5,'Aceite de Oliva'!$A$259:$AAR$259,0))</f>
        <v>3.99</v>
      </c>
      <c r="F28" s="40">
        <f>INDEX('Aceite de Oliva'!$A$259:$AAR$285,MATCH($B28,'Aceite de Oliva'!$A$259:$A$285,0),MATCH(F$5,'Aceite de Oliva'!$A$259:$AAR$259,0))</f>
        <v>1.48</v>
      </c>
      <c r="G28" s="40">
        <f>INDEX('Aceite de Oliva'!$A$259:$AAR$285,MATCH($B28,'Aceite de Oliva'!$A$259:$A$285,0),MATCH(G$5,'Aceite de Oliva'!$A$259:$AAR$259,0))</f>
        <v>1.01</v>
      </c>
      <c r="H28" s="40">
        <f>INDEX('Aceite de Oliva'!$A$259:$AAR$285,MATCH($B28,'Aceite de Oliva'!$A$259:$A$285,0),MATCH(H$5,'Aceite de Oliva'!$A$259:$AAR$259,0))</f>
        <v>2.5</v>
      </c>
      <c r="I28" s="40">
        <f>INDEX('Aceite de Oliva'!$A$259:$AAR$285,MATCH($B28,'Aceite de Oliva'!$A$259:$A$285,0),MATCH(I$5,'Aceite de Oliva'!$A$259:$AAR$259,0))</f>
        <v>1.7200000000000002</v>
      </c>
      <c r="J28" s="40">
        <f>INDEX('Aceite de Oliva'!$A$259:$AAR$285,MATCH($B28,'Aceite de Oliva'!$A$259:$A$285,0),MATCH(J$5,'Aceite de Oliva'!$A$259:$AAR$259,0))</f>
        <v>0.71</v>
      </c>
      <c r="K28" s="40">
        <f>INDEX('Aceite de Oliva'!$A$259:$AAR$285,MATCH($B28,'Aceite de Oliva'!$A$259:$A$285,0),MATCH(K$5,'Aceite de Oliva'!$A$259:$AAR$259,0))</f>
        <v>0.87000000000000011</v>
      </c>
      <c r="L28" s="40">
        <f>INDEX('Aceite de Oliva'!$A$259:$AAR$285,MATCH($B28,'Aceite de Oliva'!$A$259:$A$285,0),MATCH(L$5,'Aceite de Oliva'!$A$259:$AAR$259,0))</f>
        <v>0.86</v>
      </c>
      <c r="M28" s="40">
        <f>INDEX('Aceite de Oliva'!$A$259:$AAR$285,MATCH($B28,'Aceite de Oliva'!$A$259:$A$285,0),MATCH(M$5,'Aceite de Oliva'!$A$259:$AAR$259,0))</f>
        <v>1.92</v>
      </c>
      <c r="N28" s="40">
        <f>INDEX('Aceite de Oliva'!$A$259:$AAR$285,MATCH($B28,'Aceite de Oliva'!$A$259:$A$285,0),MATCH(N$5,'Aceite de Oliva'!$A$259:$AAR$259,0))</f>
        <v>1.7</v>
      </c>
      <c r="O28" s="40">
        <f>INDEX('Aceite de Oliva'!$A$259:$AAR$285,MATCH($B28,'Aceite de Oliva'!$A$259:$A$285,0),MATCH(O$5,'Aceite de Oliva'!$A$259:$AAR$259,0))</f>
        <v>1.31</v>
      </c>
      <c r="P28" s="40">
        <f>INDEX('Aceite de Oliva'!$A$259:$AAR$285,MATCH($B28,'Aceite de Oliva'!$A$259:$A$285,0),MATCH(P$5,'Aceite de Oliva'!$A$259:$AAR$259,0))</f>
        <v>1.54</v>
      </c>
    </row>
    <row r="29" spans="1:16" x14ac:dyDescent="0.3">
      <c r="B29" s="16">
        <f t="shared" si="1"/>
        <v>3.8000000000000016</v>
      </c>
      <c r="C29" s="17">
        <f t="shared" si="2"/>
        <v>3.9000000000000017</v>
      </c>
      <c r="E29" s="40">
        <f>INDEX('Aceite de Oliva'!$A$259:$AAR$285,MATCH($B29,'Aceite de Oliva'!$A$259:$A$285,0),MATCH(E$5,'Aceite de Oliva'!$A$259:$AAR$259,0))</f>
        <v>1.04</v>
      </c>
      <c r="F29" s="40">
        <f>INDEX('Aceite de Oliva'!$A$259:$AAR$285,MATCH($B29,'Aceite de Oliva'!$A$259:$A$285,0),MATCH(F$5,'Aceite de Oliva'!$A$259:$AAR$259,0))</f>
        <v>2.9</v>
      </c>
      <c r="G29" s="40">
        <f>INDEX('Aceite de Oliva'!$A$259:$AAR$285,MATCH($B29,'Aceite de Oliva'!$A$259:$A$285,0),MATCH(G$5,'Aceite de Oliva'!$A$259:$AAR$259,0))</f>
        <v>1.76</v>
      </c>
      <c r="H29" s="40">
        <f>INDEX('Aceite de Oliva'!$A$259:$AAR$285,MATCH($B29,'Aceite de Oliva'!$A$259:$A$285,0),MATCH(H$5,'Aceite de Oliva'!$A$259:$AAR$259,0))</f>
        <v>1.57</v>
      </c>
      <c r="I29" s="40">
        <f>INDEX('Aceite de Oliva'!$A$259:$AAR$285,MATCH($B29,'Aceite de Oliva'!$A$259:$A$285,0),MATCH(I$5,'Aceite de Oliva'!$A$259:$AAR$259,0))</f>
        <v>2.1399999999999997</v>
      </c>
      <c r="J29" s="40">
        <f>INDEX('Aceite de Oliva'!$A$259:$AAR$285,MATCH($B29,'Aceite de Oliva'!$A$259:$A$285,0),MATCH(J$5,'Aceite de Oliva'!$A$259:$AAR$259,0))</f>
        <v>0.43</v>
      </c>
      <c r="K29" s="40">
        <f>INDEX('Aceite de Oliva'!$A$259:$AAR$285,MATCH($B29,'Aceite de Oliva'!$A$259:$A$285,0),MATCH(K$5,'Aceite de Oliva'!$A$259:$AAR$259,0))</f>
        <v>0.1</v>
      </c>
      <c r="L29" s="40">
        <f>INDEX('Aceite de Oliva'!$A$259:$AAR$285,MATCH($B29,'Aceite de Oliva'!$A$259:$A$285,0),MATCH(L$5,'Aceite de Oliva'!$A$259:$AAR$259,0))</f>
        <v>0.1</v>
      </c>
      <c r="M29" s="40">
        <f>INDEX('Aceite de Oliva'!$A$259:$AAR$285,MATCH($B29,'Aceite de Oliva'!$A$259:$A$285,0),MATCH(M$5,'Aceite de Oliva'!$A$259:$AAR$259,0))</f>
        <v>0.16</v>
      </c>
      <c r="N29" s="40">
        <f>INDEX('Aceite de Oliva'!$A$259:$AAR$285,MATCH($B29,'Aceite de Oliva'!$A$259:$A$285,0),MATCH(N$5,'Aceite de Oliva'!$A$259:$AAR$259,0))</f>
        <v>0.2</v>
      </c>
      <c r="O29" s="40">
        <f>INDEX('Aceite de Oliva'!$A$259:$AAR$285,MATCH($B29,'Aceite de Oliva'!$A$259:$A$285,0),MATCH(O$5,'Aceite de Oliva'!$A$259:$AAR$259,0))</f>
        <v>0.57000000000000006</v>
      </c>
      <c r="P29" s="40">
        <f>INDEX('Aceite de Oliva'!$A$259:$AAR$285,MATCH($B29,'Aceite de Oliva'!$A$259:$A$285,0),MATCH(P$5,'Aceite de Oliva'!$A$259:$AAR$259,0))</f>
        <v>0.7</v>
      </c>
    </row>
    <row r="30" spans="1:16" x14ac:dyDescent="0.3">
      <c r="B30" s="16">
        <f t="shared" si="1"/>
        <v>3.9000000000000017</v>
      </c>
      <c r="C30" s="17">
        <f t="shared" si="2"/>
        <v>4.0000000000000018</v>
      </c>
      <c r="E30" s="40">
        <f>INDEX('Aceite de Oliva'!$A$259:$AAR$285,MATCH($B30,'Aceite de Oliva'!$A$259:$A$285,0),MATCH(E$5,'Aceite de Oliva'!$A$259:$AAR$259,0))</f>
        <v>2.36</v>
      </c>
      <c r="F30" s="40">
        <f>INDEX('Aceite de Oliva'!$A$259:$AAR$285,MATCH($B30,'Aceite de Oliva'!$A$259:$A$285,0),MATCH(F$5,'Aceite de Oliva'!$A$259:$AAR$259,0))</f>
        <v>2.19</v>
      </c>
      <c r="G30" s="40">
        <f>INDEX('Aceite de Oliva'!$A$259:$AAR$285,MATCH($B30,'Aceite de Oliva'!$A$259:$A$285,0),MATCH(G$5,'Aceite de Oliva'!$A$259:$AAR$259,0))</f>
        <v>2.2400000000000002</v>
      </c>
      <c r="H30" s="40">
        <f>INDEX('Aceite de Oliva'!$A$259:$AAR$285,MATCH($B30,'Aceite de Oliva'!$A$259:$A$285,0),MATCH(H$5,'Aceite de Oliva'!$A$259:$AAR$259,0))</f>
        <v>1.3599999999999999</v>
      </c>
      <c r="I30" s="40">
        <f>INDEX('Aceite de Oliva'!$A$259:$AAR$285,MATCH($B30,'Aceite de Oliva'!$A$259:$A$285,0),MATCH(I$5,'Aceite de Oliva'!$A$259:$AAR$259,0))</f>
        <v>3.04</v>
      </c>
      <c r="J30" s="40">
        <f>INDEX('Aceite de Oliva'!$A$259:$AAR$285,MATCH($B30,'Aceite de Oliva'!$A$259:$A$285,0),MATCH(J$5,'Aceite de Oliva'!$A$259:$AAR$259,0))</f>
        <v>2.08</v>
      </c>
      <c r="K30" s="40">
        <f>INDEX('Aceite de Oliva'!$A$259:$AAR$285,MATCH($B30,'Aceite de Oliva'!$A$259:$A$285,0),MATCH(K$5,'Aceite de Oliva'!$A$259:$AAR$259,0))</f>
        <v>3.25</v>
      </c>
      <c r="L30" s="40">
        <f>INDEX('Aceite de Oliva'!$A$259:$AAR$285,MATCH($B30,'Aceite de Oliva'!$A$259:$A$285,0),MATCH(L$5,'Aceite de Oliva'!$A$259:$AAR$259,0))</f>
        <v>3.95</v>
      </c>
      <c r="M30" s="40">
        <f>INDEX('Aceite de Oliva'!$A$259:$AAR$285,MATCH($B30,'Aceite de Oliva'!$A$259:$A$285,0),MATCH(M$5,'Aceite de Oliva'!$A$259:$AAR$259,0))</f>
        <v>3.9499999999999997</v>
      </c>
      <c r="N30" s="40">
        <f>INDEX('Aceite de Oliva'!$A$259:$AAR$285,MATCH($B30,'Aceite de Oliva'!$A$259:$A$285,0),MATCH(N$5,'Aceite de Oliva'!$A$259:$AAR$259,0))</f>
        <v>1.97</v>
      </c>
      <c r="O30" s="40">
        <f>INDEX('Aceite de Oliva'!$A$259:$AAR$285,MATCH($B30,'Aceite de Oliva'!$A$259:$A$285,0),MATCH(O$5,'Aceite de Oliva'!$A$259:$AAR$259,0))</f>
        <v>2.23</v>
      </c>
      <c r="P30" s="40">
        <f>INDEX('Aceite de Oliva'!$A$259:$AAR$285,MATCH($B30,'Aceite de Oliva'!$A$259:$A$285,0),MATCH(P$5,'Aceite de Oliva'!$A$259:$AAR$259,0))</f>
        <v>2.72</v>
      </c>
    </row>
    <row r="31" spans="1:16" x14ac:dyDescent="0.3">
      <c r="B31" s="16">
        <f t="shared" si="1"/>
        <v>4.0000000000000018</v>
      </c>
      <c r="C31" s="17">
        <f t="shared" si="2"/>
        <v>4.1000000000000014</v>
      </c>
      <c r="E31" s="40">
        <f>INDEX('Aceite de Oliva'!$A$259:$AAR$285,MATCH($B31,'Aceite de Oliva'!$A$259:$A$285,0),MATCH(E$5,'Aceite de Oliva'!$A$259:$AAR$259,0))</f>
        <v>0.39</v>
      </c>
      <c r="F31" s="40">
        <f>INDEX('Aceite de Oliva'!$A$259:$AAR$285,MATCH($B31,'Aceite de Oliva'!$A$259:$A$285,0),MATCH(F$5,'Aceite de Oliva'!$A$259:$AAR$259,0))</f>
        <v>0.81</v>
      </c>
      <c r="G31" s="40">
        <f>INDEX('Aceite de Oliva'!$A$259:$AAR$285,MATCH($B31,'Aceite de Oliva'!$A$259:$A$285,0),MATCH(G$5,'Aceite de Oliva'!$A$259:$AAR$259,0))</f>
        <v>0.94</v>
      </c>
      <c r="H31" s="40">
        <f>INDEX('Aceite de Oliva'!$A$259:$AAR$285,MATCH($B31,'Aceite de Oliva'!$A$259:$A$285,0),MATCH(H$5,'Aceite de Oliva'!$A$259:$AAR$259,0))</f>
        <v>0.41000000000000003</v>
      </c>
      <c r="I31" s="40">
        <f>INDEX('Aceite de Oliva'!$A$259:$AAR$285,MATCH($B31,'Aceite de Oliva'!$A$259:$A$285,0),MATCH(I$5,'Aceite de Oliva'!$A$259:$AAR$259,0))</f>
        <v>0.31</v>
      </c>
      <c r="J31" s="40">
        <f>INDEX('Aceite de Oliva'!$A$259:$AAR$285,MATCH($B31,'Aceite de Oliva'!$A$259:$A$285,0),MATCH(J$5,'Aceite de Oliva'!$A$259:$AAR$259,0))</f>
        <v>0.68</v>
      </c>
      <c r="K31" s="40">
        <f>INDEX('Aceite de Oliva'!$A$259:$AAR$285,MATCH($B31,'Aceite de Oliva'!$A$259:$A$285,0),MATCH(K$5,'Aceite de Oliva'!$A$259:$AAR$259,0))</f>
        <v>0.27</v>
      </c>
      <c r="L31" s="40">
        <f>INDEX('Aceite de Oliva'!$A$259:$AAR$285,MATCH($B31,'Aceite de Oliva'!$A$259:$A$285,0),MATCH(L$5,'Aceite de Oliva'!$A$259:$AAR$259,0))</f>
        <v>0.22999999999999998</v>
      </c>
      <c r="M31" s="40">
        <f>INDEX('Aceite de Oliva'!$A$259:$AAR$285,MATCH($B31,'Aceite de Oliva'!$A$259:$A$285,0),MATCH(M$5,'Aceite de Oliva'!$A$259:$AAR$259,0))</f>
        <v>0.25</v>
      </c>
      <c r="N31" s="40">
        <f>INDEX('Aceite de Oliva'!$A$259:$AAR$285,MATCH($B31,'Aceite de Oliva'!$A$259:$A$285,0),MATCH(N$5,'Aceite de Oliva'!$A$259:$AAR$259,0))</f>
        <v>0.38</v>
      </c>
      <c r="O31" s="40">
        <f>INDEX('Aceite de Oliva'!$A$259:$AAR$285,MATCH($B31,'Aceite de Oliva'!$A$259:$A$285,0),MATCH(O$5,'Aceite de Oliva'!$A$259:$AAR$259,0))</f>
        <v>0.03</v>
      </c>
      <c r="P31" s="40">
        <f>INDEX('Aceite de Oliva'!$A$259:$AAR$285,MATCH($B31,'Aceite de Oliva'!$A$259:$A$285,0),MATCH(P$5,'Aceite de Oliva'!$A$259:$AAR$259,0))</f>
        <v>0.6</v>
      </c>
    </row>
    <row r="32" spans="1:16" x14ac:dyDescent="0.3">
      <c r="B32" s="16">
        <f t="shared" si="1"/>
        <v>4.1000000000000014</v>
      </c>
      <c r="C32" s="17">
        <f t="shared" si="2"/>
        <v>4.2000000000000011</v>
      </c>
      <c r="E32" s="40">
        <f>INDEX('Aceite de Oliva'!$A$259:$AAR$285,MATCH($B32,'Aceite de Oliva'!$A$259:$A$285,0),MATCH(E$5,'Aceite de Oliva'!$A$259:$AAR$259,0))</f>
        <v>0.31</v>
      </c>
      <c r="F32" s="40">
        <f>INDEX('Aceite de Oliva'!$A$259:$AAR$285,MATCH($B32,'Aceite de Oliva'!$A$259:$A$285,0),MATCH(F$5,'Aceite de Oliva'!$A$259:$AAR$259,0))</f>
        <v>0.08</v>
      </c>
      <c r="G32" s="40">
        <f>INDEX('Aceite de Oliva'!$A$259:$AAR$285,MATCH($B32,'Aceite de Oliva'!$A$259:$A$285,0),MATCH(G$5,'Aceite de Oliva'!$A$259:$AAR$259,0))</f>
        <v>0.42</v>
      </c>
      <c r="H32" s="40">
        <f>INDEX('Aceite de Oliva'!$A$259:$AAR$285,MATCH($B32,'Aceite de Oliva'!$A$259:$A$285,0),MATCH(H$5,'Aceite de Oliva'!$A$259:$AAR$259,0))</f>
        <v>0.36</v>
      </c>
      <c r="I32" s="40">
        <f>INDEX('Aceite de Oliva'!$A$259:$AAR$285,MATCH($B32,'Aceite de Oliva'!$A$259:$A$285,0),MATCH(I$5,'Aceite de Oliva'!$A$259:$AAR$259,0))</f>
        <v>0.12</v>
      </c>
      <c r="J32" s="40">
        <f>INDEX('Aceite de Oliva'!$A$259:$AAR$285,MATCH($B32,'Aceite de Oliva'!$A$259:$A$285,0),MATCH(J$5,'Aceite de Oliva'!$A$259:$AAR$259,0))</f>
        <v>0.26</v>
      </c>
      <c r="K32" s="40">
        <f>INDEX('Aceite de Oliva'!$A$259:$AAR$285,MATCH($B32,'Aceite de Oliva'!$A$259:$A$285,0),MATCH(K$5,'Aceite de Oliva'!$A$259:$AAR$259,0))</f>
        <v>0.19</v>
      </c>
      <c r="L32" s="40">
        <f>INDEX('Aceite de Oliva'!$A$259:$AAR$285,MATCH($B32,'Aceite de Oliva'!$A$259:$A$285,0),MATCH(L$5,'Aceite de Oliva'!$A$259:$AAR$259,0))</f>
        <v>0.31</v>
      </c>
      <c r="M32" s="40">
        <f>INDEX('Aceite de Oliva'!$A$259:$AAR$285,MATCH($B32,'Aceite de Oliva'!$A$259:$A$285,0),MATCH(M$5,'Aceite de Oliva'!$A$259:$AAR$259,0))</f>
        <v>0.32999999999999996</v>
      </c>
      <c r="N32" s="40">
        <f>INDEX('Aceite de Oliva'!$A$259:$AAR$285,MATCH($B32,'Aceite de Oliva'!$A$259:$A$285,0),MATCH(N$5,'Aceite de Oliva'!$A$259:$AAR$259,0))</f>
        <v>0.4</v>
      </c>
      <c r="O32" s="40">
        <f>INDEX('Aceite de Oliva'!$A$259:$AAR$285,MATCH($B32,'Aceite de Oliva'!$A$259:$A$285,0),MATCH(O$5,'Aceite de Oliva'!$A$259:$AAR$259,0))</f>
        <v>0.16</v>
      </c>
      <c r="P32" s="40">
        <f>INDEX('Aceite de Oliva'!$A$259:$AAR$285,MATCH($B32,'Aceite de Oliva'!$A$259:$A$285,0),MATCH(P$5,'Aceite de Oliva'!$A$259:$AAR$259,0))</f>
        <v>0</v>
      </c>
    </row>
    <row r="33" spans="2:16" x14ac:dyDescent="0.3">
      <c r="B33" s="22">
        <f t="shared" si="1"/>
        <v>4.2000000000000011</v>
      </c>
      <c r="C33" s="23"/>
      <c r="E33" s="40">
        <f>INDEX('Aceite de Oliva'!$A$259:$AAR$285,MATCH($B33,'Aceite de Oliva'!$A$259:$A$285,0),MATCH(E$5,'Aceite de Oliva'!$A$259:$AAR$259,0))</f>
        <v>2.15</v>
      </c>
      <c r="F33" s="40">
        <f>INDEX('Aceite de Oliva'!$A$259:$AAR$285,MATCH($B33,'Aceite de Oliva'!$A$259:$A$285,0),MATCH(F$5,'Aceite de Oliva'!$A$259:$AAR$259,0))</f>
        <v>1.81</v>
      </c>
      <c r="G33" s="40">
        <f>INDEX('Aceite de Oliva'!$A$259:$AAR$285,MATCH($B33,'Aceite de Oliva'!$A$259:$A$285,0),MATCH(G$5,'Aceite de Oliva'!$A$259:$AAR$259,0))</f>
        <v>2.4799999999999995</v>
      </c>
      <c r="H33" s="40">
        <f>INDEX('Aceite de Oliva'!$A$259:$AAR$285,MATCH($B33,'Aceite de Oliva'!$A$259:$A$285,0),MATCH(H$5,'Aceite de Oliva'!$A$259:$AAR$259,0))</f>
        <v>1.6800000000000002</v>
      </c>
      <c r="I33" s="40">
        <f>INDEX('Aceite de Oliva'!$A$259:$AAR$285,MATCH($B33,'Aceite de Oliva'!$A$259:$A$285,0),MATCH(I$5,'Aceite de Oliva'!$A$259:$AAR$259,0))</f>
        <v>0.98</v>
      </c>
      <c r="J33" s="40">
        <f>INDEX('Aceite de Oliva'!$A$259:$AAR$285,MATCH($B33,'Aceite de Oliva'!$A$259:$A$285,0),MATCH(J$5,'Aceite de Oliva'!$A$259:$AAR$259,0))</f>
        <v>2.4500000000000006</v>
      </c>
      <c r="K33" s="40">
        <f>INDEX('Aceite de Oliva'!$A$259:$AAR$285,MATCH($B33,'Aceite de Oliva'!$A$259:$A$285,0),MATCH(K$5,'Aceite de Oliva'!$A$259:$AAR$259,0))</f>
        <v>1.4899999999999998</v>
      </c>
      <c r="L33" s="40">
        <f>INDEX('Aceite de Oliva'!$A$259:$AAR$285,MATCH($B33,'Aceite de Oliva'!$A$259:$A$285,0),MATCH(L$5,'Aceite de Oliva'!$A$259:$AAR$259,0))</f>
        <v>2.02</v>
      </c>
      <c r="M33" s="40">
        <f>INDEX('Aceite de Oliva'!$A$259:$AAR$285,MATCH($B33,'Aceite de Oliva'!$A$259:$A$285,0),MATCH(M$5,'Aceite de Oliva'!$A$259:$AAR$259,0))</f>
        <v>2.11</v>
      </c>
      <c r="N33" s="40">
        <f>INDEX('Aceite de Oliva'!$A$259:$AAR$285,MATCH($B33,'Aceite de Oliva'!$A$259:$A$285,0),MATCH(N$5,'Aceite de Oliva'!$A$259:$AAR$259,0))</f>
        <v>1.8800000000000003</v>
      </c>
      <c r="O33" s="40">
        <f>INDEX('Aceite de Oliva'!$A$259:$AAR$285,MATCH($B33,'Aceite de Oliva'!$A$259:$A$285,0),MATCH(O$5,'Aceite de Oliva'!$A$259:$AAR$259,0))</f>
        <v>4.4099999999999984</v>
      </c>
      <c r="P33" s="40">
        <f>INDEX('Aceite de Oliva'!$A$259:$AAR$285,MATCH($B33,'Aceite de Oliva'!$A$259:$A$285,0),MATCH(P$5,'Aceite de Oliva'!$A$259:$AAR$259,0))</f>
        <v>5.1099999999999994</v>
      </c>
    </row>
    <row r="34" spans="2:16" x14ac:dyDescent="0.3">
      <c r="B34" s="2"/>
      <c r="C34" s="2"/>
      <c r="E34" s="6"/>
      <c r="F34" s="6"/>
      <c r="G34" s="6"/>
      <c r="H34" s="6"/>
      <c r="I34" s="6"/>
      <c r="P34" s="38"/>
    </row>
    <row r="35" spans="2:16" x14ac:dyDescent="0.3">
      <c r="B35" s="2"/>
      <c r="C35" s="2"/>
      <c r="E35" s="40">
        <f>SUM(E10:E34)</f>
        <v>100.02000000000001</v>
      </c>
      <c r="F35" s="40">
        <f t="shared" ref="F35:P35" si="3">SUM(F10:F34)</f>
        <v>100.00999999999999</v>
      </c>
      <c r="G35" s="40">
        <f t="shared" si="3"/>
        <v>100.03000000000003</v>
      </c>
      <c r="H35" s="40">
        <f t="shared" si="3"/>
        <v>99.99</v>
      </c>
      <c r="I35" s="40">
        <f t="shared" si="3"/>
        <v>99.97999999999999</v>
      </c>
      <c r="J35" s="40">
        <f t="shared" si="3"/>
        <v>99.930000000000035</v>
      </c>
      <c r="K35" s="40">
        <f t="shared" si="3"/>
        <v>99.999999999999986</v>
      </c>
      <c r="L35" s="40">
        <f t="shared" si="3"/>
        <v>99.990000000000009</v>
      </c>
      <c r="M35" s="40">
        <f t="shared" si="3"/>
        <v>100.01</v>
      </c>
      <c r="N35" s="40">
        <f t="shared" si="3"/>
        <v>100.01000000000002</v>
      </c>
      <c r="O35" s="40">
        <f t="shared" si="3"/>
        <v>100.03000000000002</v>
      </c>
      <c r="P35" s="40">
        <f t="shared" si="3"/>
        <v>99.99</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5"/>
  <sheetViews>
    <sheetView workbookViewId="0">
      <selection activeCell="P9" sqref="P9"/>
    </sheetView>
  </sheetViews>
  <sheetFormatPr baseColWidth="10" defaultColWidth="11.44140625" defaultRowHeight="14.4" x14ac:dyDescent="0.3"/>
  <cols>
    <col min="1" max="1" width="11.77734375" style="6" customWidth="1"/>
    <col min="2" max="2" width="5" style="6" customWidth="1"/>
    <col min="3" max="3" width="16.77734375" style="6" customWidth="1"/>
    <col min="4" max="5" width="11.44140625" style="6"/>
    <col min="6" max="6" width="5.77734375" style="6" customWidth="1"/>
    <col min="7" max="7" width="20.21875" style="6" bestFit="1" customWidth="1"/>
    <col min="8" max="16384" width="11.44140625" style="6"/>
  </cols>
  <sheetData>
    <row r="1" spans="2:7" x14ac:dyDescent="0.3">
      <c r="C1" s="30">
        <v>1</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C668BFE102D45867968ECC286F17A" ma:contentTypeVersion="9" ma:contentTypeDescription="Create a new document." ma:contentTypeScope="" ma:versionID="92c3c144499af5c081b9f3817c0aac0b">
  <xsd:schema xmlns:xsd="http://www.w3.org/2001/XMLSchema" xmlns:xs="http://www.w3.org/2001/XMLSchema" xmlns:p="http://schemas.microsoft.com/office/2006/metadata/properties" xmlns:ns3="753f70d1-fc6c-4520-982f-ef22cf55a222" xmlns:ns4="1b95e570-346c-42ca-a1cd-6e6b548c0502" targetNamespace="http://schemas.microsoft.com/office/2006/metadata/properties" ma:root="true" ma:fieldsID="221314120650358dbaaa6c320dd24a9d" ns3:_="" ns4:_="">
    <xsd:import namespace="753f70d1-fc6c-4520-982f-ef22cf55a222"/>
    <xsd:import namespace="1b95e570-346c-42ca-a1cd-6e6b548c0502"/>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3f70d1-fc6c-4520-982f-ef22cf55a2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b95e570-346c-42ca-a1cd-6e6b548c0502"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FC97856-0FD7-4A94-871C-011682A023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53f70d1-fc6c-4520-982f-ef22cf55a222"/>
    <ds:schemaRef ds:uri="1b95e570-346c-42ca-a1cd-6e6b548c05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3.xml><?xml version="1.0" encoding="utf-8"?>
<ds:datastoreItem xmlns:ds="http://schemas.openxmlformats.org/officeDocument/2006/customXml" ds:itemID="{9C0E1406-4B21-40A9-AFE0-85A2160E057C}">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1b95e570-346c-42ca-a1cd-6e6b548c0502"/>
    <ds:schemaRef ds:uri="http://schemas.microsoft.com/office/infopath/2007/PartnerControls"/>
    <ds:schemaRef ds:uri="753f70d1-fc6c-4520-982f-ef22cf55a22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Aceite Virgen</vt:lpstr>
      <vt:lpstr>Aceite Virgen Extra</vt:lpstr>
      <vt:lpstr>TAM Aceite Virgen Extra</vt:lpstr>
      <vt:lpstr>TAM Aceite Virgen</vt:lpstr>
      <vt:lpstr>TAM Aceite de Oliva</vt:lpstr>
      <vt:lpstr>Enlaces</vt:lpstr>
      <vt:lpstr>Data Chart</vt:lpstr>
      <vt:lpstr>Instrucciones de actualizacion</vt:lpstr>
      <vt:lpstr>Gráfico!Área_de_impresión</vt:lpstr>
      <vt:lpstr>Portada!Área_de_impresión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Mendoza Martínez, Ana</cp:lastModifiedBy>
  <cp:lastPrinted>2019-11-28T11:10:02Z</cp:lastPrinted>
  <dcterms:created xsi:type="dcterms:W3CDTF">2018-07-03T08:51:17Z</dcterms:created>
  <dcterms:modified xsi:type="dcterms:W3CDTF">2021-09-22T16:29:34Z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0x01010063AC668BFE102D45867968ECC286F17A</vt:lpwstr>
  </property>
</Properties>
</file>