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defaultThemeVersion="124226"/>
  <mc:AlternateContent xmlns:mc="http://schemas.openxmlformats.org/markup-compatibility/2006">
    <mc:Choice Requires="x15">
      <x15ac:absPath xmlns:x15ac="http://schemas.microsoft.com/office/spreadsheetml/2010/11/ac" url="C:\Users\jcsal\Downloads\web aceite\web aceite\histogramas\18\"/>
    </mc:Choice>
  </mc:AlternateContent>
  <xr:revisionPtr revIDLastSave="0" documentId="13_ncr:1_{B8D399DF-C725-4013-93EE-D875550749C3}" xr6:coauthVersionLast="47" xr6:coauthVersionMax="47" xr10:uidLastSave="{00000000-0000-0000-0000-000000000000}"/>
  <workbookProtection workbookAlgorithmName="SHA-512" workbookHashValue="qpVQvE8Sb7ITm+zQ0rx3riIpLpVwE7QSLCIatXPHsaXN1Q49WTR4IhmxOcLWzpdbbSVYzrrserRrbGJSBZoq7w==" workbookSaltValue="HDHMfO34S6v9F7jWstYT9A==" workbookSpinCount="100000" lockStructure="1"/>
  <bookViews>
    <workbookView showSheetTabs="0" xWindow="-108" yWindow="-108" windowWidth="23256" windowHeight="12576" xr2:uid="{00000000-000D-0000-FFFF-FFFF00000000}"/>
  </bookViews>
  <sheets>
    <sheet name="Portada" sheetId="12" r:id="rId1"/>
    <sheet name="Aceite Virgen Extra" sheetId="8" state="hidden" r:id="rId2"/>
    <sheet name="Aceite Virgen" sheetId="7" state="hidden" r:id="rId3"/>
    <sheet name="Aceite de Oliva" sheetId="1" state="hidden" r:id="rId4"/>
    <sheet name="TAM Aceite Virgen Extra" sheetId="10" state="hidden" r:id="rId5"/>
    <sheet name="TAM Aceite Virgen" sheetId="9" state="hidden" r:id="rId6"/>
    <sheet name="TAM Aceite de Oliva" sheetId="2" state="hidden" r:id="rId7"/>
    <sheet name="Gráfico" sheetId="5" r:id="rId8"/>
    <sheet name="Enlaces" sheetId="4" state="hidden" r:id="rId9"/>
    <sheet name="Data Chart" sheetId="11" r:id="rId10"/>
    <sheet name="Instrucciones de actualizacion" sheetId="13"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CJ260" i="8" l="1"/>
  <c r="CJ259" i="8" s="1"/>
  <c r="CJ260" i="7"/>
  <c r="CJ259" i="7" s="1"/>
  <c r="CJ260" i="1"/>
  <c r="CJ259" i="1" s="1"/>
  <c r="CL259" i="7" l="1"/>
  <c r="CM259" i="7"/>
  <c r="CL259" i="8"/>
  <c r="CM259" i="8"/>
  <c r="CK259" i="8"/>
  <c r="CK259" i="7"/>
  <c r="CM259" i="1"/>
  <c r="CL259" i="1"/>
  <c r="CK259" i="1"/>
  <c r="H5" i="5"/>
  <c r="D33" i="11"/>
  <c r="D10" i="11"/>
  <c r="F10" i="11" s="1"/>
  <c r="C10" i="11"/>
  <c r="D3" i="11"/>
  <c r="D2" i="11"/>
  <c r="B262" i="8"/>
  <c r="A262" i="8"/>
  <c r="B285" i="7"/>
  <c r="B262" i="7"/>
  <c r="A262" i="7"/>
  <c r="B11" i="10"/>
  <c r="A263" i="8" s="1"/>
  <c r="C2" i="10"/>
  <c r="B11" i="9"/>
  <c r="A263" i="7" s="1"/>
  <c r="C2" i="9"/>
  <c r="CC260" i="8"/>
  <c r="CC259" i="8" s="1"/>
  <c r="BV260" i="8"/>
  <c r="BW259" i="8" s="1"/>
  <c r="BO260" i="8"/>
  <c r="BH260" i="8"/>
  <c r="BI259" i="8" s="1"/>
  <c r="BA260" i="8"/>
  <c r="BA259" i="8" s="1"/>
  <c r="AT260" i="8"/>
  <c r="AV259" i="8" s="1"/>
  <c r="AM260" i="8"/>
  <c r="AF260" i="8"/>
  <c r="AG259" i="8" s="1"/>
  <c r="Y260" i="8"/>
  <c r="Y259" i="8" s="1"/>
  <c r="R260" i="8"/>
  <c r="R259" i="8" s="1"/>
  <c r="K260" i="8"/>
  <c r="K259" i="8" s="1"/>
  <c r="D260" i="8"/>
  <c r="G259" i="8" s="1"/>
  <c r="BP259" i="8"/>
  <c r="AO259" i="8"/>
  <c r="N259" i="8"/>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BK259" i="7"/>
  <c r="AN259" i="7"/>
  <c r="AI259" i="7"/>
  <c r="L259" i="7"/>
  <c r="E259" i="7"/>
  <c r="BX259" i="7" l="1"/>
  <c r="T259" i="8"/>
  <c r="CF259" i="8"/>
  <c r="S259" i="8"/>
  <c r="BX259" i="8"/>
  <c r="CF259" i="7"/>
  <c r="AB259" i="8"/>
  <c r="AF259" i="8"/>
  <c r="AH259" i="8"/>
  <c r="AI259" i="8"/>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11" i="9"/>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12" i="9"/>
  <c r="B263" i="7"/>
  <c r="CM263" i="8" l="1"/>
  <c r="CL263" i="8"/>
  <c r="CK263" i="8"/>
  <c r="CJ263" i="8"/>
  <c r="CL263" i="7"/>
  <c r="CK263" i="7"/>
  <c r="CJ263" i="7"/>
  <c r="CM263" i="7"/>
  <c r="A264" i="8"/>
  <c r="A264" i="7"/>
  <c r="C12" i="9"/>
  <c r="B13" i="10" l="1"/>
  <c r="C13" i="10" s="1"/>
  <c r="B264" i="8"/>
  <c r="CM264" i="8" s="1"/>
  <c r="B13" i="9"/>
  <c r="B264" i="7"/>
  <c r="CJ264" i="7" s="1"/>
  <c r="CM264" i="7" l="1"/>
  <c r="CK264" i="7"/>
  <c r="CJ264" i="8"/>
  <c r="CL264" i="7"/>
  <c r="CK264" i="8"/>
  <c r="CL264" i="8"/>
  <c r="A265" i="8"/>
  <c r="A265" i="7"/>
  <c r="C13" i="9"/>
  <c r="B14" i="10" l="1"/>
  <c r="C14" i="10" s="1"/>
  <c r="B265" i="8"/>
  <c r="CJ265" i="8" s="1"/>
  <c r="B14" i="9"/>
  <c r="B265" i="7"/>
  <c r="CM265" i="7" s="1"/>
  <c r="CL265" i="7" l="1"/>
  <c r="CJ265" i="7"/>
  <c r="CK265" i="7"/>
  <c r="CK265" i="8"/>
  <c r="CL265" i="8"/>
  <c r="CM265" i="8"/>
  <c r="A266" i="8"/>
  <c r="A266" i="7"/>
  <c r="C14" i="9"/>
  <c r="B15" i="10" l="1"/>
  <c r="C15" i="10" s="1"/>
  <c r="B266" i="8"/>
  <c r="CM266" i="8" s="1"/>
  <c r="B15" i="9"/>
  <c r="B266" i="7"/>
  <c r="CK266" i="7" s="1"/>
  <c r="CJ266" i="8" l="1"/>
  <c r="CK266" i="8"/>
  <c r="CL266" i="8"/>
  <c r="CL266" i="7"/>
  <c r="CM266" i="7"/>
  <c r="CJ266" i="7"/>
  <c r="A267" i="8"/>
  <c r="A267" i="7"/>
  <c r="C15" i="9"/>
  <c r="C2" i="2"/>
  <c r="B16" i="10" l="1"/>
  <c r="C16" i="10" s="1"/>
  <c r="B267" i="8"/>
  <c r="CL267" i="8" s="1"/>
  <c r="B16" i="9"/>
  <c r="B267" i="7"/>
  <c r="CL267" i="7" s="1"/>
  <c r="CC260" i="1"/>
  <c r="CF259" i="1" s="1"/>
  <c r="CC259" i="1" l="1"/>
  <c r="CD259" i="1"/>
  <c r="CE259" i="1"/>
  <c r="CJ267" i="8"/>
  <c r="CM267" i="8"/>
  <c r="CK267" i="8"/>
  <c r="CM267" i="7"/>
  <c r="CJ267" i="7"/>
  <c r="CK267" i="7"/>
  <c r="A268" i="8"/>
  <c r="A268" i="7"/>
  <c r="C16" i="9"/>
  <c r="B17" i="10" l="1"/>
  <c r="C17" i="10" s="1"/>
  <c r="B268" i="8"/>
  <c r="CL268" i="8" s="1"/>
  <c r="B17" i="9"/>
  <c r="B268" i="7"/>
  <c r="CL268" i="7" s="1"/>
  <c r="F259" i="1"/>
  <c r="G259" i="1"/>
  <c r="D259" i="1"/>
  <c r="D260" i="1"/>
  <c r="K260" i="1"/>
  <c r="K259" i="1" s="1"/>
  <c r="R260" i="1"/>
  <c r="U259" i="1" s="1"/>
  <c r="Y260" i="1"/>
  <c r="AA259" i="1" s="1"/>
  <c r="AH259" i="1"/>
  <c r="AF260" i="1"/>
  <c r="AG259" i="1" s="1"/>
  <c r="AM260" i="1"/>
  <c r="AN259" i="1" s="1"/>
  <c r="AB259" i="1" l="1"/>
  <c r="R259" i="1"/>
  <c r="T259" i="1"/>
  <c r="AF259" i="1"/>
  <c r="AI259" i="1"/>
  <c r="CM268" i="7"/>
  <c r="AO259" i="1"/>
  <c r="L259" i="1"/>
  <c r="AM259" i="1"/>
  <c r="Z259" i="1"/>
  <c r="N259" i="1"/>
  <c r="AP259" i="1"/>
  <c r="Y259" i="1"/>
  <c r="S259" i="1"/>
  <c r="M259" i="1"/>
  <c r="E259" i="1"/>
  <c r="CM268" i="8"/>
  <c r="CJ268" i="8"/>
  <c r="CK268" i="8"/>
  <c r="CJ268" i="7"/>
  <c r="CK268" i="7"/>
  <c r="A269" i="8"/>
  <c r="A269" i="7"/>
  <c r="C17" i="9"/>
  <c r="AT260" i="1"/>
  <c r="BV260" i="1"/>
  <c r="BX259" i="1" s="1"/>
  <c r="AW259" i="1" l="1"/>
  <c r="AU259" i="1"/>
  <c r="AV259" i="1"/>
  <c r="AT259" i="1"/>
  <c r="B18" i="10"/>
  <c r="C18" i="10" s="1"/>
  <c r="B269" i="8"/>
  <c r="CL269" i="8" s="1"/>
  <c r="B18" i="9"/>
  <c r="B269" i="7"/>
  <c r="CK269" i="7" s="1"/>
  <c r="BW259" i="1"/>
  <c r="BV259" i="1"/>
  <c r="BY259" i="1"/>
  <c r="BO260" i="1"/>
  <c r="BQ259" i="1" s="1"/>
  <c r="BH260" i="1"/>
  <c r="BI259" i="1" s="1"/>
  <c r="BA260" i="1"/>
  <c r="I9" i="10" s="1" a="1"/>
  <c r="I9" i="10" s="1"/>
  <c r="I5" i="10" s="1"/>
  <c r="I10" i="10" s="1" a="1"/>
  <c r="I10" i="10" s="1"/>
  <c r="B285" i="1"/>
  <c r="B262" i="1"/>
  <c r="A262" i="1"/>
  <c r="BR259" i="1" l="1"/>
  <c r="CM269" i="8"/>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18" i="9"/>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L9" i="11"/>
  <c r="L5" i="2"/>
  <c r="L10" i="2" s="1"/>
  <c r="N10" i="11" s="1"/>
  <c r="N9" i="11"/>
  <c r="J10" i="2"/>
  <c r="L10" i="11" s="1"/>
  <c r="O5" i="2"/>
  <c r="O10" i="2" s="1"/>
  <c r="Q10" i="11" s="1"/>
  <c r="Q9" i="11"/>
  <c r="K5" i="2"/>
  <c r="M9" i="11"/>
  <c r="I5" i="2"/>
  <c r="I10" i="2" s="1"/>
  <c r="K10" i="11" s="1"/>
  <c r="K9" i="11"/>
  <c r="G9" i="11"/>
  <c r="E5" i="2"/>
  <c r="E10" i="2" s="1"/>
  <c r="G10" i="11" s="1"/>
  <c r="H5" i="2"/>
  <c r="H10" i="2" s="1"/>
  <c r="J10" i="11" s="1"/>
  <c r="J9" i="11"/>
  <c r="N5" i="2"/>
  <c r="P9" i="11"/>
  <c r="H9" i="11"/>
  <c r="F5" i="2"/>
  <c r="F10" i="2" s="1"/>
  <c r="H10" i="11" s="1"/>
  <c r="M5" i="2"/>
  <c r="M10" i="2" s="1"/>
  <c r="O10" i="11" s="1"/>
  <c r="O9" i="11"/>
  <c r="G5" i="2"/>
  <c r="G10" i="2" s="1"/>
  <c r="I10" i="11" s="1"/>
  <c r="I9" i="11"/>
  <c r="K10" i="2"/>
  <c r="M10" i="11" s="1"/>
  <c r="B19" i="10"/>
  <c r="C19" i="10" s="1"/>
  <c r="B270" i="8"/>
  <c r="CL270" i="8" s="1"/>
  <c r="B19" i="9"/>
  <c r="B270" i="7"/>
  <c r="CL270" i="7" s="1"/>
  <c r="A263" i="1"/>
  <c r="N10" i="2"/>
  <c r="P10" i="11" s="1"/>
  <c r="C11" i="2"/>
  <c r="D11" i="11" s="1"/>
  <c r="F11" i="11" s="1"/>
  <c r="B12" i="2" l="1"/>
  <c r="C12" i="11" s="1"/>
  <c r="B263" i="1"/>
  <c r="CM263" i="1" s="1"/>
  <c r="CJ270" i="8"/>
  <c r="CK270" i="8"/>
  <c r="CM270" i="8"/>
  <c r="CM270" i="7"/>
  <c r="CJ270" i="7"/>
  <c r="CK270" i="7"/>
  <c r="A271" i="8"/>
  <c r="A271" i="7"/>
  <c r="C19" i="9"/>
  <c r="BY263" i="7"/>
  <c r="CE263" i="7"/>
  <c r="BI263" i="7"/>
  <c r="Y263" i="7"/>
  <c r="CD263" i="7"/>
  <c r="BK263" i="7"/>
  <c r="AT263" i="7"/>
  <c r="Z263" i="7"/>
  <c r="G263" i="7"/>
  <c r="CC263" i="7"/>
  <c r="AP263" i="7"/>
  <c r="E263" i="7"/>
  <c r="AG263" i="7"/>
  <c r="BB263" i="7"/>
  <c r="R263" i="7"/>
  <c r="G11" i="9" s="1" a="1"/>
  <c r="G11" i="9" s="1"/>
  <c r="BA263" i="7"/>
  <c r="N263" i="7"/>
  <c r="BV263" i="7"/>
  <c r="O11" i="9" s="1" a="1"/>
  <c r="O11" i="9" s="1"/>
  <c r="AI263" i="7"/>
  <c r="BR263" i="7"/>
  <c r="K263" i="7"/>
  <c r="AU263" i="7"/>
  <c r="CF263" i="7"/>
  <c r="L263" i="7"/>
  <c r="AW263" i="7"/>
  <c r="BD263" i="7"/>
  <c r="D263" i="7"/>
  <c r="E11" i="9" s="1" a="1"/>
  <c r="E11" i="9" s="1"/>
  <c r="BH263" i="7"/>
  <c r="M263" i="7"/>
  <c r="AO263" i="7"/>
  <c r="BQ263" i="7"/>
  <c r="AB263" i="7"/>
  <c r="BW263" i="7"/>
  <c r="AF263" i="7"/>
  <c r="AA263" i="7"/>
  <c r="BC263" i="7"/>
  <c r="AM263" i="7"/>
  <c r="J11" i="9" s="1" a="1"/>
  <c r="J11" i="9" s="1"/>
  <c r="AN263" i="7"/>
  <c r="F263" i="7"/>
  <c r="AH263" i="7"/>
  <c r="BJ263" i="7"/>
  <c r="T263" i="7"/>
  <c r="S263" i="7"/>
  <c r="U263" i="7"/>
  <c r="BX263" i="7"/>
  <c r="BO263" i="7"/>
  <c r="N11" i="9" s="1" a="1"/>
  <c r="N11" i="9" s="1"/>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L11" i="10" s="1" a="1"/>
  <c r="L11" i="10" s="1"/>
  <c r="Y263" i="8"/>
  <c r="CF263" i="8"/>
  <c r="BD263" i="8"/>
  <c r="AB263" i="8"/>
  <c r="L263" i="8"/>
  <c r="BP263" i="8"/>
  <c r="BV263" i="8"/>
  <c r="O11" i="10" s="1" a="1"/>
  <c r="O11" i="10" s="1"/>
  <c r="AT263" i="8"/>
  <c r="K11" i="10" s="1" a="1"/>
  <c r="K11" i="10" s="1"/>
  <c r="R263" i="8"/>
  <c r="G11" i="10" s="1" a="1"/>
  <c r="G11" i="10" s="1"/>
  <c r="BY263" i="8"/>
  <c r="AW263" i="8"/>
  <c r="U263" i="8"/>
  <c r="Z263" i="8"/>
  <c r="CD263" i="8"/>
  <c r="K263" i="8"/>
  <c r="F11" i="10" s="1" a="1"/>
  <c r="F11" i="10" s="1"/>
  <c r="AN263" i="8"/>
  <c r="BR263" i="8"/>
  <c r="BO263" i="8"/>
  <c r="AP263" i="8"/>
  <c r="AM263" i="8"/>
  <c r="J11" i="10" s="1" a="1"/>
  <c r="J11" i="10" s="1"/>
  <c r="N263" i="8"/>
  <c r="CC263" i="1"/>
  <c r="CF263" i="1"/>
  <c r="CE263" i="1"/>
  <c r="CD263" i="1"/>
  <c r="F263" i="1"/>
  <c r="M263" i="1"/>
  <c r="T263" i="1"/>
  <c r="AT263" i="1"/>
  <c r="AI263" i="1"/>
  <c r="AP263" i="1"/>
  <c r="G263" i="1"/>
  <c r="N263" i="1"/>
  <c r="U263" i="1"/>
  <c r="AB263" i="1"/>
  <c r="Y263" i="1"/>
  <c r="AM263" i="1"/>
  <c r="AO263" i="1"/>
  <c r="K263" i="1"/>
  <c r="R263" i="1"/>
  <c r="D263" i="1"/>
  <c r="AF263" i="1"/>
  <c r="AG263" i="1"/>
  <c r="Z263" i="1"/>
  <c r="S263" i="1"/>
  <c r="E263" i="1"/>
  <c r="L263" i="1"/>
  <c r="AN263" i="1"/>
  <c r="AA263" i="1"/>
  <c r="AH263" i="1"/>
  <c r="AW263" i="1"/>
  <c r="AV263" i="1"/>
  <c r="AU263" i="1"/>
  <c r="BK263" i="1"/>
  <c r="BR263" i="1"/>
  <c r="BQ263" i="1"/>
  <c r="BJ263" i="1"/>
  <c r="BX263" i="1"/>
  <c r="BI263" i="1"/>
  <c r="BV263" i="1"/>
  <c r="BO263" i="1"/>
  <c r="BY263" i="1"/>
  <c r="BP263" i="1"/>
  <c r="BW263" i="1"/>
  <c r="BH263" i="1"/>
  <c r="BD263" i="1"/>
  <c r="BC263" i="1"/>
  <c r="BB263" i="1"/>
  <c r="BA263" i="1"/>
  <c r="A264" i="1"/>
  <c r="C12" i="2"/>
  <c r="D12" i="11" s="1"/>
  <c r="F12" i="11" s="1"/>
  <c r="CJ263" i="1" l="1"/>
  <c r="P11" i="2" s="1"/>
  <c r="CL263" i="1"/>
  <c r="CK263" i="1"/>
  <c r="F11" i="9" a="1"/>
  <c r="F11" i="9" s="1"/>
  <c r="N11" i="10" a="1"/>
  <c r="N11" i="10" s="1"/>
  <c r="E11" i="10" a="1"/>
  <c r="E11" i="10" s="1"/>
  <c r="M11" i="10" a="1"/>
  <c r="M11" i="10" s="1"/>
  <c r="I11" i="9" a="1"/>
  <c r="I11" i="9" s="1"/>
  <c r="M11" i="9" a="1"/>
  <c r="M11" i="9" s="1"/>
  <c r="L11" i="9" a="1"/>
  <c r="L11" i="9" s="1"/>
  <c r="H11" i="9" a="1"/>
  <c r="H11" i="9" s="1"/>
  <c r="K11" i="9" a="1"/>
  <c r="K11" i="9" s="1"/>
  <c r="K11" i="2"/>
  <c r="H11" i="2"/>
  <c r="L11" i="2"/>
  <c r="N11" i="11" s="1"/>
  <c r="O11" i="2"/>
  <c r="Q11" i="11" s="1"/>
  <c r="I11" i="10" a="1"/>
  <c r="I11" i="10" s="1"/>
  <c r="P11" i="10" a="1"/>
  <c r="P11" i="10" s="1"/>
  <c r="R11" i="11" s="1"/>
  <c r="H11" i="10" a="1"/>
  <c r="H11" i="10" s="1"/>
  <c r="N11" i="2"/>
  <c r="J11" i="2"/>
  <c r="L11" i="11" s="1"/>
  <c r="M11" i="2"/>
  <c r="G11" i="2"/>
  <c r="I11" i="11" s="1"/>
  <c r="I11" i="2"/>
  <c r="F11" i="2"/>
  <c r="H11" i="11" s="1"/>
  <c r="E11" i="2"/>
  <c r="G11" i="11" s="1"/>
  <c r="B20" i="10"/>
  <c r="C20" i="10" s="1"/>
  <c r="B271" i="8"/>
  <c r="CJ271" i="8" s="1"/>
  <c r="B20" i="9"/>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I12" i="10" s="1" a="1"/>
  <c r="I12" i="10" s="1"/>
  <c r="BP264" i="8"/>
  <c r="AN264" i="8"/>
  <c r="L264" i="8"/>
  <c r="AP264" i="8"/>
  <c r="AT264" i="8"/>
  <c r="K12" i="10" s="1" a="1"/>
  <c r="K12" i="10" s="1"/>
  <c r="T264" i="8"/>
  <c r="AV264" i="8"/>
  <c r="BX264" i="8"/>
  <c r="AA264" i="8"/>
  <c r="BJ264" i="8"/>
  <c r="D264" i="8"/>
  <c r="E12" i="10" s="1" a="1"/>
  <c r="E12" i="10" s="1"/>
  <c r="AH264" i="8"/>
  <c r="BQ264" i="8"/>
  <c r="BH264" i="8"/>
  <c r="M12" i="10" s="1" a="1"/>
  <c r="M12" i="10" s="1"/>
  <c r="F264" i="8"/>
  <c r="AO264" i="8"/>
  <c r="M264" i="8"/>
  <c r="BC264" i="8"/>
  <c r="B13" i="2"/>
  <c r="C13" i="11" s="1"/>
  <c r="B264" i="1"/>
  <c r="BB264" i="1" s="1"/>
  <c r="P11" i="11" l="1"/>
  <c r="CJ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C20" i="9"/>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F12" i="9" s="1" a="1"/>
  <c r="F12" i="9" s="1"/>
  <c r="BA264" i="7"/>
  <c r="L12" i="9" s="1" a="1"/>
  <c r="L12" i="9" s="1"/>
  <c r="AF264" i="7"/>
  <c r="CE264" i="7"/>
  <c r="CC264" i="7"/>
  <c r="AA264" i="7"/>
  <c r="Z264" i="7"/>
  <c r="AT264" i="7"/>
  <c r="K12" i="9" s="1" a="1"/>
  <c r="K12" i="9" s="1"/>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H12" i="9" l="1" a="1"/>
  <c r="H12" i="9" s="1"/>
  <c r="O12" i="9" a="1"/>
  <c r="O12" i="9" s="1"/>
  <c r="E12" i="9" a="1"/>
  <c r="E12" i="9" s="1"/>
  <c r="J12" i="9" a="1"/>
  <c r="J12" i="9" s="1"/>
  <c r="I12" i="9" a="1"/>
  <c r="I12" i="9" s="1"/>
  <c r="G12" i="9" a="1"/>
  <c r="G12" i="9" s="1"/>
  <c r="N12" i="9" a="1"/>
  <c r="N12" i="9" s="1"/>
  <c r="M12" i="9" a="1"/>
  <c r="M12" i="9" s="1"/>
  <c r="P12" i="2"/>
  <c r="B21" i="10"/>
  <c r="C21" i="10" s="1"/>
  <c r="B272" i="8"/>
  <c r="CL272" i="8" s="1"/>
  <c r="B21" i="9"/>
  <c r="B272" i="7"/>
  <c r="CK272" i="7" s="1"/>
  <c r="M12" i="2"/>
  <c r="O12" i="11" s="1"/>
  <c r="F12" i="2"/>
  <c r="H12" i="11" s="1"/>
  <c r="L12" i="2"/>
  <c r="N12" i="11" s="1"/>
  <c r="BY265" i="7"/>
  <c r="G12" i="2"/>
  <c r="I12" i="11" s="1"/>
  <c r="N12" i="2"/>
  <c r="P12" i="11" s="1"/>
  <c r="H12" i="2"/>
  <c r="J12" i="11" s="1"/>
  <c r="K12" i="2"/>
  <c r="M12" i="11" s="1"/>
  <c r="CE265" i="7"/>
  <c r="CC265" i="7"/>
  <c r="AP265" i="7"/>
  <c r="CD265" i="7"/>
  <c r="BK265" i="7"/>
  <c r="AT265" i="7"/>
  <c r="Z265" i="7"/>
  <c r="G265" i="7"/>
  <c r="BI265" i="7"/>
  <c r="Y265" i="7"/>
  <c r="E265" i="7"/>
  <c r="AI265" i="7"/>
  <c r="BV265" i="7"/>
  <c r="O13" i="9" s="1" a="1"/>
  <c r="O13" i="9" s="1"/>
  <c r="BR265" i="7"/>
  <c r="AG265" i="7"/>
  <c r="BB265" i="7"/>
  <c r="R265" i="7"/>
  <c r="G13" i="9" s="1" a="1"/>
  <c r="G13" i="9" s="1"/>
  <c r="BA265" i="7"/>
  <c r="N265" i="7"/>
  <c r="AM265" i="7"/>
  <c r="J13" i="9" s="1" a="1"/>
  <c r="J13" i="9" s="1"/>
  <c r="BW265" i="7"/>
  <c r="S265" i="7"/>
  <c r="BO265" i="7"/>
  <c r="N13" i="9" s="1" a="1"/>
  <c r="N13" i="9" s="1"/>
  <c r="L265" i="7"/>
  <c r="AW265" i="7"/>
  <c r="T265" i="7"/>
  <c r="AV265" i="7"/>
  <c r="BX265" i="7"/>
  <c r="AU265" i="7"/>
  <c r="AF265" i="7"/>
  <c r="I13" i="9" s="1" a="1"/>
  <c r="I13" i="9" s="1"/>
  <c r="BP265" i="7"/>
  <c r="F265" i="7"/>
  <c r="AH265" i="7"/>
  <c r="BJ265" i="7"/>
  <c r="K265" i="7"/>
  <c r="F13" i="9" s="1" a="1"/>
  <c r="F13" i="9" s="1"/>
  <c r="BD265" i="7"/>
  <c r="D265" i="7"/>
  <c r="AN265" i="7"/>
  <c r="M265" i="7"/>
  <c r="AO265" i="7"/>
  <c r="BQ265" i="7"/>
  <c r="AB265" i="7"/>
  <c r="U265" i="7"/>
  <c r="BC265" i="7"/>
  <c r="CF265" i="7"/>
  <c r="BH265" i="7"/>
  <c r="M13" i="9" s="1" a="1"/>
  <c r="M13" i="9" s="1"/>
  <c r="AA265" i="7"/>
  <c r="P13" i="9" a="1"/>
  <c r="P13" i="9" s="1"/>
  <c r="O12" i="2"/>
  <c r="Q12" i="11" s="1"/>
  <c r="E12" i="2"/>
  <c r="G12" i="11" s="1"/>
  <c r="I12" i="2"/>
  <c r="K12" i="11" s="1"/>
  <c r="J12" i="2"/>
  <c r="L12" i="11" s="1"/>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L13" i="10" s="1" a="1"/>
  <c r="L13" i="10" s="1"/>
  <c r="Y265" i="8"/>
  <c r="CF265" i="8"/>
  <c r="BD265" i="8"/>
  <c r="AB265" i="8"/>
  <c r="L265" i="8"/>
  <c r="BP265" i="8"/>
  <c r="BV265" i="8"/>
  <c r="O13" i="10" s="1" a="1"/>
  <c r="O13" i="10" s="1"/>
  <c r="AT265" i="8"/>
  <c r="K13" i="10" s="1" a="1"/>
  <c r="K13" i="10" s="1"/>
  <c r="R265" i="8"/>
  <c r="G13" i="10" s="1" a="1"/>
  <c r="G13" i="10" s="1"/>
  <c r="BY265" i="8"/>
  <c r="AW265" i="8"/>
  <c r="U265" i="8"/>
  <c r="Z265" i="8"/>
  <c r="CD265" i="8"/>
  <c r="AM265" i="8"/>
  <c r="N265" i="8"/>
  <c r="K265" i="8"/>
  <c r="F13" i="10" s="1" a="1"/>
  <c r="F13" i="10" s="1"/>
  <c r="AN265" i="8"/>
  <c r="BR265" i="8"/>
  <c r="BO265" i="8"/>
  <c r="N13" i="10" s="1" a="1"/>
  <c r="N13" i="10" s="1"/>
  <c r="AP265" i="8"/>
  <c r="P12" i="9" a="1"/>
  <c r="P12" i="9" s="1"/>
  <c r="B14" i="2"/>
  <c r="C14" i="11" s="1"/>
  <c r="B265" i="1"/>
  <c r="BY265" i="1" s="1"/>
  <c r="E13" i="9" l="1" a="1"/>
  <c r="E13" i="9" s="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21" i="9"/>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2" i="9"/>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G14" i="10" s="1" a="1"/>
  <c r="G14" i="10" s="1"/>
  <c r="BV266" i="8"/>
  <c r="O14" i="10" s="1" a="1"/>
  <c r="O14" i="10" s="1"/>
  <c r="BI266" i="8"/>
  <c r="AG266" i="8"/>
  <c r="E266" i="8"/>
  <c r="BD266" i="8"/>
  <c r="AF266" i="8"/>
  <c r="I14" i="10" s="1" a="1"/>
  <c r="I14" i="10" s="1"/>
  <c r="CD266" i="8"/>
  <c r="BB266" i="8"/>
  <c r="Z266" i="8"/>
  <c r="N266" i="8"/>
  <c r="BR266" i="8"/>
  <c r="AT266" i="8"/>
  <c r="K14" i="10" s="1" a="1"/>
  <c r="K14" i="10" s="1"/>
  <c r="AA266" i="8"/>
  <c r="BC266" i="8"/>
  <c r="T266" i="8"/>
  <c r="BJ266" i="8"/>
  <c r="AH266" i="8"/>
  <c r="BQ266" i="8"/>
  <c r="D266" i="8"/>
  <c r="E14" i="10" s="1" a="1"/>
  <c r="E14" i="10" s="1"/>
  <c r="F266" i="8"/>
  <c r="AO266" i="8"/>
  <c r="BX266" i="8"/>
  <c r="BH266" i="8"/>
  <c r="M14" i="10" s="1" a="1"/>
  <c r="M14" i="10" s="1"/>
  <c r="M266" i="8"/>
  <c r="AV266" i="8"/>
  <c r="B15" i="2"/>
  <c r="C15" i="11" s="1"/>
  <c r="B266" i="1"/>
  <c r="BA266" i="1" s="1"/>
  <c r="CJ266" i="1" l="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C22" i="9"/>
  <c r="BD266" i="7"/>
  <c r="BQ266" i="7"/>
  <c r="CF266" i="7"/>
  <c r="BH266" i="7"/>
  <c r="BB266" i="7"/>
  <c r="AM266" i="7"/>
  <c r="BP266" i="7"/>
  <c r="BA266" i="7"/>
  <c r="L14" i="9" s="1" a="1"/>
  <c r="L14" i="9" s="1"/>
  <c r="AH266" i="7"/>
  <c r="AV266" i="7"/>
  <c r="U266" i="7"/>
  <c r="AG266" i="7"/>
  <c r="BV266" i="7"/>
  <c r="CD266" i="7"/>
  <c r="AI266" i="7"/>
  <c r="BC266" i="7"/>
  <c r="BR266" i="7"/>
  <c r="BO266" i="7"/>
  <c r="N14" i="9" s="1" a="1"/>
  <c r="N14" i="9" s="1"/>
  <c r="AU266" i="7"/>
  <c r="CC266" i="7"/>
  <c r="F266" i="7"/>
  <c r="M266" i="7"/>
  <c r="E266" i="7"/>
  <c r="BK266" i="7"/>
  <c r="Z266" i="7"/>
  <c r="AT266" i="7"/>
  <c r="K14" i="9" s="1" a="1"/>
  <c r="K14" i="9" s="1"/>
  <c r="D266" i="7"/>
  <c r="CE266" i="7"/>
  <c r="AA266" i="7"/>
  <c r="BJ266" i="7"/>
  <c r="G266" i="7"/>
  <c r="BX266" i="7"/>
  <c r="AP266" i="7"/>
  <c r="BW266" i="7"/>
  <c r="AW266" i="7"/>
  <c r="AB266" i="7"/>
  <c r="R266" i="7"/>
  <c r="S266" i="7"/>
  <c r="BI266" i="7"/>
  <c r="AF266" i="7"/>
  <c r="I14" i="9" s="1" a="1"/>
  <c r="I14" i="9" s="1"/>
  <c r="T266" i="7"/>
  <c r="K266" i="7"/>
  <c r="F14" i="9" s="1" a="1"/>
  <c r="F14" i="9" s="1"/>
  <c r="N266" i="7"/>
  <c r="Y266" i="7"/>
  <c r="H14" i="9" s="1" a="1"/>
  <c r="H14" i="9" s="1"/>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K14" i="2" s="1"/>
  <c r="BI266" i="1"/>
  <c r="BJ266" i="1"/>
  <c r="BH266" i="1"/>
  <c r="BR266" i="1"/>
  <c r="BK266" i="1"/>
  <c r="BQ266" i="1"/>
  <c r="BV266" i="1"/>
  <c r="BX266" i="1"/>
  <c r="BP266" i="1"/>
  <c r="BO266" i="1"/>
  <c r="BW266" i="1"/>
  <c r="A267" i="1"/>
  <c r="C15" i="2"/>
  <c r="D15" i="11" s="1"/>
  <c r="F15" i="11" s="1"/>
  <c r="BC266" i="1"/>
  <c r="BD266" i="1"/>
  <c r="BB266" i="1"/>
  <c r="M14" i="9" l="1" a="1"/>
  <c r="M14" i="9" s="1"/>
  <c r="E14" i="9" a="1"/>
  <c r="E14" i="9" s="1"/>
  <c r="J14" i="9" a="1"/>
  <c r="J14" i="9" s="1"/>
  <c r="G14" i="9" a="1"/>
  <c r="G14" i="9" s="1"/>
  <c r="O14" i="9" a="1"/>
  <c r="O14" i="9" s="1"/>
  <c r="E14" i="2"/>
  <c r="G14" i="11" s="1"/>
  <c r="L14" i="2"/>
  <c r="N14" i="11" s="1"/>
  <c r="M14" i="2"/>
  <c r="G14" i="2"/>
  <c r="I14" i="11" s="1"/>
  <c r="J14" i="2"/>
  <c r="O14" i="2"/>
  <c r="Q14" i="11" s="1"/>
  <c r="P14" i="2"/>
  <c r="H14" i="2"/>
  <c r="J14" i="11" s="1"/>
  <c r="N14" i="2"/>
  <c r="P14" i="11" s="1"/>
  <c r="I14" i="2"/>
  <c r="K14" i="11" s="1"/>
  <c r="F14" i="2"/>
  <c r="H14" i="11" s="1"/>
  <c r="M14" i="11"/>
  <c r="B23" i="10"/>
  <c r="C23" i="10" s="1"/>
  <c r="B274" i="8"/>
  <c r="CL274" i="8" s="1"/>
  <c r="B23" i="9"/>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L15" i="10" s="1" a="1"/>
  <c r="L15" i="10" s="1"/>
  <c r="Y267" i="8"/>
  <c r="CF267" i="8"/>
  <c r="BD267" i="8"/>
  <c r="AB267" i="8"/>
  <c r="L267" i="8"/>
  <c r="BP267" i="8"/>
  <c r="BV267" i="8"/>
  <c r="O15" i="10" s="1" a="1"/>
  <c r="O15" i="10" s="1"/>
  <c r="AT267" i="8"/>
  <c r="K15" i="10" s="1" a="1"/>
  <c r="K15" i="10" s="1"/>
  <c r="R267" i="8"/>
  <c r="G15" i="10" s="1" a="1"/>
  <c r="G15" i="10" s="1"/>
  <c r="BY267" i="8"/>
  <c r="AW267" i="8"/>
  <c r="U267" i="8"/>
  <c r="Z267" i="8"/>
  <c r="CD267" i="8"/>
  <c r="BO267" i="8"/>
  <c r="N15" i="10" s="1" a="1"/>
  <c r="N15" i="10" s="1"/>
  <c r="AP267" i="8"/>
  <c r="AM267" i="8"/>
  <c r="N267" i="8"/>
  <c r="K267" i="8"/>
  <c r="F15" i="10" s="1" a="1"/>
  <c r="F15" i="10" s="1"/>
  <c r="AN267" i="8"/>
  <c r="BR267" i="8"/>
  <c r="CD267" i="7"/>
  <c r="N267" i="7"/>
  <c r="CE267" i="7"/>
  <c r="BO267" i="7"/>
  <c r="AM267" i="7"/>
  <c r="K267" i="7"/>
  <c r="AW267" i="7"/>
  <c r="CF267" i="7"/>
  <c r="AU267" i="7"/>
  <c r="AB267" i="7"/>
  <c r="BP267" i="7"/>
  <c r="AP267" i="7"/>
  <c r="BV267" i="7"/>
  <c r="AF267" i="7"/>
  <c r="I15" i="9" s="1" a="1"/>
  <c r="I15" i="9" s="1"/>
  <c r="BY267" i="7"/>
  <c r="G267" i="7"/>
  <c r="AG267" i="7"/>
  <c r="L267" i="7"/>
  <c r="AA267" i="7"/>
  <c r="BC267" i="7"/>
  <c r="Z267" i="7"/>
  <c r="BA267" i="7"/>
  <c r="R267" i="7"/>
  <c r="AI267" i="7"/>
  <c r="BW267" i="7"/>
  <c r="E267" i="7"/>
  <c r="M267" i="7"/>
  <c r="AO267" i="7"/>
  <c r="BQ267" i="7"/>
  <c r="CC267" i="7"/>
  <c r="AT267" i="7"/>
  <c r="K15" i="9" s="1" a="1"/>
  <c r="K15" i="9" s="1"/>
  <c r="D267" i="7"/>
  <c r="E15" i="9" s="1" a="1"/>
  <c r="E15" i="9" s="1"/>
  <c r="U267" i="7"/>
  <c r="BI267" i="7"/>
  <c r="BD267" i="7"/>
  <c r="T267" i="7"/>
  <c r="AV267" i="7"/>
  <c r="BX267" i="7"/>
  <c r="BR267" i="7"/>
  <c r="BH267" i="7"/>
  <c r="M15" i="9" s="1" a="1"/>
  <c r="M15" i="9" s="1"/>
  <c r="F267" i="7"/>
  <c r="Y267" i="7"/>
  <c r="H15" i="9" s="1" a="1"/>
  <c r="H15" i="9" s="1"/>
  <c r="AN267" i="7"/>
  <c r="AH267" i="7"/>
  <c r="BK267" i="7"/>
  <c r="BJ267" i="7"/>
  <c r="S267" i="7"/>
  <c r="B16" i="2"/>
  <c r="C16" i="11" s="1"/>
  <c r="B267" i="1"/>
  <c r="BB267" i="1" s="1"/>
  <c r="O14" i="11" l="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23" i="9"/>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G15" i="2" s="1"/>
  <c r="N267" i="1"/>
  <c r="G267" i="1"/>
  <c r="E15" i="2" s="1"/>
  <c r="AU267" i="1"/>
  <c r="AV267" i="1"/>
  <c r="BH267" i="1"/>
  <c r="AW267" i="1"/>
  <c r="BP267" i="1"/>
  <c r="BX267" i="1"/>
  <c r="BQ267" i="1"/>
  <c r="BY267" i="1"/>
  <c r="BR267" i="1"/>
  <c r="BK267" i="1"/>
  <c r="BV267" i="1"/>
  <c r="BI267" i="1"/>
  <c r="BO267" i="1"/>
  <c r="BW267" i="1"/>
  <c r="BA267" i="1"/>
  <c r="BD267" i="1"/>
  <c r="L15" i="2" s="1"/>
  <c r="N15" i="11" s="1"/>
  <c r="A268" i="1"/>
  <c r="C16" i="2"/>
  <c r="D16" i="11" s="1"/>
  <c r="F16" i="11" s="1"/>
  <c r="G15" i="11" l="1"/>
  <c r="I15" i="11"/>
  <c r="I15" i="2"/>
  <c r="K15" i="11" s="1"/>
  <c r="J15" i="2"/>
  <c r="L15" i="11" s="1"/>
  <c r="K15" i="2"/>
  <c r="M15" i="11" s="1"/>
  <c r="M15" i="2"/>
  <c r="O15" i="11" s="1"/>
  <c r="H15" i="2"/>
  <c r="J15" i="11" s="1"/>
  <c r="F15" i="2"/>
  <c r="H15" i="11" s="1"/>
  <c r="O15" i="2"/>
  <c r="Q15" i="11" s="1"/>
  <c r="N15" i="2"/>
  <c r="P15" i="11" s="1"/>
  <c r="B24" i="10"/>
  <c r="C24" i="10" s="1"/>
  <c r="B275" i="8"/>
  <c r="CL275" i="8" s="1"/>
  <c r="B24" i="9"/>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H16" i="9" s="1" a="1"/>
  <c r="H16" i="9" s="1"/>
  <c r="BA268" i="7"/>
  <c r="CC268" i="7"/>
  <c r="M268" i="7"/>
  <c r="AO268" i="7"/>
  <c r="BQ268" i="7"/>
  <c r="AB268" i="7"/>
  <c r="K268" i="7"/>
  <c r="F16" i="9" s="1" a="1"/>
  <c r="F16" i="9" s="1"/>
  <c r="AA268" i="7"/>
  <c r="AM268" i="7"/>
  <c r="BC268" i="7"/>
  <c r="BO268" i="7"/>
  <c r="N16" i="9" s="1" a="1"/>
  <c r="N16" i="9" s="1"/>
  <c r="B17" i="2"/>
  <c r="C17" i="11" s="1"/>
  <c r="B268" i="1"/>
  <c r="BA268" i="1" s="1"/>
  <c r="CL268" i="1" l="1"/>
  <c r="CK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C24" i="9"/>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L16" i="2" s="1"/>
  <c r="BC268" i="1"/>
  <c r="A269" i="1"/>
  <c r="C17" i="2"/>
  <c r="D17" i="11" s="1"/>
  <c r="F17" i="11" s="1"/>
  <c r="M16" i="10" l="1" a="1"/>
  <c r="M16" i="10" s="1"/>
  <c r="F16" i="2"/>
  <c r="K16" i="10" a="1"/>
  <c r="K16" i="10" s="1"/>
  <c r="F16" i="10" a="1"/>
  <c r="F16" i="10" s="1"/>
  <c r="K16" i="2"/>
  <c r="O16" i="2"/>
  <c r="Q16" i="11" s="1"/>
  <c r="J16" i="2"/>
  <c r="M16" i="2"/>
  <c r="O16" i="11" s="1"/>
  <c r="G16" i="10" a="1"/>
  <c r="G16" i="10" s="1"/>
  <c r="J16" i="10" a="1"/>
  <c r="J16" i="10" s="1"/>
  <c r="N16" i="10" a="1"/>
  <c r="N16" i="10" s="1"/>
  <c r="I16" i="10" a="1"/>
  <c r="I16" i="10" s="1"/>
  <c r="E16" i="10" a="1"/>
  <c r="E16" i="10" s="1"/>
  <c r="L16" i="10" a="1"/>
  <c r="L16" i="10" s="1"/>
  <c r="N16" i="11" s="1"/>
  <c r="H16" i="10" a="1"/>
  <c r="H16" i="10" s="1"/>
  <c r="N16" i="2"/>
  <c r="H16" i="2"/>
  <c r="I16" i="2"/>
  <c r="E16" i="2"/>
  <c r="G16" i="2"/>
  <c r="B25" i="10"/>
  <c r="C25" i="10" s="1"/>
  <c r="B276" i="8"/>
  <c r="CM276" i="8" s="1"/>
  <c r="B25" i="9"/>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G17" i="10" s="1" a="1"/>
  <c r="G17" i="10" s="1"/>
  <c r="BY269" i="8"/>
  <c r="AW269" i="8"/>
  <c r="U269" i="8"/>
  <c r="Z269" i="8"/>
  <c r="CD269" i="8"/>
  <c r="BR269" i="8"/>
  <c r="BO269" i="8"/>
  <c r="N17" i="10" s="1" a="1"/>
  <c r="N17" i="10" s="1"/>
  <c r="AP269" i="8"/>
  <c r="AM269" i="8"/>
  <c r="N269" i="8"/>
  <c r="K269" i="8"/>
  <c r="F17" i="10" s="1" a="1"/>
  <c r="F17" i="10" s="1"/>
  <c r="AN269" i="8"/>
  <c r="AN269" i="7"/>
  <c r="BV269" i="7"/>
  <c r="AT269" i="7"/>
  <c r="R269" i="7"/>
  <c r="AP269" i="7"/>
  <c r="S269" i="7"/>
  <c r="BW269" i="7"/>
  <c r="Z269" i="7"/>
  <c r="BO269" i="7"/>
  <c r="AF269" i="7"/>
  <c r="BR269" i="7"/>
  <c r="BD269" i="7"/>
  <c r="AU269" i="7"/>
  <c r="AW269" i="7"/>
  <c r="F269" i="7"/>
  <c r="AH269" i="7"/>
  <c r="BJ269" i="7"/>
  <c r="CE269" i="7"/>
  <c r="BP269" i="7"/>
  <c r="BA269" i="7"/>
  <c r="K269" i="7"/>
  <c r="F17" i="9" s="1" a="1"/>
  <c r="F17" i="9" s="1"/>
  <c r="N269" i="7"/>
  <c r="E269" i="7"/>
  <c r="U269" i="7"/>
  <c r="BY269" i="7"/>
  <c r="T269" i="7"/>
  <c r="AV269" i="7"/>
  <c r="BX269" i="7"/>
  <c r="L269" i="7"/>
  <c r="CC269" i="7"/>
  <c r="AM269" i="7"/>
  <c r="J17" i="9" s="1" a="1"/>
  <c r="J17" i="9" s="1"/>
  <c r="D269" i="7"/>
  <c r="E17" i="9" s="1" a="1"/>
  <c r="E17" i="9" s="1"/>
  <c r="AB269" i="7"/>
  <c r="AG269" i="7"/>
  <c r="AI269" i="7"/>
  <c r="AA269" i="7"/>
  <c r="BC269" i="7"/>
  <c r="BH269" i="7"/>
  <c r="M17" i="9" s="1" a="1"/>
  <c r="M17" i="9" s="1"/>
  <c r="AO269" i="7"/>
  <c r="G269" i="7"/>
  <c r="CF269" i="7"/>
  <c r="BK269" i="7"/>
  <c r="BB269" i="7"/>
  <c r="BI269" i="7"/>
  <c r="M269" i="7"/>
  <c r="Y269" i="7"/>
  <c r="H17" i="9" s="1" a="1"/>
  <c r="H17" i="9" s="1"/>
  <c r="BQ269" i="7"/>
  <c r="B18" i="2"/>
  <c r="C18" i="11" s="1"/>
  <c r="B269" i="1"/>
  <c r="BW269" i="1" s="1"/>
  <c r="I16" i="11" l="1"/>
  <c r="N17" i="9" a="1"/>
  <c r="N17" i="9" s="1"/>
  <c r="CL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25" i="9"/>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6" i="9"/>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E18" i="9" s="1" a="1"/>
  <c r="E18" i="9" s="1"/>
  <c r="AF270" i="7"/>
  <c r="I18" i="9" s="1" a="1"/>
  <c r="I18" i="9" s="1"/>
  <c r="BH270" i="7"/>
  <c r="M18" i="9" s="1" a="1"/>
  <c r="M18" i="9" s="1"/>
  <c r="BP270" i="7"/>
  <c r="T270" i="7"/>
  <c r="AV270" i="7"/>
  <c r="CE270" i="7"/>
  <c r="AH270" i="7"/>
  <c r="R270" i="7"/>
  <c r="G18" i="9" s="1" a="1"/>
  <c r="G18" i="9" s="1"/>
  <c r="CD270" i="7"/>
  <c r="AP270" i="7"/>
  <c r="AT270" i="7"/>
  <c r="K18" i="9" s="1" a="1"/>
  <c r="K18" i="9" s="1"/>
  <c r="F270" i="7"/>
  <c r="BK270" i="7"/>
  <c r="B19" i="2"/>
  <c r="C19" i="11" s="1"/>
  <c r="B270" i="1"/>
  <c r="BA270" i="1" s="1"/>
  <c r="CL270" i="1" l="1"/>
  <c r="CK270" i="1"/>
  <c r="CJ270" i="1"/>
  <c r="CM270" i="1"/>
  <c r="CM277" i="8"/>
  <c r="CJ277" i="8"/>
  <c r="CK277" i="8"/>
  <c r="CL277" i="7"/>
  <c r="J18" i="9" a="1"/>
  <c r="J18" i="9" s="1"/>
  <c r="CM277" i="7"/>
  <c r="L18" i="9" a="1"/>
  <c r="L18" i="9" s="1"/>
  <c r="F18" i="9" a="1"/>
  <c r="F18" i="9" s="1"/>
  <c r="CJ277" i="7"/>
  <c r="H18" i="9" a="1"/>
  <c r="H18" i="9" s="1"/>
  <c r="N18" i="9" a="1"/>
  <c r="N18" i="9" s="1"/>
  <c r="A278" i="8"/>
  <c r="A278" i="7"/>
  <c r="C26" i="9"/>
  <c r="AV270" i="8"/>
  <c r="BX270" i="8"/>
  <c r="AA270" i="8"/>
  <c r="BC270" i="8"/>
  <c r="D270" i="8"/>
  <c r="BO270" i="8"/>
  <c r="AT270" i="8"/>
  <c r="K18" i="10" s="1" a="1"/>
  <c r="K18" i="10" s="1"/>
  <c r="BB270" i="8"/>
  <c r="L18" i="10" s="1" a="1"/>
  <c r="L18" i="10" s="1"/>
  <c r="BD270" i="8"/>
  <c r="AI270" i="8"/>
  <c r="L270" i="8"/>
  <c r="AB270" i="8"/>
  <c r="F270" i="8"/>
  <c r="AH270" i="8"/>
  <c r="AM270" i="8"/>
  <c r="T270" i="8"/>
  <c r="BQ270" i="8"/>
  <c r="K270" i="8"/>
  <c r="F18" i="10" s="1" a="1"/>
  <c r="F18" i="10" s="1"/>
  <c r="BR270" i="8"/>
  <c r="CD270" i="8"/>
  <c r="P18" i="10" s="1" a="1"/>
  <c r="P18" i="10" s="1"/>
  <c r="E270" i="8"/>
  <c r="BV270" i="8"/>
  <c r="O18" i="10" s="1" a="1"/>
  <c r="O18" i="10" s="1"/>
  <c r="AN270" i="8"/>
  <c r="S270" i="8"/>
  <c r="G18" i="10" s="1" a="1"/>
  <c r="G18" i="10" s="1"/>
  <c r="G270" i="8"/>
  <c r="Z270" i="8"/>
  <c r="AF270" i="8"/>
  <c r="I18" i="10" s="1" a="1"/>
  <c r="I18" i="10" s="1"/>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L18" i="2" s="1"/>
  <c r="BJ270" i="1"/>
  <c r="BQ270" i="1"/>
  <c r="BV270" i="1"/>
  <c r="BR270" i="1"/>
  <c r="BK270" i="1"/>
  <c r="BY270" i="1"/>
  <c r="BC270" i="1"/>
  <c r="BI270" i="1"/>
  <c r="BO270" i="1"/>
  <c r="BW270" i="1"/>
  <c r="A271" i="1"/>
  <c r="C19" i="2"/>
  <c r="D19" i="11" s="1"/>
  <c r="F19" i="11" s="1"/>
  <c r="M18" i="10" l="1" a="1"/>
  <c r="M18" i="10" s="1"/>
  <c r="H18" i="10" a="1"/>
  <c r="H18" i="10" s="1"/>
  <c r="N18" i="10" a="1"/>
  <c r="N18" i="10" s="1"/>
  <c r="M18" i="2"/>
  <c r="O18" i="11" s="1"/>
  <c r="E18" i="2"/>
  <c r="K18" i="2"/>
  <c r="M18" i="11" s="1"/>
  <c r="F18" i="2"/>
  <c r="H18" i="11" s="1"/>
  <c r="O18" i="2"/>
  <c r="Q18" i="11" s="1"/>
  <c r="G18" i="2"/>
  <c r="I18" i="11" s="1"/>
  <c r="N18" i="11"/>
  <c r="J18" i="10" a="1"/>
  <c r="J18" i="10" s="1"/>
  <c r="E18" i="10" a="1"/>
  <c r="E18" i="10" s="1"/>
  <c r="N18" i="2"/>
  <c r="P18" i="11" s="1"/>
  <c r="J18" i="2"/>
  <c r="H18" i="2"/>
  <c r="B27" i="10"/>
  <c r="C27" i="10" s="1"/>
  <c r="B278" i="8"/>
  <c r="CL278" i="8" s="1"/>
  <c r="B27" i="9"/>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K19" i="10" s="1" a="1"/>
  <c r="K19" i="10" s="1"/>
  <c r="G271" i="8"/>
  <c r="M271" i="8"/>
  <c r="AI271" i="8"/>
  <c r="BD271" i="8"/>
  <c r="BQ271" i="8"/>
  <c r="S271" i="8"/>
  <c r="AO271" i="8"/>
  <c r="BX271" i="7"/>
  <c r="Y271" i="7"/>
  <c r="BQ271" i="7"/>
  <c r="BH271" i="7"/>
  <c r="AU271" i="7"/>
  <c r="AG271" i="7"/>
  <c r="T271" i="7"/>
  <c r="K271" i="7"/>
  <c r="CC271" i="7"/>
  <c r="BO271" i="7"/>
  <c r="BA271" i="7"/>
  <c r="AN271" i="7"/>
  <c r="AA271" i="7"/>
  <c r="M271" i="7"/>
  <c r="D271" i="7"/>
  <c r="E19" i="9" s="1" a="1"/>
  <c r="E19" i="9" s="1"/>
  <c r="BI271" i="7"/>
  <c r="AV271" i="7"/>
  <c r="AM271" i="7"/>
  <c r="L271" i="7"/>
  <c r="BC271" i="7"/>
  <c r="E271" i="7"/>
  <c r="AO271" i="7"/>
  <c r="CE271" i="7"/>
  <c r="AF271" i="7"/>
  <c r="I19" i="9" s="1" a="1"/>
  <c r="I19" i="9" s="1"/>
  <c r="BP271" i="7"/>
  <c r="S271" i="7"/>
  <c r="BK271" i="7"/>
  <c r="AI271" i="7"/>
  <c r="G271" i="7"/>
  <c r="R271" i="7"/>
  <c r="G19" i="9" s="1" a="1"/>
  <c r="G19" i="9" s="1"/>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L19" i="9" l="1" a="1"/>
  <c r="L19" i="9" s="1"/>
  <c r="CM278" i="8"/>
  <c r="CJ271" i="1"/>
  <c r="J18" i="11"/>
  <c r="G18" i="11"/>
  <c r="CJ278" i="8"/>
  <c r="CL271" i="1"/>
  <c r="K19" i="9" a="1"/>
  <c r="K19" i="9" s="1"/>
  <c r="CK271" i="1"/>
  <c r="CM271" i="1"/>
  <c r="J19" i="10" a="1"/>
  <c r="J19" i="10" s="1"/>
  <c r="I19" i="10" a="1"/>
  <c r="I19" i="10" s="1"/>
  <c r="CK278" i="8"/>
  <c r="CM278" i="7"/>
  <c r="J19" i="9" a="1"/>
  <c r="J19" i="9" s="1"/>
  <c r="N19" i="9" a="1"/>
  <c r="N19" i="9" s="1"/>
  <c r="H19" i="9" a="1"/>
  <c r="H19" i="9" s="1"/>
  <c r="CJ278" i="7"/>
  <c r="CK278" i="7"/>
  <c r="F19" i="9" a="1"/>
  <c r="F19" i="9" s="1"/>
  <c r="M19" i="9" a="1"/>
  <c r="M19" i="9" s="1"/>
  <c r="P19" i="10" a="1"/>
  <c r="P19" i="10" s="1"/>
  <c r="L18" i="11"/>
  <c r="G19" i="10" a="1"/>
  <c r="G19" i="10" s="1"/>
  <c r="H19" i="10" a="1"/>
  <c r="H19" i="10" s="1"/>
  <c r="A279" i="8"/>
  <c r="A279" i="7"/>
  <c r="C27" i="9"/>
  <c r="BV271" i="8"/>
  <c r="O19" i="10" s="1" a="1"/>
  <c r="O19" i="10" s="1"/>
  <c r="L271" i="8"/>
  <c r="F19" i="10" s="1" a="1"/>
  <c r="F19" i="10" s="1"/>
  <c r="BP271" i="8"/>
  <c r="AB271" i="8"/>
  <c r="BX271" i="8"/>
  <c r="D271" i="8"/>
  <c r="E19" i="10" s="1" a="1"/>
  <c r="E19" i="10" s="1"/>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H19" i="2" l="1"/>
  <c r="J19" i="11" s="1"/>
  <c r="L19" i="2"/>
  <c r="N19" i="11" s="1"/>
  <c r="N19" i="10" a="1"/>
  <c r="N19" i="10" s="1"/>
  <c r="K19" i="2"/>
  <c r="M19" i="11" s="1"/>
  <c r="F19" i="2"/>
  <c r="H19" i="11" s="1"/>
  <c r="J19" i="2"/>
  <c r="L19" i="11" s="1"/>
  <c r="M19" i="2"/>
  <c r="G19" i="2"/>
  <c r="I19" i="11" s="1"/>
  <c r="I19" i="2"/>
  <c r="K19" i="11" s="1"/>
  <c r="E19" i="2"/>
  <c r="G19" i="11" s="1"/>
  <c r="M19" i="10" a="1"/>
  <c r="M19" i="10" s="1"/>
  <c r="O19" i="11" s="1"/>
  <c r="O19" i="2"/>
  <c r="Q19" i="11" s="1"/>
  <c r="N19" i="2"/>
  <c r="B28" i="10"/>
  <c r="C28" i="10" s="1"/>
  <c r="B279" i="8"/>
  <c r="CM279" i="8" s="1"/>
  <c r="B28" i="9"/>
  <c r="B279" i="7"/>
  <c r="CL279" i="7" s="1"/>
  <c r="CE272" i="8"/>
  <c r="CC272" i="7"/>
  <c r="L272" i="8"/>
  <c r="BP272" i="8"/>
  <c r="AV272" i="8"/>
  <c r="BV272" i="8"/>
  <c r="AT272" i="8"/>
  <c r="R272" i="8"/>
  <c r="AH272" i="8"/>
  <c r="BY272" i="8"/>
  <c r="AO272" i="8"/>
  <c r="BW272" i="8"/>
  <c r="T272" i="8"/>
  <c r="BO272" i="8"/>
  <c r="N20" i="10" s="1" a="1"/>
  <c r="N20" i="10" s="1"/>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E20" i="9" s="1" a="1"/>
  <c r="E20" i="9" s="1"/>
  <c r="AV272" i="7"/>
  <c r="AM272" i="7"/>
  <c r="J20" i="9" s="1" a="1"/>
  <c r="J20" i="9" s="1"/>
  <c r="AP272" i="7"/>
  <c r="L272" i="7"/>
  <c r="BV272" i="7"/>
  <c r="O20" i="9" s="1" a="1"/>
  <c r="O20" i="9" s="1"/>
  <c r="BK272" i="7"/>
  <c r="BH272" i="7"/>
  <c r="BP272" i="7"/>
  <c r="U272" i="7"/>
  <c r="R272" i="7"/>
  <c r="AN272" i="7"/>
  <c r="Y272" i="7"/>
  <c r="H20" i="9" s="1" a="1"/>
  <c r="H20" i="9" s="1"/>
  <c r="N272" i="7"/>
  <c r="BO272" i="7"/>
  <c r="N20" i="9" s="1" a="1"/>
  <c r="N20" i="9" s="1"/>
  <c r="B21" i="2"/>
  <c r="C21" i="11" s="1"/>
  <c r="B272" i="1"/>
  <c r="BC272" i="1" s="1"/>
  <c r="F20" i="10" l="1" a="1"/>
  <c r="F20" i="10" s="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G20" i="10" a="1"/>
  <c r="G20" i="10" s="1"/>
  <c r="A280" i="8"/>
  <c r="A280" i="7"/>
  <c r="C28" i="9"/>
  <c r="BA272" i="8"/>
  <c r="L20" i="10" s="1" a="1"/>
  <c r="L20" i="10" s="1"/>
  <c r="AP272" i="8"/>
  <c r="CD272" i="8"/>
  <c r="P20" i="10" s="1" a="1"/>
  <c r="P20" i="10" s="1"/>
  <c r="AU272" i="8"/>
  <c r="BI272" i="8"/>
  <c r="M20" i="10" s="1" a="1"/>
  <c r="M20" i="10" s="1"/>
  <c r="AF272" i="8"/>
  <c r="BQ272" i="8"/>
  <c r="AM272" i="8"/>
  <c r="J20" i="10" s="1" a="1"/>
  <c r="J20" i="10" s="1"/>
  <c r="E272" i="8"/>
  <c r="E20" i="10" s="1" a="1"/>
  <c r="E20" i="10" s="1"/>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K20" i="10" l="1" a="1"/>
  <c r="K20" i="10" s="1"/>
  <c r="I20" i="10" a="1"/>
  <c r="I20" i="10" s="1"/>
  <c r="H20" i="10" a="1"/>
  <c r="H20" i="10" s="1"/>
  <c r="M20" i="2"/>
  <c r="O20" i="11" s="1"/>
  <c r="K20" i="2"/>
  <c r="O20" i="2"/>
  <c r="Q20" i="11" s="1"/>
  <c r="G20" i="2"/>
  <c r="I20" i="11" s="1"/>
  <c r="E20" i="2"/>
  <c r="G20" i="11" s="1"/>
  <c r="J20" i="2"/>
  <c r="L20" i="11" s="1"/>
  <c r="F20" i="2"/>
  <c r="H20" i="11" s="1"/>
  <c r="I20" i="2"/>
  <c r="N20" i="2"/>
  <c r="P20" i="11" s="1"/>
  <c r="L20" i="2"/>
  <c r="N20" i="11" s="1"/>
  <c r="H20" i="2"/>
  <c r="J20" i="11" s="1"/>
  <c r="B29" i="10"/>
  <c r="C29" i="10" s="1"/>
  <c r="B280" i="8"/>
  <c r="CL280" i="8" s="1"/>
  <c r="B29" i="9"/>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M20" i="11" l="1"/>
  <c r="K20" i="11"/>
  <c r="CK273" i="1"/>
  <c r="CJ273" i="1"/>
  <c r="CM280" i="8"/>
  <c r="CL273" i="1"/>
  <c r="CM273" i="1"/>
  <c r="CJ280" i="8"/>
  <c r="CK280" i="8"/>
  <c r="CM280" i="7"/>
  <c r="F21" i="9" a="1"/>
  <c r="F21" i="9" s="1"/>
  <c r="CJ280" i="7"/>
  <c r="CK280" i="7"/>
  <c r="P21" i="10" a="1"/>
  <c r="P21" i="10" s="1"/>
  <c r="A281" i="8"/>
  <c r="A281" i="7"/>
  <c r="C29" i="9"/>
  <c r="CF273" i="7"/>
  <c r="N273" i="7"/>
  <c r="BR273" i="7"/>
  <c r="CE273" i="7"/>
  <c r="Y273" i="7"/>
  <c r="H21" i="9" s="1" a="1"/>
  <c r="H21" i="9" s="1"/>
  <c r="AA273" i="7"/>
  <c r="E273" i="7"/>
  <c r="BQ273" i="7"/>
  <c r="AO273" i="7"/>
  <c r="Z273" i="7"/>
  <c r="BJ273" i="7"/>
  <c r="CD273" i="7"/>
  <c r="BB273" i="7"/>
  <c r="BY273" i="7"/>
  <c r="BO273" i="7"/>
  <c r="AV273" i="7"/>
  <c r="BW273" i="7"/>
  <c r="BI273" i="7"/>
  <c r="AM273" i="7"/>
  <c r="I21" i="9" s="1" a="1"/>
  <c r="I21" i="9" s="1"/>
  <c r="S273" i="7"/>
  <c r="BP273" i="7"/>
  <c r="BX273" i="8"/>
  <c r="K273" i="8"/>
  <c r="AU273" i="8"/>
  <c r="AM273" i="8"/>
  <c r="I21" i="10" s="1" a="1"/>
  <c r="I21" i="10" s="1"/>
  <c r="S273" i="8"/>
  <c r="U273" i="8"/>
  <c r="BR273" i="8"/>
  <c r="AI273" i="8"/>
  <c r="D273" i="8"/>
  <c r="BA273" i="8"/>
  <c r="R273" i="8"/>
  <c r="BP273" i="8"/>
  <c r="T273" i="8"/>
  <c r="AO273" i="8"/>
  <c r="AH273" i="8"/>
  <c r="AA273" i="8"/>
  <c r="AB273" i="8"/>
  <c r="AT273" i="8"/>
  <c r="K21" i="10" s="1" a="1"/>
  <c r="K21" i="10" s="1"/>
  <c r="L273" i="8"/>
  <c r="BI273" i="8"/>
  <c r="Z273" i="8"/>
  <c r="BY273" i="8"/>
  <c r="AP273" i="8"/>
  <c r="CE273" i="8"/>
  <c r="G273" i="7"/>
  <c r="AI273" i="7"/>
  <c r="U273" i="7"/>
  <c r="BV273" i="7"/>
  <c r="O21" i="9" s="1" a="1"/>
  <c r="O21" i="9" s="1"/>
  <c r="BD273" i="7"/>
  <c r="AT273" i="7"/>
  <c r="K21" i="9" s="1" a="1"/>
  <c r="K21" i="9" s="1"/>
  <c r="BK273" i="7"/>
  <c r="AW273" i="7"/>
  <c r="D273" i="7"/>
  <c r="E21" i="9" s="1" a="1"/>
  <c r="E21" i="9" s="1"/>
  <c r="AG273" i="7"/>
  <c r="AN273" i="7"/>
  <c r="AU273" i="7"/>
  <c r="T273" i="7"/>
  <c r="BH273" i="7"/>
  <c r="M21" i="9" s="1" a="1"/>
  <c r="M21" i="9" s="1"/>
  <c r="BD273" i="8"/>
  <c r="M273" i="8"/>
  <c r="F273" i="8"/>
  <c r="BW273" i="8"/>
  <c r="G273" i="8"/>
  <c r="BH273" i="8"/>
  <c r="M21" i="10" s="1" a="1"/>
  <c r="M21" i="10" s="1"/>
  <c r="Y273" i="8"/>
  <c r="H21" i="10" s="1" a="1"/>
  <c r="H21" i="10" s="1"/>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N21" i="10" l="1" a="1"/>
  <c r="N21" i="10" s="1"/>
  <c r="G21" i="10" a="1"/>
  <c r="G21" i="10" s="1"/>
  <c r="J21" i="9" a="1"/>
  <c r="J21" i="9" s="1"/>
  <c r="N21" i="9" a="1"/>
  <c r="N21" i="9" s="1"/>
  <c r="G21" i="9" a="1"/>
  <c r="G21" i="9" s="1"/>
  <c r="L21" i="9" a="1"/>
  <c r="L21" i="9" s="1"/>
  <c r="F21" i="2"/>
  <c r="H21" i="2"/>
  <c r="J21" i="11" s="1"/>
  <c r="I21" i="2"/>
  <c r="K21" i="11" s="1"/>
  <c r="K21" i="2"/>
  <c r="M21" i="11" s="1"/>
  <c r="J21" i="10" a="1"/>
  <c r="J21" i="10" s="1"/>
  <c r="L21" i="10" a="1"/>
  <c r="L21" i="10" s="1"/>
  <c r="F21" i="10" a="1"/>
  <c r="F21" i="10" s="1"/>
  <c r="E21" i="10" a="1"/>
  <c r="E21" i="10" s="1"/>
  <c r="E21" i="2"/>
  <c r="L21" i="2"/>
  <c r="M21" i="2"/>
  <c r="O21" i="11" s="1"/>
  <c r="J21" i="2"/>
  <c r="N21" i="2"/>
  <c r="P21" i="11" s="1"/>
  <c r="O21" i="2"/>
  <c r="Q21" i="11" s="1"/>
  <c r="G21" i="2"/>
  <c r="B30" i="10"/>
  <c r="C30" i="10" s="1"/>
  <c r="B281" i="8"/>
  <c r="CJ281" i="8" s="1"/>
  <c r="B30" i="9"/>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J22" i="9" s="1" a="1"/>
  <c r="J22" i="9" s="1"/>
  <c r="F274" i="7"/>
  <c r="BC274" i="7"/>
  <c r="G274" i="7"/>
  <c r="BD274" i="7"/>
  <c r="BW274" i="7"/>
  <c r="AU274" i="7"/>
  <c r="S274" i="7"/>
  <c r="BQ274" i="7"/>
  <c r="AF274" i="7"/>
  <c r="I22" i="9" s="1" a="1"/>
  <c r="I22" i="9" s="1"/>
  <c r="K274" i="7"/>
  <c r="F22" i="9" s="1" a="1"/>
  <c r="F22" i="9" s="1"/>
  <c r="BJ274" i="7"/>
  <c r="BA274" i="7"/>
  <c r="BI274" i="7"/>
  <c r="M274" i="7"/>
  <c r="AA274" i="7"/>
  <c r="AG274" i="7"/>
  <c r="CE274" i="7"/>
  <c r="E274" i="7"/>
  <c r="CF274" i="7"/>
  <c r="AW274" i="7"/>
  <c r="AB274" i="7"/>
  <c r="AH274" i="7"/>
  <c r="AI274" i="7"/>
  <c r="B23" i="2"/>
  <c r="C23" i="11" s="1"/>
  <c r="B274" i="1"/>
  <c r="BA274" i="1" s="1"/>
  <c r="CJ274" i="1" l="1"/>
  <c r="I21" i="11"/>
  <c r="G21" i="11"/>
  <c r="H21" i="11"/>
  <c r="N21" i="11"/>
  <c r="CL274" i="1"/>
  <c r="CK274" i="1"/>
  <c r="CM274" i="1"/>
  <c r="CK281" i="8"/>
  <c r="CL281" i="8"/>
  <c r="F22" i="10" a="1"/>
  <c r="F22" i="10" s="1"/>
  <c r="CM281" i="8"/>
  <c r="N22" i="9" a="1"/>
  <c r="N22" i="9" s="1"/>
  <c r="CK281" i="7"/>
  <c r="K22" i="9" a="1"/>
  <c r="K22" i="9" s="1"/>
  <c r="G22" i="9" a="1"/>
  <c r="G22" i="9" s="1"/>
  <c r="CL281" i="7"/>
  <c r="H22" i="9" a="1"/>
  <c r="H22" i="9" s="1"/>
  <c r="CM281" i="7"/>
  <c r="E22" i="9" a="1"/>
  <c r="E22" i="9" s="1"/>
  <c r="L21" i="11"/>
  <c r="E22" i="10" a="1"/>
  <c r="E22" i="10" s="1"/>
  <c r="G22" i="10" a="1"/>
  <c r="G22" i="10" s="1"/>
  <c r="P22" i="10" a="1"/>
  <c r="P22" i="10" s="1"/>
  <c r="A282" i="8"/>
  <c r="A282" i="7"/>
  <c r="C30" i="9"/>
  <c r="BH274" i="7"/>
  <c r="M22" i="9" s="1" a="1"/>
  <c r="M22" i="9" s="1"/>
  <c r="BR274" i="7"/>
  <c r="CC274" i="7"/>
  <c r="O22" i="9" s="1" a="1"/>
  <c r="O22" i="9" s="1"/>
  <c r="CE274" i="8"/>
  <c r="BQ274" i="8"/>
  <c r="AG274" i="8"/>
  <c r="I22" i="10" s="1" a="1"/>
  <c r="I22" i="10" s="1"/>
  <c r="AT274" i="8"/>
  <c r="Z274" i="8"/>
  <c r="H22" i="10" s="1" a="1"/>
  <c r="H22" i="10" s="1"/>
  <c r="AN274" i="8"/>
  <c r="J22" i="10" s="1" a="1"/>
  <c r="J22" i="10" s="1"/>
  <c r="AW274" i="8"/>
  <c r="BD274" i="8"/>
  <c r="BC274" i="8"/>
  <c r="BO274" i="8"/>
  <c r="N22" i="10" s="1" a="1"/>
  <c r="N22" i="10" s="1"/>
  <c r="BA274" i="8"/>
  <c r="L22" i="10" s="1" a="1"/>
  <c r="L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K22" i="2" s="1"/>
  <c r="BI274" i="1"/>
  <c r="BP274" i="1"/>
  <c r="BV274" i="1"/>
  <c r="BB274" i="1"/>
  <c r="BQ274" i="1"/>
  <c r="BH274" i="1"/>
  <c r="BX274" i="1"/>
  <c r="BJ274" i="1"/>
  <c r="BK274" i="1"/>
  <c r="BY274" i="1"/>
  <c r="BC274" i="1"/>
  <c r="BR274" i="1"/>
  <c r="N22" i="2" s="1"/>
  <c r="BO274" i="1"/>
  <c r="BW274" i="1"/>
  <c r="A275" i="1"/>
  <c r="C23" i="2"/>
  <c r="D23" i="11" s="1"/>
  <c r="F23" i="11" s="1"/>
  <c r="K22" i="10" l="1" a="1"/>
  <c r="K22" i="10" s="1"/>
  <c r="M22" i="11" s="1"/>
  <c r="M22" i="10" a="1"/>
  <c r="M22" i="10" s="1"/>
  <c r="L22" i="9" a="1"/>
  <c r="L22" i="9" s="1"/>
  <c r="M22" i="2"/>
  <c r="F22" i="2"/>
  <c r="H22" i="11" s="1"/>
  <c r="L22" i="2"/>
  <c r="O22" i="2"/>
  <c r="Q22" i="11" s="1"/>
  <c r="E22" i="2"/>
  <c r="G22" i="11" s="1"/>
  <c r="J22" i="2"/>
  <c r="L22" i="11" s="1"/>
  <c r="I22" i="2"/>
  <c r="K22" i="11" s="1"/>
  <c r="H22" i="2"/>
  <c r="J22" i="11" s="1"/>
  <c r="G22" i="2"/>
  <c r="I22" i="11" s="1"/>
  <c r="P22" i="11"/>
  <c r="B31" i="10"/>
  <c r="C31" i="10" s="1"/>
  <c r="B282" i="8"/>
  <c r="CL282" i="8" s="1"/>
  <c r="B31" i="9"/>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J23" i="10" s="1" a="1"/>
  <c r="J23" i="10" s="1"/>
  <c r="M275" i="8"/>
  <c r="AO275" i="8"/>
  <c r="BV275" i="8"/>
  <c r="R275" i="8"/>
  <c r="AW275" i="8"/>
  <c r="AV275" i="8"/>
  <c r="BX275" i="8"/>
  <c r="BB275" i="8"/>
  <c r="BI275" i="8"/>
  <c r="AA275" i="8"/>
  <c r="BC275" i="8"/>
  <c r="B24" i="2"/>
  <c r="C24" i="11" s="1"/>
  <c r="B275" i="1"/>
  <c r="BB275" i="1" s="1"/>
  <c r="G23" i="10" l="1" a="1"/>
  <c r="G23" i="10" s="1"/>
  <c r="O22" i="11"/>
  <c r="N22" i="11"/>
  <c r="G23" i="9" a="1"/>
  <c r="G23" i="9" s="1"/>
  <c r="CL275" i="1"/>
  <c r="CK275" i="1"/>
  <c r="CM282" i="8"/>
  <c r="CJ275" i="1"/>
  <c r="CM275" i="1"/>
  <c r="CJ282" i="8"/>
  <c r="N23" i="10" a="1"/>
  <c r="N23" i="10" s="1"/>
  <c r="CK282" i="8"/>
  <c r="I23" i="10" a="1"/>
  <c r="I23" i="10" s="1"/>
  <c r="J23" i="9" a="1"/>
  <c r="J23" i="9" s="1"/>
  <c r="CM282" i="7"/>
  <c r="CJ282" i="7"/>
  <c r="CK282" i="7"/>
  <c r="H23" i="10" a="1"/>
  <c r="H23" i="10" s="1"/>
  <c r="M23" i="10" a="1"/>
  <c r="M23" i="10" s="1"/>
  <c r="A283" i="8"/>
  <c r="A283" i="7"/>
  <c r="C31" i="9"/>
  <c r="BX275" i="7"/>
  <c r="BO275" i="7"/>
  <c r="K275" i="7"/>
  <c r="F23" i="9" s="1" a="1"/>
  <c r="F23" i="9" s="1"/>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3" i="9" s="1" a="1"/>
  <c r="L23" i="9" s="1"/>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L23" i="2" s="1"/>
  <c r="A276" i="1"/>
  <c r="C24" i="2"/>
  <c r="D24" i="11" s="1"/>
  <c r="F24" i="11" s="1"/>
  <c r="H23" i="2" l="1"/>
  <c r="N23" i="9" a="1"/>
  <c r="N23" i="9" s="1"/>
  <c r="E23" i="10" a="1"/>
  <c r="E23" i="10" s="1"/>
  <c r="K23" i="10" a="1"/>
  <c r="K23" i="10" s="1"/>
  <c r="O23" i="9" a="1"/>
  <c r="O23" i="9" s="1"/>
  <c r="M23" i="9" a="1"/>
  <c r="M23" i="9" s="1"/>
  <c r="E23" i="9" a="1"/>
  <c r="E23" i="9" s="1"/>
  <c r="H23" i="9" a="1"/>
  <c r="H23" i="9" s="1"/>
  <c r="J23" i="11" s="1"/>
  <c r="K23" i="9" a="1"/>
  <c r="K23" i="9" s="1"/>
  <c r="K23" i="2"/>
  <c r="F23" i="2"/>
  <c r="I23" i="2"/>
  <c r="K23" i="11" s="1"/>
  <c r="E23" i="2"/>
  <c r="G23" i="11" s="1"/>
  <c r="N23" i="2"/>
  <c r="P23" i="11" s="1"/>
  <c r="O23" i="2"/>
  <c r="G23" i="2"/>
  <c r="I23" i="11" s="1"/>
  <c r="M23" i="2"/>
  <c r="O23" i="11" s="1"/>
  <c r="J23" i="2"/>
  <c r="L23" i="11" s="1"/>
  <c r="N23" i="11"/>
  <c r="H23" i="11"/>
  <c r="B32" i="10"/>
  <c r="C32" i="10" s="1"/>
  <c r="B283" i="8"/>
  <c r="CM283" i="8" s="1"/>
  <c r="B32" i="9"/>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Q23" i="11" l="1"/>
  <c r="M23" i="11"/>
  <c r="CJ276" i="1"/>
  <c r="CK283" i="7"/>
  <c r="CL276" i="1"/>
  <c r="CK276" i="1"/>
  <c r="CM276" i="1"/>
  <c r="CJ283" i="8"/>
  <c r="CK283" i="8"/>
  <c r="CL283" i="8"/>
  <c r="CL283" i="7"/>
  <c r="CM283" i="7"/>
  <c r="A284" i="8"/>
  <c r="A284" i="7"/>
  <c r="C32" i="9"/>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L24" i="9" s="1" a="1"/>
  <c r="L24" i="9" s="1"/>
  <c r="AO276" i="7"/>
  <c r="BO276" i="7"/>
  <c r="BV276" i="7"/>
  <c r="O24" i="9" s="1" a="1"/>
  <c r="O24" i="9" s="1"/>
  <c r="L276" i="7"/>
  <c r="F276" i="7"/>
  <c r="K276" i="7"/>
  <c r="AU276" i="7"/>
  <c r="CF276" i="7"/>
  <c r="E276" i="7"/>
  <c r="CE276" i="7"/>
  <c r="T276" i="7"/>
  <c r="L276" i="8"/>
  <c r="BA276" i="8"/>
  <c r="AV276" i="8"/>
  <c r="Y276" i="8"/>
  <c r="CE276" i="8"/>
  <c r="AW276" i="8"/>
  <c r="BC276" i="8"/>
  <c r="Z276" i="8"/>
  <c r="AT276" i="8"/>
  <c r="J24" i="10" s="1" a="1"/>
  <c r="J24" i="10" s="1"/>
  <c r="AU276" i="8"/>
  <c r="BB276" i="8"/>
  <c r="BK276" i="8"/>
  <c r="D276" i="7"/>
  <c r="E24" i="9" s="1" a="1"/>
  <c r="E24" i="9" s="1"/>
  <c r="CD276" i="7"/>
  <c r="R276" i="7"/>
  <c r="Y276" i="7"/>
  <c r="AN276" i="7"/>
  <c r="BK276" i="7"/>
  <c r="AF276" i="7"/>
  <c r="I24" i="9" s="1" a="1"/>
  <c r="I24" i="9" s="1"/>
  <c r="BW276" i="7"/>
  <c r="AI276" i="7"/>
  <c r="AG276" i="7"/>
  <c r="AH276" i="7"/>
  <c r="BR276" i="7"/>
  <c r="AG276" i="8"/>
  <c r="I24" i="10" s="1" a="1"/>
  <c r="I24" i="10" s="1"/>
  <c r="S276" i="8"/>
  <c r="E276" i="8"/>
  <c r="BO276" i="8"/>
  <c r="N24" i="10" s="1" a="1"/>
  <c r="N24" i="10" s="1"/>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I24" i="2" s="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O24" i="2" s="1"/>
  <c r="BD276" i="1"/>
  <c r="BA276" i="1"/>
  <c r="A277" i="1"/>
  <c r="C25" i="2"/>
  <c r="D25" i="11" s="1"/>
  <c r="F25" i="11" s="1"/>
  <c r="BB276" i="1"/>
  <c r="H24" i="9" l="1" a="1"/>
  <c r="H24" i="9" s="1"/>
  <c r="M24" i="10" a="1"/>
  <c r="M24" i="10" s="1"/>
  <c r="G24" i="9" a="1"/>
  <c r="G24" i="9" s="1"/>
  <c r="F24" i="9" a="1"/>
  <c r="F24" i="9" s="1"/>
  <c r="N24" i="9" a="1"/>
  <c r="N24" i="9" s="1"/>
  <c r="J24" i="9" a="1"/>
  <c r="J24" i="9" s="1"/>
  <c r="M24" i="9" a="1"/>
  <c r="M24" i="9" s="1"/>
  <c r="K24" i="9" a="1"/>
  <c r="K24" i="9" s="1"/>
  <c r="K24" i="2"/>
  <c r="M24" i="2"/>
  <c r="E24" i="2"/>
  <c r="G24" i="11" s="1"/>
  <c r="F24" i="2"/>
  <c r="H24" i="2"/>
  <c r="O24" i="10" a="1"/>
  <c r="O24" i="10" s="1"/>
  <c r="Q24" i="11" s="1"/>
  <c r="G24" i="10" a="1"/>
  <c r="G24" i="10" s="1"/>
  <c r="L24" i="10" a="1"/>
  <c r="L24" i="10" s="1"/>
  <c r="K24" i="10" a="1"/>
  <c r="K24" i="10" s="1"/>
  <c r="F24" i="10" a="1"/>
  <c r="F24" i="10" s="1"/>
  <c r="H24" i="10" a="1"/>
  <c r="H24" i="10" s="1"/>
  <c r="L24" i="2"/>
  <c r="N24" i="2"/>
  <c r="P24" i="11" s="1"/>
  <c r="K24" i="11"/>
  <c r="G24" i="2"/>
  <c r="I24" i="11" s="1"/>
  <c r="J24" i="2"/>
  <c r="L24" i="11" s="1"/>
  <c r="J24" i="11"/>
  <c r="B33" i="10"/>
  <c r="B284" i="8"/>
  <c r="CM284" i="8" s="1"/>
  <c r="B33" i="9"/>
  <c r="B284" i="7"/>
  <c r="CJ284" i="7" s="1"/>
  <c r="CC277" i="8"/>
  <c r="BX277" i="7"/>
  <c r="BO277" i="7"/>
  <c r="BA277" i="7"/>
  <c r="AN277" i="7"/>
  <c r="M277" i="7"/>
  <c r="D277" i="7"/>
  <c r="Y277" i="7"/>
  <c r="BC277" i="7"/>
  <c r="AM277" i="7"/>
  <c r="T277" i="7"/>
  <c r="CC277" i="7"/>
  <c r="BI277" i="7"/>
  <c r="AU277" i="7"/>
  <c r="L277" i="7"/>
  <c r="BW277" i="7"/>
  <c r="BH277" i="7"/>
  <c r="M25" i="9" s="1" a="1"/>
  <c r="M25" i="9" s="1"/>
  <c r="K277" i="7"/>
  <c r="AG277" i="7"/>
  <c r="CE277" i="7"/>
  <c r="BP277" i="7"/>
  <c r="AV277" i="7"/>
  <c r="BK277" i="7"/>
  <c r="AI277" i="7"/>
  <c r="G277" i="7"/>
  <c r="AH277" i="7"/>
  <c r="BV277" i="7"/>
  <c r="O25" i="9" s="1" a="1"/>
  <c r="O25" i="9" s="1"/>
  <c r="CF277" i="7"/>
  <c r="AW277" i="7"/>
  <c r="N277" i="7"/>
  <c r="AT277" i="7"/>
  <c r="K25" i="9" s="1" a="1"/>
  <c r="K25" i="9" s="1"/>
  <c r="F277" i="7"/>
  <c r="BR277" i="7"/>
  <c r="AB277" i="7"/>
  <c r="R277" i="7"/>
  <c r="G25" i="9" s="1" a="1"/>
  <c r="G25" i="9" s="1"/>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E25" i="10" s="1" a="1"/>
  <c r="E25" i="10" s="1"/>
  <c r="BA277" i="8"/>
  <c r="L25" i="10" s="1" a="1"/>
  <c r="L25" i="10" s="1"/>
  <c r="AA277" i="8"/>
  <c r="BC277" i="8"/>
  <c r="S277" i="8"/>
  <c r="BP277" i="8"/>
  <c r="BK277" i="8"/>
  <c r="Z277" i="8"/>
  <c r="Y277" i="8"/>
  <c r="H25" i="10" s="1" a="1"/>
  <c r="H25" i="10" s="1"/>
  <c r="BW277" i="8"/>
  <c r="N277" i="8"/>
  <c r="BO277" i="8"/>
  <c r="F277" i="8"/>
  <c r="AH277" i="8"/>
  <c r="BJ277" i="8"/>
  <c r="B26" i="2"/>
  <c r="C26" i="11" s="1"/>
  <c r="B277" i="1"/>
  <c r="BD277" i="1" s="1"/>
  <c r="O24" i="11" l="1"/>
  <c r="M24" i="11"/>
  <c r="H24" i="11"/>
  <c r="CL277" i="1"/>
  <c r="CK277" i="1"/>
  <c r="CJ277" i="1"/>
  <c r="CM277" i="1"/>
  <c r="CJ284" i="8"/>
  <c r="CK284" i="8"/>
  <c r="K25" i="10" a="1"/>
  <c r="K25" i="10" s="1"/>
  <c r="CL284" i="8"/>
  <c r="CK284" i="7"/>
  <c r="L25" i="9" a="1"/>
  <c r="L25" i="9" s="1"/>
  <c r="CL284" i="7"/>
  <c r="E25" i="9" a="1"/>
  <c r="E25" i="9" s="1"/>
  <c r="N25" i="9" a="1"/>
  <c r="N25" i="9" s="1"/>
  <c r="CM284" i="7"/>
  <c r="F25" i="9" a="1"/>
  <c r="F25" i="9" s="1"/>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A285" i="7"/>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CL285" i="8" l="1"/>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I25" i="11" s="1"/>
  <c r="E25" i="2"/>
  <c r="G25" i="11" s="1"/>
  <c r="N25" i="2"/>
  <c r="P25" i="11" s="1"/>
  <c r="O25" i="2"/>
  <c r="Q25" i="11" s="1"/>
  <c r="I25" i="2"/>
  <c r="K25" i="11" s="1"/>
  <c r="F25" i="2"/>
  <c r="H25" i="11" s="1"/>
  <c r="H25" i="2"/>
  <c r="J25" i="11" s="1"/>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K26" i="10" s="1" a="1"/>
  <c r="K26" i="10" s="1"/>
  <c r="R278" i="8"/>
  <c r="G26" i="10" s="1" a="1"/>
  <c r="G26" i="10" s="1"/>
  <c r="BQ278" i="8"/>
  <c r="AG278" i="8"/>
  <c r="L278" i="8"/>
  <c r="BJ278" i="8"/>
  <c r="N278" i="8"/>
  <c r="BK278" i="8"/>
  <c r="AB278" i="8"/>
  <c r="BO278" i="8"/>
  <c r="N26" i="10" s="1" a="1"/>
  <c r="N26" i="10" s="1"/>
  <c r="AM278" i="8"/>
  <c r="K278" i="8"/>
  <c r="BI278" i="8"/>
  <c r="U278" i="8"/>
  <c r="Z278" i="8"/>
  <c r="BW278" i="8"/>
  <c r="AA278" i="8"/>
  <c r="BX278" i="8"/>
  <c r="AP278" i="8"/>
  <c r="BH278" i="8"/>
  <c r="AF278" i="8"/>
  <c r="I26" i="10" s="1" a="1"/>
  <c r="I26" i="10" s="1"/>
  <c r="D278" i="8"/>
  <c r="E26" i="10" s="1" a="1"/>
  <c r="E26" i="10" s="1"/>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K26" i="9" s="1" a="1"/>
  <c r="K26" i="9" s="1"/>
  <c r="BI278" i="7"/>
  <c r="AG278" i="7"/>
  <c r="E278" i="7"/>
  <c r="AW278" i="7"/>
  <c r="M278" i="7"/>
  <c r="AI278" i="7"/>
  <c r="CF278" i="7"/>
  <c r="AM278" i="7"/>
  <c r="J26" i="9" s="1" a="1"/>
  <c r="J26" i="9" s="1"/>
  <c r="T278" i="7"/>
  <c r="BW278" i="7"/>
  <c r="AF278" i="7"/>
  <c r="F278" i="7"/>
  <c r="BR278" i="7"/>
  <c r="AU278" i="7"/>
  <c r="BC278" i="7"/>
  <c r="S278" i="7"/>
  <c r="BJ278" i="7"/>
  <c r="BK278" i="7"/>
  <c r="BQ278" i="7"/>
  <c r="K278" i="7"/>
  <c r="F26" i="9" s="1" a="1"/>
  <c r="F26" i="9" s="1"/>
  <c r="N278" i="7"/>
  <c r="B27" i="2"/>
  <c r="C27" i="11" s="1"/>
  <c r="B278" i="1"/>
  <c r="BA278" i="1" s="1"/>
  <c r="CJ278" i="1" l="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H26" i="2" s="1"/>
  <c r="M278" i="1"/>
  <c r="F278" i="1"/>
  <c r="AP278" i="1"/>
  <c r="AI278" i="1"/>
  <c r="L278" i="1"/>
  <c r="E278" i="1"/>
  <c r="AA278" i="1"/>
  <c r="AO278" i="1"/>
  <c r="AG278" i="1"/>
  <c r="T278" i="1"/>
  <c r="U278" i="1"/>
  <c r="R278" i="1"/>
  <c r="S278" i="1"/>
  <c r="AU278" i="1"/>
  <c r="AV278" i="1"/>
  <c r="AW278" i="1"/>
  <c r="K26" i="2" s="1"/>
  <c r="M26" i="11" s="1"/>
  <c r="BH278" i="1"/>
  <c r="BI278" i="1"/>
  <c r="BX278" i="1"/>
  <c r="BD278" i="1"/>
  <c r="BK278" i="1"/>
  <c r="BQ278" i="1"/>
  <c r="BY278" i="1"/>
  <c r="BJ278" i="1"/>
  <c r="BP278" i="1"/>
  <c r="BV278" i="1"/>
  <c r="BR278" i="1"/>
  <c r="BO278" i="1"/>
  <c r="BW278" i="1"/>
  <c r="BB278" i="1"/>
  <c r="A279" i="1"/>
  <c r="C27" i="2"/>
  <c r="D27" i="11" s="1"/>
  <c r="F27" i="11" s="1"/>
  <c r="J26" i="2" l="1"/>
  <c r="L26" i="11" s="1"/>
  <c r="M26" i="2"/>
  <c r="O26" i="11" s="1"/>
  <c r="F26" i="2"/>
  <c r="H26" i="11" s="1"/>
  <c r="E26" i="2"/>
  <c r="G26" i="11" s="1"/>
  <c r="L26" i="2"/>
  <c r="N26" i="11" s="1"/>
  <c r="I26" i="2"/>
  <c r="K26" i="11" s="1"/>
  <c r="J26" i="1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H27" i="9" s="1" a="1"/>
  <c r="H27" i="9" s="1"/>
  <c r="K279" i="7"/>
  <c r="CF279" i="7"/>
  <c r="BO279" i="7"/>
  <c r="AV279" i="7"/>
  <c r="AG279" i="7"/>
  <c r="M279" i="7"/>
  <c r="BX279" i="7"/>
  <c r="BI279" i="7"/>
  <c r="AU279" i="7"/>
  <c r="AA279" i="7"/>
  <c r="BQ279" i="7"/>
  <c r="D279" i="7"/>
  <c r="E27" i="9" s="1" a="1"/>
  <c r="E27" i="9" s="1"/>
  <c r="BA279" i="7"/>
  <c r="AM279" i="7"/>
  <c r="T279" i="7"/>
  <c r="BR279" i="7"/>
  <c r="AP279" i="7"/>
  <c r="N279" i="7"/>
  <c r="Z279" i="7"/>
  <c r="BJ279" i="7"/>
  <c r="AW279" i="7"/>
  <c r="F279" i="7"/>
  <c r="AI279" i="7"/>
  <c r="BK279" i="7"/>
  <c r="AB279" i="7"/>
  <c r="R279" i="7"/>
  <c r="BV279" i="7"/>
  <c r="BY279" i="7"/>
  <c r="BD279" i="7"/>
  <c r="U279" i="7"/>
  <c r="AH279" i="7"/>
  <c r="CE279" i="7"/>
  <c r="CC279" i="7"/>
  <c r="G279" i="7"/>
  <c r="AT279" i="7"/>
  <c r="K27" i="9" s="1" a="1"/>
  <c r="K27" i="9" s="1"/>
  <c r="BB279" i="7"/>
  <c r="B28" i="2"/>
  <c r="C28" i="11" s="1"/>
  <c r="B279" i="1"/>
  <c r="BC279" i="1" s="1"/>
  <c r="L27" i="9" l="1" a="1"/>
  <c r="L27" i="9" s="1"/>
  <c r="CL279" i="1"/>
  <c r="CK279" i="1"/>
  <c r="G27" i="9" a="1"/>
  <c r="G27" i="9" s="1"/>
  <c r="CJ279" i="1"/>
  <c r="CM279" i="1"/>
  <c r="F27" i="9" a="1"/>
  <c r="F27" i="9" s="1"/>
  <c r="I27" i="9" a="1"/>
  <c r="I27" i="9" s="1"/>
  <c r="O27" i="9" a="1"/>
  <c r="O27" i="9" s="1"/>
  <c r="N27" i="9" a="1"/>
  <c r="N27" i="9" s="1"/>
  <c r="J27" i="9" a="1"/>
  <c r="J27" i="9" s="1"/>
  <c r="M27" i="9" a="1"/>
  <c r="M27" i="9" s="1"/>
  <c r="I27" i="10" a="1"/>
  <c r="I27" i="10" s="1"/>
  <c r="N27" i="10" a="1"/>
  <c r="N27" i="10" s="1"/>
  <c r="F27" i="10" a="1"/>
  <c r="F27" i="10" s="1"/>
  <c r="AH279" i="8"/>
  <c r="AI279" i="8"/>
  <c r="AA279" i="8"/>
  <c r="AT279" i="8"/>
  <c r="K27" i="10" s="1" a="1"/>
  <c r="K27" i="10" s="1"/>
  <c r="T279" i="8"/>
  <c r="BQ279" i="8"/>
  <c r="Y279" i="8"/>
  <c r="H27" i="10" s="1" a="1"/>
  <c r="H27" i="10" s="1"/>
  <c r="S279" i="8"/>
  <c r="E279" i="8"/>
  <c r="E27" i="10" s="1" a="1"/>
  <c r="E27" i="10" s="1"/>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J27" i="2" s="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G27" i="10" l="1" a="1"/>
  <c r="G27" i="10" s="1"/>
  <c r="L27" i="10" a="1"/>
  <c r="L27" i="10" s="1"/>
  <c r="J27" i="10" a="1"/>
  <c r="J27" i="10" s="1"/>
  <c r="L27" i="11" s="1"/>
  <c r="M27" i="2"/>
  <c r="K27" i="2"/>
  <c r="M27" i="11" s="1"/>
  <c r="F27" i="2"/>
  <c r="H27" i="11" s="1"/>
  <c r="I27" i="2"/>
  <c r="K27" i="11" s="1"/>
  <c r="H27" i="2"/>
  <c r="J27" i="11" s="1"/>
  <c r="L27" i="2"/>
  <c r="O27" i="2"/>
  <c r="Q27" i="11" s="1"/>
  <c r="E27" i="2"/>
  <c r="G27" i="11" s="1"/>
  <c r="N27" i="2"/>
  <c r="P27" i="11" s="1"/>
  <c r="G27" i="2"/>
  <c r="I27" i="11" s="1"/>
  <c r="O27" i="11"/>
  <c r="AP280" i="7"/>
  <c r="BR280" i="7"/>
  <c r="AI280" i="7"/>
  <c r="BY280" i="7"/>
  <c r="U280" i="7"/>
  <c r="Y280" i="7"/>
  <c r="E280" i="7"/>
  <c r="BI280" i="7"/>
  <c r="BB280" i="7"/>
  <c r="R280" i="7"/>
  <c r="G28" i="9" s="1" a="1"/>
  <c r="G28" i="9" s="1"/>
  <c r="AU280" i="7"/>
  <c r="N280" i="7"/>
  <c r="BD280" i="7"/>
  <c r="S280" i="7"/>
  <c r="CD280" i="7"/>
  <c r="AT280" i="7"/>
  <c r="G280" i="7"/>
  <c r="BA280" i="7"/>
  <c r="D280" i="7"/>
  <c r="AM280" i="7"/>
  <c r="J28" i="9" s="1" a="1"/>
  <c r="J28" i="9" s="1"/>
  <c r="AW280" i="7"/>
  <c r="AH280" i="7"/>
  <c r="BQ280" i="7"/>
  <c r="CF280" i="7"/>
  <c r="K280" i="7"/>
  <c r="F28" i="9" s="1" a="1"/>
  <c r="F28" i="9" s="1"/>
  <c r="T280" i="7"/>
  <c r="BX280" i="7"/>
  <c r="BK280" i="7"/>
  <c r="AB280" i="7"/>
  <c r="L280" i="7"/>
  <c r="AA280" i="7"/>
  <c r="BC280" i="7"/>
  <c r="BJ280" i="7"/>
  <c r="BH280" i="7"/>
  <c r="CE280" i="7"/>
  <c r="BH280" i="8"/>
  <c r="BP280" i="7"/>
  <c r="B29" i="2"/>
  <c r="C29" i="11" s="1"/>
  <c r="B280" i="1"/>
  <c r="BC280" i="1" s="1"/>
  <c r="N27" i="11" l="1"/>
  <c r="CL280" i="1"/>
  <c r="CJ280" i="1"/>
  <c r="CK280" i="1"/>
  <c r="CM280" i="1"/>
  <c r="K28" i="9" a="1"/>
  <c r="K28" i="9" s="1"/>
  <c r="E28" i="9" a="1"/>
  <c r="E28" i="9" s="1"/>
  <c r="L28" i="9" a="1"/>
  <c r="L28" i="9" s="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I28" i="9" s="1" a="1"/>
  <c r="I28" i="9" s="1"/>
  <c r="AV280" i="7"/>
  <c r="AO280" i="7"/>
  <c r="Z280" i="7"/>
  <c r="AG280" i="7"/>
  <c r="CC280" i="7"/>
  <c r="BO280" i="7"/>
  <c r="N28" i="9" s="1" a="1"/>
  <c r="N28" i="9" s="1"/>
  <c r="BW280" i="7"/>
  <c r="AN280" i="7"/>
  <c r="BV280" i="7"/>
  <c r="O28" i="9" s="1" a="1"/>
  <c r="O28" i="9" s="1"/>
  <c r="S280" i="8"/>
  <c r="BX280" i="8"/>
  <c r="AF280" i="8"/>
  <c r="BQ280" i="8"/>
  <c r="R280" i="8"/>
  <c r="CC280" i="8"/>
  <c r="P28" i="10" s="1" a="1"/>
  <c r="P28" i="10" s="1"/>
  <c r="BO280" i="8"/>
  <c r="N28" i="10" s="1" a="1"/>
  <c r="N28" i="10" s="1"/>
  <c r="BA280" i="8"/>
  <c r="L28" i="10" s="1" a="1"/>
  <c r="L28" i="10" s="1"/>
  <c r="U280" i="8"/>
  <c r="Z280" i="8"/>
  <c r="BK280" i="8"/>
  <c r="CE280" i="8"/>
  <c r="AA280" i="8"/>
  <c r="Y280" i="8"/>
  <c r="T280" i="8"/>
  <c r="AG280" i="8"/>
  <c r="M280" i="8"/>
  <c r="E280" i="8"/>
  <c r="AH280" i="8"/>
  <c r="BD280" i="8"/>
  <c r="AN280" i="8"/>
  <c r="BW280" i="8"/>
  <c r="K280" i="8"/>
  <c r="F28" i="10" s="1" a="1"/>
  <c r="F28" i="10" s="1"/>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J28" i="2" s="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L28" i="2" l="1"/>
  <c r="H28" i="10" a="1"/>
  <c r="H28" i="10" s="1"/>
  <c r="N28" i="11"/>
  <c r="G28" i="10" a="1"/>
  <c r="G28" i="10" s="1"/>
  <c r="M28" i="10" a="1"/>
  <c r="M28" i="10" s="1"/>
  <c r="M28" i="9" a="1"/>
  <c r="M28" i="9" s="1"/>
  <c r="H28" i="9" a="1"/>
  <c r="H28" i="9" s="1"/>
  <c r="K28" i="2"/>
  <c r="M28" i="2"/>
  <c r="I28" i="2"/>
  <c r="F28" i="2"/>
  <c r="H28" i="11" s="1"/>
  <c r="H28" i="2"/>
  <c r="E28" i="2"/>
  <c r="I28" i="10" a="1"/>
  <c r="I28" i="10" s="1"/>
  <c r="E28" i="10" a="1"/>
  <c r="E28" i="10" s="1"/>
  <c r="K28" i="10" a="1"/>
  <c r="K28" i="10" s="1"/>
  <c r="O28" i="10" a="1"/>
  <c r="O28" i="10" s="1"/>
  <c r="J28" i="10" a="1"/>
  <c r="J28" i="10" s="1"/>
  <c r="L28" i="11" s="1"/>
  <c r="O28" i="2"/>
  <c r="G28" i="2"/>
  <c r="I28" i="11" s="1"/>
  <c r="N28" i="2"/>
  <c r="P28" i="11" s="1"/>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K29" i="9" s="1" a="1"/>
  <c r="K29" i="9" s="1"/>
  <c r="R281" i="7"/>
  <c r="G29" i="9" s="1" a="1"/>
  <c r="G29" i="9" s="1"/>
  <c r="BX281" i="7"/>
  <c r="AN281" i="7"/>
  <c r="CD281" i="7"/>
  <c r="AP281" i="7"/>
  <c r="F281" i="7"/>
  <c r="AW281" i="7"/>
  <c r="M281" i="7"/>
  <c r="BW281" i="7"/>
  <c r="BK281" i="7"/>
  <c r="BD281" i="7"/>
  <c r="BQ281" i="7"/>
  <c r="G281" i="7"/>
  <c r="BH281" i="7"/>
  <c r="M29" i="9" s="1" a="1"/>
  <c r="M29" i="9" s="1"/>
  <c r="CE281" i="7"/>
  <c r="AG281" i="7"/>
  <c r="AF281" i="7"/>
  <c r="I29" i="9" s="1" a="1"/>
  <c r="I29" i="9" s="1"/>
  <c r="BJ281" i="7"/>
  <c r="BC281" i="7"/>
  <c r="D281" i="7"/>
  <c r="Z281" i="7"/>
  <c r="AU281" i="7"/>
  <c r="T281" i="7"/>
  <c r="B30" i="2"/>
  <c r="C30" i="11" s="1"/>
  <c r="B281" i="1"/>
  <c r="BX281" i="1" s="1"/>
  <c r="E29" i="9" l="1" a="1"/>
  <c r="E29" i="9" s="1"/>
  <c r="M28" i="11"/>
  <c r="Q28" i="11"/>
  <c r="O28" i="11"/>
  <c r="J28" i="11"/>
  <c r="O29" i="9" a="1"/>
  <c r="O29" i="9" s="1"/>
  <c r="CK281" i="1"/>
  <c r="CJ281" i="1"/>
  <c r="CL281" i="1"/>
  <c r="CM281" i="1"/>
  <c r="L29" i="9" a="1"/>
  <c r="L29" i="9" s="1"/>
  <c r="N29" i="9" a="1"/>
  <c r="N29" i="9" s="1"/>
  <c r="F29" i="9" a="1"/>
  <c r="F29" i="9" s="1"/>
  <c r="H29" i="9" a="1"/>
  <c r="H29" i="9" s="1"/>
  <c r="J29" i="9" a="1"/>
  <c r="J29" i="9" s="1"/>
  <c r="G28" i="11"/>
  <c r="K28" i="11"/>
  <c r="E29" i="10" a="1"/>
  <c r="E29" i="10" s="1"/>
  <c r="H29" i="10" a="1"/>
  <c r="H29" i="10" s="1"/>
  <c r="F281" i="8"/>
  <c r="BY281" i="8"/>
  <c r="AT281" i="8"/>
  <c r="AW281" i="8"/>
  <c r="L281" i="8"/>
  <c r="F29" i="10" s="1" a="1"/>
  <c r="F29" i="10" s="1"/>
  <c r="BA281" i="8"/>
  <c r="AH281" i="8"/>
  <c r="T281" i="8"/>
  <c r="BH281" i="8"/>
  <c r="CE281" i="8"/>
  <c r="BK281" i="8"/>
  <c r="AM281" i="8"/>
  <c r="I29" i="10" s="1" a="1"/>
  <c r="I29" i="10" s="1"/>
  <c r="BQ281" i="8"/>
  <c r="AN281" i="8"/>
  <c r="BV281" i="8"/>
  <c r="CD281" i="8"/>
  <c r="AV281" i="8"/>
  <c r="CC281" i="8"/>
  <c r="P29" i="10" s="1" a="1"/>
  <c r="P29" i="10" s="1"/>
  <c r="BJ281" i="8"/>
  <c r="BD281" i="8"/>
  <c r="BI281" i="8"/>
  <c r="S281" i="8"/>
  <c r="G29" i="10" s="1" a="1"/>
  <c r="G29" i="10" s="1"/>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O29" i="10" l="1" a="1"/>
  <c r="O29" i="10" s="1"/>
  <c r="K29" i="10" a="1"/>
  <c r="K29" i="10" s="1"/>
  <c r="N29" i="10" a="1"/>
  <c r="N29" i="10" s="1"/>
  <c r="L29" i="10" a="1"/>
  <c r="L29" i="10" s="1"/>
  <c r="J29" i="2"/>
  <c r="K29" i="2"/>
  <c r="M29" i="11" s="1"/>
  <c r="H29" i="2"/>
  <c r="J29" i="11" s="1"/>
  <c r="E29" i="2"/>
  <c r="G29" i="11" s="1"/>
  <c r="G29" i="2"/>
  <c r="I29" i="11" s="1"/>
  <c r="I29" i="2"/>
  <c r="K29" i="11" s="1"/>
  <c r="O29" i="2"/>
  <c r="Q29" i="11" s="1"/>
  <c r="F29" i="2"/>
  <c r="H29" i="11" s="1"/>
  <c r="M29" i="10" a="1"/>
  <c r="M29" i="10" s="1"/>
  <c r="J29" i="10" a="1"/>
  <c r="J29" i="10" s="1"/>
  <c r="L29" i="11" s="1"/>
  <c r="L29" i="2"/>
  <c r="N29" i="11" s="1"/>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L30" i="10" s="1" a="1"/>
  <c r="L30" i="10" s="1"/>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F30" i="9" s="1" a="1"/>
  <c r="F30" i="9" s="1"/>
  <c r="BD282" i="7"/>
  <c r="E282" i="7"/>
  <c r="AP282" i="7"/>
  <c r="F282" i="7"/>
  <c r="AH282" i="7"/>
  <c r="BJ282" i="7"/>
  <c r="Z282" i="7"/>
  <c r="S282" i="7"/>
  <c r="BO282" i="7"/>
  <c r="N30" i="9" s="1" a="1"/>
  <c r="N30" i="9" s="1"/>
  <c r="BA282" i="7"/>
  <c r="L30" i="9" s="1" a="1"/>
  <c r="L30" i="9" s="1"/>
  <c r="AO282" i="7"/>
  <c r="BW282" i="7"/>
  <c r="Y282" i="7"/>
  <c r="H30" i="9" s="1" a="1"/>
  <c r="H30" i="9" s="1"/>
  <c r="AV282" i="7"/>
  <c r="B31" i="2"/>
  <c r="C31" i="11" s="1"/>
  <c r="B282" i="1"/>
  <c r="BA282" i="1" s="1"/>
  <c r="CL282" i="1" l="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E30" i="10" a="1"/>
  <c r="E30" i="10" s="1"/>
  <c r="O29" i="11"/>
  <c r="O30" i="10" a="1"/>
  <c r="O30" i="10" s="1"/>
  <c r="G30" i="10" a="1"/>
  <c r="G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K30" i="2" s="1"/>
  <c r="M30" i="11" s="1"/>
  <c r="BY282" i="1"/>
  <c r="BI282" i="1"/>
  <c r="BH282" i="1"/>
  <c r="BX282" i="1"/>
  <c r="BD282" i="1"/>
  <c r="BR282" i="1"/>
  <c r="BK282" i="1"/>
  <c r="BV282" i="1"/>
  <c r="BC282" i="1"/>
  <c r="BQ282" i="1"/>
  <c r="BO282" i="1"/>
  <c r="BW282" i="1"/>
  <c r="A283" i="1"/>
  <c r="C31" i="2"/>
  <c r="D31" i="11" s="1"/>
  <c r="F31" i="11" s="1"/>
  <c r="BB282" i="1"/>
  <c r="H30" i="2" l="1"/>
  <c r="I30" i="2"/>
  <c r="H30" i="10" a="1"/>
  <c r="H30" i="10" s="1"/>
  <c r="J30" i="11" s="1"/>
  <c r="E30" i="2"/>
  <c r="G30" i="11" s="1"/>
  <c r="M30" i="2"/>
  <c r="O30" i="11" s="1"/>
  <c r="F30" i="2"/>
  <c r="H30" i="11" s="1"/>
  <c r="L30" i="2"/>
  <c r="N30" i="11" s="1"/>
  <c r="N30" i="2"/>
  <c r="P30" i="11" s="1"/>
  <c r="O30" i="2"/>
  <c r="Q30" i="11" s="1"/>
  <c r="G30" i="2"/>
  <c r="I30" i="11" s="1"/>
  <c r="J30" i="2"/>
  <c r="L30" i="11" s="1"/>
  <c r="K30" i="1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M31" i="9" s="1" a="1"/>
  <c r="M31" i="9" s="1"/>
  <c r="R283" i="7"/>
  <c r="G31" i="9" s="1" a="1"/>
  <c r="G31" i="9" s="1"/>
  <c r="BP283" i="7"/>
  <c r="T283" i="7"/>
  <c r="AP283" i="7"/>
  <c r="BY283" i="7"/>
  <c r="AG283" i="7"/>
  <c r="AI283" i="7"/>
  <c r="AT283" i="7"/>
  <c r="K31" i="9" s="1" a="1"/>
  <c r="K31" i="9" s="1"/>
  <c r="BD283" i="7"/>
  <c r="CD283" i="7"/>
  <c r="BQ283" i="7"/>
  <c r="M283" i="7"/>
  <c r="D283" i="7"/>
  <c r="E31" i="9" s="1" a="1"/>
  <c r="E31" i="9" s="1"/>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L31" i="10" s="1" a="1"/>
  <c r="L31" i="10" s="1"/>
  <c r="Y283" i="8"/>
  <c r="H31" i="10" s="1" a="1"/>
  <c r="H31" i="10" s="1"/>
  <c r="CF283" i="8"/>
  <c r="AV283" i="8"/>
  <c r="L283" i="8"/>
  <c r="AU283" i="8"/>
  <c r="BV283" i="8"/>
  <c r="O31" i="10" s="1" a="1"/>
  <c r="O31" i="10" s="1"/>
  <c r="AT283" i="8"/>
  <c r="R283" i="8"/>
  <c r="G31" i="10" s="1" a="1"/>
  <c r="G31" i="10" s="1"/>
  <c r="BX283" i="8"/>
  <c r="AN283" i="8"/>
  <c r="G283" i="8"/>
  <c r="BI283" i="8"/>
  <c r="BO283" i="8"/>
  <c r="AM283" i="8"/>
  <c r="J31" i="10" s="1" a="1"/>
  <c r="J31" i="10" s="1"/>
  <c r="K283" i="8"/>
  <c r="BP283" i="8"/>
  <c r="AB283" i="8"/>
  <c r="U283" i="8"/>
  <c r="BR283" i="8"/>
  <c r="B32" i="2"/>
  <c r="C32" i="11" s="1"/>
  <c r="B283" i="1"/>
  <c r="BB283" i="1" s="1"/>
  <c r="I31" i="9" l="1" a="1"/>
  <c r="I31" i="9" s="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H31" i="2" s="1"/>
  <c r="J31" i="11" s="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K31" i="2" l="1"/>
  <c r="E31" i="2"/>
  <c r="G31" i="11" s="1"/>
  <c r="J31" i="2"/>
  <c r="L31" i="11" s="1"/>
  <c r="F31" i="2"/>
  <c r="H31" i="11" s="1"/>
  <c r="M31" i="1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F32" i="9" s="1" a="1"/>
  <c r="F32" i="9" s="1"/>
  <c r="AU284" i="7"/>
  <c r="CF284" i="7"/>
  <c r="BH284" i="7"/>
  <c r="M32" i="9" s="1" a="1"/>
  <c r="M32" i="9" s="1"/>
  <c r="E284" i="7"/>
  <c r="AP284" i="7"/>
  <c r="M284" i="7"/>
  <c r="AO284" i="7"/>
  <c r="BQ284" i="7"/>
  <c r="AI284" i="7"/>
  <c r="CD284" i="7"/>
  <c r="BD284" i="7"/>
  <c r="AF284" i="7"/>
  <c r="I32" i="9" s="1" a="1"/>
  <c r="I32" i="9" s="1"/>
  <c r="BA284" i="7"/>
  <c r="L32" i="9" s="1" a="1"/>
  <c r="L32" i="9" s="1"/>
  <c r="T284" i="7"/>
  <c r="BX284" i="7"/>
  <c r="BY284" i="7"/>
  <c r="BI284" i="7"/>
  <c r="AB284" i="8"/>
  <c r="BV284" i="8"/>
  <c r="BI284" i="8"/>
  <c r="Y284" i="8"/>
  <c r="BD284" i="8"/>
  <c r="G284" i="8"/>
  <c r="BP284" i="8"/>
  <c r="BB284" i="8"/>
  <c r="Z284" i="8"/>
  <c r="T284" i="8"/>
  <c r="AV284" i="8"/>
  <c r="BX284" i="8"/>
  <c r="AU284" i="8"/>
  <c r="BK284" i="8"/>
  <c r="BA284" i="8"/>
  <c r="N284" i="8"/>
  <c r="AT284" i="8"/>
  <c r="K32" i="10" s="1" a="1"/>
  <c r="K32" i="10" s="1"/>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J32" i="10" s="1" a="1"/>
  <c r="J32" i="10" s="1"/>
  <c r="K284" i="8"/>
  <c r="CF284" i="8"/>
  <c r="M284" i="8"/>
  <c r="AO284" i="8"/>
  <c r="BQ284" i="8"/>
  <c r="B33" i="2"/>
  <c r="C33" i="11" s="1"/>
  <c r="F33" i="11" s="1"/>
  <c r="B284" i="1"/>
  <c r="BW284" i="1" s="1"/>
  <c r="J32" i="9" l="1" a="1"/>
  <c r="J32" i="9" s="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K32" i="2" s="1"/>
  <c r="BH284" i="1"/>
  <c r="BQ284" i="1"/>
  <c r="BX284" i="1"/>
  <c r="BD284" i="1"/>
  <c r="BJ284" i="1"/>
  <c r="BP284" i="1"/>
  <c r="BY284" i="1"/>
  <c r="O32" i="2" s="1"/>
  <c r="BR284" i="1"/>
  <c r="BK284" i="1"/>
  <c r="BV284" i="1"/>
  <c r="BC284" i="1"/>
  <c r="BI284" i="1"/>
  <c r="BO284" i="1"/>
  <c r="A285" i="1"/>
  <c r="L32" i="2" l="1"/>
  <c r="N32" i="11" s="1"/>
  <c r="M32" i="1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R27" i="11" s="1"/>
  <c r="P26" i="2"/>
  <c r="P17" i="2"/>
  <c r="R17" i="11" s="1"/>
  <c r="P30" i="2"/>
  <c r="P22" i="2"/>
  <c r="R22" i="11" s="1"/>
  <c r="P23" i="2"/>
  <c r="P24" i="2"/>
  <c r="P16" i="2"/>
  <c r="R16" i="11" s="1"/>
  <c r="P18" i="2"/>
  <c r="R18" i="11" s="1"/>
  <c r="P19" i="2"/>
  <c r="R19" i="11" s="1"/>
  <c r="P25" i="2"/>
  <c r="R25" i="11" s="1"/>
  <c r="P21" i="2"/>
  <c r="R21" i="11" s="1"/>
  <c r="P31" i="2"/>
  <c r="R31" i="11" s="1"/>
  <c r="P29" i="2"/>
  <c r="R29" i="11" s="1"/>
  <c r="P20" i="2"/>
  <c r="P32" i="2"/>
  <c r="R32" i="11" s="1"/>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6" i="11" l="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<sst xmlns="http://schemas.openxmlformats.org/spreadsheetml/2006/main" count="10415" uniqueCount="344">
  <si>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</si>
  <si>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</si>
  <si>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</si>
  <si>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</si>
  <si>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</si>
  <si>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</si>
  <si>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</si>
  <si>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</si>
  <si>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</si>
  <si>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</si>
  <si>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</si>
  <si>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</si>
  <si>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</si>
  <si>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</si>
  <si>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</si>
  <si>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</si>
  <si>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</si>
  <si>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</si>
  <si>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</si>
  <si>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</si>
  <si>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</si>
  <si>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</si>
  <si>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</si>
  <si>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</si>
  <si>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</si>
  <si>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</si>
  <si>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</si>
  <si>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</si>
  <si>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</si>
  <si>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</si>
  <si>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</si>
  <si>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</si>
  <si>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</si>
  <si>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</si>
  <si>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</si>
  <si>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</si>
  <si>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</si>
  <si>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</si>
  <si>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</si>
  <si>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</si>
  <si>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</si>
  <si>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</si>
  <si>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</si>
  <si>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</si>
  <si>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</si>
  <si>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</si>
  <si>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</si>
  <si>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</si>
  <si>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</si>
  <si>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</si>
  <si>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</si>
  <si>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</si>
  <si>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</si>
  <si>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</si>
  <si>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</si>
  <si>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</si>
  <si>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</si>
  <si>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</si>
  <si>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</si>
  <si>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</si>
  <si>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</si>
  <si>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</si>
  <si>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</si>
  <si>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</si>
  <si>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</si>
  <si>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</si>
  <si>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</si>
  <si>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</si>
  <si>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</si>
  <si>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</si>
  <si>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</si>
  <si>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</si>
  <si>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</si>
  <si>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</si>
  <si>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</si>
  <si>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</si>
  <si>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</si>
  <si>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</si>
  <si>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</si>
  <si>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</si>
  <si>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</si>
  <si>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</si>
  <si>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</si>
  <si>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</si>
  <si>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</si>
  <si>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</si>
  <si>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</si>
  <si>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</si>
  <si>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</si>
  <si>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</si>
  <si>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</si>
  <si>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</si>
  <si>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</si>
  <si>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</si>
  <si>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</si>
  <si>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</si>
  <si>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</si>
  <si>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</si>
  <si>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</si>
  <si>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</si>
  <si>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</si>
  <si>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</si>
  <si>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</si>
  <si>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</si>
  <si>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</si>
  <si>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</si>
  <si>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</si>
  <si>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</si>
  <si>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</si>
  <si>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</si>
  <si>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</si>
  <si>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</si>
  <si>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</si>
  <si>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</si>
  <si>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</si>
  <si>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</si>
  <si>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</si>
  <si>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</si>
  <si>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</si>
  <si>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</si>
  <si>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</si>
  <si>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</si>
  <si>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</si>
  <si>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</si>
  <si>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</si>
  <si>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</si>
  <si>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</si>
  <si>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</si>
  <si>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</si>
  <si>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</si>
  <si>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</si>
  <si>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</si>
  <si>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</si>
  <si>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</si>
  <si>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</si>
  <si>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</si>
  <si>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</si>
  <si>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</si>
  <si>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</si>
  <si>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</si>
  <si>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</si>
  <si>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</si>
  <si>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</si>
  <si>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</si>
  <si>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</si>
  <si>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</si>
  <si>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</si>
  <si>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</si>
  <si>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</si>
  <si>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</si>
  <si>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</si>
  <si>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</si>
  <si>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</si>
  <si>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</si>
  <si>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</si>
  <si>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</si>
  <si>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</si>
  <si>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</si>
  <si>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</si>
  <si>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</si>
  <si>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</si>
  <si>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</si>
  <si>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</si>
  <si>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</si>
  <si>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</si>
  <si>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</si>
  <si>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</si>
  <si>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</si>
  <si>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</si>
  <si>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</si>
  <si>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</si>
  <si>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</si>
  <si>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</si>
  <si>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</si>
  <si>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</si>
  <si>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</si>
  <si>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</si>
  <si>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</si>
  <si>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</si>
  <si>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</si>
  <si>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</si>
  <si>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</si>
  <si>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</si>
  <si>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</si>
  <si>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</si>
  <si>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</si>
  <si>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</si>
  <si>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</si>
  <si>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</si>
  <si>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</si>
  <si>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</si>
  <si>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</si>
  <si>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</si>
  <si>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</si>
  <si>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</si>
  <si>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</si>
  <si>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</si>
  <si>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</si>
  <si>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</si>
  <si>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</si>
  <si>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</si>
  <si>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</si>
  <si>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</si>
  <si>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</si>
  <si>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</si>
  <si>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</si>
  <si>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</si>
  <si>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</si>
  <si>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</si>
  <si>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</si>
  <si>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</si>
  <si>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</si>
  <si>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</si>
  <si>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</si>
  <si>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</si>
  <si>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</si>
  <si>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</si>
  <si>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</si>
  <si>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</si>
  <si>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</si>
  <si>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</si>
  <si>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</si>
  <si>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</si>
  <si>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</si>
  <si>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</si>
  <si>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</si>
  <si>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</si>
  <si>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</si>
  <si>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</si>
  <si>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</si>
  <si>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</si>
  <si>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</si>
  <si>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</si>
  <si>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</si>
  <si>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</si>
  <si>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</si>
  <si>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</si>
  <si>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</si>
  <si>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</si>
  <si>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</si>
  <si>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</si>
  <si>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</si>
  <si>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</si>
  <si>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</si>
  <si>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</si>
  <si>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</si>
  <si>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</si>
  <si>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</si>
  <si>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</si>
  <si>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</si>
  <si>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</si>
  <si>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</si>
  <si>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</si>
  <si>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</si>
  <si>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</si>
  <si>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</si>
  <si>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</si>
  <si>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</si>
  <si>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</si>
  <si>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</si>
  <si>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</si>
  <si>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</si>
  <si>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</si>
  <si>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</si>
  <si>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</si>
  <si>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</si>
  <si>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</si>
  <si>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</si>
  <si>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</si>
  <si>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</si>
  <si>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</si>
  <si>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</si>
  <si>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</si>
  <si>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</si>
  <si>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</si>
  <si>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</si>
  <si>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</si>
  <si>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</si>
  <si>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</si>
  <si>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</si>
  <si>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</si>
  <si>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</si>
  <si>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</si>
  <si>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</si>
  <si>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</si>
  <si>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</si>
  <si>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</si>
  <si>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</si>
  <si>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</si>
  <si>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</si>
  <si>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</si>
  <si>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</si>
  <si>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</si>
  <si>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</si>
  <si>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</si>
  <si>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</si>
  <si>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</si>
  <si>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</si>
  <si>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</si>
  <si>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</si>
  <si>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</si>
  <si>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</si>
  <si>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</si>
  <si>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</si>
  <si>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</si>
  <si>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</si>
  <si>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</si>
  <si>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</si>
  <si>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</si>
  <si>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</si>
  <si>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</si>
  <si>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</si>
  <si>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</si>
  <si>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</si>
  <si>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</si>
  <si>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</si>
  <si>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</si>
  <si>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</si>
  <si>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</si>
  <si>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</si>
  <si>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</si>
  <si>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</si>
  <si>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</si>
  <si>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</si>
  <si>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</si>
  <si>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</si>
  <si>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</si>
  <si>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</si>
  <si>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</si>
  <si>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</si>
  <si>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</si>
  <si>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</si>
  <si>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</si>
  <si>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</si>
  <si>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</si>
  <si>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</si>
  <si>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</si>
  <si>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</si>
  <si>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</si>
  <si>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</si>
  <si>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</si>
  <si>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</si>
  <si>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</si>
  <si>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 xml:space="preserve">•Se aprecia un desplazamiento a lo largo de los últimos meses en la concentración de compras por tramo de precio de aceite de oliva, desde los 4,0-4,1€-litro hacía tramos inferiores. Actualmente el tramo con mayor concentración de compras con el 19,4% de las mismas es el que oscila entre los 3,4-3,5€-litro, porcentaje que se supera en el caso de hipermercados y supermercados (20,4% y 23,3% respectivamente). El canal discount por su parte en dicho tramo tan solo acumula un 11,4%, si bien concentra casi un tercio de su volumen en el tramo que oscila entre los 3,7-3,8€-litro. 
•En el caso del aceite de oliva virgen, tambien es visible el desplazamiento de las compras hacia tramos inferiores de precio.
Actualmente la mayor concentración de compras con el 29,5% de las mismas se sitúa en el tramo de 3,9-4,0€-litro. Solo supermercados supera con el 33% esta cifra del total España, ya que discount concentra el 29,2%, mientras que el hipermercado tan solo acumula el 4,9% de las mismas.
En términos generales en el tramo que oscila entre los 3,5-3,6€-litro a cierre del mes de junio de 2018 hay un 24,7% de volumen adquirido, siendo el segundo por orden de importancia. En este tramo la concentración de compras por parte del canal hipermercado y discount supera el 35%, siendo estos dos canales quienes contribuyen en mayor medida a que se conforme así.
•Al igual que en los tipos de aceite anteriormente descritos, en junio de 2018 y en meses previos se aprecia un desplazamiento de las compras hacia tramos inferiores, tambien para el aceite de oliva virgen extra.
Actualmente el tramo con mayor concentración (el 19,9%) es el que oscila entre los 3,9-4,1€-litro. Super acumula el 21,3% de sus compras en dicho tramo, mientras que discount concentra más de un tercio de las suyas. El segundo tramo con mayor concentración de compras es el que oscila entre los 4,1-4,3€-litro y acumula en 13,0%. Solo el supermercado concentra  una cuarta parte de su volumen en este tramo (24,5%), siendo el responsable a nivel total España, ya que la concentración de las mismas en hipermercado y discount no llegan al 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</si>
</sst>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3">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21">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JULIO 17</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2.4399999999999995</c:v>
                </c:pt>
                <c:pt idx="1">
                  <c:v>0.89999999999999991</c:v>
                </c:pt>
                <c:pt idx="2">
                  <c:v>0.22999999999999998</c:v>
                </c:pt>
                <c:pt idx="3">
                  <c:v>0.78</c:v>
                </c:pt>
                <c:pt idx="4">
                  <c:v>0.70000000000000007</c:v>
                </c:pt>
                <c:pt idx="5">
                  <c:v>0.19</c:v>
                </c:pt>
                <c:pt idx="6">
                  <c:v>1.3000000000000003</c:v>
                </c:pt>
                <c:pt idx="7">
                  <c:v>0.59000000000000008</c:v>
                </c:pt>
                <c:pt idx="8">
                  <c:v>8.58</c:v>
                </c:pt>
                <c:pt idx="9">
                  <c:v>5.52</c:v>
                </c:pt>
                <c:pt idx="10">
                  <c:v>20.189999999999998</c:v>
                </c:pt>
                <c:pt idx="11">
                  <c:v>17.89</c:v>
                </c:pt>
                <c:pt idx="12">
                  <c:v>3.1100000000000003</c:v>
                </c:pt>
                <c:pt idx="13">
                  <c:v>11.13</c:v>
                </c:pt>
                <c:pt idx="14">
                  <c:v>2.6500000000000004</c:v>
                </c:pt>
                <c:pt idx="15">
                  <c:v>1.59</c:v>
                </c:pt>
                <c:pt idx="16">
                  <c:v>0.77</c:v>
                </c:pt>
                <c:pt idx="17">
                  <c:v>1.35</c:v>
                </c:pt>
                <c:pt idx="18">
                  <c:v>3.38</c:v>
                </c:pt>
                <c:pt idx="19">
                  <c:v>4.17</c:v>
                </c:pt>
                <c:pt idx="20">
                  <c:v>1.39</c:v>
                </c:pt>
                <c:pt idx="21">
                  <c:v>1.1400000000000001</c:v>
                </c:pt>
                <c:pt idx="22">
                  <c:v>0.14000000000000001</c:v>
                </c:pt>
                <c:pt idx="23">
                  <c:v>9.84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AGOSTO 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1.7599999999999998</c:v>
                </c:pt>
                <c:pt idx="1">
                  <c:v>0.68</c:v>
                </c:pt>
                <c:pt idx="2">
                  <c:v>0.30000000000000004</c:v>
                </c:pt>
                <c:pt idx="3">
                  <c:v>0.89</c:v>
                </c:pt>
                <c:pt idx="4">
                  <c:v>0.17</c:v>
                </c:pt>
                <c:pt idx="5">
                  <c:v>1.0899999999999999</c:v>
                </c:pt>
                <c:pt idx="6">
                  <c:v>1.1800000000000002</c:v>
                </c:pt>
                <c:pt idx="7">
                  <c:v>1.51</c:v>
                </c:pt>
                <c:pt idx="8">
                  <c:v>5.73</c:v>
                </c:pt>
                <c:pt idx="9">
                  <c:v>3.71</c:v>
                </c:pt>
                <c:pt idx="10">
                  <c:v>31.040000000000003</c:v>
                </c:pt>
                <c:pt idx="11">
                  <c:v>11.899999999999999</c:v>
                </c:pt>
                <c:pt idx="12">
                  <c:v>2.0499999999999998</c:v>
                </c:pt>
                <c:pt idx="13">
                  <c:v>9.4599999999999991</c:v>
                </c:pt>
                <c:pt idx="14">
                  <c:v>1.32</c:v>
                </c:pt>
                <c:pt idx="15">
                  <c:v>1.4900000000000002</c:v>
                </c:pt>
                <c:pt idx="16">
                  <c:v>1.18</c:v>
                </c:pt>
                <c:pt idx="17">
                  <c:v>4.6400000000000006</c:v>
                </c:pt>
                <c:pt idx="18">
                  <c:v>1.82</c:v>
                </c:pt>
                <c:pt idx="19">
                  <c:v>5.22</c:v>
                </c:pt>
                <c:pt idx="20">
                  <c:v>0.66</c:v>
                </c:pt>
                <c:pt idx="21">
                  <c:v>0.79</c:v>
                </c:pt>
                <c:pt idx="22">
                  <c:v>0.28999999999999998</c:v>
                </c:pt>
                <c:pt idx="23">
                  <c:v>11.110000000000001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SEPTIEMBRE 17</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1.07</c:v>
                </c:pt>
                <c:pt idx="1">
                  <c:v>0.66</c:v>
                </c:pt>
                <c:pt idx="2">
                  <c:v>0.15</c:v>
                </c:pt>
                <c:pt idx="3">
                  <c:v>1.07</c:v>
                </c:pt>
                <c:pt idx="4">
                  <c:v>1.1200000000000001</c:v>
                </c:pt>
                <c:pt idx="5">
                  <c:v>0.88</c:v>
                </c:pt>
                <c:pt idx="6">
                  <c:v>1.38</c:v>
                </c:pt>
                <c:pt idx="7">
                  <c:v>1.4700000000000002</c:v>
                </c:pt>
                <c:pt idx="8">
                  <c:v>4.59</c:v>
                </c:pt>
                <c:pt idx="9">
                  <c:v>4.74</c:v>
                </c:pt>
                <c:pt idx="10">
                  <c:v>36.610000000000007</c:v>
                </c:pt>
                <c:pt idx="11">
                  <c:v>3.53</c:v>
                </c:pt>
                <c:pt idx="12">
                  <c:v>4.0399999999999991</c:v>
                </c:pt>
                <c:pt idx="13">
                  <c:v>8.4699999999999989</c:v>
                </c:pt>
                <c:pt idx="14">
                  <c:v>1.66</c:v>
                </c:pt>
                <c:pt idx="15">
                  <c:v>1.88</c:v>
                </c:pt>
                <c:pt idx="16">
                  <c:v>1.1400000000000001</c:v>
                </c:pt>
                <c:pt idx="17">
                  <c:v>6.1199999999999992</c:v>
                </c:pt>
                <c:pt idx="18">
                  <c:v>3.0799999999999996</c:v>
                </c:pt>
                <c:pt idx="19">
                  <c:v>5.7799999999999994</c:v>
                </c:pt>
                <c:pt idx="20">
                  <c:v>0.88</c:v>
                </c:pt>
                <c:pt idx="21">
                  <c:v>0.78</c:v>
                </c:pt>
                <c:pt idx="22">
                  <c:v>0.19</c:v>
                </c:pt>
                <c:pt idx="23">
                  <c:v>8.759999999999998</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OCTUBRE 17</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1.34</c:v>
                </c:pt>
                <c:pt idx="1">
                  <c:v>0.5</c:v>
                </c:pt>
                <c:pt idx="2">
                  <c:v>0.41000000000000003</c:v>
                </c:pt>
                <c:pt idx="3">
                  <c:v>1.3900000000000001</c:v>
                </c:pt>
                <c:pt idx="4">
                  <c:v>0.7</c:v>
                </c:pt>
                <c:pt idx="5">
                  <c:v>0.64</c:v>
                </c:pt>
                <c:pt idx="6">
                  <c:v>0.56000000000000005</c:v>
                </c:pt>
                <c:pt idx="7">
                  <c:v>3.8200000000000003</c:v>
                </c:pt>
                <c:pt idx="8">
                  <c:v>7.3999999999999995</c:v>
                </c:pt>
                <c:pt idx="9">
                  <c:v>5.0199999999999996</c:v>
                </c:pt>
                <c:pt idx="10">
                  <c:v>37.43</c:v>
                </c:pt>
                <c:pt idx="11">
                  <c:v>2.48</c:v>
                </c:pt>
                <c:pt idx="12">
                  <c:v>1.8800000000000001</c:v>
                </c:pt>
                <c:pt idx="13">
                  <c:v>9.1000000000000014</c:v>
                </c:pt>
                <c:pt idx="14">
                  <c:v>0.88000000000000012</c:v>
                </c:pt>
                <c:pt idx="15">
                  <c:v>3.2199999999999998</c:v>
                </c:pt>
                <c:pt idx="16">
                  <c:v>0.57000000000000006</c:v>
                </c:pt>
                <c:pt idx="17">
                  <c:v>5.91</c:v>
                </c:pt>
                <c:pt idx="18">
                  <c:v>2.76</c:v>
                </c:pt>
                <c:pt idx="19">
                  <c:v>4.38</c:v>
                </c:pt>
                <c:pt idx="20">
                  <c:v>0.67</c:v>
                </c:pt>
                <c:pt idx="21">
                  <c:v>0.7</c:v>
                </c:pt>
                <c:pt idx="22">
                  <c:v>0.15</c:v>
                </c:pt>
                <c:pt idx="23">
                  <c:v>8.1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NOVIEMBRE 17</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0.91000000000000014</c:v>
                </c:pt>
                <c:pt idx="1">
                  <c:v>0.53</c:v>
                </c:pt>
                <c:pt idx="2">
                  <c:v>0.38</c:v>
                </c:pt>
                <c:pt idx="3">
                  <c:v>0.42</c:v>
                </c:pt>
                <c:pt idx="4">
                  <c:v>0.17</c:v>
                </c:pt>
                <c:pt idx="5">
                  <c:v>0.48000000000000004</c:v>
                </c:pt>
                <c:pt idx="6">
                  <c:v>0.99</c:v>
                </c:pt>
                <c:pt idx="7">
                  <c:v>1.97</c:v>
                </c:pt>
                <c:pt idx="8">
                  <c:v>6.67</c:v>
                </c:pt>
                <c:pt idx="9">
                  <c:v>7.9499999999999993</c:v>
                </c:pt>
                <c:pt idx="10">
                  <c:v>36.550000000000004</c:v>
                </c:pt>
                <c:pt idx="11">
                  <c:v>2.3199999999999998</c:v>
                </c:pt>
                <c:pt idx="12">
                  <c:v>3.04</c:v>
                </c:pt>
                <c:pt idx="13">
                  <c:v>10</c:v>
                </c:pt>
                <c:pt idx="14">
                  <c:v>1.24</c:v>
                </c:pt>
                <c:pt idx="15">
                  <c:v>2.02</c:v>
                </c:pt>
                <c:pt idx="16">
                  <c:v>1.25</c:v>
                </c:pt>
                <c:pt idx="17">
                  <c:v>3.1500000000000004</c:v>
                </c:pt>
                <c:pt idx="18">
                  <c:v>4.1500000000000004</c:v>
                </c:pt>
                <c:pt idx="19">
                  <c:v>7.16</c:v>
                </c:pt>
                <c:pt idx="20">
                  <c:v>1.2000000000000002</c:v>
                </c:pt>
                <c:pt idx="21">
                  <c:v>1.97</c:v>
                </c:pt>
                <c:pt idx="22">
                  <c:v>0</c:v>
                </c:pt>
                <c:pt idx="23">
                  <c:v>5.4599999999999991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DICIEMBRE 17</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1.3</c:v>
                </c:pt>
                <c:pt idx="1">
                  <c:v>0.96000000000000008</c:v>
                </c:pt>
                <c:pt idx="2">
                  <c:v>0.24000000000000002</c:v>
                </c:pt>
                <c:pt idx="3">
                  <c:v>0.52</c:v>
                </c:pt>
                <c:pt idx="4">
                  <c:v>0.1</c:v>
                </c:pt>
                <c:pt idx="5">
                  <c:v>0.43</c:v>
                </c:pt>
                <c:pt idx="6">
                  <c:v>0.77</c:v>
                </c:pt>
                <c:pt idx="7">
                  <c:v>2.29</c:v>
                </c:pt>
                <c:pt idx="8">
                  <c:v>11.71</c:v>
                </c:pt>
                <c:pt idx="9">
                  <c:v>7.43</c:v>
                </c:pt>
                <c:pt idx="10">
                  <c:v>29.709999999999997</c:v>
                </c:pt>
                <c:pt idx="11">
                  <c:v>2.34</c:v>
                </c:pt>
                <c:pt idx="12">
                  <c:v>2.2200000000000002</c:v>
                </c:pt>
                <c:pt idx="13">
                  <c:v>7.02</c:v>
                </c:pt>
                <c:pt idx="14">
                  <c:v>1.26</c:v>
                </c:pt>
                <c:pt idx="15">
                  <c:v>1.31</c:v>
                </c:pt>
                <c:pt idx="16">
                  <c:v>1.6800000000000002</c:v>
                </c:pt>
                <c:pt idx="17">
                  <c:v>2.23</c:v>
                </c:pt>
                <c:pt idx="18">
                  <c:v>6.620000000000001</c:v>
                </c:pt>
                <c:pt idx="19">
                  <c:v>7.62</c:v>
                </c:pt>
                <c:pt idx="20">
                  <c:v>1.69</c:v>
                </c:pt>
                <c:pt idx="21">
                  <c:v>0.51</c:v>
                </c:pt>
                <c:pt idx="22">
                  <c:v>0.32</c:v>
                </c:pt>
                <c:pt idx="23">
                  <c:v>9.7200000000000024</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ENERO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1.1600000000000001</c:v>
                </c:pt>
                <c:pt idx="1">
                  <c:v>0.7</c:v>
                </c:pt>
                <c:pt idx="2">
                  <c:v>0.2</c:v>
                </c:pt>
                <c:pt idx="3">
                  <c:v>0.62</c:v>
                </c:pt>
                <c:pt idx="4">
                  <c:v>0.52</c:v>
                </c:pt>
                <c:pt idx="5">
                  <c:v>0.49</c:v>
                </c:pt>
                <c:pt idx="6">
                  <c:v>1.36</c:v>
                </c:pt>
                <c:pt idx="7">
                  <c:v>3.6</c:v>
                </c:pt>
                <c:pt idx="8">
                  <c:v>6.08</c:v>
                </c:pt>
                <c:pt idx="9">
                  <c:v>7.35</c:v>
                </c:pt>
                <c:pt idx="10">
                  <c:v>28.32</c:v>
                </c:pt>
                <c:pt idx="11">
                  <c:v>3.4000000000000004</c:v>
                </c:pt>
                <c:pt idx="12">
                  <c:v>1.79</c:v>
                </c:pt>
                <c:pt idx="13">
                  <c:v>8.98</c:v>
                </c:pt>
                <c:pt idx="14">
                  <c:v>0.87</c:v>
                </c:pt>
                <c:pt idx="15">
                  <c:v>2.46</c:v>
                </c:pt>
                <c:pt idx="16">
                  <c:v>5</c:v>
                </c:pt>
                <c:pt idx="17">
                  <c:v>5.5699999999999994</c:v>
                </c:pt>
                <c:pt idx="18">
                  <c:v>2.9600000000000004</c:v>
                </c:pt>
                <c:pt idx="19">
                  <c:v>8.68</c:v>
                </c:pt>
                <c:pt idx="20">
                  <c:v>0.73</c:v>
                </c:pt>
                <c:pt idx="21">
                  <c:v>1.2</c:v>
                </c:pt>
                <c:pt idx="22">
                  <c:v>0</c:v>
                </c:pt>
                <c:pt idx="23">
                  <c:v>8.009999999999998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FEBRERO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0.94</c:v>
                </c:pt>
                <c:pt idx="1">
                  <c:v>0.68</c:v>
                </c:pt>
                <c:pt idx="2">
                  <c:v>0.57000000000000006</c:v>
                </c:pt>
                <c:pt idx="3">
                  <c:v>1.1299999999999999</c:v>
                </c:pt>
                <c:pt idx="4">
                  <c:v>0.24000000000000002</c:v>
                </c:pt>
                <c:pt idx="5">
                  <c:v>0.96000000000000008</c:v>
                </c:pt>
                <c:pt idx="6">
                  <c:v>0.28000000000000003</c:v>
                </c:pt>
                <c:pt idx="7">
                  <c:v>8.15</c:v>
                </c:pt>
                <c:pt idx="8">
                  <c:v>6.31</c:v>
                </c:pt>
                <c:pt idx="9">
                  <c:v>7.09</c:v>
                </c:pt>
                <c:pt idx="10">
                  <c:v>35.22</c:v>
                </c:pt>
                <c:pt idx="11">
                  <c:v>2.3600000000000003</c:v>
                </c:pt>
                <c:pt idx="12">
                  <c:v>2.1700000000000004</c:v>
                </c:pt>
                <c:pt idx="13">
                  <c:v>5.6099999999999994</c:v>
                </c:pt>
                <c:pt idx="14">
                  <c:v>1.96</c:v>
                </c:pt>
                <c:pt idx="15">
                  <c:v>3.0700000000000003</c:v>
                </c:pt>
                <c:pt idx="16">
                  <c:v>4.3500000000000005</c:v>
                </c:pt>
                <c:pt idx="17">
                  <c:v>2.69</c:v>
                </c:pt>
                <c:pt idx="18">
                  <c:v>1.96</c:v>
                </c:pt>
                <c:pt idx="19">
                  <c:v>4.74</c:v>
                </c:pt>
                <c:pt idx="20">
                  <c:v>1.4100000000000001</c:v>
                </c:pt>
                <c:pt idx="21">
                  <c:v>0.91</c:v>
                </c:pt>
                <c:pt idx="22">
                  <c:v>0</c:v>
                </c:pt>
                <c:pt idx="23">
                  <c:v>7.2299999999999986</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MARZO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1.1400000000000001</c:v>
                </c:pt>
                <c:pt idx="1">
                  <c:v>0.39</c:v>
                </c:pt>
                <c:pt idx="2">
                  <c:v>0.13</c:v>
                </c:pt>
                <c:pt idx="3">
                  <c:v>0.58000000000000007</c:v>
                </c:pt>
                <c:pt idx="4">
                  <c:v>0.22999999999999998</c:v>
                </c:pt>
                <c:pt idx="5">
                  <c:v>1.25</c:v>
                </c:pt>
                <c:pt idx="6">
                  <c:v>1.84</c:v>
                </c:pt>
                <c:pt idx="7">
                  <c:v>5.59</c:v>
                </c:pt>
                <c:pt idx="8">
                  <c:v>10.52</c:v>
                </c:pt>
                <c:pt idx="9">
                  <c:v>5.74</c:v>
                </c:pt>
                <c:pt idx="10">
                  <c:v>27.299999999999997</c:v>
                </c:pt>
                <c:pt idx="11">
                  <c:v>2.0099999999999998</c:v>
                </c:pt>
                <c:pt idx="12">
                  <c:v>2.2999999999999998</c:v>
                </c:pt>
                <c:pt idx="13">
                  <c:v>7.8600000000000012</c:v>
                </c:pt>
                <c:pt idx="14">
                  <c:v>0.8600000000000001</c:v>
                </c:pt>
                <c:pt idx="15">
                  <c:v>2.48</c:v>
                </c:pt>
                <c:pt idx="16">
                  <c:v>4.3800000000000008</c:v>
                </c:pt>
                <c:pt idx="17">
                  <c:v>5.71</c:v>
                </c:pt>
                <c:pt idx="18">
                  <c:v>3.5100000000000002</c:v>
                </c:pt>
                <c:pt idx="19">
                  <c:v>3.99</c:v>
                </c:pt>
                <c:pt idx="20">
                  <c:v>1.87</c:v>
                </c:pt>
                <c:pt idx="21">
                  <c:v>0.49999999999999994</c:v>
                </c:pt>
                <c:pt idx="22">
                  <c:v>0.05</c:v>
                </c:pt>
                <c:pt idx="23">
                  <c:v>9.7800000000000011</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ABRIL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1.4100000000000001</c:v>
                </c:pt>
                <c:pt idx="1">
                  <c:v>1.3900000000000001</c:v>
                </c:pt>
                <c:pt idx="2">
                  <c:v>0.99</c:v>
                </c:pt>
                <c:pt idx="3">
                  <c:v>0.47000000000000003</c:v>
                </c:pt>
                <c:pt idx="4">
                  <c:v>0.12</c:v>
                </c:pt>
                <c:pt idx="5">
                  <c:v>0.63</c:v>
                </c:pt>
                <c:pt idx="6">
                  <c:v>2.2199999999999998</c:v>
                </c:pt>
                <c:pt idx="7">
                  <c:v>6.2200000000000015</c:v>
                </c:pt>
                <c:pt idx="8">
                  <c:v>7.3999999999999995</c:v>
                </c:pt>
                <c:pt idx="9">
                  <c:v>11</c:v>
                </c:pt>
                <c:pt idx="10">
                  <c:v>23.07</c:v>
                </c:pt>
                <c:pt idx="11">
                  <c:v>2.6799999999999997</c:v>
                </c:pt>
                <c:pt idx="12">
                  <c:v>3.11</c:v>
                </c:pt>
                <c:pt idx="13">
                  <c:v>8.01</c:v>
                </c:pt>
                <c:pt idx="14">
                  <c:v>0.82</c:v>
                </c:pt>
                <c:pt idx="15">
                  <c:v>3.1799999999999997</c:v>
                </c:pt>
                <c:pt idx="16">
                  <c:v>0.61</c:v>
                </c:pt>
                <c:pt idx="17">
                  <c:v>2.5300000000000002</c:v>
                </c:pt>
                <c:pt idx="18">
                  <c:v>6.8599999999999994</c:v>
                </c:pt>
                <c:pt idx="19">
                  <c:v>4.01</c:v>
                </c:pt>
                <c:pt idx="20">
                  <c:v>1.3900000000000001</c:v>
                </c:pt>
                <c:pt idx="21">
                  <c:v>1.76</c:v>
                </c:pt>
                <c:pt idx="22">
                  <c:v>0.14000000000000001</c:v>
                </c:pt>
                <c:pt idx="23">
                  <c:v>9.99</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MAYO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1.1000000000000001</c:v>
                </c:pt>
                <c:pt idx="1">
                  <c:v>0.59</c:v>
                </c:pt>
                <c:pt idx="2">
                  <c:v>0.29000000000000004</c:v>
                </c:pt>
                <c:pt idx="3">
                  <c:v>0.55000000000000004</c:v>
                </c:pt>
                <c:pt idx="4">
                  <c:v>1.22</c:v>
                </c:pt>
                <c:pt idx="5">
                  <c:v>0.95</c:v>
                </c:pt>
                <c:pt idx="6">
                  <c:v>3.5599999999999996</c:v>
                </c:pt>
                <c:pt idx="7">
                  <c:v>7.24</c:v>
                </c:pt>
                <c:pt idx="8">
                  <c:v>15.01</c:v>
                </c:pt>
                <c:pt idx="9">
                  <c:v>16.61</c:v>
                </c:pt>
                <c:pt idx="10">
                  <c:v>13.64</c:v>
                </c:pt>
                <c:pt idx="11">
                  <c:v>1.57</c:v>
                </c:pt>
                <c:pt idx="12">
                  <c:v>1.39</c:v>
                </c:pt>
                <c:pt idx="13">
                  <c:v>8.1999999999999993</c:v>
                </c:pt>
                <c:pt idx="14">
                  <c:v>1.48</c:v>
                </c:pt>
                <c:pt idx="15">
                  <c:v>2.8499999999999996</c:v>
                </c:pt>
                <c:pt idx="16">
                  <c:v>1.57</c:v>
                </c:pt>
                <c:pt idx="17">
                  <c:v>2.77</c:v>
                </c:pt>
                <c:pt idx="18">
                  <c:v>8.8500000000000014</c:v>
                </c:pt>
                <c:pt idx="19">
                  <c:v>0.70000000000000007</c:v>
                </c:pt>
                <c:pt idx="20">
                  <c:v>1.0899999999999999</c:v>
                </c:pt>
                <c:pt idx="21">
                  <c:v>0.72</c:v>
                </c:pt>
                <c:pt idx="22">
                  <c:v>0.17</c:v>
                </c:pt>
                <c:pt idx="23">
                  <c:v>7.879999999999999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JUNIO 18</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2.23</c:v>
                </c:pt>
                <c:pt idx="1">
                  <c:v>0.70000000000000007</c:v>
                </c:pt>
                <c:pt idx="2">
                  <c:v>1.0899999999999999</c:v>
                </c:pt>
                <c:pt idx="3">
                  <c:v>1.4200000000000002</c:v>
                </c:pt>
                <c:pt idx="4">
                  <c:v>2.95</c:v>
                </c:pt>
                <c:pt idx="5">
                  <c:v>2.73</c:v>
                </c:pt>
                <c:pt idx="6">
                  <c:v>5.51</c:v>
                </c:pt>
                <c:pt idx="7">
                  <c:v>6.6</c:v>
                </c:pt>
                <c:pt idx="8">
                  <c:v>19.86</c:v>
                </c:pt>
                <c:pt idx="9">
                  <c:v>13.03</c:v>
                </c:pt>
                <c:pt idx="10">
                  <c:v>4</c:v>
                </c:pt>
                <c:pt idx="11">
                  <c:v>1.51</c:v>
                </c:pt>
                <c:pt idx="12">
                  <c:v>1.9100000000000001</c:v>
                </c:pt>
                <c:pt idx="13">
                  <c:v>7.63</c:v>
                </c:pt>
                <c:pt idx="14">
                  <c:v>2.91</c:v>
                </c:pt>
                <c:pt idx="15">
                  <c:v>1.58</c:v>
                </c:pt>
                <c:pt idx="16">
                  <c:v>0.7</c:v>
                </c:pt>
                <c:pt idx="17">
                  <c:v>4.8199999999999994</c:v>
                </c:pt>
                <c:pt idx="18">
                  <c:v>9.59</c:v>
                </c:pt>
                <c:pt idx="19">
                  <c:v>0.87</c:v>
                </c:pt>
                <c:pt idx="20">
                  <c:v>0.96</c:v>
                </c:pt>
                <c:pt idx="21">
                  <c:v>0.45</c:v>
                </c:pt>
                <c:pt idx="22">
                  <c:v>0.04</c:v>
                </c:pt>
                <c:pt idx="23">
                  <c:v>6.9099999999999984</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159226496"/>
        <c:axId val="159240960"/>
      </c:lineChart>
      <c:catAx>
        <c:axId val="159226496"/>
        <c:scaling>
          <c:orientation val="minMax"/>
        </c:scaling>
        <c:delete val="0"/>
        <c:axPos val="b"/>
        <c:numFmt formatCode="General" sourceLinked="0"/>
        <c:majorTickMark val="out"/>
        <c:minorTickMark val="none"/>
        <c:tickLblPos val="nextTo"/>
        <c:crossAx val="159240960"/>
        <c:crosses val="autoZero"/>
        <c:auto val="1"/>
        <c:lblAlgn val="ctr"/>
        <c:lblOffset val="100"/>
        <c:noMultiLvlLbl val="0"/>
      </c:catAx>
      <c:valAx>
        <c:axId val="159240960"/>
        <c:scaling>
          <c:orientation val="minMax"/>
        </c:scaling>
        <c:delete val="0"/>
        <c:axPos val="l"/>
        <c:numFmt formatCode="0.0" sourceLinked="1"/>
        <c:majorTickMark val="out"/>
        <c:minorTickMark val="none"/>
        <c:tickLblPos val="nextTo"/>
        <c:crossAx val="159226496"/>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hyperlink" Target="#Gr&#225;fico!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editAs="oneCell">
    <xdr:from>
      <xdr:col>8</xdr:col>
      <xdr:colOff>256661</xdr:colOff>
      <xdr:row>20</xdr:row>
      <xdr:rowOff>129902</xdr:rowOff>
    </xdr:from>
    <xdr:to>
      <xdr:col>11</xdr:col>
      <xdr:colOff>761486</xdr:colOff>
      <xdr:row>24</xdr:row>
      <xdr:rowOff>25127</xdr:rowOff>
    </xdr:to>
    <xdr:pic>
      <xdr:nvPicPr>
        <xdr:cNvPr id="4" name="Picture 2" descr="C:\Users\Diego.Cornide\Desktop\untitled.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2661" y="3939902"/>
          <a:ext cx="279082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164654</xdr:colOff>
      <xdr:row>19</xdr:row>
      <xdr:rowOff>33511</xdr:rowOff>
    </xdr:from>
    <xdr:to>
      <xdr:col>3</xdr:col>
      <xdr:colOff>216153</xdr:colOff>
      <xdr:row>25</xdr:row>
      <xdr:rowOff>137006</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24649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Junio 2018</a:t>
          </a:r>
        </a:p>
      </xdr:txBody>
    </xdr:sp>
    <xdr:clientData/>
  </xdr:twoCellAnchor>
  <xdr:twoCellAnchor>
    <xdr:from>
      <xdr:col>1</xdr:col>
      <xdr:colOff>190500</xdr:colOff>
      <xdr:row>6</xdr:row>
      <xdr:rowOff>100608</xdr:rowOff>
    </xdr:from>
    <xdr:to>
      <xdr:col>8</xdr:col>
      <xdr:colOff>466725</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7</xdr:col>
      <xdr:colOff>114300</xdr:colOff>
      <xdr:row>6</xdr:row>
      <xdr:rowOff>74995</xdr:rowOff>
    </xdr:from>
    <xdr:to>
      <xdr:col>11</xdr:col>
      <xdr:colOff>0</xdr:colOff>
      <xdr:row>9</xdr:row>
      <xdr:rowOff>126743</xdr:rowOff>
    </xdr:to>
    <xdr:sp macro="" textlink="">
      <xdr:nvSpPr>
        <xdr:cNvPr id="8" name="5 Rectángulo">
          <a:extLst>
            <a:ext uri="{FF2B5EF4-FFF2-40B4-BE49-F238E27FC236}">
              <a16:creationId xmlns:a16="http://schemas.microsoft.com/office/drawing/2014/main" id="{00000000-0008-0000-0000-000008000000}"/>
            </a:ext>
          </a:extLst>
        </xdr:cNvPr>
        <xdr:cNvSpPr/>
      </xdr:nvSpPr>
      <xdr:spPr>
        <a:xfrm>
          <a:off x="5448300" y="1217995"/>
          <a:ext cx="2933700" cy="62324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ES" sz="3600" b="1" u="none" spc="-150">
              <a:solidFill>
                <a:schemeClr val="accent3">
                  <a:lumMod val="75000"/>
                </a:schemeClr>
              </a:solidFill>
              <a:latin typeface="Arial" panose="020B0604020202020204" pitchFamily="34" charset="0"/>
              <a:cs typeface="Arial" panose="020B0604020202020204" pitchFamily="34" charset="0"/>
            </a:rPr>
            <a:t>ACEITE</a:t>
          </a:r>
          <a:endParaRPr lang="en-US" sz="3600" b="1" u="none" spc="-150">
            <a:solidFill>
              <a:schemeClr val="accent3">
                <a:lumMod val="75000"/>
              </a:schemeClr>
            </a:solidFill>
            <a:latin typeface="Arial" panose="020B0604020202020204" pitchFamily="34" charset="0"/>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510540</xdr:colOff>
      <xdr:row>0</xdr:row>
      <xdr:rowOff>60960</xdr:rowOff>
    </xdr:from>
    <xdr:to>
      <xdr:col>11</xdr:col>
      <xdr:colOff>716473</xdr:colOff>
      <xdr:row>3</xdr:row>
      <xdr:rowOff>119769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85038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R33"/>
  <sheetViews>
    <sheetView showGridLines="0" zoomScale="90" zoomScaleNormal="90" workbookViewId="0">
      <selection activeCell="F31" sqref="F31"/>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T.España</v>
      </c>
    </row>
    <row r="9" spans="3:18" x14ac:dyDescent="0.3">
      <c r="C9" s="7" t="s">
        <v>260</v>
      </c>
      <c r="D9" s="7" t="s">
        <v>261</v>
      </c>
      <c r="F9" s="6"/>
      <c r="G9" s="43" t="str">
        <f>'TAM Aceite de Oliva'!E9</f>
        <v xml:space="preserve"> JULIO 17</v>
      </c>
      <c r="H9" s="43" t="str">
        <f>'TAM Aceite de Oliva'!F9</f>
        <v xml:space="preserve"> AGOSTO 17</v>
      </c>
      <c r="I9" s="43" t="str">
        <f>'TAM Aceite de Oliva'!G9</f>
        <v xml:space="preserve"> SEPTIEMBRE 17</v>
      </c>
      <c r="J9" s="43" t="str">
        <f>'TAM Aceite de Oliva'!H9</f>
        <v xml:space="preserve"> OCTUBRE 17</v>
      </c>
      <c r="K9" s="43" t="str">
        <f>'TAM Aceite de Oliva'!I9</f>
        <v xml:space="preserve"> NOVIEMBRE 17</v>
      </c>
      <c r="L9" s="43" t="str">
        <f>'TAM Aceite de Oliva'!J9</f>
        <v xml:space="preserve"> DICIEMBRE 17</v>
      </c>
      <c r="M9" s="43" t="str">
        <f>'TAM Aceite de Oliva'!K9</f>
        <v xml:space="preserve"> ENERO 18</v>
      </c>
      <c r="N9" s="43" t="str">
        <f>'TAM Aceite de Oliva'!L9</f>
        <v xml:space="preserve"> FEBRERO 18</v>
      </c>
      <c r="O9" s="43" t="str">
        <f>'TAM Aceite de Oliva'!M9</f>
        <v xml:space="preserve"> MARZO 18</v>
      </c>
      <c r="P9" s="43" t="str">
        <f>'TAM Aceite de Oliva'!N9</f>
        <v xml:space="preserve"> ABRIL 18</v>
      </c>
      <c r="Q9" s="43" t="str">
        <f>'TAM Aceite de Oliva'!O9</f>
        <v xml:space="preserve"> MAYO 18</v>
      </c>
      <c r="R9" s="43" t="str">
        <f>'TAM Aceite de Oliva'!P9</f>
        <v xml:space="preserve"> JUNIO 18</v>
      </c>
    </row>
    <row r="10" spans="3:18" x14ac:dyDescent="0.3">
      <c r="C10" s="15">
        <f>CHOOSE(Enlaces!$G$1,'TAM Aceite de Oliva'!B10,'TAM Aceite Virgen'!B10,'TAM Aceite Virgen Extra'!B10)</f>
        <v>0</v>
      </c>
      <c r="D10" s="17">
        <f>CHOOSE(Enlaces!$G$1,'TAM Aceite de Oliva'!C10,'TAM Aceite Virgen'!C10,'TAM Aceite Virgen Extra'!C10)</f>
        <v>2.5</v>
      </c>
      <c r="F10" s="42" t="str">
        <f>"Menos de "&amp;D10</f>
        <v>Menos de 2,5</v>
      </c>
      <c r="G10" s="44">
        <f>CHOOSE(Enlaces!$G$1,'TAM Aceite de Oliva'!E10,'TAM Aceite Virgen'!E10,'TAM Aceite Virgen Extra'!E10)</f>
        <v>2.4399999999999995</v>
      </c>
      <c r="H10" s="44">
        <f>CHOOSE(Enlaces!$G$1,'TAM Aceite de Oliva'!F10,'TAM Aceite Virgen'!F10,'TAM Aceite Virgen Extra'!F10)</f>
        <v>1.7599999999999998</v>
      </c>
      <c r="I10" s="44">
        <f>CHOOSE(Enlaces!$G$1,'TAM Aceite de Oliva'!G10,'TAM Aceite Virgen'!G10,'TAM Aceite Virgen Extra'!G10)</f>
        <v>1.07</v>
      </c>
      <c r="J10" s="44">
        <f>CHOOSE(Enlaces!$G$1,'TAM Aceite de Oliva'!H10,'TAM Aceite Virgen'!H10,'TAM Aceite Virgen Extra'!H10)</f>
        <v>1.34</v>
      </c>
      <c r="K10" s="44">
        <f>CHOOSE(Enlaces!$G$1,'TAM Aceite de Oliva'!I10,'TAM Aceite Virgen'!I10,'TAM Aceite Virgen Extra'!I10)</f>
        <v>0.91000000000000014</v>
      </c>
      <c r="L10" s="44">
        <f>CHOOSE(Enlaces!$G$1,'TAM Aceite de Oliva'!J10,'TAM Aceite Virgen'!J10,'TAM Aceite Virgen Extra'!J10)</f>
        <v>1.3</v>
      </c>
      <c r="M10" s="44">
        <f>CHOOSE(Enlaces!$G$1,'TAM Aceite de Oliva'!K10,'TAM Aceite Virgen'!K10,'TAM Aceite Virgen Extra'!K10)</f>
        <v>1.1600000000000001</v>
      </c>
      <c r="N10" s="44">
        <f>CHOOSE(Enlaces!$G$1,'TAM Aceite de Oliva'!L10,'TAM Aceite Virgen'!L10,'TAM Aceite Virgen Extra'!L10)</f>
        <v>0.94</v>
      </c>
      <c r="O10" s="44">
        <f>CHOOSE(Enlaces!$G$1,'TAM Aceite de Oliva'!M10,'TAM Aceite Virgen'!M10,'TAM Aceite Virgen Extra'!M10)</f>
        <v>1.1400000000000001</v>
      </c>
      <c r="P10" s="44">
        <f>CHOOSE(Enlaces!$G$1,'TAM Aceite de Oliva'!N10,'TAM Aceite Virgen'!N10,'TAM Aceite Virgen Extra'!N10)</f>
        <v>1.4100000000000001</v>
      </c>
      <c r="Q10" s="44">
        <f>CHOOSE(Enlaces!$G$1,'TAM Aceite de Oliva'!O10,'TAM Aceite Virgen'!O10,'TAM Aceite Virgen Extra'!O10)</f>
        <v>1.1000000000000001</v>
      </c>
      <c r="R10" s="44">
        <f>CHOOSE(Enlaces!$G$1,'TAM Aceite de Oliva'!P10,'TAM Aceite Virgen'!P10,'TAM Aceite Virgen Extra'!P10)</f>
        <v>2.23</v>
      </c>
    </row>
    <row r="11" spans="3:18" x14ac:dyDescent="0.3">
      <c r="C11" s="16">
        <f>CHOOSE(Enlaces!$G$1,'TAM Aceite de Oliva'!B11,'TAM Aceite Virgen'!B11,'TAM Aceite Virgen Extra'!B11)</f>
        <v>2.5</v>
      </c>
      <c r="D11" s="17">
        <f>CHOOSE(Enlaces!$G$1,'TAM Aceite de Oliva'!C11,'TAM Aceite Virgen'!C11,'TAM Aceite Virgen Extra'!C11)</f>
        <v>2.7</v>
      </c>
      <c r="F11" s="42" t="str">
        <f t="shared" ref="F11:F32" si="0">"&gt;="&amp;C11&amp;"  - &lt; "&amp;D11</f>
        <v>&gt;=2,5  - &lt; 2,7</v>
      </c>
      <c r="G11" s="44">
        <f>CHOOSE(Enlaces!$G$1,'TAM Aceite de Oliva'!E11,'TAM Aceite Virgen'!E11,'TAM Aceite Virgen Extra'!E11)</f>
        <v>0.89999999999999991</v>
      </c>
      <c r="H11" s="44">
        <f>CHOOSE(Enlaces!$G$1,'TAM Aceite de Oliva'!F11,'TAM Aceite Virgen'!F11,'TAM Aceite Virgen Extra'!F11)</f>
        <v>0.68</v>
      </c>
      <c r="I11" s="44">
        <f>CHOOSE(Enlaces!$G$1,'TAM Aceite de Oliva'!G11,'TAM Aceite Virgen'!G11,'TAM Aceite Virgen Extra'!G11)</f>
        <v>0.66</v>
      </c>
      <c r="J11" s="44">
        <f>CHOOSE(Enlaces!$G$1,'TAM Aceite de Oliva'!H11,'TAM Aceite Virgen'!H11,'TAM Aceite Virgen Extra'!H11)</f>
        <v>0.5</v>
      </c>
      <c r="K11" s="44">
        <f>CHOOSE(Enlaces!$G$1,'TAM Aceite de Oliva'!I11,'TAM Aceite Virgen'!I11,'TAM Aceite Virgen Extra'!I11)</f>
        <v>0.53</v>
      </c>
      <c r="L11" s="44">
        <f>CHOOSE(Enlaces!$G$1,'TAM Aceite de Oliva'!J11,'TAM Aceite Virgen'!J11,'TAM Aceite Virgen Extra'!J11)</f>
        <v>0.96000000000000008</v>
      </c>
      <c r="M11" s="44">
        <f>CHOOSE(Enlaces!$G$1,'TAM Aceite de Oliva'!K11,'TAM Aceite Virgen'!K11,'TAM Aceite Virgen Extra'!K11)</f>
        <v>0.7</v>
      </c>
      <c r="N11" s="44">
        <f>CHOOSE(Enlaces!$G$1,'TAM Aceite de Oliva'!L11,'TAM Aceite Virgen'!L11,'TAM Aceite Virgen Extra'!L11)</f>
        <v>0.68</v>
      </c>
      <c r="O11" s="44">
        <f>CHOOSE(Enlaces!$G$1,'TAM Aceite de Oliva'!M11,'TAM Aceite Virgen'!M11,'TAM Aceite Virgen Extra'!M11)</f>
        <v>0.39</v>
      </c>
      <c r="P11" s="44">
        <f>CHOOSE(Enlaces!$G$1,'TAM Aceite de Oliva'!N11,'TAM Aceite Virgen'!N11,'TAM Aceite Virgen Extra'!N11)</f>
        <v>1.3900000000000001</v>
      </c>
      <c r="Q11" s="44">
        <f>CHOOSE(Enlaces!$G$1,'TAM Aceite de Oliva'!O11,'TAM Aceite Virgen'!O11,'TAM Aceite Virgen Extra'!O11)</f>
        <v>0.59</v>
      </c>
      <c r="R11" s="44">
        <f>CHOOSE(Enlaces!$G$1,'TAM Aceite de Oliva'!P11,'TAM Aceite Virgen'!P11,'TAM Aceite Virgen Extra'!P11)</f>
        <v>0.70000000000000007</v>
      </c>
    </row>
    <row r="12" spans="3:18" x14ac:dyDescent="0.3">
      <c r="C12" s="16">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0.22999999999999998</v>
      </c>
      <c r="H12" s="44">
        <f>CHOOSE(Enlaces!$G$1,'TAM Aceite de Oliva'!F12,'TAM Aceite Virgen'!F12,'TAM Aceite Virgen Extra'!F12)</f>
        <v>0.30000000000000004</v>
      </c>
      <c r="I12" s="44">
        <f>CHOOSE(Enlaces!$G$1,'TAM Aceite de Oliva'!G12,'TAM Aceite Virgen'!G12,'TAM Aceite Virgen Extra'!G12)</f>
        <v>0.15</v>
      </c>
      <c r="J12" s="44">
        <f>CHOOSE(Enlaces!$G$1,'TAM Aceite de Oliva'!H12,'TAM Aceite Virgen'!H12,'TAM Aceite Virgen Extra'!H12)</f>
        <v>0.41000000000000003</v>
      </c>
      <c r="K12" s="44">
        <f>CHOOSE(Enlaces!$G$1,'TAM Aceite de Oliva'!I12,'TAM Aceite Virgen'!I12,'TAM Aceite Virgen Extra'!I12)</f>
        <v>0.38</v>
      </c>
      <c r="L12" s="44">
        <f>CHOOSE(Enlaces!$G$1,'TAM Aceite de Oliva'!J12,'TAM Aceite Virgen'!J12,'TAM Aceite Virgen Extra'!J12)</f>
        <v>0.24000000000000002</v>
      </c>
      <c r="M12" s="44">
        <f>CHOOSE(Enlaces!$G$1,'TAM Aceite de Oliva'!K12,'TAM Aceite Virgen'!K12,'TAM Aceite Virgen Extra'!K12)</f>
        <v>0.2</v>
      </c>
      <c r="N12" s="44">
        <f>CHOOSE(Enlaces!$G$1,'TAM Aceite de Oliva'!L12,'TAM Aceite Virgen'!L12,'TAM Aceite Virgen Extra'!L12)</f>
        <v>0.57000000000000006</v>
      </c>
      <c r="O12" s="44">
        <f>CHOOSE(Enlaces!$G$1,'TAM Aceite de Oliva'!M12,'TAM Aceite Virgen'!M12,'TAM Aceite Virgen Extra'!M12)</f>
        <v>0.13</v>
      </c>
      <c r="P12" s="44">
        <f>CHOOSE(Enlaces!$G$1,'TAM Aceite de Oliva'!N12,'TAM Aceite Virgen'!N12,'TAM Aceite Virgen Extra'!N12)</f>
        <v>0.99</v>
      </c>
      <c r="Q12" s="44">
        <f>CHOOSE(Enlaces!$G$1,'TAM Aceite de Oliva'!O12,'TAM Aceite Virgen'!O12,'TAM Aceite Virgen Extra'!O12)</f>
        <v>0.29000000000000004</v>
      </c>
      <c r="R12" s="44">
        <f>CHOOSE(Enlaces!$G$1,'TAM Aceite de Oliva'!P12,'TAM Aceite Virgen'!P12,'TAM Aceite Virgen Extra'!P12)</f>
        <v>1.0899999999999999</v>
      </c>
    </row>
    <row r="13" spans="3:18" x14ac:dyDescent="0.3">
      <c r="C13" s="19">
        <f>CHOOSE(Enlaces!$G$1,'TAM Aceite de Oliva'!B13,'TAM Aceite Virgen'!B13,'TAM Aceite Virgen Extra'!B13)</f>
        <v>2.9</v>
      </c>
      <c r="D13" s="17">
        <f>CHOOSE(Enlaces!$G$1,'TAM Aceite de Oliva'!C13,'TAM Aceite Virgen'!C13,'TAM Aceite Virgen Extra'!C13)</f>
        <v>3.1</v>
      </c>
      <c r="F13" s="42" t="str">
        <f t="shared" si="0"/>
        <v>&gt;=2,9  - &lt; 3,1</v>
      </c>
      <c r="G13" s="44">
        <f>CHOOSE(Enlaces!$G$1,'TAM Aceite de Oliva'!E13,'TAM Aceite Virgen'!E13,'TAM Aceite Virgen Extra'!E13)</f>
        <v>0.78</v>
      </c>
      <c r="H13" s="44">
        <f>CHOOSE(Enlaces!$G$1,'TAM Aceite de Oliva'!F13,'TAM Aceite Virgen'!F13,'TAM Aceite Virgen Extra'!F13)</f>
        <v>0.89</v>
      </c>
      <c r="I13" s="44">
        <f>CHOOSE(Enlaces!$G$1,'TAM Aceite de Oliva'!G13,'TAM Aceite Virgen'!G13,'TAM Aceite Virgen Extra'!G13)</f>
        <v>1.07</v>
      </c>
      <c r="J13" s="44">
        <f>CHOOSE(Enlaces!$G$1,'TAM Aceite de Oliva'!H13,'TAM Aceite Virgen'!H13,'TAM Aceite Virgen Extra'!H13)</f>
        <v>1.3900000000000001</v>
      </c>
      <c r="K13" s="44">
        <f>CHOOSE(Enlaces!$G$1,'TAM Aceite de Oliva'!I13,'TAM Aceite Virgen'!I13,'TAM Aceite Virgen Extra'!I13)</f>
        <v>0.42</v>
      </c>
      <c r="L13" s="44">
        <f>CHOOSE(Enlaces!$G$1,'TAM Aceite de Oliva'!J13,'TAM Aceite Virgen'!J13,'TAM Aceite Virgen Extra'!J13)</f>
        <v>0.52</v>
      </c>
      <c r="M13" s="44">
        <f>CHOOSE(Enlaces!$G$1,'TAM Aceite de Oliva'!K13,'TAM Aceite Virgen'!K13,'TAM Aceite Virgen Extra'!K13)</f>
        <v>0.62</v>
      </c>
      <c r="N13" s="44">
        <f>CHOOSE(Enlaces!$G$1,'TAM Aceite de Oliva'!L13,'TAM Aceite Virgen'!L13,'TAM Aceite Virgen Extra'!L13)</f>
        <v>1.1299999999999999</v>
      </c>
      <c r="O13" s="44">
        <f>CHOOSE(Enlaces!$G$1,'TAM Aceite de Oliva'!M13,'TAM Aceite Virgen'!M13,'TAM Aceite Virgen Extra'!M13)</f>
        <v>0.58000000000000007</v>
      </c>
      <c r="P13" s="44">
        <f>CHOOSE(Enlaces!$G$1,'TAM Aceite de Oliva'!N13,'TAM Aceite Virgen'!N13,'TAM Aceite Virgen Extra'!N13)</f>
        <v>0.47000000000000003</v>
      </c>
      <c r="Q13" s="44">
        <f>CHOOSE(Enlaces!$G$1,'TAM Aceite de Oliva'!O13,'TAM Aceite Virgen'!O13,'TAM Aceite Virgen Extra'!O13)</f>
        <v>0.55000000000000004</v>
      </c>
      <c r="R13" s="44">
        <f>CHOOSE(Enlaces!$G$1,'TAM Aceite de Oliva'!P13,'TAM Aceite Virgen'!P13,'TAM Aceite Virgen Extra'!P13)</f>
        <v>1.4200000000000002</v>
      </c>
    </row>
    <row r="14" spans="3:18" x14ac:dyDescent="0.3">
      <c r="C14" s="16">
        <f>CHOOSE(Enlaces!$G$1,'TAM Aceite de Oliva'!B14,'TAM Aceite Virgen'!B14,'TAM Aceite Virgen Extra'!B14)</f>
        <v>3.1</v>
      </c>
      <c r="D14" s="17">
        <f>CHOOSE(Enlaces!$G$1,'TAM Aceite de Oliva'!C14,'TAM Aceite Virgen'!C14,'TAM Aceite Virgen Extra'!C14)</f>
        <v>3.3</v>
      </c>
      <c r="F14" s="42" t="str">
        <f t="shared" si="0"/>
        <v>&gt;=3,1  - &lt; 3,3</v>
      </c>
      <c r="G14" s="44">
        <f>CHOOSE(Enlaces!$G$1,'TAM Aceite de Oliva'!E14,'TAM Aceite Virgen'!E14,'TAM Aceite Virgen Extra'!E14)</f>
        <v>0.70000000000000007</v>
      </c>
      <c r="H14" s="44">
        <f>CHOOSE(Enlaces!$G$1,'TAM Aceite de Oliva'!F14,'TAM Aceite Virgen'!F14,'TAM Aceite Virgen Extra'!F14)</f>
        <v>0.17</v>
      </c>
      <c r="I14" s="44">
        <f>CHOOSE(Enlaces!$G$1,'TAM Aceite de Oliva'!G14,'TAM Aceite Virgen'!G14,'TAM Aceite Virgen Extra'!G14)</f>
        <v>1.1200000000000001</v>
      </c>
      <c r="J14" s="44">
        <f>CHOOSE(Enlaces!$G$1,'TAM Aceite de Oliva'!H14,'TAM Aceite Virgen'!H14,'TAM Aceite Virgen Extra'!H14)</f>
        <v>0.7</v>
      </c>
      <c r="K14" s="44">
        <f>CHOOSE(Enlaces!$G$1,'TAM Aceite de Oliva'!I14,'TAM Aceite Virgen'!I14,'TAM Aceite Virgen Extra'!I14)</f>
        <v>0.17</v>
      </c>
      <c r="L14" s="44">
        <f>CHOOSE(Enlaces!$G$1,'TAM Aceite de Oliva'!J14,'TAM Aceite Virgen'!J14,'TAM Aceite Virgen Extra'!J14)</f>
        <v>0.1</v>
      </c>
      <c r="M14" s="44">
        <f>CHOOSE(Enlaces!$G$1,'TAM Aceite de Oliva'!K14,'TAM Aceite Virgen'!K14,'TAM Aceite Virgen Extra'!K14)</f>
        <v>0.52</v>
      </c>
      <c r="N14" s="44">
        <f>CHOOSE(Enlaces!$G$1,'TAM Aceite de Oliva'!L14,'TAM Aceite Virgen'!L14,'TAM Aceite Virgen Extra'!L14)</f>
        <v>0.24000000000000002</v>
      </c>
      <c r="O14" s="44">
        <f>CHOOSE(Enlaces!$G$1,'TAM Aceite de Oliva'!M14,'TAM Aceite Virgen'!M14,'TAM Aceite Virgen Extra'!M14)</f>
        <v>0.22999999999999998</v>
      </c>
      <c r="P14" s="44">
        <f>CHOOSE(Enlaces!$G$1,'TAM Aceite de Oliva'!N14,'TAM Aceite Virgen'!N14,'TAM Aceite Virgen Extra'!N14)</f>
        <v>0.12</v>
      </c>
      <c r="Q14" s="44">
        <f>CHOOSE(Enlaces!$G$1,'TAM Aceite de Oliva'!O14,'TAM Aceite Virgen'!O14,'TAM Aceite Virgen Extra'!O14)</f>
        <v>1.22</v>
      </c>
      <c r="R14" s="44">
        <f>CHOOSE(Enlaces!$G$1,'TAM Aceite de Oliva'!P14,'TAM Aceite Virgen'!P14,'TAM Aceite Virgen Extra'!P14)</f>
        <v>2.95</v>
      </c>
    </row>
    <row r="15" spans="3:18" x14ac:dyDescent="0.3">
      <c r="C15" s="16">
        <f>CHOOSE(Enlaces!$G$1,'TAM Aceite de Oliva'!B15,'TAM Aceite Virgen'!B15,'TAM Aceite Virgen Extra'!B15)</f>
        <v>3.3</v>
      </c>
      <c r="D15" s="17">
        <f>CHOOSE(Enlaces!$G$1,'TAM Aceite de Oliva'!C15,'TAM Aceite Virgen'!C15,'TAM Aceite Virgen Extra'!C15)</f>
        <v>3.5</v>
      </c>
      <c r="F15" s="42" t="str">
        <f t="shared" si="0"/>
        <v>&gt;=3,3  - &lt; 3,5</v>
      </c>
      <c r="G15" s="44">
        <f>CHOOSE(Enlaces!$G$1,'TAM Aceite de Oliva'!E15,'TAM Aceite Virgen'!E15,'TAM Aceite Virgen Extra'!E15)</f>
        <v>0.19</v>
      </c>
      <c r="H15" s="44">
        <f>CHOOSE(Enlaces!$G$1,'TAM Aceite de Oliva'!F15,'TAM Aceite Virgen'!F15,'TAM Aceite Virgen Extra'!F15)</f>
        <v>1.0899999999999999</v>
      </c>
      <c r="I15" s="44">
        <f>CHOOSE(Enlaces!$G$1,'TAM Aceite de Oliva'!G15,'TAM Aceite Virgen'!G15,'TAM Aceite Virgen Extra'!G15)</f>
        <v>0.88</v>
      </c>
      <c r="J15" s="44">
        <f>CHOOSE(Enlaces!$G$1,'TAM Aceite de Oliva'!H15,'TAM Aceite Virgen'!H15,'TAM Aceite Virgen Extra'!H15)</f>
        <v>0.64</v>
      </c>
      <c r="K15" s="44">
        <f>CHOOSE(Enlaces!$G$1,'TAM Aceite de Oliva'!I15,'TAM Aceite Virgen'!I15,'TAM Aceite Virgen Extra'!I15)</f>
        <v>0.48000000000000004</v>
      </c>
      <c r="L15" s="44">
        <f>CHOOSE(Enlaces!$G$1,'TAM Aceite de Oliva'!J15,'TAM Aceite Virgen'!J15,'TAM Aceite Virgen Extra'!J15)</f>
        <v>0.43</v>
      </c>
      <c r="M15" s="44">
        <f>CHOOSE(Enlaces!$G$1,'TAM Aceite de Oliva'!K15,'TAM Aceite Virgen'!K15,'TAM Aceite Virgen Extra'!K15)</f>
        <v>0.49</v>
      </c>
      <c r="N15" s="44">
        <f>CHOOSE(Enlaces!$G$1,'TAM Aceite de Oliva'!L15,'TAM Aceite Virgen'!L15,'TAM Aceite Virgen Extra'!L15)</f>
        <v>0.96000000000000008</v>
      </c>
      <c r="O15" s="44">
        <f>CHOOSE(Enlaces!$G$1,'TAM Aceite de Oliva'!M15,'TAM Aceite Virgen'!M15,'TAM Aceite Virgen Extra'!M15)</f>
        <v>1.25</v>
      </c>
      <c r="P15" s="44">
        <f>CHOOSE(Enlaces!$G$1,'TAM Aceite de Oliva'!N15,'TAM Aceite Virgen'!N15,'TAM Aceite Virgen Extra'!N15)</f>
        <v>0.63</v>
      </c>
      <c r="Q15" s="44">
        <f>CHOOSE(Enlaces!$G$1,'TAM Aceite de Oliva'!O15,'TAM Aceite Virgen'!O15,'TAM Aceite Virgen Extra'!O15)</f>
        <v>0.95</v>
      </c>
      <c r="R15" s="44">
        <f>CHOOSE(Enlaces!$G$1,'TAM Aceite de Oliva'!P15,'TAM Aceite Virgen'!P15,'TAM Aceite Virgen Extra'!P15)</f>
        <v>2.73</v>
      </c>
    </row>
    <row r="16" spans="3:18" x14ac:dyDescent="0.3">
      <c r="C16" s="16">
        <f>CHOOSE(Enlaces!$G$1,'TAM Aceite de Oliva'!B16,'TAM Aceite Virgen'!B16,'TAM Aceite Virgen Extra'!B16)</f>
        <v>3.5</v>
      </c>
      <c r="D16" s="17">
        <f>CHOOSE(Enlaces!$G$1,'TAM Aceite de Oliva'!C16,'TAM Aceite Virgen'!C16,'TAM Aceite Virgen Extra'!C16)</f>
        <v>3.7</v>
      </c>
      <c r="F16" s="42" t="str">
        <f t="shared" si="0"/>
        <v>&gt;=3,5  - &lt; 3,7</v>
      </c>
      <c r="G16" s="44">
        <f>CHOOSE(Enlaces!$G$1,'TAM Aceite de Oliva'!E16,'TAM Aceite Virgen'!E16,'TAM Aceite Virgen Extra'!E16)</f>
        <v>1.3000000000000003</v>
      </c>
      <c r="H16" s="44">
        <f>CHOOSE(Enlaces!$G$1,'TAM Aceite de Oliva'!F16,'TAM Aceite Virgen'!F16,'TAM Aceite Virgen Extra'!F16)</f>
        <v>1.1800000000000002</v>
      </c>
      <c r="I16" s="44">
        <f>CHOOSE(Enlaces!$G$1,'TAM Aceite de Oliva'!G16,'TAM Aceite Virgen'!G16,'TAM Aceite Virgen Extra'!G16)</f>
        <v>1.38</v>
      </c>
      <c r="J16" s="44">
        <f>CHOOSE(Enlaces!$G$1,'TAM Aceite de Oliva'!H16,'TAM Aceite Virgen'!H16,'TAM Aceite Virgen Extra'!H16)</f>
        <v>0.56000000000000005</v>
      </c>
      <c r="K16" s="44">
        <f>CHOOSE(Enlaces!$G$1,'TAM Aceite de Oliva'!I16,'TAM Aceite Virgen'!I16,'TAM Aceite Virgen Extra'!I16)</f>
        <v>0.99</v>
      </c>
      <c r="L16" s="44">
        <f>CHOOSE(Enlaces!$G$1,'TAM Aceite de Oliva'!J16,'TAM Aceite Virgen'!J16,'TAM Aceite Virgen Extra'!J16)</f>
        <v>0.77</v>
      </c>
      <c r="M16" s="44">
        <f>CHOOSE(Enlaces!$G$1,'TAM Aceite de Oliva'!K16,'TAM Aceite Virgen'!K16,'TAM Aceite Virgen Extra'!K16)</f>
        <v>1.36</v>
      </c>
      <c r="N16" s="44">
        <f>CHOOSE(Enlaces!$G$1,'TAM Aceite de Oliva'!L16,'TAM Aceite Virgen'!L16,'TAM Aceite Virgen Extra'!L16)</f>
        <v>0.28000000000000003</v>
      </c>
      <c r="O16" s="44">
        <f>CHOOSE(Enlaces!$G$1,'TAM Aceite de Oliva'!M16,'TAM Aceite Virgen'!M16,'TAM Aceite Virgen Extra'!M16)</f>
        <v>1.84</v>
      </c>
      <c r="P16" s="44">
        <f>CHOOSE(Enlaces!$G$1,'TAM Aceite de Oliva'!N16,'TAM Aceite Virgen'!N16,'TAM Aceite Virgen Extra'!N16)</f>
        <v>2.2199999999999998</v>
      </c>
      <c r="Q16" s="44">
        <f>CHOOSE(Enlaces!$G$1,'TAM Aceite de Oliva'!O16,'TAM Aceite Virgen'!O16,'TAM Aceite Virgen Extra'!O16)</f>
        <v>3.5599999999999996</v>
      </c>
      <c r="R16" s="44">
        <f>CHOOSE(Enlaces!$G$1,'TAM Aceite de Oliva'!P16,'TAM Aceite Virgen'!P16,'TAM Aceite Virgen Extra'!P16)</f>
        <v>5.51</v>
      </c>
    </row>
    <row r="17" spans="3:18" x14ac:dyDescent="0.3">
      <c r="C17" s="16">
        <f>CHOOSE(Enlaces!$G$1,'TAM Aceite de Oliva'!B17,'TAM Aceite Virgen'!B17,'TAM Aceite Virgen Extra'!B17)</f>
        <v>3.7</v>
      </c>
      <c r="D17" s="17">
        <f>CHOOSE(Enlaces!$G$1,'TAM Aceite de Oliva'!C17,'TAM Aceite Virgen'!C17,'TAM Aceite Virgen Extra'!C17)</f>
        <v>3.9</v>
      </c>
      <c r="F17" s="42" t="str">
        <f t="shared" si="0"/>
        <v>&gt;=3,7  - &lt; 3,9</v>
      </c>
      <c r="G17" s="44">
        <f>CHOOSE(Enlaces!$G$1,'TAM Aceite de Oliva'!E17,'TAM Aceite Virgen'!E17,'TAM Aceite Virgen Extra'!E17)</f>
        <v>0.59000000000000008</v>
      </c>
      <c r="H17" s="44">
        <f>CHOOSE(Enlaces!$G$1,'TAM Aceite de Oliva'!F17,'TAM Aceite Virgen'!F17,'TAM Aceite Virgen Extra'!F17)</f>
        <v>1.51</v>
      </c>
      <c r="I17" s="44">
        <f>CHOOSE(Enlaces!$G$1,'TAM Aceite de Oliva'!G17,'TAM Aceite Virgen'!G17,'TAM Aceite Virgen Extra'!G17)</f>
        <v>1.4700000000000002</v>
      </c>
      <c r="J17" s="44">
        <f>CHOOSE(Enlaces!$G$1,'TAM Aceite de Oliva'!H17,'TAM Aceite Virgen'!H17,'TAM Aceite Virgen Extra'!H17)</f>
        <v>3.8200000000000003</v>
      </c>
      <c r="K17" s="44">
        <f>CHOOSE(Enlaces!$G$1,'TAM Aceite de Oliva'!I17,'TAM Aceite Virgen'!I17,'TAM Aceite Virgen Extra'!I17)</f>
        <v>1.97</v>
      </c>
      <c r="L17" s="44">
        <f>CHOOSE(Enlaces!$G$1,'TAM Aceite de Oliva'!J17,'TAM Aceite Virgen'!J17,'TAM Aceite Virgen Extra'!J17)</f>
        <v>2.29</v>
      </c>
      <c r="M17" s="44">
        <f>CHOOSE(Enlaces!$G$1,'TAM Aceite de Oliva'!K17,'TAM Aceite Virgen'!K17,'TAM Aceite Virgen Extra'!K17)</f>
        <v>3.6</v>
      </c>
      <c r="N17" s="44">
        <f>CHOOSE(Enlaces!$G$1,'TAM Aceite de Oliva'!L17,'TAM Aceite Virgen'!L17,'TAM Aceite Virgen Extra'!L17)</f>
        <v>8.15</v>
      </c>
      <c r="O17" s="44">
        <f>CHOOSE(Enlaces!$G$1,'TAM Aceite de Oliva'!M17,'TAM Aceite Virgen'!M17,'TAM Aceite Virgen Extra'!M17)</f>
        <v>5.59</v>
      </c>
      <c r="P17" s="44">
        <f>CHOOSE(Enlaces!$G$1,'TAM Aceite de Oliva'!N17,'TAM Aceite Virgen'!N17,'TAM Aceite Virgen Extra'!N17)</f>
        <v>6.2200000000000015</v>
      </c>
      <c r="Q17" s="44">
        <f>CHOOSE(Enlaces!$G$1,'TAM Aceite de Oliva'!O17,'TAM Aceite Virgen'!O17,'TAM Aceite Virgen Extra'!O17)</f>
        <v>7.24</v>
      </c>
      <c r="R17" s="44">
        <f>CHOOSE(Enlaces!$G$1,'TAM Aceite de Oliva'!P17,'TAM Aceite Virgen'!P17,'TAM Aceite Virgen Extra'!P17)</f>
        <v>6.6</v>
      </c>
    </row>
    <row r="18" spans="3:18" x14ac:dyDescent="0.3">
      <c r="C18" s="16">
        <f>CHOOSE(Enlaces!$G$1,'TAM Aceite de Oliva'!B18,'TAM Aceite Virgen'!B18,'TAM Aceite Virgen Extra'!B18)</f>
        <v>3.9</v>
      </c>
      <c r="D18" s="17">
        <f>CHOOSE(Enlaces!$G$1,'TAM Aceite de Oliva'!C18,'TAM Aceite Virgen'!C18,'TAM Aceite Virgen Extra'!C18)</f>
        <v>4.0999999999999996</v>
      </c>
      <c r="F18" s="42" t="str">
        <f t="shared" si="0"/>
        <v>&gt;=3,9  - &lt; 4,1</v>
      </c>
      <c r="G18" s="44">
        <f>CHOOSE(Enlaces!$G$1,'TAM Aceite de Oliva'!E18,'TAM Aceite Virgen'!E18,'TAM Aceite Virgen Extra'!E18)</f>
        <v>8.58</v>
      </c>
      <c r="H18" s="44">
        <f>CHOOSE(Enlaces!$G$1,'TAM Aceite de Oliva'!F18,'TAM Aceite Virgen'!F18,'TAM Aceite Virgen Extra'!F18)</f>
        <v>5.73</v>
      </c>
      <c r="I18" s="44">
        <f>CHOOSE(Enlaces!$G$1,'TAM Aceite de Oliva'!G18,'TAM Aceite Virgen'!G18,'TAM Aceite Virgen Extra'!G18)</f>
        <v>4.59</v>
      </c>
      <c r="J18" s="44">
        <f>CHOOSE(Enlaces!$G$1,'TAM Aceite de Oliva'!H18,'TAM Aceite Virgen'!H18,'TAM Aceite Virgen Extra'!H18)</f>
        <v>7.3999999999999995</v>
      </c>
      <c r="K18" s="44">
        <f>CHOOSE(Enlaces!$G$1,'TAM Aceite de Oliva'!I18,'TAM Aceite Virgen'!I18,'TAM Aceite Virgen Extra'!I18)</f>
        <v>6.67</v>
      </c>
      <c r="L18" s="44">
        <f>CHOOSE(Enlaces!$G$1,'TAM Aceite de Oliva'!J18,'TAM Aceite Virgen'!J18,'TAM Aceite Virgen Extra'!J18)</f>
        <v>11.71</v>
      </c>
      <c r="M18" s="44">
        <f>CHOOSE(Enlaces!$G$1,'TAM Aceite de Oliva'!K18,'TAM Aceite Virgen'!K18,'TAM Aceite Virgen Extra'!K18)</f>
        <v>6.08</v>
      </c>
      <c r="N18" s="44">
        <f>CHOOSE(Enlaces!$G$1,'TAM Aceite de Oliva'!L18,'TAM Aceite Virgen'!L18,'TAM Aceite Virgen Extra'!L18)</f>
        <v>6.31</v>
      </c>
      <c r="O18" s="44">
        <f>CHOOSE(Enlaces!$G$1,'TAM Aceite de Oliva'!M18,'TAM Aceite Virgen'!M18,'TAM Aceite Virgen Extra'!M18)</f>
        <v>10.52</v>
      </c>
      <c r="P18" s="44">
        <f>CHOOSE(Enlaces!$G$1,'TAM Aceite de Oliva'!N18,'TAM Aceite Virgen'!N18,'TAM Aceite Virgen Extra'!N18)</f>
        <v>7.3999999999999995</v>
      </c>
      <c r="Q18" s="44">
        <f>CHOOSE(Enlaces!$G$1,'TAM Aceite de Oliva'!O18,'TAM Aceite Virgen'!O18,'TAM Aceite Virgen Extra'!O18)</f>
        <v>15.01</v>
      </c>
      <c r="R18" s="44">
        <f>CHOOSE(Enlaces!$G$1,'TAM Aceite de Oliva'!P18,'TAM Aceite Virgen'!P18,'TAM Aceite Virgen Extra'!P18)</f>
        <v>19.86</v>
      </c>
    </row>
    <row r="19" spans="3:18" x14ac:dyDescent="0.3">
      <c r="C19" s="16">
        <f>CHOOSE(Enlaces!$G$1,'TAM Aceite de Oliva'!B19,'TAM Aceite Virgen'!B19,'TAM Aceite Virgen Extra'!B19)</f>
        <v>4.0999999999999996</v>
      </c>
      <c r="D19" s="17">
        <f>CHOOSE(Enlaces!$G$1,'TAM Aceite de Oliva'!C19,'TAM Aceite Virgen'!C19,'TAM Aceite Virgen Extra'!C19)</f>
        <v>4.3</v>
      </c>
      <c r="F19" s="42" t="str">
        <f t="shared" si="0"/>
        <v>&gt;=4,1  - &lt; 4,3</v>
      </c>
      <c r="G19" s="44">
        <f>CHOOSE(Enlaces!$G$1,'TAM Aceite de Oliva'!E19,'TAM Aceite Virgen'!E19,'TAM Aceite Virgen Extra'!E19)</f>
        <v>5.52</v>
      </c>
      <c r="H19" s="44">
        <f>CHOOSE(Enlaces!$G$1,'TAM Aceite de Oliva'!F19,'TAM Aceite Virgen'!F19,'TAM Aceite Virgen Extra'!F19)</f>
        <v>3.71</v>
      </c>
      <c r="I19" s="44">
        <f>CHOOSE(Enlaces!$G$1,'TAM Aceite de Oliva'!G19,'TAM Aceite Virgen'!G19,'TAM Aceite Virgen Extra'!G19)</f>
        <v>4.74</v>
      </c>
      <c r="J19" s="44">
        <f>CHOOSE(Enlaces!$G$1,'TAM Aceite de Oliva'!H19,'TAM Aceite Virgen'!H19,'TAM Aceite Virgen Extra'!H19)</f>
        <v>5.0199999999999996</v>
      </c>
      <c r="K19" s="44">
        <f>CHOOSE(Enlaces!$G$1,'TAM Aceite de Oliva'!I19,'TAM Aceite Virgen'!I19,'TAM Aceite Virgen Extra'!I19)</f>
        <v>7.9499999999999993</v>
      </c>
      <c r="L19" s="44">
        <f>CHOOSE(Enlaces!$G$1,'TAM Aceite de Oliva'!J19,'TAM Aceite Virgen'!J19,'TAM Aceite Virgen Extra'!J19)</f>
        <v>7.43</v>
      </c>
      <c r="M19" s="44">
        <f>CHOOSE(Enlaces!$G$1,'TAM Aceite de Oliva'!K19,'TAM Aceite Virgen'!K19,'TAM Aceite Virgen Extra'!K19)</f>
        <v>7.35</v>
      </c>
      <c r="N19" s="44">
        <f>CHOOSE(Enlaces!$G$1,'TAM Aceite de Oliva'!L19,'TAM Aceite Virgen'!L19,'TAM Aceite Virgen Extra'!L19)</f>
        <v>7.09</v>
      </c>
      <c r="O19" s="44">
        <f>CHOOSE(Enlaces!$G$1,'TAM Aceite de Oliva'!M19,'TAM Aceite Virgen'!M19,'TAM Aceite Virgen Extra'!M19)</f>
        <v>5.74</v>
      </c>
      <c r="P19" s="44">
        <f>CHOOSE(Enlaces!$G$1,'TAM Aceite de Oliva'!N19,'TAM Aceite Virgen'!N19,'TAM Aceite Virgen Extra'!N19)</f>
        <v>11</v>
      </c>
      <c r="Q19" s="44">
        <f>CHOOSE(Enlaces!$G$1,'TAM Aceite de Oliva'!O19,'TAM Aceite Virgen'!O19,'TAM Aceite Virgen Extra'!O19)</f>
        <v>16.61</v>
      </c>
      <c r="R19" s="44">
        <f>CHOOSE(Enlaces!$G$1,'TAM Aceite de Oliva'!P19,'TAM Aceite Virgen'!P19,'TAM Aceite Virgen Extra'!P19)</f>
        <v>13.03</v>
      </c>
    </row>
    <row r="20" spans="3:18" x14ac:dyDescent="0.3">
      <c r="C20" s="16">
        <f>CHOOSE(Enlaces!$G$1,'TAM Aceite de Oliva'!B20,'TAM Aceite Virgen'!B20,'TAM Aceite Virgen Extra'!B20)</f>
        <v>4.3</v>
      </c>
      <c r="D20" s="17">
        <f>CHOOSE(Enlaces!$G$1,'TAM Aceite de Oliva'!C20,'TAM Aceite Virgen'!C20,'TAM Aceite Virgen Extra'!C20)</f>
        <v>4.5</v>
      </c>
      <c r="F20" s="42" t="str">
        <f t="shared" si="0"/>
        <v>&gt;=4,3  - &lt; 4,5</v>
      </c>
      <c r="G20" s="44">
        <f>CHOOSE(Enlaces!$G$1,'TAM Aceite de Oliva'!E20,'TAM Aceite Virgen'!E20,'TAM Aceite Virgen Extra'!E20)</f>
        <v>20.189999999999998</v>
      </c>
      <c r="H20" s="44">
        <f>CHOOSE(Enlaces!$G$1,'TAM Aceite de Oliva'!F20,'TAM Aceite Virgen'!F20,'TAM Aceite Virgen Extra'!F20)</f>
        <v>31.040000000000003</v>
      </c>
      <c r="I20" s="44">
        <f>CHOOSE(Enlaces!$G$1,'TAM Aceite de Oliva'!G20,'TAM Aceite Virgen'!G20,'TAM Aceite Virgen Extra'!G20)</f>
        <v>36.610000000000007</v>
      </c>
      <c r="J20" s="44">
        <f>CHOOSE(Enlaces!$G$1,'TAM Aceite de Oliva'!H20,'TAM Aceite Virgen'!H20,'TAM Aceite Virgen Extra'!H20)</f>
        <v>37.43</v>
      </c>
      <c r="K20" s="44">
        <f>CHOOSE(Enlaces!$G$1,'TAM Aceite de Oliva'!I20,'TAM Aceite Virgen'!I20,'TAM Aceite Virgen Extra'!I20)</f>
        <v>36.550000000000004</v>
      </c>
      <c r="L20" s="44">
        <f>CHOOSE(Enlaces!$G$1,'TAM Aceite de Oliva'!J20,'TAM Aceite Virgen'!J20,'TAM Aceite Virgen Extra'!J20)</f>
        <v>29.709999999999997</v>
      </c>
      <c r="M20" s="44">
        <f>CHOOSE(Enlaces!$G$1,'TAM Aceite de Oliva'!K20,'TAM Aceite Virgen'!K20,'TAM Aceite Virgen Extra'!K20)</f>
        <v>28.32</v>
      </c>
      <c r="N20" s="44">
        <f>CHOOSE(Enlaces!$G$1,'TAM Aceite de Oliva'!L20,'TAM Aceite Virgen'!L20,'TAM Aceite Virgen Extra'!L20)</f>
        <v>35.22</v>
      </c>
      <c r="O20" s="44">
        <f>CHOOSE(Enlaces!$G$1,'TAM Aceite de Oliva'!M20,'TAM Aceite Virgen'!M20,'TAM Aceite Virgen Extra'!M20)</f>
        <v>27.299999999999997</v>
      </c>
      <c r="P20" s="44">
        <f>CHOOSE(Enlaces!$G$1,'TAM Aceite de Oliva'!N20,'TAM Aceite Virgen'!N20,'TAM Aceite Virgen Extra'!N20)</f>
        <v>23.07</v>
      </c>
      <c r="Q20" s="44">
        <f>CHOOSE(Enlaces!$G$1,'TAM Aceite de Oliva'!O20,'TAM Aceite Virgen'!O20,'TAM Aceite Virgen Extra'!O20)</f>
        <v>13.64</v>
      </c>
      <c r="R20" s="44">
        <f>CHOOSE(Enlaces!$G$1,'TAM Aceite de Oliva'!P20,'TAM Aceite Virgen'!P20,'TAM Aceite Virgen Extra'!P20)</f>
        <v>4</v>
      </c>
    </row>
    <row r="21" spans="3:18" x14ac:dyDescent="0.3">
      <c r="C21" s="16">
        <f>CHOOSE(Enlaces!$G$1,'TAM Aceite de Oliva'!B21,'TAM Aceite Virgen'!B21,'TAM Aceite Virgen Extra'!B21)</f>
        <v>4.5</v>
      </c>
      <c r="D21" s="17">
        <f>CHOOSE(Enlaces!$G$1,'TAM Aceite de Oliva'!C21,'TAM Aceite Virgen'!C21,'TAM Aceite Virgen Extra'!C21)</f>
        <v>4.7</v>
      </c>
      <c r="F21" s="42" t="str">
        <f t="shared" si="0"/>
        <v>&gt;=4,5  - &lt; 4,7</v>
      </c>
      <c r="G21" s="44">
        <f>CHOOSE(Enlaces!$G$1,'TAM Aceite de Oliva'!E21,'TAM Aceite Virgen'!E21,'TAM Aceite Virgen Extra'!E21)</f>
        <v>17.89</v>
      </c>
      <c r="H21" s="44">
        <f>CHOOSE(Enlaces!$G$1,'TAM Aceite de Oliva'!F21,'TAM Aceite Virgen'!F21,'TAM Aceite Virgen Extra'!F21)</f>
        <v>11.899999999999999</v>
      </c>
      <c r="I21" s="44">
        <f>CHOOSE(Enlaces!$G$1,'TAM Aceite de Oliva'!G21,'TAM Aceite Virgen'!G21,'TAM Aceite Virgen Extra'!G21)</f>
        <v>3.53</v>
      </c>
      <c r="J21" s="44">
        <f>CHOOSE(Enlaces!$G$1,'TAM Aceite de Oliva'!H21,'TAM Aceite Virgen'!H21,'TAM Aceite Virgen Extra'!H21)</f>
        <v>2.48</v>
      </c>
      <c r="K21" s="44">
        <f>CHOOSE(Enlaces!$G$1,'TAM Aceite de Oliva'!I21,'TAM Aceite Virgen'!I21,'TAM Aceite Virgen Extra'!I21)</f>
        <v>2.3199999999999998</v>
      </c>
      <c r="L21" s="44">
        <f>CHOOSE(Enlaces!$G$1,'TAM Aceite de Oliva'!J21,'TAM Aceite Virgen'!J21,'TAM Aceite Virgen Extra'!J21)</f>
        <v>2.34</v>
      </c>
      <c r="M21" s="44">
        <f>CHOOSE(Enlaces!$G$1,'TAM Aceite de Oliva'!K21,'TAM Aceite Virgen'!K21,'TAM Aceite Virgen Extra'!K21)</f>
        <v>3.4000000000000004</v>
      </c>
      <c r="N21" s="44">
        <f>CHOOSE(Enlaces!$G$1,'TAM Aceite de Oliva'!L21,'TAM Aceite Virgen'!L21,'TAM Aceite Virgen Extra'!L21)</f>
        <v>2.3600000000000003</v>
      </c>
      <c r="O21" s="44">
        <f>CHOOSE(Enlaces!$G$1,'TAM Aceite de Oliva'!M21,'TAM Aceite Virgen'!M21,'TAM Aceite Virgen Extra'!M21)</f>
        <v>2.0099999999999998</v>
      </c>
      <c r="P21" s="44">
        <f>CHOOSE(Enlaces!$G$1,'TAM Aceite de Oliva'!N21,'TAM Aceite Virgen'!N21,'TAM Aceite Virgen Extra'!N21)</f>
        <v>2.6799999999999997</v>
      </c>
      <c r="Q21" s="44">
        <f>CHOOSE(Enlaces!$G$1,'TAM Aceite de Oliva'!O21,'TAM Aceite Virgen'!O21,'TAM Aceite Virgen Extra'!O21)</f>
        <v>1.57</v>
      </c>
      <c r="R21" s="44">
        <f>CHOOSE(Enlaces!$G$1,'TAM Aceite de Oliva'!P21,'TAM Aceite Virgen'!P21,'TAM Aceite Virgen Extra'!P21)</f>
        <v>1.51</v>
      </c>
    </row>
    <row r="22" spans="3:18" x14ac:dyDescent="0.3">
      <c r="C22" s="16">
        <f>CHOOSE(Enlaces!$G$1,'TAM Aceite de Oliva'!B22,'TAM Aceite Virgen'!B22,'TAM Aceite Virgen Extra'!B22)</f>
        <v>4.7</v>
      </c>
      <c r="D22" s="17">
        <f>CHOOSE(Enlaces!$G$1,'TAM Aceite de Oliva'!C22,'TAM Aceite Virgen'!C22,'TAM Aceite Virgen Extra'!C22)</f>
        <v>4.9000000000000004</v>
      </c>
      <c r="F22" s="42" t="str">
        <f t="shared" si="0"/>
        <v>&gt;=4,7  - &lt; 4,9</v>
      </c>
      <c r="G22" s="44">
        <f>CHOOSE(Enlaces!$G$1,'TAM Aceite de Oliva'!E22,'TAM Aceite Virgen'!E22,'TAM Aceite Virgen Extra'!E22)</f>
        <v>3.1100000000000003</v>
      </c>
      <c r="H22" s="44">
        <f>CHOOSE(Enlaces!$G$1,'TAM Aceite de Oliva'!F22,'TAM Aceite Virgen'!F22,'TAM Aceite Virgen Extra'!F22)</f>
        <v>2.0499999999999998</v>
      </c>
      <c r="I22" s="44">
        <f>CHOOSE(Enlaces!$G$1,'TAM Aceite de Oliva'!G22,'TAM Aceite Virgen'!G22,'TAM Aceite Virgen Extra'!G22)</f>
        <v>4.0399999999999991</v>
      </c>
      <c r="J22" s="44">
        <f>CHOOSE(Enlaces!$G$1,'TAM Aceite de Oliva'!H22,'TAM Aceite Virgen'!H22,'TAM Aceite Virgen Extra'!H22)</f>
        <v>1.8800000000000001</v>
      </c>
      <c r="K22" s="44">
        <f>CHOOSE(Enlaces!$G$1,'TAM Aceite de Oliva'!I22,'TAM Aceite Virgen'!I22,'TAM Aceite Virgen Extra'!I22)</f>
        <v>3.04</v>
      </c>
      <c r="L22" s="44">
        <f>CHOOSE(Enlaces!$G$1,'TAM Aceite de Oliva'!J22,'TAM Aceite Virgen'!J22,'TAM Aceite Virgen Extra'!J22)</f>
        <v>2.2200000000000002</v>
      </c>
      <c r="M22" s="44">
        <f>CHOOSE(Enlaces!$G$1,'TAM Aceite de Oliva'!K22,'TAM Aceite Virgen'!K22,'TAM Aceite Virgen Extra'!K22)</f>
        <v>1.79</v>
      </c>
      <c r="N22" s="44">
        <f>CHOOSE(Enlaces!$G$1,'TAM Aceite de Oliva'!L22,'TAM Aceite Virgen'!L22,'TAM Aceite Virgen Extra'!L22)</f>
        <v>2.1700000000000004</v>
      </c>
      <c r="O22" s="44">
        <f>CHOOSE(Enlaces!$G$1,'TAM Aceite de Oliva'!M22,'TAM Aceite Virgen'!M22,'TAM Aceite Virgen Extra'!M22)</f>
        <v>2.2999999999999998</v>
      </c>
      <c r="P22" s="44">
        <f>CHOOSE(Enlaces!$G$1,'TAM Aceite de Oliva'!N22,'TAM Aceite Virgen'!N22,'TAM Aceite Virgen Extra'!N22)</f>
        <v>3.11</v>
      </c>
      <c r="Q22" s="44">
        <f>CHOOSE(Enlaces!$G$1,'TAM Aceite de Oliva'!O22,'TAM Aceite Virgen'!O22,'TAM Aceite Virgen Extra'!O22)</f>
        <v>1.39</v>
      </c>
      <c r="R22" s="44">
        <f>CHOOSE(Enlaces!$G$1,'TAM Aceite de Oliva'!P22,'TAM Aceite Virgen'!P22,'TAM Aceite Virgen Extra'!P22)</f>
        <v>1.9100000000000001</v>
      </c>
    </row>
    <row r="23" spans="3:18" x14ac:dyDescent="0.3">
      <c r="C23" s="16">
        <f>CHOOSE(Enlaces!$G$1,'TAM Aceite de Oliva'!B23,'TAM Aceite Virgen'!B23,'TAM Aceite Virgen Extra'!B23)</f>
        <v>4.9000000000000004</v>
      </c>
      <c r="D23" s="17">
        <f>CHOOSE(Enlaces!$G$1,'TAM Aceite de Oliva'!C23,'TAM Aceite Virgen'!C23,'TAM Aceite Virgen Extra'!C23)</f>
        <v>5.0999999999999996</v>
      </c>
      <c r="F23" s="42" t="str">
        <f t="shared" si="0"/>
        <v>&gt;=4,9  - &lt; 5,1</v>
      </c>
      <c r="G23" s="44">
        <f>CHOOSE(Enlaces!$G$1,'TAM Aceite de Oliva'!E23,'TAM Aceite Virgen'!E23,'TAM Aceite Virgen Extra'!E23)</f>
        <v>11.13</v>
      </c>
      <c r="H23" s="44">
        <f>CHOOSE(Enlaces!$G$1,'TAM Aceite de Oliva'!F23,'TAM Aceite Virgen'!F23,'TAM Aceite Virgen Extra'!F23)</f>
        <v>9.4599999999999991</v>
      </c>
      <c r="I23" s="44">
        <f>CHOOSE(Enlaces!$G$1,'TAM Aceite de Oliva'!G23,'TAM Aceite Virgen'!G23,'TAM Aceite Virgen Extra'!G23)</f>
        <v>8.4699999999999989</v>
      </c>
      <c r="J23" s="44">
        <f>CHOOSE(Enlaces!$G$1,'TAM Aceite de Oliva'!H23,'TAM Aceite Virgen'!H23,'TAM Aceite Virgen Extra'!H23)</f>
        <v>9.1000000000000014</v>
      </c>
      <c r="K23" s="44">
        <f>CHOOSE(Enlaces!$G$1,'TAM Aceite de Oliva'!I23,'TAM Aceite Virgen'!I23,'TAM Aceite Virgen Extra'!I23)</f>
        <v>10</v>
      </c>
      <c r="L23" s="44">
        <f>CHOOSE(Enlaces!$G$1,'TAM Aceite de Oliva'!J23,'TAM Aceite Virgen'!J23,'TAM Aceite Virgen Extra'!J23)</f>
        <v>7.02</v>
      </c>
      <c r="M23" s="44">
        <f>CHOOSE(Enlaces!$G$1,'TAM Aceite de Oliva'!K23,'TAM Aceite Virgen'!K23,'TAM Aceite Virgen Extra'!K23)</f>
        <v>8.98</v>
      </c>
      <c r="N23" s="44">
        <f>CHOOSE(Enlaces!$G$1,'TAM Aceite de Oliva'!L23,'TAM Aceite Virgen'!L23,'TAM Aceite Virgen Extra'!L23)</f>
        <v>5.6099999999999994</v>
      </c>
      <c r="O23" s="44">
        <f>CHOOSE(Enlaces!$G$1,'TAM Aceite de Oliva'!M23,'TAM Aceite Virgen'!M23,'TAM Aceite Virgen Extra'!M23)</f>
        <v>7.8600000000000012</v>
      </c>
      <c r="P23" s="44">
        <f>CHOOSE(Enlaces!$G$1,'TAM Aceite de Oliva'!N23,'TAM Aceite Virgen'!N23,'TAM Aceite Virgen Extra'!N23)</f>
        <v>8.01</v>
      </c>
      <c r="Q23" s="44">
        <f>CHOOSE(Enlaces!$G$1,'TAM Aceite de Oliva'!O23,'TAM Aceite Virgen'!O23,'TAM Aceite Virgen Extra'!O23)</f>
        <v>8.1999999999999993</v>
      </c>
      <c r="R23" s="44">
        <f>CHOOSE(Enlaces!$G$1,'TAM Aceite de Oliva'!P23,'TAM Aceite Virgen'!P23,'TAM Aceite Virgen Extra'!P23)</f>
        <v>7.63</v>
      </c>
    </row>
    <row r="24" spans="3:18" x14ac:dyDescent="0.3">
      <c r="C24" s="16">
        <f>CHOOSE(Enlaces!$G$1,'TAM Aceite de Oliva'!B24,'TAM Aceite Virgen'!B24,'TAM Aceite Virgen Extra'!B24)</f>
        <v>5.0999999999999996</v>
      </c>
      <c r="D24" s="17">
        <f>CHOOSE(Enlaces!$G$1,'TAM Aceite de Oliva'!C24,'TAM Aceite Virgen'!C24,'TAM Aceite Virgen Extra'!C24)</f>
        <v>5.3</v>
      </c>
      <c r="F24" s="42" t="str">
        <f t="shared" si="0"/>
        <v>&gt;=5,1  - &lt; 5,3</v>
      </c>
      <c r="G24" s="44">
        <f>CHOOSE(Enlaces!$G$1,'TAM Aceite de Oliva'!E24,'TAM Aceite Virgen'!E24,'TAM Aceite Virgen Extra'!E24)</f>
        <v>2.6500000000000004</v>
      </c>
      <c r="H24" s="44">
        <f>CHOOSE(Enlaces!$G$1,'TAM Aceite de Oliva'!F24,'TAM Aceite Virgen'!F24,'TAM Aceite Virgen Extra'!F24)</f>
        <v>1.32</v>
      </c>
      <c r="I24" s="44">
        <f>CHOOSE(Enlaces!$G$1,'TAM Aceite de Oliva'!G24,'TAM Aceite Virgen'!G24,'TAM Aceite Virgen Extra'!G24)</f>
        <v>1.66</v>
      </c>
      <c r="J24" s="44">
        <f>CHOOSE(Enlaces!$G$1,'TAM Aceite de Oliva'!H24,'TAM Aceite Virgen'!H24,'TAM Aceite Virgen Extra'!H24)</f>
        <v>0.88000000000000012</v>
      </c>
      <c r="K24" s="44">
        <f>CHOOSE(Enlaces!$G$1,'TAM Aceite de Oliva'!I24,'TAM Aceite Virgen'!I24,'TAM Aceite Virgen Extra'!I24)</f>
        <v>1.24</v>
      </c>
      <c r="L24" s="44">
        <f>CHOOSE(Enlaces!$G$1,'TAM Aceite de Oliva'!J24,'TAM Aceite Virgen'!J24,'TAM Aceite Virgen Extra'!J24)</f>
        <v>1.26</v>
      </c>
      <c r="M24" s="44">
        <f>CHOOSE(Enlaces!$G$1,'TAM Aceite de Oliva'!K24,'TAM Aceite Virgen'!K24,'TAM Aceite Virgen Extra'!K24)</f>
        <v>0.87</v>
      </c>
      <c r="N24" s="44">
        <f>CHOOSE(Enlaces!$G$1,'TAM Aceite de Oliva'!L24,'TAM Aceite Virgen'!L24,'TAM Aceite Virgen Extra'!L24)</f>
        <v>1.96</v>
      </c>
      <c r="O24" s="44">
        <f>CHOOSE(Enlaces!$G$1,'TAM Aceite de Oliva'!M24,'TAM Aceite Virgen'!M24,'TAM Aceite Virgen Extra'!M24)</f>
        <v>0.8600000000000001</v>
      </c>
      <c r="P24" s="44">
        <f>CHOOSE(Enlaces!$G$1,'TAM Aceite de Oliva'!N24,'TAM Aceite Virgen'!N24,'TAM Aceite Virgen Extra'!N24)</f>
        <v>0.82</v>
      </c>
      <c r="Q24" s="44">
        <f>CHOOSE(Enlaces!$G$1,'TAM Aceite de Oliva'!O24,'TAM Aceite Virgen'!O24,'TAM Aceite Virgen Extra'!O24)</f>
        <v>1.48</v>
      </c>
      <c r="R24" s="44">
        <f>CHOOSE(Enlaces!$G$1,'TAM Aceite de Oliva'!P24,'TAM Aceite Virgen'!P24,'TAM Aceite Virgen Extra'!P24)</f>
        <v>2.91</v>
      </c>
    </row>
    <row r="25" spans="3:18" x14ac:dyDescent="0.3">
      <c r="C25" s="16">
        <f>CHOOSE(Enlaces!$G$1,'TAM Aceite de Oliva'!B25,'TAM Aceite Virgen'!B25,'TAM Aceite Virgen Extra'!B25)</f>
        <v>5.3</v>
      </c>
      <c r="D25" s="17">
        <f>CHOOSE(Enlaces!$G$1,'TAM Aceite de Oliva'!C25,'TAM Aceite Virgen'!C25,'TAM Aceite Virgen Extra'!C25)</f>
        <v>5.5</v>
      </c>
      <c r="F25" s="42" t="str">
        <f t="shared" si="0"/>
        <v>&gt;=5,3  - &lt; 5,5</v>
      </c>
      <c r="G25" s="44">
        <f>CHOOSE(Enlaces!$G$1,'TAM Aceite de Oliva'!E25,'TAM Aceite Virgen'!E25,'TAM Aceite Virgen Extra'!E25)</f>
        <v>1.59</v>
      </c>
      <c r="H25" s="44">
        <f>CHOOSE(Enlaces!$G$1,'TAM Aceite de Oliva'!F25,'TAM Aceite Virgen'!F25,'TAM Aceite Virgen Extra'!F25)</f>
        <v>1.4900000000000002</v>
      </c>
      <c r="I25" s="44">
        <f>CHOOSE(Enlaces!$G$1,'TAM Aceite de Oliva'!G25,'TAM Aceite Virgen'!G25,'TAM Aceite Virgen Extra'!G25)</f>
        <v>1.88</v>
      </c>
      <c r="J25" s="44">
        <f>CHOOSE(Enlaces!$G$1,'TAM Aceite de Oliva'!H25,'TAM Aceite Virgen'!H25,'TAM Aceite Virgen Extra'!H25)</f>
        <v>3.2199999999999998</v>
      </c>
      <c r="K25" s="44">
        <f>CHOOSE(Enlaces!$G$1,'TAM Aceite de Oliva'!I25,'TAM Aceite Virgen'!I25,'TAM Aceite Virgen Extra'!I25)</f>
        <v>2.02</v>
      </c>
      <c r="L25" s="44">
        <f>CHOOSE(Enlaces!$G$1,'TAM Aceite de Oliva'!J25,'TAM Aceite Virgen'!J25,'TAM Aceite Virgen Extra'!J25)</f>
        <v>1.31</v>
      </c>
      <c r="M25" s="44">
        <f>CHOOSE(Enlaces!$G$1,'TAM Aceite de Oliva'!K25,'TAM Aceite Virgen'!K25,'TAM Aceite Virgen Extra'!K25)</f>
        <v>2.46</v>
      </c>
      <c r="N25" s="44">
        <f>CHOOSE(Enlaces!$G$1,'TAM Aceite de Oliva'!L25,'TAM Aceite Virgen'!L25,'TAM Aceite Virgen Extra'!L25)</f>
        <v>3.0700000000000003</v>
      </c>
      <c r="O25" s="44">
        <f>CHOOSE(Enlaces!$G$1,'TAM Aceite de Oliva'!M25,'TAM Aceite Virgen'!M25,'TAM Aceite Virgen Extra'!M25)</f>
        <v>2.48</v>
      </c>
      <c r="P25" s="44">
        <f>CHOOSE(Enlaces!$G$1,'TAM Aceite de Oliva'!N25,'TAM Aceite Virgen'!N25,'TAM Aceite Virgen Extra'!N25)</f>
        <v>3.1799999999999997</v>
      </c>
      <c r="Q25" s="44">
        <f>CHOOSE(Enlaces!$G$1,'TAM Aceite de Oliva'!O25,'TAM Aceite Virgen'!O25,'TAM Aceite Virgen Extra'!O25)</f>
        <v>2.8499999999999996</v>
      </c>
      <c r="R25" s="44">
        <f>CHOOSE(Enlaces!$G$1,'TAM Aceite de Oliva'!P25,'TAM Aceite Virgen'!P25,'TAM Aceite Virgen Extra'!P25)</f>
        <v>1.58</v>
      </c>
    </row>
    <row r="26" spans="3:18" x14ac:dyDescent="0.3">
      <c r="C26" s="20">
        <f>CHOOSE(Enlaces!$G$1,'TAM Aceite de Oliva'!B26,'TAM Aceite Virgen'!B26,'TAM Aceite Virgen Extra'!B26)</f>
        <v>5.5</v>
      </c>
      <c r="D26" s="21">
        <f>CHOOSE(Enlaces!$G$1,'TAM Aceite de Oliva'!C26,'TAM Aceite Virgen'!C26,'TAM Aceite Virgen Extra'!C26)</f>
        <v>5.7</v>
      </c>
      <c r="F26" s="42" t="str">
        <f t="shared" si="0"/>
        <v>&gt;=5,5  - &lt; 5,7</v>
      </c>
      <c r="G26" s="44">
        <f>CHOOSE(Enlaces!$G$1,'TAM Aceite de Oliva'!E26,'TAM Aceite Virgen'!E26,'TAM Aceite Virgen Extra'!E26)</f>
        <v>0.77</v>
      </c>
      <c r="H26" s="44">
        <f>CHOOSE(Enlaces!$G$1,'TAM Aceite de Oliva'!F26,'TAM Aceite Virgen'!F26,'TAM Aceite Virgen Extra'!F26)</f>
        <v>1.18</v>
      </c>
      <c r="I26" s="44">
        <f>CHOOSE(Enlaces!$G$1,'TAM Aceite de Oliva'!G26,'TAM Aceite Virgen'!G26,'TAM Aceite Virgen Extra'!G26)</f>
        <v>1.1400000000000001</v>
      </c>
      <c r="J26" s="44">
        <f>CHOOSE(Enlaces!$G$1,'TAM Aceite de Oliva'!H26,'TAM Aceite Virgen'!H26,'TAM Aceite Virgen Extra'!H26)</f>
        <v>0.57000000000000006</v>
      </c>
      <c r="K26" s="44">
        <f>CHOOSE(Enlaces!$G$1,'TAM Aceite de Oliva'!I26,'TAM Aceite Virgen'!I26,'TAM Aceite Virgen Extra'!I26)</f>
        <v>1.25</v>
      </c>
      <c r="L26" s="44">
        <f>CHOOSE(Enlaces!$G$1,'TAM Aceite de Oliva'!J26,'TAM Aceite Virgen'!J26,'TAM Aceite Virgen Extra'!J26)</f>
        <v>1.6800000000000002</v>
      </c>
      <c r="M26" s="44">
        <f>CHOOSE(Enlaces!$G$1,'TAM Aceite de Oliva'!K26,'TAM Aceite Virgen'!K26,'TAM Aceite Virgen Extra'!K26)</f>
        <v>5</v>
      </c>
      <c r="N26" s="44">
        <f>CHOOSE(Enlaces!$G$1,'TAM Aceite de Oliva'!L26,'TAM Aceite Virgen'!L26,'TAM Aceite Virgen Extra'!L26)</f>
        <v>4.3500000000000005</v>
      </c>
      <c r="O26" s="44">
        <f>CHOOSE(Enlaces!$G$1,'TAM Aceite de Oliva'!M26,'TAM Aceite Virgen'!M26,'TAM Aceite Virgen Extra'!M26)</f>
        <v>4.3800000000000008</v>
      </c>
      <c r="P26" s="44">
        <f>CHOOSE(Enlaces!$G$1,'TAM Aceite de Oliva'!N26,'TAM Aceite Virgen'!N26,'TAM Aceite Virgen Extra'!N26)</f>
        <v>0.61</v>
      </c>
      <c r="Q26" s="44">
        <f>CHOOSE(Enlaces!$G$1,'TAM Aceite de Oliva'!O26,'TAM Aceite Virgen'!O26,'TAM Aceite Virgen Extra'!O26)</f>
        <v>1.57</v>
      </c>
      <c r="R26" s="44">
        <f>CHOOSE(Enlaces!$G$1,'TAM Aceite de Oliva'!P26,'TAM Aceite Virgen'!P26,'TAM Aceite Virgen Extra'!P26)</f>
        <v>0.7</v>
      </c>
    </row>
    <row r="27" spans="3:18" x14ac:dyDescent="0.3">
      <c r="C27" s="16">
        <f>CHOOSE(Enlaces!$G$1,'TAM Aceite de Oliva'!B27,'TAM Aceite Virgen'!B27,'TAM Aceite Virgen Extra'!B27)</f>
        <v>5.7</v>
      </c>
      <c r="D27" s="17">
        <f>CHOOSE(Enlaces!$G$1,'TAM Aceite de Oliva'!C27,'TAM Aceite Virgen'!C27,'TAM Aceite Virgen Extra'!C27)</f>
        <v>5.9</v>
      </c>
      <c r="F27" s="42" t="str">
        <f t="shared" si="0"/>
        <v>&gt;=5,7  - &lt; 5,9</v>
      </c>
      <c r="G27" s="44">
        <f>CHOOSE(Enlaces!$G$1,'TAM Aceite de Oliva'!E27,'TAM Aceite Virgen'!E27,'TAM Aceite Virgen Extra'!E27)</f>
        <v>1.35</v>
      </c>
      <c r="H27" s="44">
        <f>CHOOSE(Enlaces!$G$1,'TAM Aceite de Oliva'!F27,'TAM Aceite Virgen'!F27,'TAM Aceite Virgen Extra'!F27)</f>
        <v>4.6400000000000006</v>
      </c>
      <c r="I27" s="44">
        <f>CHOOSE(Enlaces!$G$1,'TAM Aceite de Oliva'!G27,'TAM Aceite Virgen'!G27,'TAM Aceite Virgen Extra'!G27)</f>
        <v>6.1199999999999992</v>
      </c>
      <c r="J27" s="44">
        <f>CHOOSE(Enlaces!$G$1,'TAM Aceite de Oliva'!H27,'TAM Aceite Virgen'!H27,'TAM Aceite Virgen Extra'!H27)</f>
        <v>5.91</v>
      </c>
      <c r="K27" s="44">
        <f>CHOOSE(Enlaces!$G$1,'TAM Aceite de Oliva'!I27,'TAM Aceite Virgen'!I27,'TAM Aceite Virgen Extra'!I27)</f>
        <v>3.1500000000000004</v>
      </c>
      <c r="L27" s="44">
        <f>CHOOSE(Enlaces!$G$1,'TAM Aceite de Oliva'!J27,'TAM Aceite Virgen'!J27,'TAM Aceite Virgen Extra'!J27)</f>
        <v>2.23</v>
      </c>
      <c r="M27" s="44">
        <f>CHOOSE(Enlaces!$G$1,'TAM Aceite de Oliva'!K27,'TAM Aceite Virgen'!K27,'TAM Aceite Virgen Extra'!K27)</f>
        <v>5.5699999999999994</v>
      </c>
      <c r="N27" s="44">
        <f>CHOOSE(Enlaces!$G$1,'TAM Aceite de Oliva'!L27,'TAM Aceite Virgen'!L27,'TAM Aceite Virgen Extra'!L27)</f>
        <v>2.69</v>
      </c>
      <c r="O27" s="44">
        <f>CHOOSE(Enlaces!$G$1,'TAM Aceite de Oliva'!M27,'TAM Aceite Virgen'!M27,'TAM Aceite Virgen Extra'!M27)</f>
        <v>5.71</v>
      </c>
      <c r="P27" s="44">
        <f>CHOOSE(Enlaces!$G$1,'TAM Aceite de Oliva'!N27,'TAM Aceite Virgen'!N27,'TAM Aceite Virgen Extra'!N27)</f>
        <v>2.5300000000000002</v>
      </c>
      <c r="Q27" s="44">
        <f>CHOOSE(Enlaces!$G$1,'TAM Aceite de Oliva'!O27,'TAM Aceite Virgen'!O27,'TAM Aceite Virgen Extra'!O27)</f>
        <v>2.77</v>
      </c>
      <c r="R27" s="44">
        <f>CHOOSE(Enlaces!$G$1,'TAM Aceite de Oliva'!P27,'TAM Aceite Virgen'!P27,'TAM Aceite Virgen Extra'!P27)</f>
        <v>4.8199999999999994</v>
      </c>
    </row>
    <row r="28" spans="3:18" x14ac:dyDescent="0.3">
      <c r="C28" s="16">
        <f>CHOOSE(Enlaces!$G$1,'TAM Aceite de Oliva'!B28,'TAM Aceite Virgen'!B28,'TAM Aceite Virgen Extra'!B28)</f>
        <v>5.9</v>
      </c>
      <c r="D28" s="17">
        <f>CHOOSE(Enlaces!$G$1,'TAM Aceite de Oliva'!C28,'TAM Aceite Virgen'!C28,'TAM Aceite Virgen Extra'!C28)</f>
        <v>6.1</v>
      </c>
      <c r="F28" s="42" t="str">
        <f t="shared" si="0"/>
        <v>&gt;=5,9  - &lt; 6,1</v>
      </c>
      <c r="G28" s="44">
        <f>CHOOSE(Enlaces!$G$1,'TAM Aceite de Oliva'!E28,'TAM Aceite Virgen'!E28,'TAM Aceite Virgen Extra'!E28)</f>
        <v>3.38</v>
      </c>
      <c r="H28" s="44">
        <f>CHOOSE(Enlaces!$G$1,'TAM Aceite de Oliva'!F28,'TAM Aceite Virgen'!F28,'TAM Aceite Virgen Extra'!F28)</f>
        <v>1.82</v>
      </c>
      <c r="I28" s="44">
        <f>CHOOSE(Enlaces!$G$1,'TAM Aceite de Oliva'!G28,'TAM Aceite Virgen'!G28,'TAM Aceite Virgen Extra'!G28)</f>
        <v>3.0799999999999996</v>
      </c>
      <c r="J28" s="44">
        <f>CHOOSE(Enlaces!$G$1,'TAM Aceite de Oliva'!H28,'TAM Aceite Virgen'!H28,'TAM Aceite Virgen Extra'!H28)</f>
        <v>2.76</v>
      </c>
      <c r="K28" s="44">
        <f>CHOOSE(Enlaces!$G$1,'TAM Aceite de Oliva'!I28,'TAM Aceite Virgen'!I28,'TAM Aceite Virgen Extra'!I28)</f>
        <v>4.1500000000000004</v>
      </c>
      <c r="L28" s="44">
        <f>CHOOSE(Enlaces!$G$1,'TAM Aceite de Oliva'!J28,'TAM Aceite Virgen'!J28,'TAM Aceite Virgen Extra'!J28)</f>
        <v>6.620000000000001</v>
      </c>
      <c r="M28" s="44">
        <f>CHOOSE(Enlaces!$G$1,'TAM Aceite de Oliva'!K28,'TAM Aceite Virgen'!K28,'TAM Aceite Virgen Extra'!K28)</f>
        <v>2.9600000000000004</v>
      </c>
      <c r="N28" s="44">
        <f>CHOOSE(Enlaces!$G$1,'TAM Aceite de Oliva'!L28,'TAM Aceite Virgen'!L28,'TAM Aceite Virgen Extra'!L28)</f>
        <v>1.96</v>
      </c>
      <c r="O28" s="44">
        <f>CHOOSE(Enlaces!$G$1,'TAM Aceite de Oliva'!M28,'TAM Aceite Virgen'!M28,'TAM Aceite Virgen Extra'!M28)</f>
        <v>3.5100000000000002</v>
      </c>
      <c r="P28" s="44">
        <f>CHOOSE(Enlaces!$G$1,'TAM Aceite de Oliva'!N28,'TAM Aceite Virgen'!N28,'TAM Aceite Virgen Extra'!N28)</f>
        <v>6.8599999999999994</v>
      </c>
      <c r="Q28" s="44">
        <f>CHOOSE(Enlaces!$G$1,'TAM Aceite de Oliva'!O28,'TAM Aceite Virgen'!O28,'TAM Aceite Virgen Extra'!O28)</f>
        <v>8.8500000000000014</v>
      </c>
      <c r="R28" s="44">
        <f>CHOOSE(Enlaces!$G$1,'TAM Aceite de Oliva'!P28,'TAM Aceite Virgen'!P28,'TAM Aceite Virgen Extra'!P28)</f>
        <v>9.59</v>
      </c>
    </row>
    <row r="29" spans="3:18" x14ac:dyDescent="0.3">
      <c r="C29" s="16">
        <f>CHOOSE(Enlaces!$G$1,'TAM Aceite de Oliva'!B29,'TAM Aceite Virgen'!B29,'TAM Aceite Virgen Extra'!B29)</f>
        <v>6.1</v>
      </c>
      <c r="D29" s="17">
        <f>CHOOSE(Enlaces!$G$1,'TAM Aceite de Oliva'!C29,'TAM Aceite Virgen'!C29,'TAM Aceite Virgen Extra'!C29)</f>
        <v>6.3</v>
      </c>
      <c r="F29" s="42" t="str">
        <f t="shared" si="0"/>
        <v>&gt;=6,1  - &lt; 6,3</v>
      </c>
      <c r="G29" s="44">
        <f>CHOOSE(Enlaces!$G$1,'TAM Aceite de Oliva'!E29,'TAM Aceite Virgen'!E29,'TAM Aceite Virgen Extra'!E29)</f>
        <v>4.17</v>
      </c>
      <c r="H29" s="44">
        <f>CHOOSE(Enlaces!$G$1,'TAM Aceite de Oliva'!F29,'TAM Aceite Virgen'!F29,'TAM Aceite Virgen Extra'!F29)</f>
        <v>5.22</v>
      </c>
      <c r="I29" s="44">
        <f>CHOOSE(Enlaces!$G$1,'TAM Aceite de Oliva'!G29,'TAM Aceite Virgen'!G29,'TAM Aceite Virgen Extra'!G29)</f>
        <v>5.7799999999999994</v>
      </c>
      <c r="J29" s="44">
        <f>CHOOSE(Enlaces!$G$1,'TAM Aceite de Oliva'!H29,'TAM Aceite Virgen'!H29,'TAM Aceite Virgen Extra'!H29)</f>
        <v>4.38</v>
      </c>
      <c r="K29" s="44">
        <f>CHOOSE(Enlaces!$G$1,'TAM Aceite de Oliva'!I29,'TAM Aceite Virgen'!I29,'TAM Aceite Virgen Extra'!I29)</f>
        <v>7.16</v>
      </c>
      <c r="L29" s="44">
        <f>CHOOSE(Enlaces!$G$1,'TAM Aceite de Oliva'!J29,'TAM Aceite Virgen'!J29,'TAM Aceite Virgen Extra'!J29)</f>
        <v>7.62</v>
      </c>
      <c r="M29" s="44">
        <f>CHOOSE(Enlaces!$G$1,'TAM Aceite de Oliva'!K29,'TAM Aceite Virgen'!K29,'TAM Aceite Virgen Extra'!K29)</f>
        <v>8.68</v>
      </c>
      <c r="N29" s="44">
        <f>CHOOSE(Enlaces!$G$1,'TAM Aceite de Oliva'!L29,'TAM Aceite Virgen'!L29,'TAM Aceite Virgen Extra'!L29)</f>
        <v>4.74</v>
      </c>
      <c r="O29" s="44">
        <f>CHOOSE(Enlaces!$G$1,'TAM Aceite de Oliva'!M29,'TAM Aceite Virgen'!M29,'TAM Aceite Virgen Extra'!M29)</f>
        <v>3.99</v>
      </c>
      <c r="P29" s="44">
        <f>CHOOSE(Enlaces!$G$1,'TAM Aceite de Oliva'!N29,'TAM Aceite Virgen'!N29,'TAM Aceite Virgen Extra'!N29)</f>
        <v>4.01</v>
      </c>
      <c r="Q29" s="44">
        <f>CHOOSE(Enlaces!$G$1,'TAM Aceite de Oliva'!O29,'TAM Aceite Virgen'!O29,'TAM Aceite Virgen Extra'!O29)</f>
        <v>0.70000000000000007</v>
      </c>
      <c r="R29" s="44">
        <f>CHOOSE(Enlaces!$G$1,'TAM Aceite de Oliva'!P29,'TAM Aceite Virgen'!P29,'TAM Aceite Virgen Extra'!P29)</f>
        <v>0.87</v>
      </c>
    </row>
    <row r="30" spans="3:18" x14ac:dyDescent="0.3">
      <c r="C30" s="16">
        <f>CHOOSE(Enlaces!$G$1,'TAM Aceite de Oliva'!B30,'TAM Aceite Virgen'!B30,'TAM Aceite Virgen Extra'!B30)</f>
        <v>6.3</v>
      </c>
      <c r="D30" s="17">
        <f>CHOOSE(Enlaces!$G$1,'TAM Aceite de Oliva'!C30,'TAM Aceite Virgen'!C30,'TAM Aceite Virgen Extra'!C30)</f>
        <v>6.5</v>
      </c>
      <c r="F30" s="42" t="str">
        <f t="shared" si="0"/>
        <v>&gt;=6,3  - &lt; 6,5</v>
      </c>
      <c r="G30" s="44">
        <f>CHOOSE(Enlaces!$G$1,'TAM Aceite de Oliva'!E30,'TAM Aceite Virgen'!E30,'TAM Aceite Virgen Extra'!E30)</f>
        <v>1.39</v>
      </c>
      <c r="H30" s="44">
        <f>CHOOSE(Enlaces!$G$1,'TAM Aceite de Oliva'!F30,'TAM Aceite Virgen'!F30,'TAM Aceite Virgen Extra'!F30)</f>
        <v>0.66</v>
      </c>
      <c r="I30" s="44">
        <f>CHOOSE(Enlaces!$G$1,'TAM Aceite de Oliva'!G30,'TAM Aceite Virgen'!G30,'TAM Aceite Virgen Extra'!G30)</f>
        <v>0.88</v>
      </c>
      <c r="J30" s="44">
        <f>CHOOSE(Enlaces!$G$1,'TAM Aceite de Oliva'!H30,'TAM Aceite Virgen'!H30,'TAM Aceite Virgen Extra'!H30)</f>
        <v>0.67</v>
      </c>
      <c r="K30" s="44">
        <f>CHOOSE(Enlaces!$G$1,'TAM Aceite de Oliva'!I30,'TAM Aceite Virgen'!I30,'TAM Aceite Virgen Extra'!I30)</f>
        <v>1.2000000000000002</v>
      </c>
      <c r="L30" s="44">
        <f>CHOOSE(Enlaces!$G$1,'TAM Aceite de Oliva'!J30,'TAM Aceite Virgen'!J30,'TAM Aceite Virgen Extra'!J30)</f>
        <v>1.69</v>
      </c>
      <c r="M30" s="44">
        <f>CHOOSE(Enlaces!$G$1,'TAM Aceite de Oliva'!K30,'TAM Aceite Virgen'!K30,'TAM Aceite Virgen Extra'!K30)</f>
        <v>0.73</v>
      </c>
      <c r="N30" s="44">
        <f>CHOOSE(Enlaces!$G$1,'TAM Aceite de Oliva'!L30,'TAM Aceite Virgen'!L30,'TAM Aceite Virgen Extra'!L30)</f>
        <v>1.4100000000000001</v>
      </c>
      <c r="O30" s="44">
        <f>CHOOSE(Enlaces!$G$1,'TAM Aceite de Oliva'!M30,'TAM Aceite Virgen'!M30,'TAM Aceite Virgen Extra'!M30)</f>
        <v>1.87</v>
      </c>
      <c r="P30" s="44">
        <f>CHOOSE(Enlaces!$G$1,'TAM Aceite de Oliva'!N30,'TAM Aceite Virgen'!N30,'TAM Aceite Virgen Extra'!N30)</f>
        <v>1.3900000000000001</v>
      </c>
      <c r="Q30" s="44">
        <f>CHOOSE(Enlaces!$G$1,'TAM Aceite de Oliva'!O30,'TAM Aceite Virgen'!O30,'TAM Aceite Virgen Extra'!O30)</f>
        <v>1.0899999999999999</v>
      </c>
      <c r="R30" s="44">
        <f>CHOOSE(Enlaces!$G$1,'TAM Aceite de Oliva'!P30,'TAM Aceite Virgen'!P30,'TAM Aceite Virgen Extra'!P30)</f>
        <v>0.96</v>
      </c>
    </row>
    <row r="31" spans="3:18" x14ac:dyDescent="0.3">
      <c r="C31" s="16">
        <f>CHOOSE(Enlaces!$G$1,'TAM Aceite de Oliva'!B31,'TAM Aceite Virgen'!B31,'TAM Aceite Virgen Extra'!B31)</f>
        <v>6.5</v>
      </c>
      <c r="D31" s="17">
        <f>CHOOSE(Enlaces!$G$1,'TAM Aceite de Oliva'!C31,'TAM Aceite Virgen'!C31,'TAM Aceite Virgen Extra'!C31)</f>
        <v>6.7</v>
      </c>
      <c r="F31" s="42" t="str">
        <f t="shared" si="0"/>
        <v>&gt;=6,5  - &lt; 6,7</v>
      </c>
      <c r="G31" s="44">
        <f>CHOOSE(Enlaces!$G$1,'TAM Aceite de Oliva'!E31,'TAM Aceite Virgen'!E31,'TAM Aceite Virgen Extra'!E31)</f>
        <v>1.1400000000000001</v>
      </c>
      <c r="H31" s="44">
        <f>CHOOSE(Enlaces!$G$1,'TAM Aceite de Oliva'!F31,'TAM Aceite Virgen'!F31,'TAM Aceite Virgen Extra'!F31)</f>
        <v>0.79</v>
      </c>
      <c r="I31" s="44">
        <f>CHOOSE(Enlaces!$G$1,'TAM Aceite de Oliva'!G31,'TAM Aceite Virgen'!G31,'TAM Aceite Virgen Extra'!G31)</f>
        <v>0.78</v>
      </c>
      <c r="J31" s="44">
        <f>CHOOSE(Enlaces!$G$1,'TAM Aceite de Oliva'!H31,'TAM Aceite Virgen'!H31,'TAM Aceite Virgen Extra'!H31)</f>
        <v>0.7</v>
      </c>
      <c r="K31" s="44">
        <f>CHOOSE(Enlaces!$G$1,'TAM Aceite de Oliva'!I31,'TAM Aceite Virgen'!I31,'TAM Aceite Virgen Extra'!I31)</f>
        <v>1.97</v>
      </c>
      <c r="L31" s="44">
        <f>CHOOSE(Enlaces!$G$1,'TAM Aceite de Oliva'!J31,'TAM Aceite Virgen'!J31,'TAM Aceite Virgen Extra'!J31)</f>
        <v>0.51</v>
      </c>
      <c r="M31" s="44">
        <f>CHOOSE(Enlaces!$G$1,'TAM Aceite de Oliva'!K31,'TAM Aceite Virgen'!K31,'TAM Aceite Virgen Extra'!K31)</f>
        <v>1.2</v>
      </c>
      <c r="N31" s="44">
        <f>CHOOSE(Enlaces!$G$1,'TAM Aceite de Oliva'!L31,'TAM Aceite Virgen'!L31,'TAM Aceite Virgen Extra'!L31)</f>
        <v>0.91</v>
      </c>
      <c r="O31" s="44">
        <f>CHOOSE(Enlaces!$G$1,'TAM Aceite de Oliva'!M31,'TAM Aceite Virgen'!M31,'TAM Aceite Virgen Extra'!M31)</f>
        <v>0.49999999999999994</v>
      </c>
      <c r="P31" s="44">
        <f>CHOOSE(Enlaces!$G$1,'TAM Aceite de Oliva'!N31,'TAM Aceite Virgen'!N31,'TAM Aceite Virgen Extra'!N31)</f>
        <v>1.76</v>
      </c>
      <c r="Q31" s="44">
        <f>CHOOSE(Enlaces!$G$1,'TAM Aceite de Oliva'!O31,'TAM Aceite Virgen'!O31,'TAM Aceite Virgen Extra'!O31)</f>
        <v>0.72</v>
      </c>
      <c r="R31" s="44">
        <f>CHOOSE(Enlaces!$G$1,'TAM Aceite de Oliva'!P31,'TAM Aceite Virgen'!P31,'TAM Aceite Virgen Extra'!P31)</f>
        <v>0.45</v>
      </c>
    </row>
    <row r="32" spans="3:18" x14ac:dyDescent="0.3">
      <c r="C32" s="16">
        <f>CHOOSE(Enlaces!$G$1,'TAM Aceite de Oliva'!B32,'TAM Aceite Virgen'!B32,'TAM Aceite Virgen Extra'!B32)</f>
        <v>6.7</v>
      </c>
      <c r="D32" s="17">
        <f>CHOOSE(Enlaces!$G$1,'TAM Aceite de Oliva'!C32,'TAM Aceite Virgen'!C32,'TAM Aceite Virgen Extra'!C32)</f>
        <v>6.9</v>
      </c>
      <c r="F32" s="42" t="str">
        <f t="shared" si="0"/>
        <v>&gt;=6,7  - &lt; 6,9</v>
      </c>
      <c r="G32" s="44">
        <f>CHOOSE(Enlaces!$G$1,'TAM Aceite de Oliva'!E32,'TAM Aceite Virgen'!E32,'TAM Aceite Virgen Extra'!E32)</f>
        <v>0.14000000000000001</v>
      </c>
      <c r="H32" s="44">
        <f>CHOOSE(Enlaces!$G$1,'TAM Aceite de Oliva'!F32,'TAM Aceite Virgen'!F32,'TAM Aceite Virgen Extra'!F32)</f>
        <v>0.28999999999999998</v>
      </c>
      <c r="I32" s="44">
        <f>CHOOSE(Enlaces!$G$1,'TAM Aceite de Oliva'!G32,'TAM Aceite Virgen'!G32,'TAM Aceite Virgen Extra'!G32)</f>
        <v>0.19</v>
      </c>
      <c r="J32" s="44">
        <f>CHOOSE(Enlaces!$G$1,'TAM Aceite de Oliva'!H32,'TAM Aceite Virgen'!H32,'TAM Aceite Virgen Extra'!H32)</f>
        <v>0.15</v>
      </c>
      <c r="K32" s="44">
        <f>CHOOSE(Enlaces!$G$1,'TAM Aceite de Oliva'!I32,'TAM Aceite Virgen'!I32,'TAM Aceite Virgen Extra'!I32)</f>
        <v>0</v>
      </c>
      <c r="L32" s="44">
        <f>CHOOSE(Enlaces!$G$1,'TAM Aceite de Oliva'!J32,'TAM Aceite Virgen'!J32,'TAM Aceite Virgen Extra'!J32)</f>
        <v>0.32</v>
      </c>
      <c r="M32" s="44">
        <f>CHOOSE(Enlaces!$G$1,'TAM Aceite de Oliva'!K32,'TAM Aceite Virgen'!K32,'TAM Aceite Virgen Extra'!K32)</f>
        <v>0</v>
      </c>
      <c r="N32" s="44">
        <f>CHOOSE(Enlaces!$G$1,'TAM Aceite de Oliva'!L32,'TAM Aceite Virgen'!L32,'TAM Aceite Virgen Extra'!L32)</f>
        <v>0</v>
      </c>
      <c r="O32" s="44">
        <f>CHOOSE(Enlaces!$G$1,'TAM Aceite de Oliva'!M32,'TAM Aceite Virgen'!M32,'TAM Aceite Virgen Extra'!M32)</f>
        <v>0.05</v>
      </c>
      <c r="P32" s="44">
        <f>CHOOSE(Enlaces!$G$1,'TAM Aceite de Oliva'!N32,'TAM Aceite Virgen'!N32,'TAM Aceite Virgen Extra'!N32)</f>
        <v>0.14000000000000001</v>
      </c>
      <c r="Q32" s="44">
        <f>CHOOSE(Enlaces!$G$1,'TAM Aceite de Oliva'!O32,'TAM Aceite Virgen'!O32,'TAM Aceite Virgen Extra'!O32)</f>
        <v>0.17</v>
      </c>
      <c r="R32" s="44">
        <f>CHOOSE(Enlaces!$G$1,'TAM Aceite de Oliva'!P32,'TAM Aceite Virgen'!P32,'TAM Aceite Virgen Extra'!P32)</f>
        <v>0.04</v>
      </c>
    </row>
    <row r="33" spans="3:18" x14ac:dyDescent="0.3">
      <c r="C33" s="22">
        <f>CHOOSE(Enlaces!$G$1,'TAM Aceite de Oliva'!B33,'TAM Aceite Virgen'!B33,'TAM Aceite Virgen Extra'!B33)</f>
        <v>6.9</v>
      </c>
      <c r="D33" s="23">
        <f>CHOOSE(Enlaces!$G$1,'TAM Aceite de Oliva'!C33,'TAM Aceite Virgen'!C33,'TAM Aceite Virgen Extra'!C33)</f>
        <v>0</v>
      </c>
      <c r="F33" s="42" t="str">
        <f>"&gt;="&amp;C33</f>
        <v>&gt;=6,9</v>
      </c>
      <c r="G33" s="44">
        <f>CHOOSE(Enlaces!$G$1,'TAM Aceite de Oliva'!E33,'TAM Aceite Virgen'!E33,'TAM Aceite Virgen Extra'!E33)</f>
        <v>9.84</v>
      </c>
      <c r="H33" s="44">
        <f>CHOOSE(Enlaces!$G$1,'TAM Aceite de Oliva'!F33,'TAM Aceite Virgen'!F33,'TAM Aceite Virgen Extra'!F33)</f>
        <v>11.110000000000001</v>
      </c>
      <c r="I33" s="44">
        <f>CHOOSE(Enlaces!$G$1,'TAM Aceite de Oliva'!G33,'TAM Aceite Virgen'!G33,'TAM Aceite Virgen Extra'!G33)</f>
        <v>8.759999999999998</v>
      </c>
      <c r="J33" s="44">
        <f>CHOOSE(Enlaces!$G$1,'TAM Aceite de Oliva'!H33,'TAM Aceite Virgen'!H33,'TAM Aceite Virgen Extra'!H33)</f>
        <v>8.1</v>
      </c>
      <c r="K33" s="44">
        <f>CHOOSE(Enlaces!$G$1,'TAM Aceite de Oliva'!I33,'TAM Aceite Virgen'!I33,'TAM Aceite Virgen Extra'!I33)</f>
        <v>5.4599999999999991</v>
      </c>
      <c r="L33" s="44">
        <f>CHOOSE(Enlaces!$G$1,'TAM Aceite de Oliva'!J33,'TAM Aceite Virgen'!J33,'TAM Aceite Virgen Extra'!J33)</f>
        <v>9.7200000000000024</v>
      </c>
      <c r="M33" s="44">
        <f>CHOOSE(Enlaces!$G$1,'TAM Aceite de Oliva'!K33,'TAM Aceite Virgen'!K33,'TAM Aceite Virgen Extra'!K33)</f>
        <v>8.009999999999998</v>
      </c>
      <c r="N33" s="44">
        <f>CHOOSE(Enlaces!$G$1,'TAM Aceite de Oliva'!L33,'TAM Aceite Virgen'!L33,'TAM Aceite Virgen Extra'!L33)</f>
        <v>7.2299999999999986</v>
      </c>
      <c r="O33" s="44">
        <f>CHOOSE(Enlaces!$G$1,'TAM Aceite de Oliva'!M33,'TAM Aceite Virgen'!M33,'TAM Aceite Virgen Extra'!M33)</f>
        <v>9.7800000000000011</v>
      </c>
      <c r="P33" s="44">
        <f>CHOOSE(Enlaces!$G$1,'TAM Aceite de Oliva'!N33,'TAM Aceite Virgen'!N33,'TAM Aceite Virgen Extra'!N33)</f>
        <v>9.99</v>
      </c>
      <c r="Q33" s="44">
        <f>CHOOSE(Enlaces!$G$1,'TAM Aceite de Oliva'!O33,'TAM Aceite Virgen'!O33,'TAM Aceite Virgen Extra'!O33)</f>
        <v>7.879999999999999</v>
      </c>
      <c r="R33" s="44">
        <f>CHOOSE(Enlaces!$G$1,'TAM Aceite de Oliva'!P33,'TAM Aceite Virgen'!P33,'TAM Aceite Virgen Extra'!P33)</f>
        <v>6.9099999999999984</v>
      </c>
    </row>
  </sheetData>
  <sheetProtection sheet="1" objects="1" scenarios="1"/>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B3:I38"/>
  <sheetViews>
    <sheetView showGridLines="0" workbookViewId="0">
      <selection activeCell="F20" sqref="F20"/>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4" t="s">
        <v>323</v>
      </c>
      <c r="G4" s="65"/>
      <c r="H4" s="65"/>
      <c r="I4" s="66"/>
    </row>
    <row r="5" spans="2:9" s="48" customFormat="1" ht="35.25" customHeight="1" x14ac:dyDescent="0.3">
      <c r="C5" s="49" t="s">
        <v>305</v>
      </c>
      <c r="D5" s="48" t="s">
        <v>313</v>
      </c>
      <c r="F5" s="67"/>
      <c r="G5" s="68"/>
      <c r="H5" s="68"/>
      <c r="I5" s="69"/>
    </row>
    <row r="6" spans="2:9" s="48" customFormat="1" ht="35.25" customHeight="1" x14ac:dyDescent="0.3">
      <c r="C6" s="49" t="s">
        <v>306</v>
      </c>
      <c r="D6" s="51" t="s">
        <v>315</v>
      </c>
      <c r="F6" s="67"/>
      <c r="G6" s="68"/>
      <c r="H6" s="68"/>
      <c r="I6" s="69"/>
    </row>
    <row r="7" spans="2:9" s="48" customFormat="1" ht="35.25" customHeight="1" x14ac:dyDescent="0.3">
      <c r="C7" s="49" t="s">
        <v>307</v>
      </c>
      <c r="D7" s="51" t="s">
        <v>314</v>
      </c>
      <c r="F7" s="67"/>
      <c r="G7" s="68"/>
      <c r="H7" s="68"/>
      <c r="I7" s="69"/>
    </row>
    <row r="8" spans="2:9" s="48" customFormat="1" ht="35.25" customHeight="1" x14ac:dyDescent="0.3">
      <c r="C8" s="49" t="s">
        <v>308</v>
      </c>
      <c r="D8" s="48" t="s">
        <v>316</v>
      </c>
      <c r="F8" s="67"/>
      <c r="G8" s="68"/>
      <c r="H8" s="68"/>
      <c r="I8" s="69"/>
    </row>
    <row r="9" spans="2:9" s="48" customFormat="1" ht="35.25" customHeight="1" x14ac:dyDescent="0.3">
      <c r="C9" s="49" t="s">
        <v>317</v>
      </c>
      <c r="D9" s="48" t="s">
        <v>318</v>
      </c>
      <c r="F9" s="67"/>
      <c r="G9" s="68"/>
      <c r="H9" s="68"/>
      <c r="I9" s="69"/>
    </row>
    <row r="10" spans="2:9" s="48" customFormat="1" ht="35.25" customHeight="1" x14ac:dyDescent="0.3">
      <c r="C10" s="49" t="s">
        <v>320</v>
      </c>
      <c r="D10" s="48" t="s">
        <v>319</v>
      </c>
      <c r="F10" s="67"/>
      <c r="G10" s="68"/>
      <c r="H10" s="68"/>
      <c r="I10" s="69"/>
    </row>
    <row r="11" spans="2:9" s="48" customFormat="1" ht="35.25" customHeight="1" x14ac:dyDescent="0.3">
      <c r="C11" s="49" t="s">
        <v>321</v>
      </c>
      <c r="D11" s="48" t="s">
        <v>322</v>
      </c>
      <c r="F11" s="67"/>
      <c r="G11" s="68"/>
      <c r="H11" s="68"/>
      <c r="I11" s="69"/>
    </row>
    <row r="12" spans="2:9" s="48" customFormat="1" ht="35.25" customHeight="1" thickBot="1" x14ac:dyDescent="0.35">
      <c r="C12" s="49" t="s">
        <v>324</v>
      </c>
      <c r="D12" s="48" t="s">
        <v>309</v>
      </c>
      <c r="F12" s="70"/>
      <c r="G12" s="71"/>
      <c r="H12" s="71"/>
      <c r="I12" s="72"/>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M287"/>
  <sheetViews>
    <sheetView workbookViewId="0">
      <pane xSplit="2" ySplit="3" topLeftCell="CA253" activePane="bottomRight" state="frozen"/>
      <selection activeCell="A287" sqref="A287"/>
      <selection pane="topRight" activeCell="A287" sqref="A287"/>
      <selection pane="bottomLeft" activeCell="A287" sqref="A287"/>
      <selection pane="bottomRight" activeCell="CI1" sqref="CI1:CM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91"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row>
    <row r="2" spans="1:91" x14ac:dyDescent="0.3">
      <c r="C2" s="6" t="s">
        <v>0</v>
      </c>
      <c r="J2" s="6" t="s">
        <v>0</v>
      </c>
      <c r="Q2" s="6" t="s">
        <v>0</v>
      </c>
      <c r="X2" s="6" t="s">
        <v>0</v>
      </c>
      <c r="AE2" s="6" t="s">
        <v>0</v>
      </c>
      <c r="AL2" s="6" t="s">
        <v>0</v>
      </c>
      <c r="AS2" s="6" t="s">
        <v>0</v>
      </c>
      <c r="AZ2" s="6" t="s">
        <v>0</v>
      </c>
      <c r="BG2" s="6" t="s">
        <v>0</v>
      </c>
      <c r="BN2" s="6" t="s">
        <v>0</v>
      </c>
      <c r="BU2" s="6" t="s">
        <v>0</v>
      </c>
      <c r="CB2" s="6" t="s">
        <v>0</v>
      </c>
      <c r="CI2" s="6" t="s">
        <v>0</v>
      </c>
    </row>
    <row r="3" spans="1:91"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row>
    <row r="4" spans="1:9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row>
    <row r="5" spans="1:9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row>
    <row r="6" spans="1:91"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row>
    <row r="7" spans="1:9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row>
    <row r="8" spans="1:9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row>
    <row r="9" spans="1:9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row>
    <row r="10" spans="1:9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row>
    <row r="11" spans="1:9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row>
    <row r="12" spans="1:9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row>
    <row r="13" spans="1:9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row>
    <row r="14" spans="1:9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row>
    <row r="15" spans="1:9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row>
    <row r="16" spans="1:9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row>
    <row r="17" spans="1:9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row>
    <row r="18" spans="1:9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row>
    <row r="19" spans="1:9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row>
    <row r="20" spans="1:9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row>
    <row r="21" spans="1:9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row>
    <row r="22" spans="1:9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row>
    <row r="23" spans="1:9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row>
    <row r="24" spans="1:91"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row>
    <row r="25" spans="1:91"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row>
    <row r="26" spans="1:9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row>
    <row r="27" spans="1:9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row>
    <row r="28" spans="1:9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row>
    <row r="29" spans="1:9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row>
    <row r="30" spans="1:9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row>
    <row r="31" spans="1:91"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row>
    <row r="32" spans="1:9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row>
    <row r="33" spans="1:9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row>
    <row r="34" spans="1:9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row>
    <row r="35" spans="1:9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row>
    <row r="36" spans="1:9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row>
    <row r="37" spans="1:91"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row>
    <row r="38" spans="1:91"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row>
    <row r="39" spans="1:9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row>
    <row r="40" spans="1:9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row>
    <row r="41" spans="1:91"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row>
    <row r="42" spans="1:91"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row>
    <row r="43" spans="1:9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row>
    <row r="44" spans="1:91"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row>
    <row r="45" spans="1:91"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row>
    <row r="46" spans="1:91"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row>
    <row r="47" spans="1:91"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row>
    <row r="48" spans="1:91"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row>
    <row r="49" spans="1:91"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row>
    <row r="50" spans="1:91"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row>
    <row r="51" spans="1:91"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row>
    <row r="52" spans="1:91"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row>
    <row r="53" spans="1:91"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row>
    <row r="54" spans="1:91"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row>
    <row r="55" spans="1:91"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row>
    <row r="56" spans="1:91"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row>
    <row r="57" spans="1:91"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row>
    <row r="58" spans="1:91"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row>
    <row r="59" spans="1:91"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row>
    <row r="60" spans="1:91"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row>
    <row r="61" spans="1:91"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row>
    <row r="62" spans="1:91"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row>
    <row r="63" spans="1:91"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row>
    <row r="64" spans="1:91"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row>
    <row r="65" spans="1:91"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row>
    <row r="66" spans="1:91"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row>
    <row r="67" spans="1:91"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row>
    <row r="68" spans="1:91"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row>
    <row r="69" spans="1:91"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row>
    <row r="70" spans="1:91"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row>
    <row r="71" spans="1:91"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row>
    <row r="72" spans="1:91"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row>
    <row r="73" spans="1:91"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row>
    <row r="74" spans="1:91"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row>
    <row r="75" spans="1:91"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row>
    <row r="76" spans="1:91"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row>
    <row r="77" spans="1:91"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row>
    <row r="78" spans="1:91"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row>
    <row r="79" spans="1:91"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row>
    <row r="80" spans="1:91"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row>
    <row r="81" spans="1:91"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row>
    <row r="82" spans="1:91"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row>
    <row r="83" spans="1:91"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row>
    <row r="84" spans="1:91"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row>
    <row r="85" spans="1:91"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row>
    <row r="86" spans="1:91"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row>
    <row r="87" spans="1:91"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row>
    <row r="88" spans="1:91"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row>
    <row r="89" spans="1:91"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row>
    <row r="90" spans="1:91"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row>
    <row r="91" spans="1:91"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row>
    <row r="92" spans="1:91"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row>
    <row r="93" spans="1:91"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row>
    <row r="94" spans="1:91"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row>
    <row r="95" spans="1:91"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row>
    <row r="96" spans="1:91"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row>
    <row r="97" spans="1:91"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row>
    <row r="98" spans="1:91"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row>
    <row r="99" spans="1:91"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row>
    <row r="100" spans="1:91"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row>
    <row r="101" spans="1:91"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row>
    <row r="102" spans="1:91"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row>
    <row r="103" spans="1:91"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row>
    <row r="104" spans="1:91"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row>
    <row r="105" spans="1:91"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row>
    <row r="106" spans="1:91"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row>
    <row r="107" spans="1:91"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row>
    <row r="108" spans="1:91"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row>
    <row r="109" spans="1:91"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row>
    <row r="110" spans="1:91"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row>
    <row r="111" spans="1:91"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row>
    <row r="112" spans="1:91"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row>
    <row r="113" spans="1:91"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row>
    <row r="114" spans="1:91"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row>
    <row r="115" spans="1:91"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row>
    <row r="116" spans="1:91"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row>
    <row r="117" spans="1:91"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row>
    <row r="118" spans="1:91"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row>
    <row r="119" spans="1:91"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row>
    <row r="120" spans="1:91"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row>
    <row r="121" spans="1:91"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row>
    <row r="122" spans="1:91"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row>
    <row r="123" spans="1:91"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row>
    <row r="124" spans="1:91"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row>
    <row r="125" spans="1:91"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row>
    <row r="126" spans="1:91"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row>
    <row r="127" spans="1:91"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row>
    <row r="128" spans="1:91"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row>
    <row r="129" spans="1:91"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row>
    <row r="130" spans="1:91"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row>
    <row r="131" spans="1:91"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row>
    <row r="132" spans="1:91"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row>
    <row r="133" spans="1:91"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row>
    <row r="134" spans="1:91"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row>
    <row r="135" spans="1:91"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row>
    <row r="136" spans="1:91"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row>
    <row r="137" spans="1:91"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row>
    <row r="138" spans="1:91"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row>
    <row r="139" spans="1:91"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row>
    <row r="140" spans="1:91"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row>
    <row r="141" spans="1:91"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row>
    <row r="142" spans="1:91"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row>
    <row r="143" spans="1:91"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row>
    <row r="144" spans="1:91"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row>
    <row r="145" spans="1:91"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row>
    <row r="146" spans="1:91"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row>
    <row r="147" spans="1:91"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row>
    <row r="148" spans="1:91"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row>
    <row r="149" spans="1:91"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row>
    <row r="150" spans="1:91"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row>
    <row r="151" spans="1:91"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row>
    <row r="152" spans="1:91"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row>
    <row r="153" spans="1:91"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row>
    <row r="154" spans="1:91"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row>
    <row r="155" spans="1:91"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row>
    <row r="156" spans="1:91"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row>
    <row r="157" spans="1:91"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row>
    <row r="158" spans="1:91"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row>
    <row r="159" spans="1:91"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row>
    <row r="160" spans="1:91"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row>
    <row r="161" spans="1:91"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row>
    <row r="162" spans="1:91"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row>
    <row r="163" spans="1:91"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row>
    <row r="164" spans="1:91"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row>
    <row r="165" spans="1:91"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row>
    <row r="166" spans="1:91"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row>
    <row r="167" spans="1:91"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row>
    <row r="168" spans="1:91"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row>
    <row r="169" spans="1:91"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row>
    <row r="170" spans="1:91"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row>
    <row r="171" spans="1:91"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row>
    <row r="172" spans="1:91"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row>
    <row r="173" spans="1:91"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row>
    <row r="174" spans="1:91"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row>
    <row r="175" spans="1:91"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row>
    <row r="176" spans="1:91"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row>
    <row r="177" spans="1:91"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row>
    <row r="178" spans="1:91"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row>
    <row r="179" spans="1:91"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row>
    <row r="180" spans="1:91"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row>
    <row r="181" spans="1:9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row>
    <row r="182" spans="1:9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row>
    <row r="183" spans="1:9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row>
    <row r="184" spans="1:9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row>
    <row r="185" spans="1:9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row>
    <row r="186" spans="1:9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row>
    <row r="187" spans="1:9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row>
    <row r="188" spans="1:91"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row>
    <row r="189" spans="1:91"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row>
    <row r="190" spans="1:9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row>
    <row r="191" spans="1:9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row>
    <row r="192" spans="1:9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row>
    <row r="193" spans="1:91"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row>
    <row r="194" spans="1:91"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row>
    <row r="195" spans="1:91"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row>
    <row r="196" spans="1:91"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row>
    <row r="197" spans="1:91"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row>
    <row r="198" spans="1:91"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row>
    <row r="199" spans="1:91"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row>
    <row r="200" spans="1:91"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row>
    <row r="201" spans="1:91"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row>
    <row r="202" spans="1:91"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row>
    <row r="203" spans="1:91"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row>
    <row r="204" spans="1:91"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row>
    <row r="205" spans="1:91"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row>
    <row r="206" spans="1:9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row>
    <row r="207" spans="1:91"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row>
    <row r="208" spans="1:9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row>
    <row r="209" spans="1:9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row>
    <row r="210" spans="1:91"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row>
    <row r="211" spans="1:9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row>
    <row r="212" spans="1:9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row>
    <row r="213" spans="1:91"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row>
    <row r="214" spans="1:91"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row>
    <row r="215" spans="1:91"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row>
    <row r="216" spans="1:91"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row>
    <row r="217" spans="1:91"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row>
    <row r="218" spans="1:9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row>
    <row r="219" spans="1:9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row>
    <row r="220" spans="1:91"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row>
    <row r="221" spans="1:91"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row>
    <row r="222" spans="1:9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row>
    <row r="223" spans="1:9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row>
    <row r="224" spans="1:91"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row>
    <row r="225" spans="1:9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row>
    <row r="226" spans="1:9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row>
    <row r="227" spans="1:9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row>
    <row r="228" spans="1:9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row>
    <row r="229" spans="1:9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row>
    <row r="230" spans="1:91"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row>
    <row r="231" spans="1:91"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row>
    <row r="232" spans="1:9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row>
    <row r="233" spans="1:91"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row>
    <row r="234" spans="1:91"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row>
    <row r="235" spans="1:91"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row>
    <row r="236" spans="1:9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row>
    <row r="237" spans="1:9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row>
    <row r="238" spans="1:9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row>
    <row r="239" spans="1:91"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row>
    <row r="240" spans="1:9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row>
    <row r="241" spans="1:9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row>
    <row r="242" spans="1:9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row>
    <row r="243" spans="1:91"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row>
    <row r="244" spans="1:91"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row>
    <row r="245" spans="1:91"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row>
    <row r="246" spans="1:9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row>
    <row r="247" spans="1:91"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row>
    <row r="248" spans="1:9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row>
    <row r="249" spans="1:9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row>
    <row r="250" spans="1:91"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row>
    <row r="251" spans="1:9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row>
    <row r="252" spans="1:9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row>
    <row r="253" spans="1:91"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row>
    <row r="254" spans="1:91"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row>
    <row r="255" spans="1:91"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row>
    <row r="256" spans="1:91"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row>
    <row r="257" spans="1:91"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row>
    <row r="259" spans="1:9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row>
    <row r="260" spans="1:91" x14ac:dyDescent="0.3">
      <c r="A260" s="54" t="s">
        <v>265</v>
      </c>
      <c r="B260" s="54"/>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row>
    <row r="261" spans="1:9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row>
    <row r="262" spans="1:91"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row>
    <row r="263" spans="1:91"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row>
    <row r="264" spans="1:91"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row>
    <row r="265" spans="1:91"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row>
    <row r="266" spans="1:91"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row>
    <row r="267" spans="1:91"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row>
    <row r="268" spans="1:91"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row>
    <row r="269" spans="1:91"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row>
    <row r="270" spans="1:91"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row>
    <row r="271" spans="1:91"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row>
    <row r="272" spans="1:91"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row>
    <row r="273" spans="1:91"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row>
    <row r="274" spans="1:91"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row>
    <row r="275" spans="1:91"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row>
    <row r="276" spans="1:91"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row>
    <row r="277" spans="1:91"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row>
    <row r="278" spans="1:91"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row>
    <row r="279" spans="1:91"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row>
    <row r="280" spans="1:91"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row>
    <row r="281" spans="1:91"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row>
    <row r="282" spans="1:91"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row>
    <row r="283" spans="1:91"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row>
    <row r="284" spans="1:91"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row>
    <row r="285" spans="1:91"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row>
    <row r="287" spans="1:91"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row>
  </sheetData>
  <mergeCells count="1">
    <mergeCell ref="A260:B260"/>
  </mergeCells>
  <conditionalFormatting sqref="BA287:BD287">
    <cfRule type="cellIs" dxfId="120" priority="37" operator="greaterThan">
      <formula>100.1</formula>
    </cfRule>
    <cfRule type="cellIs" dxfId="119" priority="38" operator="greaterThan">
      <formula>99.8</formula>
    </cfRule>
    <cfRule type="cellIs" dxfId="118" priority="39" operator="lessThan">
      <formula>99.8</formula>
    </cfRule>
  </conditionalFormatting>
  <conditionalFormatting sqref="BH287:BK287">
    <cfRule type="cellIs" dxfId="117" priority="34" operator="greaterThan">
      <formula>100.1</formula>
    </cfRule>
    <cfRule type="cellIs" dxfId="116" priority="35" operator="greaterThan">
      <formula>99.8</formula>
    </cfRule>
    <cfRule type="cellIs" dxfId="115" priority="36" operator="lessThan">
      <formula>99.8</formula>
    </cfRule>
  </conditionalFormatting>
  <conditionalFormatting sqref="BO287:BR287">
    <cfRule type="cellIs" dxfId="114" priority="31" operator="greaterThan">
      <formula>100.1</formula>
    </cfRule>
    <cfRule type="cellIs" dxfId="113" priority="32" operator="greaterThan">
      <formula>99.8</formula>
    </cfRule>
    <cfRule type="cellIs" dxfId="112" priority="33" operator="lessThan">
      <formula>99.8</formula>
    </cfRule>
  </conditionalFormatting>
  <conditionalFormatting sqref="BV287:BY287">
    <cfRule type="cellIs" dxfId="111" priority="28" operator="greaterThan">
      <formula>100.1</formula>
    </cfRule>
    <cfRule type="cellIs" dxfId="110" priority="29" operator="greaterThan">
      <formula>99.8</formula>
    </cfRule>
    <cfRule type="cellIs" dxfId="109" priority="30" operator="lessThan">
      <formula>99.8</formula>
    </cfRule>
  </conditionalFormatting>
  <conditionalFormatting sqref="AT287:AW287">
    <cfRule type="cellIs" dxfId="108" priority="25" operator="greaterThan">
      <formula>100.1</formula>
    </cfRule>
    <cfRule type="cellIs" dxfId="107" priority="26" operator="greaterThan">
      <formula>99.8</formula>
    </cfRule>
    <cfRule type="cellIs" dxfId="106" priority="27" operator="lessThan">
      <formula>99.8</formula>
    </cfRule>
  </conditionalFormatting>
  <conditionalFormatting sqref="AM287:AP287">
    <cfRule type="cellIs" dxfId="105" priority="22" operator="greaterThan">
      <formula>100.1</formula>
    </cfRule>
    <cfRule type="cellIs" dxfId="104" priority="23" operator="greaterThan">
      <formula>99.8</formula>
    </cfRule>
    <cfRule type="cellIs" dxfId="103" priority="24" operator="lessThan">
      <formula>99.8</formula>
    </cfRule>
  </conditionalFormatting>
  <conditionalFormatting sqref="AF287:AI287">
    <cfRule type="cellIs" dxfId="102" priority="19" operator="greaterThan">
      <formula>100.1</formula>
    </cfRule>
    <cfRule type="cellIs" dxfId="101" priority="20" operator="greaterThan">
      <formula>99.8</formula>
    </cfRule>
    <cfRule type="cellIs" dxfId="100" priority="21" operator="lessThan">
      <formula>99.8</formula>
    </cfRule>
  </conditionalFormatting>
  <conditionalFormatting sqref="Y287:AB287">
    <cfRule type="cellIs" dxfId="99" priority="16" operator="greaterThan">
      <formula>100.1</formula>
    </cfRule>
    <cfRule type="cellIs" dxfId="98" priority="17" operator="greaterThan">
      <formula>99.8</formula>
    </cfRule>
    <cfRule type="cellIs" dxfId="97" priority="18" operator="lessThan">
      <formula>99.8</formula>
    </cfRule>
  </conditionalFormatting>
  <conditionalFormatting sqref="R287:U287">
    <cfRule type="cellIs" dxfId="96" priority="13" operator="greaterThan">
      <formula>100.1</formula>
    </cfRule>
    <cfRule type="cellIs" dxfId="95" priority="14" operator="greaterThan">
      <formula>99.8</formula>
    </cfRule>
    <cfRule type="cellIs" dxfId="94" priority="15" operator="lessThan">
      <formula>99.8</formula>
    </cfRule>
  </conditionalFormatting>
  <conditionalFormatting sqref="K287:N287">
    <cfRule type="cellIs" dxfId="93" priority="10" operator="greaterThan">
      <formula>100.1</formula>
    </cfRule>
    <cfRule type="cellIs" dxfId="92" priority="11" operator="greaterThan">
      <formula>99.8</formula>
    </cfRule>
    <cfRule type="cellIs" dxfId="91" priority="12" operator="lessThan">
      <formula>99.8</formula>
    </cfRule>
  </conditionalFormatting>
  <conditionalFormatting sqref="D287:G287">
    <cfRule type="cellIs" dxfId="90" priority="7" operator="greaterThan">
      <formula>100.1</formula>
    </cfRule>
    <cfRule type="cellIs" dxfId="89" priority="8" operator="greaterThan">
      <formula>99.8</formula>
    </cfRule>
    <cfRule type="cellIs" dxfId="88" priority="9" operator="lessThan">
      <formula>99.8</formula>
    </cfRule>
  </conditionalFormatting>
  <conditionalFormatting sqref="CC287:CF287">
    <cfRule type="cellIs" dxfId="87" priority="4" operator="greaterThan">
      <formula>100.1</formula>
    </cfRule>
    <cfRule type="cellIs" dxfId="86" priority="5" operator="greaterThan">
      <formula>99.8</formula>
    </cfRule>
    <cfRule type="cellIs" dxfId="85" priority="6" operator="lessThan">
      <formula>99.8</formula>
    </cfRule>
  </conditionalFormatting>
  <conditionalFormatting sqref="CJ287:CM287">
    <cfRule type="cellIs" dxfId="84" priority="1" operator="greaterThan">
      <formula>100.1</formula>
    </cfRule>
    <cfRule type="cellIs" dxfId="83" priority="2" operator="greaterThan">
      <formula>99.8</formula>
    </cfRule>
    <cfRule type="cellIs" dxfId="82"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M287"/>
  <sheetViews>
    <sheetView workbookViewId="0">
      <pane xSplit="2" ySplit="3" topLeftCell="CF253" activePane="bottomRight" state="frozen"/>
      <selection activeCell="A287" sqref="A287"/>
      <selection pane="topRight" activeCell="A287" sqref="A287"/>
      <selection pane="bottomLeft" activeCell="A287" sqref="A287"/>
      <selection pane="bottomRight" activeCell="CI1" sqref="CI1:CM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91"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row>
    <row r="2" spans="1:91" x14ac:dyDescent="0.3">
      <c r="C2" s="6" t="s">
        <v>0</v>
      </c>
      <c r="J2" s="6" t="s">
        <v>0</v>
      </c>
      <c r="Q2" s="6" t="s">
        <v>0</v>
      </c>
      <c r="X2" s="6" t="s">
        <v>0</v>
      </c>
      <c r="AE2" s="6" t="s">
        <v>0</v>
      </c>
      <c r="AL2" s="6" t="s">
        <v>0</v>
      </c>
      <c r="AS2" s="6" t="s">
        <v>0</v>
      </c>
      <c r="AZ2" s="6" t="s">
        <v>0</v>
      </c>
      <c r="BG2" s="6" t="s">
        <v>0</v>
      </c>
      <c r="BN2" s="6" t="s">
        <v>0</v>
      </c>
      <c r="BU2" s="6" t="s">
        <v>0</v>
      </c>
      <c r="CB2" s="6" t="s">
        <v>0</v>
      </c>
      <c r="CI2" s="6" t="s">
        <v>0</v>
      </c>
    </row>
    <row r="3" spans="1:91"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row>
    <row r="4" spans="1:9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row>
    <row r="5" spans="1:9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row>
    <row r="6" spans="1:91"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row>
    <row r="7" spans="1:9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row>
    <row r="8" spans="1:9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row>
    <row r="9" spans="1:9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row>
    <row r="10" spans="1:9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row>
    <row r="11" spans="1:9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row>
    <row r="12" spans="1:9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row>
    <row r="13" spans="1:9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row>
    <row r="14" spans="1:9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row>
    <row r="15" spans="1:9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row>
    <row r="16" spans="1:9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row>
    <row r="17" spans="1:9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row>
    <row r="18" spans="1:9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row>
    <row r="19" spans="1:9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row>
    <row r="20" spans="1:9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row>
    <row r="21" spans="1:9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row>
    <row r="22" spans="1:9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row>
    <row r="23" spans="1:9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row>
    <row r="24" spans="1:91"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row>
    <row r="25" spans="1:91"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row>
    <row r="26" spans="1:9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row>
    <row r="27" spans="1:9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row>
    <row r="28" spans="1:9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row>
    <row r="29" spans="1:9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row>
    <row r="30" spans="1:9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row>
    <row r="31" spans="1:91"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row>
    <row r="32" spans="1:9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row>
    <row r="33" spans="1:9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row>
    <row r="34" spans="1:9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row>
    <row r="35" spans="1:9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row>
    <row r="36" spans="1:9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row>
    <row r="37" spans="1:91"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row>
    <row r="38" spans="1:91"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row>
    <row r="39" spans="1:9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row>
    <row r="40" spans="1:9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row>
    <row r="41" spans="1:91"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row>
    <row r="42" spans="1:91"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row>
    <row r="43" spans="1:9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row>
    <row r="44" spans="1:91"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row>
    <row r="45" spans="1:91"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row>
    <row r="46" spans="1:91"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row>
    <row r="47" spans="1:91"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row>
    <row r="48" spans="1:91"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row>
    <row r="49" spans="1:91"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row>
    <row r="50" spans="1:91"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row>
    <row r="51" spans="1:91"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row>
    <row r="52" spans="1:91"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row>
    <row r="53" spans="1:91"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row>
    <row r="54" spans="1:91"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row>
    <row r="55" spans="1:91"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row>
    <row r="56" spans="1:91"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row>
    <row r="57" spans="1:91"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row>
    <row r="58" spans="1:91"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row>
    <row r="59" spans="1:91"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row>
    <row r="60" spans="1:91"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row>
    <row r="61" spans="1:91"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row>
    <row r="62" spans="1:91"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row>
    <row r="63" spans="1:91"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row>
    <row r="64" spans="1:91"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row>
    <row r="65" spans="1:91"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row>
    <row r="66" spans="1:91"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row>
    <row r="67" spans="1:91"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row>
    <row r="68" spans="1:91"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row>
    <row r="69" spans="1:91"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row>
    <row r="70" spans="1:91"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row>
    <row r="71" spans="1:91"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row>
    <row r="72" spans="1:91"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row>
    <row r="73" spans="1:91"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row>
    <row r="74" spans="1:91"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row>
    <row r="75" spans="1:91"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row>
    <row r="76" spans="1:91"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row>
    <row r="77" spans="1:91"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row>
    <row r="78" spans="1:91"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row>
    <row r="79" spans="1:91"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row>
    <row r="80" spans="1:91"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row>
    <row r="81" spans="1:91"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row>
    <row r="82" spans="1:91"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row>
    <row r="83" spans="1:91"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row>
    <row r="84" spans="1:91"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row>
    <row r="85" spans="1:91"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row>
    <row r="86" spans="1:91"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row>
    <row r="87" spans="1:91"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row>
    <row r="88" spans="1:91"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row>
    <row r="89" spans="1:91"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row>
    <row r="90" spans="1:91"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row>
    <row r="91" spans="1:91"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row>
    <row r="92" spans="1:91"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row>
    <row r="93" spans="1:91"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row>
    <row r="94" spans="1:91"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row>
    <row r="95" spans="1:91"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row>
    <row r="96" spans="1:91"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row>
    <row r="97" spans="1:91"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row>
    <row r="98" spans="1:91"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row>
    <row r="99" spans="1:91"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row>
    <row r="100" spans="1:91"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row>
    <row r="101" spans="1:91"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row>
    <row r="102" spans="1:91"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row>
    <row r="103" spans="1:91"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row>
    <row r="104" spans="1:91"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row>
    <row r="105" spans="1:91"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row>
    <row r="106" spans="1:91"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row>
    <row r="107" spans="1:91"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row>
    <row r="108" spans="1:91"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row>
    <row r="109" spans="1:91"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row>
    <row r="110" spans="1:91"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row>
    <row r="111" spans="1:91"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row>
    <row r="112" spans="1:91"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row>
    <row r="113" spans="1:91"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row>
    <row r="114" spans="1:91"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row>
    <row r="115" spans="1:91"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row>
    <row r="116" spans="1:91"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row>
    <row r="117" spans="1:91"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row>
    <row r="118" spans="1:91"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row>
    <row r="119" spans="1:91"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row>
    <row r="120" spans="1:91"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row>
    <row r="121" spans="1:91"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row>
    <row r="122" spans="1:91"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row>
    <row r="123" spans="1:91"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row>
    <row r="124" spans="1:91"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row>
    <row r="125" spans="1:91"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row>
    <row r="126" spans="1:91"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row>
    <row r="127" spans="1:91"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row>
    <row r="128" spans="1:91"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row>
    <row r="129" spans="1:91"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row>
    <row r="130" spans="1:91"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row>
    <row r="131" spans="1:91"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row>
    <row r="132" spans="1:91"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row>
    <row r="133" spans="1:91"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row>
    <row r="134" spans="1:91"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row>
    <row r="135" spans="1:91"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row>
    <row r="136" spans="1:91"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row>
    <row r="137" spans="1:91"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row>
    <row r="138" spans="1:91"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row>
    <row r="139" spans="1:91"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row>
    <row r="140" spans="1:91"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row>
    <row r="141" spans="1:91"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row>
    <row r="142" spans="1:91"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row>
    <row r="143" spans="1:91"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row>
    <row r="144" spans="1:91"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row>
    <row r="145" spans="1:91"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row>
    <row r="146" spans="1:91"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row>
    <row r="147" spans="1:91"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row>
    <row r="148" spans="1:91"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row>
    <row r="149" spans="1:91"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row>
    <row r="150" spans="1:91"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row>
    <row r="151" spans="1:91"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row>
    <row r="152" spans="1:91"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row>
    <row r="153" spans="1:91"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row>
    <row r="154" spans="1:91"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row>
    <row r="155" spans="1:91"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row>
    <row r="156" spans="1:91"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row>
    <row r="157" spans="1:91"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row>
    <row r="158" spans="1:91"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row>
    <row r="159" spans="1:91"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row>
    <row r="160" spans="1:91"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row>
    <row r="161" spans="1:91"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row>
    <row r="162" spans="1:91"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row>
    <row r="163" spans="1:91"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row>
    <row r="164" spans="1:91"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row>
    <row r="165" spans="1:91"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row>
    <row r="166" spans="1:91"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row>
    <row r="167" spans="1:91"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row>
    <row r="168" spans="1:91"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row>
    <row r="169" spans="1:91"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row>
    <row r="170" spans="1:91"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row>
    <row r="171" spans="1:91"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row>
    <row r="172" spans="1:91"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row>
    <row r="173" spans="1:91"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row>
    <row r="174" spans="1:91"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row>
    <row r="175" spans="1:91"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row>
    <row r="176" spans="1:91"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row>
    <row r="177" spans="1:91"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row>
    <row r="178" spans="1:91"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row>
    <row r="179" spans="1:91"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row>
    <row r="180" spans="1:91"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row>
    <row r="181" spans="1:9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row>
    <row r="182" spans="1:9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row>
    <row r="183" spans="1:9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row>
    <row r="184" spans="1:9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row>
    <row r="185" spans="1:9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row>
    <row r="186" spans="1:9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row>
    <row r="187" spans="1:9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row>
    <row r="188" spans="1:91"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row>
    <row r="189" spans="1:91"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row>
    <row r="190" spans="1:9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row>
    <row r="191" spans="1:9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row>
    <row r="192" spans="1:9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row>
    <row r="193" spans="1:91"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row>
    <row r="194" spans="1:91"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row>
    <row r="195" spans="1:91"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row>
    <row r="196" spans="1:91"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row>
    <row r="197" spans="1:91"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row>
    <row r="198" spans="1:91"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row>
    <row r="199" spans="1:91"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row>
    <row r="200" spans="1:91"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row>
    <row r="201" spans="1:91"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row>
    <row r="202" spans="1:91"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row>
    <row r="203" spans="1:91"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row>
    <row r="204" spans="1:91"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row>
    <row r="205" spans="1:91"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row>
    <row r="206" spans="1:9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row>
    <row r="207" spans="1:91"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row>
    <row r="208" spans="1:9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row>
    <row r="209" spans="1:9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row>
    <row r="210" spans="1:91"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row>
    <row r="211" spans="1:9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row>
    <row r="212" spans="1:9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row>
    <row r="213" spans="1:91"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row>
    <row r="214" spans="1:91"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row>
    <row r="215" spans="1:91"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row>
    <row r="216" spans="1:91"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row>
    <row r="217" spans="1:91"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row>
    <row r="218" spans="1:9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row>
    <row r="219" spans="1:9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row>
    <row r="220" spans="1:91"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row>
    <row r="221" spans="1:91"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row>
    <row r="222" spans="1:9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row>
    <row r="223" spans="1:9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row>
    <row r="224" spans="1:91"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row>
    <row r="225" spans="1:9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row>
    <row r="226" spans="1:9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row>
    <row r="227" spans="1:9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row>
    <row r="228" spans="1:9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row>
    <row r="229" spans="1:9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row>
    <row r="230" spans="1:91"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row>
    <row r="231" spans="1:91"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row>
    <row r="232" spans="1:9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row>
    <row r="233" spans="1:91"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row>
    <row r="234" spans="1:91"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row>
    <row r="235" spans="1:91"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row>
    <row r="236" spans="1:9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row>
    <row r="237" spans="1:9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row>
    <row r="238" spans="1:9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row>
    <row r="239" spans="1:91"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row>
    <row r="240" spans="1:9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row>
    <row r="241" spans="1:9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row>
    <row r="242" spans="1:9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row>
    <row r="243" spans="1:91"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row>
    <row r="244" spans="1:91"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row>
    <row r="245" spans="1:91"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row>
    <row r="246" spans="1:9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row>
    <row r="247" spans="1:91"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row>
    <row r="248" spans="1:9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row>
    <row r="249" spans="1:9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row>
    <row r="250" spans="1:91"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row>
    <row r="251" spans="1:9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row>
    <row r="252" spans="1:9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row>
    <row r="253" spans="1:91"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row>
    <row r="254" spans="1:91"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row>
    <row r="255" spans="1:91"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row>
    <row r="256" spans="1:91"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row>
    <row r="257" spans="1:91"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row>
    <row r="259" spans="1:9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row>
    <row r="260" spans="1:91" x14ac:dyDescent="0.3">
      <c r="A260" s="54" t="s">
        <v>265</v>
      </c>
      <c r="B260" s="54"/>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row>
    <row r="261" spans="1:9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row>
    <row r="262" spans="1:91"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row>
    <row r="263" spans="1:91"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row>
    <row r="264" spans="1:91"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row>
    <row r="265" spans="1:91"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row>
    <row r="266" spans="1:91"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row>
    <row r="267" spans="1:91" x14ac:dyDescent="0.3">
      <c r="A267" s="14">
        <f>'TAM Aceite Virgen'!B15</f>
        <v>2.7</v>
      </c>
      <c r="B267" s="14">
        <f>'TAM Aceite Virgen'!C15</f>
        <v>2.8000000000000003</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row>
    <row r="268" spans="1:91" x14ac:dyDescent="0.3">
      <c r="A268" s="14">
        <f>'TAM Aceite Virgen'!B16</f>
        <v>2.8000000000000003</v>
      </c>
      <c r="B268" s="14">
        <f>'TAM Aceite Virgen'!C16</f>
        <v>2.9000000000000004</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row>
    <row r="269" spans="1:91" x14ac:dyDescent="0.3">
      <c r="A269" s="14">
        <f>'TAM Aceite Virgen'!B17</f>
        <v>2.9000000000000004</v>
      </c>
      <c r="B269" s="14">
        <f>'TAM Aceite Virgen'!C17</f>
        <v>3.0000000000000004</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row>
    <row r="270" spans="1:91" x14ac:dyDescent="0.3">
      <c r="A270" s="14">
        <f>'TAM Aceite Virgen'!B18</f>
        <v>3.0000000000000004</v>
      </c>
      <c r="B270" s="14">
        <f>'TAM Aceite Virgen'!C18</f>
        <v>3.1000000000000005</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row>
    <row r="271" spans="1:91" x14ac:dyDescent="0.3">
      <c r="A271" s="14">
        <f>'TAM Aceite Virgen'!B19</f>
        <v>3.1000000000000005</v>
      </c>
      <c r="B271" s="14">
        <f>'TAM Aceite Virgen'!C19</f>
        <v>3.2000000000000006</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row>
    <row r="272" spans="1:91" x14ac:dyDescent="0.3">
      <c r="A272" s="14">
        <f>'TAM Aceite Virgen'!B20</f>
        <v>3.2000000000000006</v>
      </c>
      <c r="B272" s="14">
        <f>'TAM Aceite Virgen'!C20</f>
        <v>3.3000000000000007</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row>
    <row r="273" spans="1:91" x14ac:dyDescent="0.3">
      <c r="A273" s="14">
        <f>'TAM Aceite Virgen'!B21</f>
        <v>3.3000000000000007</v>
      </c>
      <c r="B273" s="14">
        <f>'TAM Aceite Virgen'!C21</f>
        <v>3.4000000000000008</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row>
    <row r="274" spans="1:91" x14ac:dyDescent="0.3">
      <c r="A274" s="14">
        <f>'TAM Aceite Virgen'!B22</f>
        <v>3.4000000000000008</v>
      </c>
      <c r="B274" s="14">
        <f>'TAM Aceite Virgen'!C22</f>
        <v>3.5000000000000009</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row>
    <row r="275" spans="1:91" x14ac:dyDescent="0.3">
      <c r="A275" s="14">
        <f>'TAM Aceite Virgen'!B23</f>
        <v>3.5000000000000009</v>
      </c>
      <c r="B275" s="14">
        <f>'TAM Aceite Virgen'!C23</f>
        <v>3.600000000000001</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row>
    <row r="276" spans="1:91" x14ac:dyDescent="0.3">
      <c r="A276" s="14">
        <f>'TAM Aceite Virgen'!B24</f>
        <v>3.600000000000001</v>
      </c>
      <c r="B276" s="14">
        <f>'TAM Aceite Virgen'!C24</f>
        <v>3.7000000000000011</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row>
    <row r="277" spans="1:91" x14ac:dyDescent="0.3">
      <c r="A277" s="14">
        <f>'TAM Aceite Virgen'!B25</f>
        <v>3.7000000000000011</v>
      </c>
      <c r="B277" s="14">
        <f>'TAM Aceite Virgen'!C25</f>
        <v>3.8000000000000012</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row>
    <row r="278" spans="1:91" x14ac:dyDescent="0.3">
      <c r="A278" s="14">
        <f>'TAM Aceite Virgen'!B26</f>
        <v>3.8000000000000012</v>
      </c>
      <c r="B278" s="14">
        <f>'TAM Aceite Virgen'!C26</f>
        <v>3.9000000000000012</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row>
    <row r="279" spans="1:91" x14ac:dyDescent="0.3">
      <c r="A279" s="14">
        <f>'TAM Aceite Virgen'!B27</f>
        <v>3.9000000000000012</v>
      </c>
      <c r="B279" s="14">
        <f>'TAM Aceite Virgen'!C27</f>
        <v>4.0000000000000009</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row>
    <row r="280" spans="1:91" x14ac:dyDescent="0.3">
      <c r="A280" s="14">
        <f>'TAM Aceite Virgen'!B28</f>
        <v>4.0000000000000009</v>
      </c>
      <c r="B280" s="14">
        <f>'TAM Aceite Virgen'!C28</f>
        <v>4.1000000000000005</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row>
    <row r="281" spans="1:91" x14ac:dyDescent="0.3">
      <c r="A281" s="14">
        <f>'TAM Aceite Virgen'!B29</f>
        <v>4.1000000000000005</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row>
    <row r="282" spans="1:91"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row>
    <row r="283" spans="1:91" x14ac:dyDescent="0.3">
      <c r="A283" s="14">
        <f>'TAM Aceite Virgen'!B31</f>
        <v>4.3</v>
      </c>
      <c r="B283" s="14">
        <f>'TAM Aceite Virgen'!C31</f>
        <v>4.3999999999999995</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row>
    <row r="284" spans="1:91" x14ac:dyDescent="0.3">
      <c r="A284" s="14">
        <f>'TAM Aceite Virgen'!B32</f>
        <v>4.3999999999999995</v>
      </c>
      <c r="B284" s="14">
        <f>'TAM Aceite Virgen'!C32</f>
        <v>4.4999999999999991</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row>
    <row r="285" spans="1:91" x14ac:dyDescent="0.3">
      <c r="A285" s="14">
        <f>'TAM Aceite Virgen'!B33</f>
        <v>4.4999999999999991</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row>
    <row r="287" spans="1:91"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row>
  </sheetData>
  <mergeCells count="1">
    <mergeCell ref="A260:B260"/>
  </mergeCells>
  <conditionalFormatting sqref="BA287:BD287">
    <cfRule type="cellIs" dxfId="81" priority="37" operator="greaterThan">
      <formula>100.1</formula>
    </cfRule>
    <cfRule type="cellIs" dxfId="80" priority="38" operator="greaterThan">
      <formula>99.8</formula>
    </cfRule>
    <cfRule type="cellIs" dxfId="79" priority="39" operator="lessThan">
      <formula>99.8</formula>
    </cfRule>
  </conditionalFormatting>
  <conditionalFormatting sqref="BH287:BK287">
    <cfRule type="cellIs" dxfId="78" priority="34" operator="greaterThan">
      <formula>100.1</formula>
    </cfRule>
    <cfRule type="cellIs" dxfId="77" priority="35" operator="greaterThan">
      <formula>99.8</formula>
    </cfRule>
    <cfRule type="cellIs" dxfId="76" priority="36" operator="lessThan">
      <formula>99.8</formula>
    </cfRule>
  </conditionalFormatting>
  <conditionalFormatting sqref="BO287:BR287">
    <cfRule type="cellIs" dxfId="75" priority="31" operator="greaterThan">
      <formula>100.1</formula>
    </cfRule>
    <cfRule type="cellIs" dxfId="74" priority="32" operator="greaterThan">
      <formula>99.8</formula>
    </cfRule>
    <cfRule type="cellIs" dxfId="73" priority="33" operator="lessThan">
      <formula>99.8</formula>
    </cfRule>
  </conditionalFormatting>
  <conditionalFormatting sqref="BV287:BY287">
    <cfRule type="cellIs" dxfId="72" priority="28" operator="greaterThan">
      <formula>100.1</formula>
    </cfRule>
    <cfRule type="cellIs" dxfId="71" priority="29" operator="greaterThan">
      <formula>99.8</formula>
    </cfRule>
    <cfRule type="cellIs" dxfId="70" priority="30" operator="lessThan">
      <formula>99.8</formula>
    </cfRule>
  </conditionalFormatting>
  <conditionalFormatting sqref="AT287:AW287">
    <cfRule type="cellIs" dxfId="69" priority="25" operator="greaterThan">
      <formula>100.1</formula>
    </cfRule>
    <cfRule type="cellIs" dxfId="68" priority="26" operator="greaterThan">
      <formula>99.8</formula>
    </cfRule>
    <cfRule type="cellIs" dxfId="67" priority="27" operator="lessThan">
      <formula>99.8</formula>
    </cfRule>
  </conditionalFormatting>
  <conditionalFormatting sqref="AM287:AP287">
    <cfRule type="cellIs" dxfId="66" priority="22" operator="greaterThan">
      <formula>100.1</formula>
    </cfRule>
    <cfRule type="cellIs" dxfId="65" priority="23" operator="greaterThan">
      <formula>99.8</formula>
    </cfRule>
    <cfRule type="cellIs" dxfId="64" priority="24" operator="lessThan">
      <formula>99.8</formula>
    </cfRule>
  </conditionalFormatting>
  <conditionalFormatting sqref="AF287:AI287">
    <cfRule type="cellIs" dxfId="63" priority="19" operator="greaterThan">
      <formula>100.1</formula>
    </cfRule>
    <cfRule type="cellIs" dxfId="62" priority="20" operator="greaterThan">
      <formula>99.8</formula>
    </cfRule>
    <cfRule type="cellIs" dxfId="61" priority="21" operator="lessThan">
      <formula>99.8</formula>
    </cfRule>
  </conditionalFormatting>
  <conditionalFormatting sqref="Y287:AB287">
    <cfRule type="cellIs" dxfId="60" priority="16" operator="greaterThan">
      <formula>100.1</formula>
    </cfRule>
    <cfRule type="cellIs" dxfId="59" priority="17" operator="greaterThan">
      <formula>99.8</formula>
    </cfRule>
    <cfRule type="cellIs" dxfId="58" priority="18" operator="lessThan">
      <formula>99.8</formula>
    </cfRule>
  </conditionalFormatting>
  <conditionalFormatting sqref="R287:U287">
    <cfRule type="cellIs" dxfId="57" priority="13" operator="greaterThan">
      <formula>100.1</formula>
    </cfRule>
    <cfRule type="cellIs" dxfId="56" priority="14" operator="greaterThan">
      <formula>99.8</formula>
    </cfRule>
    <cfRule type="cellIs" dxfId="55" priority="15" operator="lessThan">
      <formula>99.8</formula>
    </cfRule>
  </conditionalFormatting>
  <conditionalFormatting sqref="K287:N287">
    <cfRule type="cellIs" dxfId="54" priority="10" operator="greaterThan">
      <formula>100.1</formula>
    </cfRule>
    <cfRule type="cellIs" dxfId="53" priority="11" operator="greaterThan">
      <formula>99.8</formula>
    </cfRule>
    <cfRule type="cellIs" dxfId="52" priority="12" operator="lessThan">
      <formula>99.8</formula>
    </cfRule>
  </conditionalFormatting>
  <conditionalFormatting sqref="D287:G287">
    <cfRule type="cellIs" dxfId="51" priority="7" operator="greaterThan">
      <formula>100.1</formula>
    </cfRule>
    <cfRule type="cellIs" dxfId="50" priority="8" operator="greaterThan">
      <formula>99.8</formula>
    </cfRule>
    <cfRule type="cellIs" dxfId="49" priority="9" operator="lessThan">
      <formula>99.8</formula>
    </cfRule>
  </conditionalFormatting>
  <conditionalFormatting sqref="CC287:CF287">
    <cfRule type="cellIs" dxfId="48" priority="4" operator="greaterThan">
      <formula>100.1</formula>
    </cfRule>
    <cfRule type="cellIs" dxfId="47" priority="5" operator="greaterThan">
      <formula>99.8</formula>
    </cfRule>
    <cfRule type="cellIs" dxfId="46" priority="6" operator="lessThan">
      <formula>99.8</formula>
    </cfRule>
  </conditionalFormatting>
  <conditionalFormatting sqref="CJ287:CM287">
    <cfRule type="cellIs" dxfId="45" priority="1" operator="greaterThan">
      <formula>100.1</formula>
    </cfRule>
    <cfRule type="cellIs" dxfId="44" priority="2" operator="greaterThan">
      <formula>99.8</formula>
    </cfRule>
    <cfRule type="cellIs" dxfId="43"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M289"/>
  <sheetViews>
    <sheetView workbookViewId="0">
      <pane xSplit="2" ySplit="3" topLeftCell="CA255" activePane="bottomRight" state="frozen"/>
      <selection activeCell="A287" sqref="A287"/>
      <selection pane="topRight" activeCell="A287" sqref="A287"/>
      <selection pane="bottomLeft" activeCell="A287" sqref="A287"/>
      <selection pane="bottomRight" activeCell="CI1" sqref="CI1:CM257"/>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s>
  <sheetData>
    <row r="1" spans="1:91"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row>
    <row r="2" spans="1:91"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row>
    <row r="3" spans="1:91"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row>
    <row r="4" spans="1:9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row>
    <row r="5" spans="1:9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row>
    <row r="6" spans="1:91"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row>
    <row r="7" spans="1:9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row>
    <row r="8" spans="1:9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row>
    <row r="9" spans="1:9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row>
    <row r="10" spans="1:9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row>
    <row r="11" spans="1:9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row>
    <row r="12" spans="1:9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row>
    <row r="13" spans="1:9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row>
    <row r="14" spans="1:9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row>
    <row r="15" spans="1:9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row>
    <row r="16" spans="1:9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row>
    <row r="17" spans="1:9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row>
    <row r="18" spans="1:9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row>
    <row r="19" spans="1:9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row>
    <row r="20" spans="1:9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row>
    <row r="21" spans="1:9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row>
    <row r="22" spans="1:9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row>
    <row r="23" spans="1:9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row>
    <row r="24" spans="1:91"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row>
    <row r="25" spans="1:91"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row>
    <row r="26" spans="1:9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row>
    <row r="27" spans="1:9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row>
    <row r="28" spans="1:9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row>
    <row r="29" spans="1:9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row>
    <row r="30" spans="1:9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row>
    <row r="31" spans="1:91"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row>
    <row r="32" spans="1:9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row>
    <row r="33" spans="1:9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row>
    <row r="34" spans="1:9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row>
    <row r="35" spans="1:9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row>
    <row r="36" spans="1:9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row>
    <row r="37" spans="1:91"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row>
    <row r="38" spans="1:91"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row>
    <row r="39" spans="1:9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row>
    <row r="40" spans="1:9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row>
    <row r="41" spans="1:91"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row>
    <row r="42" spans="1:91"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row>
    <row r="43" spans="1:9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row>
    <row r="44" spans="1:91"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row>
    <row r="45" spans="1:91"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row>
    <row r="46" spans="1:91"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row>
    <row r="47" spans="1:91"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row>
    <row r="48" spans="1:91"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row>
    <row r="49" spans="1:91"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row>
    <row r="50" spans="1:91"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row>
    <row r="51" spans="1:91"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row>
    <row r="52" spans="1:91"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row>
    <row r="53" spans="1:91"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row>
    <row r="54" spans="1:91"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row>
    <row r="55" spans="1:91"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row>
    <row r="56" spans="1:91"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row>
    <row r="57" spans="1:91"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row>
    <row r="58" spans="1:91"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row>
    <row r="59" spans="1:91"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row>
    <row r="60" spans="1:91"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row>
    <row r="61" spans="1:91"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row>
    <row r="62" spans="1:91"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row>
    <row r="63" spans="1:91"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row>
    <row r="64" spans="1:91"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row>
    <row r="65" spans="1:91"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row>
    <row r="66" spans="1:91"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row>
    <row r="67" spans="1:91"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row>
    <row r="68" spans="1:91"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row>
    <row r="69" spans="1:91"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row>
    <row r="70" spans="1:91"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row>
    <row r="71" spans="1:91"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row>
    <row r="72" spans="1:91"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row>
    <row r="73" spans="1:91"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row>
    <row r="74" spans="1:91"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row>
    <row r="75" spans="1:91"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row>
    <row r="76" spans="1:91"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row>
    <row r="77" spans="1:91"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row>
    <row r="78" spans="1:91"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row>
    <row r="79" spans="1:91"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row>
    <row r="80" spans="1:91"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row>
    <row r="81" spans="1:91"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row>
    <row r="82" spans="1:91"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row>
    <row r="83" spans="1:91"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row>
    <row r="84" spans="1:91"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row>
    <row r="85" spans="1:91"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row>
    <row r="86" spans="1:91"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row>
    <row r="87" spans="1:91"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row>
    <row r="88" spans="1:91"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row>
    <row r="89" spans="1:91"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row>
    <row r="90" spans="1:91"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row>
    <row r="91" spans="1:91"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row>
    <row r="92" spans="1:91"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row>
    <row r="93" spans="1:91"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row>
    <row r="94" spans="1:91"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row>
    <row r="95" spans="1:91"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row>
    <row r="96" spans="1:91"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row>
    <row r="97" spans="1:91"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row>
    <row r="98" spans="1:91"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row>
    <row r="99" spans="1:91"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row>
    <row r="100" spans="1:91"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row>
    <row r="101" spans="1:91"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row>
    <row r="102" spans="1:91"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row>
    <row r="103" spans="1:91"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row>
    <row r="104" spans="1:91"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row>
    <row r="105" spans="1:91"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row>
    <row r="106" spans="1:91"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row>
    <row r="107" spans="1:91"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row>
    <row r="108" spans="1:91"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row>
    <row r="109" spans="1:91"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row>
    <row r="110" spans="1:91"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row>
    <row r="111" spans="1:91"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row>
    <row r="112" spans="1:91"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row>
    <row r="113" spans="1:91"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row>
    <row r="114" spans="1:91"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row>
    <row r="115" spans="1:91"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row>
    <row r="116" spans="1:91"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row>
    <row r="117" spans="1:91"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row>
    <row r="118" spans="1:91"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row>
    <row r="119" spans="1:91"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row>
    <row r="120" spans="1:91"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row>
    <row r="121" spans="1:91"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row>
    <row r="122" spans="1:91"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row>
    <row r="123" spans="1:91"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row>
    <row r="124" spans="1:91"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row>
    <row r="125" spans="1:91"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row>
    <row r="126" spans="1:91"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row>
    <row r="127" spans="1:91"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row>
    <row r="128" spans="1:91"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row>
    <row r="129" spans="1:91"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row>
    <row r="130" spans="1:91"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row>
    <row r="131" spans="1:91"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row>
    <row r="132" spans="1:91"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row>
    <row r="133" spans="1:91"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row>
    <row r="134" spans="1:91"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row>
    <row r="135" spans="1:91"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row>
    <row r="136" spans="1:91"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row>
    <row r="137" spans="1:91"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row>
    <row r="138" spans="1:91"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row>
    <row r="139" spans="1:91"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row>
    <row r="140" spans="1:91"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row>
    <row r="141" spans="1:91"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row>
    <row r="142" spans="1:91"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row>
    <row r="143" spans="1:91"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row>
    <row r="144" spans="1:91"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row>
    <row r="145" spans="1:91"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row>
    <row r="146" spans="1:91"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row>
    <row r="147" spans="1:91"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row>
    <row r="148" spans="1:91"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row>
    <row r="149" spans="1:91"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row>
    <row r="150" spans="1:91"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row>
    <row r="151" spans="1:91"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row>
    <row r="152" spans="1:91"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row>
    <row r="153" spans="1:91"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row>
    <row r="154" spans="1:91"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row>
    <row r="155" spans="1:91"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row>
    <row r="156" spans="1:91"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row>
    <row r="157" spans="1:91"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row>
    <row r="158" spans="1:91"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row>
    <row r="159" spans="1:91"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row>
    <row r="160" spans="1:91"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row>
    <row r="161" spans="1:91"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row>
    <row r="162" spans="1:91"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row>
    <row r="163" spans="1:91"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row>
    <row r="164" spans="1:91"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row>
    <row r="165" spans="1:91"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row>
    <row r="166" spans="1:91"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row>
    <row r="167" spans="1:91"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row>
    <row r="168" spans="1:91"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row>
    <row r="169" spans="1:91"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row>
    <row r="170" spans="1:91"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row>
    <row r="171" spans="1:91"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row>
    <row r="172" spans="1:91"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row>
    <row r="173" spans="1:91"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row>
    <row r="174" spans="1:91"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row>
    <row r="175" spans="1:91"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row>
    <row r="176" spans="1:91"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row>
    <row r="177" spans="1:91"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row>
    <row r="178" spans="1:91"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row>
    <row r="179" spans="1:91"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row>
    <row r="180" spans="1:91"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row>
    <row r="181" spans="1:9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row>
    <row r="182" spans="1:9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row>
    <row r="183" spans="1:9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row>
    <row r="184" spans="1:9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row>
    <row r="185" spans="1:9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row>
    <row r="186" spans="1:9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row>
    <row r="187" spans="1:9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row>
    <row r="188" spans="1:91"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row>
    <row r="189" spans="1:91"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row>
    <row r="190" spans="1:9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row>
    <row r="191" spans="1:9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row>
    <row r="192" spans="1:9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row>
    <row r="193" spans="1:91"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row>
    <row r="194" spans="1:91"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row>
    <row r="195" spans="1:91"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row>
    <row r="196" spans="1:91"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row>
    <row r="197" spans="1:91"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row>
    <row r="198" spans="1:91"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row>
    <row r="199" spans="1:91"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row>
    <row r="200" spans="1:91"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row>
    <row r="201" spans="1:91"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row>
    <row r="202" spans="1:91"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row>
    <row r="203" spans="1:91"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row>
    <row r="204" spans="1:91"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row>
    <row r="205" spans="1:91"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row>
    <row r="206" spans="1:9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row>
    <row r="207" spans="1:91"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row>
    <row r="208" spans="1:9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row>
    <row r="209" spans="1:9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row>
    <row r="210" spans="1:91"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row>
    <row r="211" spans="1:9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row>
    <row r="212" spans="1:9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row>
    <row r="213" spans="1:91"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row>
    <row r="214" spans="1:91"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row>
    <row r="215" spans="1:91"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row>
    <row r="216" spans="1:91"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row>
    <row r="217" spans="1:91"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row>
    <row r="218" spans="1:9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row>
    <row r="219" spans="1:9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row>
    <row r="220" spans="1:91"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row>
    <row r="221" spans="1:91"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row>
    <row r="222" spans="1:9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row>
    <row r="223" spans="1:9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row>
    <row r="224" spans="1:91"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row>
    <row r="225" spans="1:9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row>
    <row r="226" spans="1:9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row>
    <row r="227" spans="1:9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row>
    <row r="228" spans="1:9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row>
    <row r="229" spans="1:9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row>
    <row r="230" spans="1:91"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row>
    <row r="231" spans="1:91"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row>
    <row r="232" spans="1:9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row>
    <row r="233" spans="1:91"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row>
    <row r="234" spans="1:91"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row>
    <row r="235" spans="1:91"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row>
    <row r="236" spans="1:9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row>
    <row r="237" spans="1:9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row>
    <row r="238" spans="1:9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row>
    <row r="239" spans="1:91"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row>
    <row r="240" spans="1:9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row>
    <row r="241" spans="1:9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row>
    <row r="242" spans="1:9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row>
    <row r="243" spans="1:91"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row>
    <row r="244" spans="1:91"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row>
    <row r="245" spans="1:91"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row>
    <row r="246" spans="1:9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row>
    <row r="247" spans="1:91"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row>
    <row r="248" spans="1:9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row>
    <row r="249" spans="1:9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row>
    <row r="250" spans="1:91"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row>
    <row r="251" spans="1:9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row>
    <row r="252" spans="1:9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row>
    <row r="253" spans="1:91"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row>
    <row r="254" spans="1:91"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row>
    <row r="255" spans="1:91"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row>
    <row r="256" spans="1:91"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row>
    <row r="257" spans="1:91"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row>
    <row r="259" spans="1:9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row>
    <row r="260" spans="1:91" x14ac:dyDescent="0.3">
      <c r="A260" s="54" t="s">
        <v>265</v>
      </c>
      <c r="B260" s="54"/>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row>
    <row r="261" spans="1:9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row>
    <row r="262" spans="1:91"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row>
    <row r="263" spans="1:91"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row>
    <row r="264" spans="1:91"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row>
    <row r="265" spans="1:91"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row>
    <row r="266" spans="1:91"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row>
    <row r="267" spans="1:91"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row>
    <row r="268" spans="1:91"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row>
    <row r="269" spans="1:91"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row>
    <row r="270" spans="1:91"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row>
    <row r="271" spans="1:91"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row>
    <row r="272" spans="1:91"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row>
    <row r="273" spans="1:91"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row>
    <row r="274" spans="1:91"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row>
    <row r="275" spans="1:91"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row>
    <row r="276" spans="1:91"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row>
    <row r="277" spans="1:91"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row>
    <row r="278" spans="1:91"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row>
    <row r="279" spans="1:91"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row>
    <row r="280" spans="1:91"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row>
    <row r="281" spans="1:91"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row>
    <row r="282" spans="1:91"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row>
    <row r="283" spans="1:91"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row>
    <row r="284" spans="1:91"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row>
    <row r="285" spans="1:91"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row>
    <row r="286" spans="1:91"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91"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row>
    <row r="288" spans="1:91"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BH287:BK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BO287:BR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BV287:BY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AT287:AW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AM287:AP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AF287:AI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Y287:AB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R287:U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K287:N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D287:G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CC287:CF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CJ287:CM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35"/>
  <sheetViews>
    <sheetView showGridLines="0" workbookViewId="0">
      <selection activeCell="B45" sqref="B45:O5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JULIO 17T.España</v>
      </c>
      <c r="F5" s="39" t="str">
        <f t="shared" si="0"/>
        <v xml:space="preserve"> AGOSTO 17T.España</v>
      </c>
      <c r="G5" s="39" t="str">
        <f t="shared" si="0"/>
        <v xml:space="preserve"> SEPTIEMBRE 17T.España</v>
      </c>
      <c r="H5" s="39" t="str">
        <f t="shared" si="0"/>
        <v xml:space="preserve"> OCTUBRE 17T.España</v>
      </c>
      <c r="I5" s="39" t="str">
        <f t="shared" si="0"/>
        <v xml:space="preserve"> NOVIEMBRE 17T.España</v>
      </c>
      <c r="J5" s="39" t="str">
        <f t="shared" si="0"/>
        <v xml:space="preserve"> DICIEMBRE 17T.España</v>
      </c>
      <c r="K5" s="39" t="str">
        <f t="shared" si="0"/>
        <v xml:space="preserve"> ENERO 18T.España</v>
      </c>
      <c r="L5" s="39" t="str">
        <f t="shared" si="0"/>
        <v xml:space="preserve"> FEBRERO 18T.España</v>
      </c>
      <c r="M5" s="39" t="str">
        <f t="shared" si="0"/>
        <v xml:space="preserve"> MARZO 18T.España</v>
      </c>
      <c r="N5" s="39" t="str">
        <f t="shared" si="0"/>
        <v xml:space="preserve"> ABRIL 18T.España</v>
      </c>
      <c r="O5" s="39" t="str">
        <f t="shared" si="0"/>
        <v xml:space="preserve"> MAYO 18T.España</v>
      </c>
      <c r="P5" s="39" t="str">
        <f t="shared" si="0"/>
        <v xml:space="preserve"> JUNIO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Oliva'!$A$260:$YC$260,,MAX(IF('Aceite de Oliva'!$A$260:$YC$260&lt;&gt;"",COLUMN('Aceite de Oliva'!$A$260:$YC$260)))-(7*E8))</f>
        <v xml:space="preserve"> JULIO 17</v>
      </c>
      <c r="F9" s="6" t="str">
        <f t="array" ref="F9">INDEX('Aceite de Oliva'!$A$260:$YC$260,,MAX(IF('Aceite de Oliva'!$A$260:$YC$260&lt;&gt;"",COLUMN('Aceite de Oliva'!$A$260:$YC$260)))-(7*F8))</f>
        <v xml:space="preserve"> AGOSTO 17</v>
      </c>
      <c r="G9" s="6" t="str">
        <f t="array" ref="G9">INDEX('Aceite de Oliva'!$A$260:$YC$260,,MAX(IF('Aceite de Oliva'!$A$260:$YC$260&lt;&gt;"",COLUMN('Aceite de Oliva'!$A$260:$YC$260)))-(7*G8))</f>
        <v xml:space="preserve"> SEPTIEMBRE 17</v>
      </c>
      <c r="H9" s="6" t="str">
        <f t="array" ref="H9">INDEX('Aceite de Oliva'!$A$260:$YC$260,,MAX(IF('Aceite de Oliva'!$A$260:$YC$260&lt;&gt;"",COLUMN('Aceite de Oliva'!$A$260:$YC$260)))-(7*H8))</f>
        <v xml:space="preserve"> OCTUBRE 17</v>
      </c>
      <c r="I9" s="6" t="str">
        <f t="array" ref="I9">INDEX('Aceite de Oliva'!$A$260:$YC$260,,MAX(IF('Aceite de Oliva'!$A$260:$YC$260&lt;&gt;"",COLUMN('Aceite de Oliva'!$A$260:$YC$260)))-(7*I8))</f>
        <v xml:space="preserve"> NOVIEMBRE 17</v>
      </c>
      <c r="J9" s="6" t="str">
        <f t="array" ref="J9">INDEX('Aceite de Oliva'!$A$260:$YC$260,,MAX(IF('Aceite de Oliva'!$A$260:$YC$260&lt;&gt;"",COLUMN('Aceite de Oliva'!$A$260:$YC$260)))-(7*J8))</f>
        <v xml:space="preserve"> DICIEMBRE 17</v>
      </c>
      <c r="K9" s="6" t="str">
        <f t="array" ref="K9">INDEX('Aceite de Oliva'!$A$260:$YC$260,,MAX(IF('Aceite de Oliva'!$A$260:$YC$260&lt;&gt;"",COLUMN('Aceite de Oliva'!$A$260:$YC$260)))-(7*K8))</f>
        <v xml:space="preserve"> ENERO 18</v>
      </c>
      <c r="L9" s="6" t="str">
        <f t="array" ref="L9">INDEX('Aceite de Oliva'!$A$260:$YC$260,,MAX(IF('Aceite de Oliva'!$A$260:$YC$260&lt;&gt;"",COLUMN('Aceite de Oliva'!$A$260:$YC$260)))-(7*L8))</f>
        <v xml:space="preserve"> FEBRERO 18</v>
      </c>
      <c r="M9" s="6" t="str">
        <f t="array" ref="M9">INDEX('Aceite de Oliva'!$A$260:$YC$260,,MAX(IF('Aceite de Oliva'!$A$260:$YC$260&lt;&gt;"",COLUMN('Aceite de Oliva'!$A$260:$YC$260)))-(7*M8))</f>
        <v xml:space="preserve"> MARZO 18</v>
      </c>
      <c r="N9" s="6" t="str">
        <f t="array" ref="N9">INDEX('Aceite de Oliva'!$A$260:$YC$260,,MAX(IF('Aceite de Oliva'!$A$260:$YC$260&lt;&gt;"",COLUMN('Aceite de Oliva'!$A$260:$YC$260)))-(7*N8))</f>
        <v xml:space="preserve"> ABRIL 18</v>
      </c>
      <c r="O9" s="6" t="str">
        <f t="array" ref="O9">INDEX('Aceite de Oliva'!$A$260:$YC$260,,MAX(IF('Aceite de Oliva'!$A$260:$YC$260&lt;&gt;"",COLUMN('Aceite de Oliva'!$A$260:$YC$260)))-(7*O8))</f>
        <v xml:space="preserve"> MAYO 18</v>
      </c>
      <c r="P9" s="6" t="str">
        <f t="array" ref="P9">INDEX('Aceite de Oliva'!$A$260:$YC$260,,MAX(IF('Aceite de Oliva'!$A$260:$YC$260&lt;&gt;"",COLUMN('Aceite de Oliva'!$A$260:$YC$260))))</f>
        <v xml:space="preserve"> JUNIO 18</v>
      </c>
    </row>
    <row r="10" spans="2:17" x14ac:dyDescent="0.3">
      <c r="B10" s="15"/>
      <c r="C10" s="24">
        <v>2.5</v>
      </c>
      <c r="E10" s="40">
        <f t="array" ref="E10">INDEX('Aceite Virgen Extra'!$A$259:$YC$285,MATCH($B10,'Aceite Virgen Extra'!$A$259:$A$285,0),MATCH(E$5,'Aceite Virgen Extra'!$A$259:$YC$259,0))</f>
        <v>2.4399999999999995</v>
      </c>
      <c r="F10" s="40">
        <f t="array" ref="F10">INDEX('Aceite Virgen Extra'!$A$259:$YC$285,MATCH($B10,'Aceite Virgen Extra'!$A$259:$A$285,0),MATCH(F$5,'Aceite Virgen Extra'!$A$259:$YC$259,0))</f>
        <v>1.7599999999999998</v>
      </c>
      <c r="G10" s="40">
        <f t="array" ref="G10">INDEX('Aceite Virgen Extra'!$A$259:$YC$285,MATCH($B10,'Aceite Virgen Extra'!$A$259:$A$285,0),MATCH(G$5,'Aceite Virgen Extra'!$A$259:$YC$259,0))</f>
        <v>1.07</v>
      </c>
      <c r="H10" s="40">
        <f t="array" ref="H10">INDEX('Aceite Virgen Extra'!$A$259:$YC$285,MATCH($B10,'Aceite Virgen Extra'!$A$259:$A$285,0),MATCH(H$5,'Aceite Virgen Extra'!$A$259:$YC$259,0))</f>
        <v>1.34</v>
      </c>
      <c r="I10" s="40">
        <f t="array" ref="I10">INDEX('Aceite Virgen Extra'!$A$259:$YC$285,MATCH($B10,'Aceite Virgen Extra'!$A$259:$A$285,0),MATCH(I$5,'Aceite Virgen Extra'!$A$259:$YC$259,0))</f>
        <v>0.91000000000000014</v>
      </c>
      <c r="J10" s="40">
        <f t="array" ref="J10">INDEX('Aceite Virgen Extra'!$A$259:$YC$285,MATCH($B10,'Aceite Virgen Extra'!$A$259:$A$285,0),MATCH(J$5,'Aceite Virgen Extra'!$A$259:$YC$259,0))</f>
        <v>1.3</v>
      </c>
      <c r="K10" s="40">
        <f t="array" ref="K10">INDEX('Aceite Virgen Extra'!$A$259:$YC$285,MATCH($B10,'Aceite Virgen Extra'!$A$259:$A$285,0),MATCH(K$5,'Aceite Virgen Extra'!$A$259:$YC$259,0))</f>
        <v>1.1600000000000001</v>
      </c>
      <c r="L10" s="40">
        <f t="array" ref="L10">INDEX('Aceite Virgen Extra'!$A$259:$YC$285,MATCH($B10,'Aceite Virgen Extra'!$A$259:$A$285,0),MATCH(L$5,'Aceite Virgen Extra'!$A$259:$YC$259,0))</f>
        <v>0.94</v>
      </c>
      <c r="M10" s="40">
        <f t="array" ref="M10">INDEX('Aceite Virgen Extra'!$A$259:$YC$285,MATCH($B10,'Aceite Virgen Extra'!$A$259:$A$285,0),MATCH(M$5,'Aceite Virgen Extra'!$A$259:$YC$259,0))</f>
        <v>1.1400000000000001</v>
      </c>
      <c r="N10" s="40">
        <f t="array" ref="N10">INDEX('Aceite Virgen Extra'!$A$259:$YC$285,MATCH($B10,'Aceite Virgen Extra'!$A$259:$A$285,0),MATCH(N$5,'Aceite Virgen Extra'!$A$259:$YC$259,0))</f>
        <v>1.4100000000000001</v>
      </c>
      <c r="O10" s="40">
        <f t="array" ref="O10">INDEX('Aceite Virgen Extra'!$A$259:$YC$285,MATCH($B10,'Aceite Virgen Extra'!$A$259:$A$285,0),MATCH(O$5,'Aceite Virgen Extra'!$A$259:$YC$259,0))</f>
        <v>1.1000000000000001</v>
      </c>
      <c r="P10" s="40">
        <f t="array" ref="P10">INDEX('Aceite Virgen Extra'!$A$259:$YC$285,MATCH($B10,'Aceite Virgen Extra'!$A$259:$A$285,0),MATCH(P$5,'Aceite Virgen Extra'!$A$259:$YC$259,0))</f>
        <v>2.23</v>
      </c>
    </row>
    <row r="11" spans="2:17" x14ac:dyDescent="0.3">
      <c r="B11" s="16">
        <f t="shared" ref="B11:B33" si="1">C10</f>
        <v>2.5</v>
      </c>
      <c r="C11" s="17">
        <f>ROUND(B11+$C$7,2)</f>
        <v>2.7</v>
      </c>
      <c r="E11" s="40">
        <f t="array" ref="E11">INDEX('Aceite Virgen Extra'!$A$259:$YC$285,MATCH($B11,'Aceite Virgen Extra'!$A$259:$A$285,0),MATCH(E$5,'Aceite Virgen Extra'!$A$259:$YC$259,0))</f>
        <v>0.89999999999999991</v>
      </c>
      <c r="F11" s="40">
        <f t="array" ref="F11">INDEX('Aceite Virgen Extra'!$A$259:$YC$285,MATCH($B11,'Aceite Virgen Extra'!$A$259:$A$285,0),MATCH(F$5,'Aceite Virgen Extra'!$A$259:$YC$259,0))</f>
        <v>0.68</v>
      </c>
      <c r="G11" s="40">
        <f t="array" ref="G11">INDEX('Aceite Virgen Extra'!$A$259:$YC$285,MATCH($B11,'Aceite Virgen Extra'!$A$259:$A$285,0),MATCH(G$5,'Aceite Virgen Extra'!$A$259:$YC$259,0))</f>
        <v>0.66</v>
      </c>
      <c r="H11" s="40">
        <f t="array" ref="H11">INDEX('Aceite Virgen Extra'!$A$259:$YC$285,MATCH($B11,'Aceite Virgen Extra'!$A$259:$A$285,0),MATCH(H$5,'Aceite Virgen Extra'!$A$259:$YC$259,0))</f>
        <v>0.5</v>
      </c>
      <c r="I11" s="40">
        <f t="array" ref="I11">INDEX('Aceite Virgen Extra'!$A$259:$YC$285,MATCH($B11,'Aceite Virgen Extra'!$A$259:$A$285,0),MATCH(I$5,'Aceite Virgen Extra'!$A$259:$YC$259,0))</f>
        <v>0.53</v>
      </c>
      <c r="J11" s="40">
        <f t="array" ref="J11">INDEX('Aceite Virgen Extra'!$A$259:$YC$285,MATCH($B11,'Aceite Virgen Extra'!$A$259:$A$285,0),MATCH(J$5,'Aceite Virgen Extra'!$A$259:$YC$259,0))</f>
        <v>0.96000000000000008</v>
      </c>
      <c r="K11" s="40">
        <f t="array" ref="K11">INDEX('Aceite Virgen Extra'!$A$259:$YC$285,MATCH($B11,'Aceite Virgen Extra'!$A$259:$A$285,0),MATCH(K$5,'Aceite Virgen Extra'!$A$259:$YC$259,0))</f>
        <v>0.7</v>
      </c>
      <c r="L11" s="40">
        <f t="array" ref="L11">INDEX('Aceite Virgen Extra'!$A$259:$YC$285,MATCH($B11,'Aceite Virgen Extra'!$A$259:$A$285,0),MATCH(L$5,'Aceite Virgen Extra'!$A$259:$YC$259,0))</f>
        <v>0.68</v>
      </c>
      <c r="M11" s="40">
        <f t="array" ref="M11">INDEX('Aceite Virgen Extra'!$A$259:$YC$285,MATCH($B11,'Aceite Virgen Extra'!$A$259:$A$285,0),MATCH(M$5,'Aceite Virgen Extra'!$A$259:$YC$259,0))</f>
        <v>0.39</v>
      </c>
      <c r="N11" s="40">
        <f t="array" ref="N11">INDEX('Aceite Virgen Extra'!$A$259:$YC$285,MATCH($B11,'Aceite Virgen Extra'!$A$259:$A$285,0),MATCH(N$5,'Aceite Virgen Extra'!$A$259:$YC$259,0))</f>
        <v>1.3900000000000001</v>
      </c>
      <c r="O11" s="40">
        <f t="array" ref="O11">INDEX('Aceite Virgen Extra'!$A$259:$YC$285,MATCH($B11,'Aceite Virgen Extra'!$A$259:$A$285,0),MATCH(O$5,'Aceite Virgen Extra'!$A$259:$YC$259,0))</f>
        <v>0.59</v>
      </c>
      <c r="P11" s="40">
        <f t="array" ref="P11">INDEX('Aceite Virgen Extra'!$A$259:$YC$285,MATCH($B11,'Aceite Virgen Extra'!$A$259:$A$285,0),MATCH(P$5,'Aceite Virgen Extra'!$A$259:$YC$259,0))</f>
        <v>0.70000000000000007</v>
      </c>
    </row>
    <row r="12" spans="2:17" x14ac:dyDescent="0.3">
      <c r="B12" s="16">
        <f t="shared" si="1"/>
        <v>2.7</v>
      </c>
      <c r="C12" s="17">
        <f t="shared" ref="C12:C32" si="2">ROUND(B12+$C$7,2)</f>
        <v>2.9</v>
      </c>
      <c r="E12" s="40">
        <f t="array" ref="E12">INDEX('Aceite Virgen Extra'!$A$259:$YC$285,MATCH($B12,'Aceite Virgen Extra'!$A$259:$A$285,0),MATCH(E$5,'Aceite Virgen Extra'!$A$259:$YC$259,0))</f>
        <v>0.22999999999999998</v>
      </c>
      <c r="F12" s="40">
        <f t="array" ref="F12">INDEX('Aceite Virgen Extra'!$A$259:$YC$285,MATCH($B12,'Aceite Virgen Extra'!$A$259:$A$285,0),MATCH(F$5,'Aceite Virgen Extra'!$A$259:$YC$259,0))</f>
        <v>0.30000000000000004</v>
      </c>
      <c r="G12" s="40">
        <f t="array" ref="G12">INDEX('Aceite Virgen Extra'!$A$259:$YC$285,MATCH($B12,'Aceite Virgen Extra'!$A$259:$A$285,0),MATCH(G$5,'Aceite Virgen Extra'!$A$259:$YC$259,0))</f>
        <v>0.15</v>
      </c>
      <c r="H12" s="40">
        <f t="array" ref="H12">INDEX('Aceite Virgen Extra'!$A$259:$YC$285,MATCH($B12,'Aceite Virgen Extra'!$A$259:$A$285,0),MATCH(H$5,'Aceite Virgen Extra'!$A$259:$YC$259,0))</f>
        <v>0.41000000000000003</v>
      </c>
      <c r="I12" s="40">
        <f t="array" ref="I12">INDEX('Aceite Virgen Extra'!$A$259:$YC$285,MATCH($B12,'Aceite Virgen Extra'!$A$259:$A$285,0),MATCH(I$5,'Aceite Virgen Extra'!$A$259:$YC$259,0))</f>
        <v>0.38</v>
      </c>
      <c r="J12" s="40">
        <f t="array" ref="J12">INDEX('Aceite Virgen Extra'!$A$259:$YC$285,MATCH($B12,'Aceite Virgen Extra'!$A$259:$A$285,0),MATCH(J$5,'Aceite Virgen Extra'!$A$259:$YC$259,0))</f>
        <v>0.24000000000000002</v>
      </c>
      <c r="K12" s="40">
        <f t="array" ref="K12">INDEX('Aceite Virgen Extra'!$A$259:$YC$285,MATCH($B12,'Aceite Virgen Extra'!$A$259:$A$285,0),MATCH(K$5,'Aceite Virgen Extra'!$A$259:$YC$259,0))</f>
        <v>0.2</v>
      </c>
      <c r="L12" s="40">
        <f t="array" ref="L12">INDEX('Aceite Virgen Extra'!$A$259:$YC$285,MATCH($B12,'Aceite Virgen Extra'!$A$259:$A$285,0),MATCH(L$5,'Aceite Virgen Extra'!$A$259:$YC$259,0))</f>
        <v>0.57000000000000006</v>
      </c>
      <c r="M12" s="40">
        <f t="array" ref="M12">INDEX('Aceite Virgen Extra'!$A$259:$YC$285,MATCH($B12,'Aceite Virgen Extra'!$A$259:$A$285,0),MATCH(M$5,'Aceite Virgen Extra'!$A$259:$YC$259,0))</f>
        <v>0.13</v>
      </c>
      <c r="N12" s="40">
        <f t="array" ref="N12">INDEX('Aceite Virgen Extra'!$A$259:$YC$285,MATCH($B12,'Aceite Virgen Extra'!$A$259:$A$285,0),MATCH(N$5,'Aceite Virgen Extra'!$A$259:$YC$259,0))</f>
        <v>0.99</v>
      </c>
      <c r="O12" s="40">
        <f t="array" ref="O12">INDEX('Aceite Virgen Extra'!$A$259:$YC$285,MATCH($B12,'Aceite Virgen Extra'!$A$259:$A$285,0),MATCH(O$5,'Aceite Virgen Extra'!$A$259:$YC$259,0))</f>
        <v>0.29000000000000004</v>
      </c>
      <c r="P12" s="40">
        <f t="array" ref="P12">INDEX('Aceite Virgen Extra'!$A$259:$YC$285,MATCH($B12,'Aceite Virgen Extra'!$A$259:$A$285,0),MATCH(P$5,'Aceite Virgen Extra'!$A$259:$YC$259,0))</f>
        <v>1.0899999999999999</v>
      </c>
    </row>
    <row r="13" spans="2:17" x14ac:dyDescent="0.3">
      <c r="B13" s="19">
        <f t="shared" si="1"/>
        <v>2.9</v>
      </c>
      <c r="C13" s="17">
        <f t="shared" si="2"/>
        <v>3.1</v>
      </c>
      <c r="E13" s="40">
        <f t="array" ref="E13">INDEX('Aceite Virgen Extra'!$A$259:$YC$285,MATCH($B13,'Aceite Virgen Extra'!$A$259:$A$285,0),MATCH(E$5,'Aceite Virgen Extra'!$A$259:$YC$259,0))</f>
        <v>0.78</v>
      </c>
      <c r="F13" s="40">
        <f t="array" ref="F13">INDEX('Aceite Virgen Extra'!$A$259:$YC$285,MATCH($B13,'Aceite Virgen Extra'!$A$259:$A$285,0),MATCH(F$5,'Aceite Virgen Extra'!$A$259:$YC$259,0))</f>
        <v>0.89</v>
      </c>
      <c r="G13" s="40">
        <f t="array" ref="G13">INDEX('Aceite Virgen Extra'!$A$259:$YC$285,MATCH($B13,'Aceite Virgen Extra'!$A$259:$A$285,0),MATCH(G$5,'Aceite Virgen Extra'!$A$259:$YC$259,0))</f>
        <v>1.07</v>
      </c>
      <c r="H13" s="40">
        <f t="array" ref="H13">INDEX('Aceite Virgen Extra'!$A$259:$YC$285,MATCH($B13,'Aceite Virgen Extra'!$A$259:$A$285,0),MATCH(H$5,'Aceite Virgen Extra'!$A$259:$YC$259,0))</f>
        <v>1.3900000000000001</v>
      </c>
      <c r="I13" s="40">
        <f t="array" ref="I13">INDEX('Aceite Virgen Extra'!$A$259:$YC$285,MATCH($B13,'Aceite Virgen Extra'!$A$259:$A$285,0),MATCH(I$5,'Aceite Virgen Extra'!$A$259:$YC$259,0))</f>
        <v>0.42</v>
      </c>
      <c r="J13" s="40">
        <f t="array" ref="J13">INDEX('Aceite Virgen Extra'!$A$259:$YC$285,MATCH($B13,'Aceite Virgen Extra'!$A$259:$A$285,0),MATCH(J$5,'Aceite Virgen Extra'!$A$259:$YC$259,0))</f>
        <v>0.52</v>
      </c>
      <c r="K13" s="40">
        <f t="array" ref="K13">INDEX('Aceite Virgen Extra'!$A$259:$YC$285,MATCH($B13,'Aceite Virgen Extra'!$A$259:$A$285,0),MATCH(K$5,'Aceite Virgen Extra'!$A$259:$YC$259,0))</f>
        <v>0.62</v>
      </c>
      <c r="L13" s="40">
        <f t="array" ref="L13">INDEX('Aceite Virgen Extra'!$A$259:$YC$285,MATCH($B13,'Aceite Virgen Extra'!$A$259:$A$285,0),MATCH(L$5,'Aceite Virgen Extra'!$A$259:$YC$259,0))</f>
        <v>1.1299999999999999</v>
      </c>
      <c r="M13" s="40">
        <f t="array" ref="M13">INDEX('Aceite Virgen Extra'!$A$259:$YC$285,MATCH($B13,'Aceite Virgen Extra'!$A$259:$A$285,0),MATCH(M$5,'Aceite Virgen Extra'!$A$259:$YC$259,0))</f>
        <v>0.58000000000000007</v>
      </c>
      <c r="N13" s="40">
        <f t="array" ref="N13">INDEX('Aceite Virgen Extra'!$A$259:$YC$285,MATCH($B13,'Aceite Virgen Extra'!$A$259:$A$285,0),MATCH(N$5,'Aceite Virgen Extra'!$A$259:$YC$259,0))</f>
        <v>0.47000000000000003</v>
      </c>
      <c r="O13" s="40">
        <f t="array" ref="O13">INDEX('Aceite Virgen Extra'!$A$259:$YC$285,MATCH($B13,'Aceite Virgen Extra'!$A$259:$A$285,0),MATCH(O$5,'Aceite Virgen Extra'!$A$259:$YC$259,0))</f>
        <v>0.55000000000000004</v>
      </c>
      <c r="P13" s="40">
        <f t="array" ref="P13">INDEX('Aceite Virgen Extra'!$A$259:$YC$285,MATCH($B13,'Aceite Virgen Extra'!$A$259:$A$285,0),MATCH(P$5,'Aceite Virgen Extra'!$A$259:$YC$259,0))</f>
        <v>1.4200000000000002</v>
      </c>
    </row>
    <row r="14" spans="2:17" x14ac:dyDescent="0.3">
      <c r="B14" s="16">
        <f t="shared" si="1"/>
        <v>3.1</v>
      </c>
      <c r="C14" s="17">
        <f t="shared" si="2"/>
        <v>3.3</v>
      </c>
      <c r="E14" s="40">
        <f t="array" ref="E14">INDEX('Aceite Virgen Extra'!$A$259:$YC$285,MATCH($B14,'Aceite Virgen Extra'!$A$259:$A$285,0),MATCH(E$5,'Aceite Virgen Extra'!$A$259:$YC$259,0))</f>
        <v>0.70000000000000007</v>
      </c>
      <c r="F14" s="40">
        <f t="array" ref="F14">INDEX('Aceite Virgen Extra'!$A$259:$YC$285,MATCH($B14,'Aceite Virgen Extra'!$A$259:$A$285,0),MATCH(F$5,'Aceite Virgen Extra'!$A$259:$YC$259,0))</f>
        <v>0.17</v>
      </c>
      <c r="G14" s="40">
        <f t="array" ref="G14">INDEX('Aceite Virgen Extra'!$A$259:$YC$285,MATCH($B14,'Aceite Virgen Extra'!$A$259:$A$285,0),MATCH(G$5,'Aceite Virgen Extra'!$A$259:$YC$259,0))</f>
        <v>1.1200000000000001</v>
      </c>
      <c r="H14" s="40">
        <f t="array" ref="H14">INDEX('Aceite Virgen Extra'!$A$259:$YC$285,MATCH($B14,'Aceite Virgen Extra'!$A$259:$A$285,0),MATCH(H$5,'Aceite Virgen Extra'!$A$259:$YC$259,0))</f>
        <v>0.7</v>
      </c>
      <c r="I14" s="40">
        <f t="array" ref="I14">INDEX('Aceite Virgen Extra'!$A$259:$YC$285,MATCH($B14,'Aceite Virgen Extra'!$A$259:$A$285,0),MATCH(I$5,'Aceite Virgen Extra'!$A$259:$YC$259,0))</f>
        <v>0.17</v>
      </c>
      <c r="J14" s="40">
        <f t="array" ref="J14">INDEX('Aceite Virgen Extra'!$A$259:$YC$285,MATCH($B14,'Aceite Virgen Extra'!$A$259:$A$285,0),MATCH(J$5,'Aceite Virgen Extra'!$A$259:$YC$259,0))</f>
        <v>0.1</v>
      </c>
      <c r="K14" s="40">
        <f t="array" ref="K14">INDEX('Aceite Virgen Extra'!$A$259:$YC$285,MATCH($B14,'Aceite Virgen Extra'!$A$259:$A$285,0),MATCH(K$5,'Aceite Virgen Extra'!$A$259:$YC$259,0))</f>
        <v>0.52</v>
      </c>
      <c r="L14" s="40">
        <f t="array" ref="L14">INDEX('Aceite Virgen Extra'!$A$259:$YC$285,MATCH($B14,'Aceite Virgen Extra'!$A$259:$A$285,0),MATCH(L$5,'Aceite Virgen Extra'!$A$259:$YC$259,0))</f>
        <v>0.24000000000000002</v>
      </c>
      <c r="M14" s="40">
        <f t="array" ref="M14">INDEX('Aceite Virgen Extra'!$A$259:$YC$285,MATCH($B14,'Aceite Virgen Extra'!$A$259:$A$285,0),MATCH(M$5,'Aceite Virgen Extra'!$A$259:$YC$259,0))</f>
        <v>0.22999999999999998</v>
      </c>
      <c r="N14" s="40">
        <f t="array" ref="N14">INDEX('Aceite Virgen Extra'!$A$259:$YC$285,MATCH($B14,'Aceite Virgen Extra'!$A$259:$A$285,0),MATCH(N$5,'Aceite Virgen Extra'!$A$259:$YC$259,0))</f>
        <v>0.12</v>
      </c>
      <c r="O14" s="40">
        <f t="array" ref="O14">INDEX('Aceite Virgen Extra'!$A$259:$YC$285,MATCH($B14,'Aceite Virgen Extra'!$A$259:$A$285,0),MATCH(O$5,'Aceite Virgen Extra'!$A$259:$YC$259,0))</f>
        <v>1.22</v>
      </c>
      <c r="P14" s="40">
        <f t="array" ref="P14">INDEX('Aceite Virgen Extra'!$A$259:$YC$285,MATCH($B14,'Aceite Virgen Extra'!$A$259:$A$285,0),MATCH(P$5,'Aceite Virgen Extra'!$A$259:$YC$259,0))</f>
        <v>2.95</v>
      </c>
    </row>
    <row r="15" spans="2:17" x14ac:dyDescent="0.3">
      <c r="B15" s="16">
        <f t="shared" si="1"/>
        <v>3.3</v>
      </c>
      <c r="C15" s="17">
        <f t="shared" si="2"/>
        <v>3.5</v>
      </c>
      <c r="E15" s="40">
        <f t="array" ref="E15">INDEX('Aceite Virgen Extra'!$A$259:$YC$285,MATCH($B15,'Aceite Virgen Extra'!$A$259:$A$285,0),MATCH(E$5,'Aceite Virgen Extra'!$A$259:$YC$259,0))</f>
        <v>0.19</v>
      </c>
      <c r="F15" s="40">
        <f t="array" ref="F15">INDEX('Aceite Virgen Extra'!$A$259:$YC$285,MATCH($B15,'Aceite Virgen Extra'!$A$259:$A$285,0),MATCH(F$5,'Aceite Virgen Extra'!$A$259:$YC$259,0))</f>
        <v>1.0899999999999999</v>
      </c>
      <c r="G15" s="40">
        <f t="array" ref="G15">INDEX('Aceite Virgen Extra'!$A$259:$YC$285,MATCH($B15,'Aceite Virgen Extra'!$A$259:$A$285,0),MATCH(G$5,'Aceite Virgen Extra'!$A$259:$YC$259,0))</f>
        <v>0.88</v>
      </c>
      <c r="H15" s="40">
        <f t="array" ref="H15">INDEX('Aceite Virgen Extra'!$A$259:$YC$285,MATCH($B15,'Aceite Virgen Extra'!$A$259:$A$285,0),MATCH(H$5,'Aceite Virgen Extra'!$A$259:$YC$259,0))</f>
        <v>0.64</v>
      </c>
      <c r="I15" s="40">
        <f t="array" ref="I15">INDEX('Aceite Virgen Extra'!$A$259:$YC$285,MATCH($B15,'Aceite Virgen Extra'!$A$259:$A$285,0),MATCH(I$5,'Aceite Virgen Extra'!$A$259:$YC$259,0))</f>
        <v>0.48000000000000004</v>
      </c>
      <c r="J15" s="40">
        <f t="array" ref="J15">INDEX('Aceite Virgen Extra'!$A$259:$YC$285,MATCH($B15,'Aceite Virgen Extra'!$A$259:$A$285,0),MATCH(J$5,'Aceite Virgen Extra'!$A$259:$YC$259,0))</f>
        <v>0.43</v>
      </c>
      <c r="K15" s="40">
        <f t="array" ref="K15">INDEX('Aceite Virgen Extra'!$A$259:$YC$285,MATCH($B15,'Aceite Virgen Extra'!$A$259:$A$285,0),MATCH(K$5,'Aceite Virgen Extra'!$A$259:$YC$259,0))</f>
        <v>0.49</v>
      </c>
      <c r="L15" s="40">
        <f t="array" ref="L15">INDEX('Aceite Virgen Extra'!$A$259:$YC$285,MATCH($B15,'Aceite Virgen Extra'!$A$259:$A$285,0),MATCH(L$5,'Aceite Virgen Extra'!$A$259:$YC$259,0))</f>
        <v>0.96000000000000008</v>
      </c>
      <c r="M15" s="40">
        <f t="array" ref="M15">INDEX('Aceite Virgen Extra'!$A$259:$YC$285,MATCH($B15,'Aceite Virgen Extra'!$A$259:$A$285,0),MATCH(M$5,'Aceite Virgen Extra'!$A$259:$YC$259,0))</f>
        <v>1.25</v>
      </c>
      <c r="N15" s="40">
        <f t="array" ref="N15">INDEX('Aceite Virgen Extra'!$A$259:$YC$285,MATCH($B15,'Aceite Virgen Extra'!$A$259:$A$285,0),MATCH(N$5,'Aceite Virgen Extra'!$A$259:$YC$259,0))</f>
        <v>0.63</v>
      </c>
      <c r="O15" s="40">
        <f t="array" ref="O15">INDEX('Aceite Virgen Extra'!$A$259:$YC$285,MATCH($B15,'Aceite Virgen Extra'!$A$259:$A$285,0),MATCH(O$5,'Aceite Virgen Extra'!$A$259:$YC$259,0))</f>
        <v>0.95</v>
      </c>
      <c r="P15" s="40">
        <f t="array" ref="P15">INDEX('Aceite Virgen Extra'!$A$259:$YC$285,MATCH($B15,'Aceite Virgen Extra'!$A$259:$A$285,0),MATCH(P$5,'Aceite Virgen Extra'!$A$259:$YC$259,0))</f>
        <v>2.73</v>
      </c>
    </row>
    <row r="16" spans="2:17" x14ac:dyDescent="0.3">
      <c r="B16" s="16">
        <f t="shared" si="1"/>
        <v>3.5</v>
      </c>
      <c r="C16" s="17">
        <f t="shared" si="2"/>
        <v>3.7</v>
      </c>
      <c r="E16" s="40">
        <f t="array" ref="E16">INDEX('Aceite Virgen Extra'!$A$259:$YC$285,MATCH($B16,'Aceite Virgen Extra'!$A$259:$A$285,0),MATCH(E$5,'Aceite Virgen Extra'!$A$259:$YC$259,0))</f>
        <v>1.3000000000000003</v>
      </c>
      <c r="F16" s="40">
        <f t="array" ref="F16">INDEX('Aceite Virgen Extra'!$A$259:$YC$285,MATCH($B16,'Aceite Virgen Extra'!$A$259:$A$285,0),MATCH(F$5,'Aceite Virgen Extra'!$A$259:$YC$259,0))</f>
        <v>1.1800000000000002</v>
      </c>
      <c r="G16" s="40">
        <f t="array" ref="G16">INDEX('Aceite Virgen Extra'!$A$259:$YC$285,MATCH($B16,'Aceite Virgen Extra'!$A$259:$A$285,0),MATCH(G$5,'Aceite Virgen Extra'!$A$259:$YC$259,0))</f>
        <v>1.38</v>
      </c>
      <c r="H16" s="40">
        <f t="array" ref="H16">INDEX('Aceite Virgen Extra'!$A$259:$YC$285,MATCH($B16,'Aceite Virgen Extra'!$A$259:$A$285,0),MATCH(H$5,'Aceite Virgen Extra'!$A$259:$YC$259,0))</f>
        <v>0.56000000000000005</v>
      </c>
      <c r="I16" s="40">
        <f t="array" ref="I16">INDEX('Aceite Virgen Extra'!$A$259:$YC$285,MATCH($B16,'Aceite Virgen Extra'!$A$259:$A$285,0),MATCH(I$5,'Aceite Virgen Extra'!$A$259:$YC$259,0))</f>
        <v>0.99</v>
      </c>
      <c r="J16" s="40">
        <f t="array" ref="J16">INDEX('Aceite Virgen Extra'!$A$259:$YC$285,MATCH($B16,'Aceite Virgen Extra'!$A$259:$A$285,0),MATCH(J$5,'Aceite Virgen Extra'!$A$259:$YC$259,0))</f>
        <v>0.77</v>
      </c>
      <c r="K16" s="40">
        <f t="array" ref="K16">INDEX('Aceite Virgen Extra'!$A$259:$YC$285,MATCH($B16,'Aceite Virgen Extra'!$A$259:$A$285,0),MATCH(K$5,'Aceite Virgen Extra'!$A$259:$YC$259,0))</f>
        <v>1.36</v>
      </c>
      <c r="L16" s="40">
        <f t="array" ref="L16">INDEX('Aceite Virgen Extra'!$A$259:$YC$285,MATCH($B16,'Aceite Virgen Extra'!$A$259:$A$285,0),MATCH(L$5,'Aceite Virgen Extra'!$A$259:$YC$259,0))</f>
        <v>0.28000000000000003</v>
      </c>
      <c r="M16" s="40">
        <f t="array" ref="M16">INDEX('Aceite Virgen Extra'!$A$259:$YC$285,MATCH($B16,'Aceite Virgen Extra'!$A$259:$A$285,0),MATCH(M$5,'Aceite Virgen Extra'!$A$259:$YC$259,0))</f>
        <v>1.84</v>
      </c>
      <c r="N16" s="40">
        <f t="array" ref="N16">INDEX('Aceite Virgen Extra'!$A$259:$YC$285,MATCH($B16,'Aceite Virgen Extra'!$A$259:$A$285,0),MATCH(N$5,'Aceite Virgen Extra'!$A$259:$YC$259,0))</f>
        <v>2.2199999999999998</v>
      </c>
      <c r="O16" s="40">
        <f t="array" ref="O16">INDEX('Aceite Virgen Extra'!$A$259:$YC$285,MATCH($B16,'Aceite Virgen Extra'!$A$259:$A$285,0),MATCH(O$5,'Aceite Virgen Extra'!$A$259:$YC$259,0))</f>
        <v>3.5599999999999996</v>
      </c>
      <c r="P16" s="40">
        <f t="array" ref="P16">INDEX('Aceite Virgen Extra'!$A$259:$YC$285,MATCH($B16,'Aceite Virgen Extra'!$A$259:$A$285,0),MATCH(P$5,'Aceite Virgen Extra'!$A$259:$YC$259,0))</f>
        <v>5.51</v>
      </c>
    </row>
    <row r="17" spans="2:16" x14ac:dyDescent="0.3">
      <c r="B17" s="16">
        <f t="shared" si="1"/>
        <v>3.7</v>
      </c>
      <c r="C17" s="17">
        <f t="shared" si="2"/>
        <v>3.9</v>
      </c>
      <c r="E17" s="40">
        <f t="array" ref="E17">INDEX('Aceite Virgen Extra'!$A$259:$YC$285,MATCH($B17,'Aceite Virgen Extra'!$A$259:$A$285,0),MATCH(E$5,'Aceite Virgen Extra'!$A$259:$YC$259,0))</f>
        <v>0.59000000000000008</v>
      </c>
      <c r="F17" s="40">
        <f t="array" ref="F17">INDEX('Aceite Virgen Extra'!$A$259:$YC$285,MATCH($B17,'Aceite Virgen Extra'!$A$259:$A$285,0),MATCH(F$5,'Aceite Virgen Extra'!$A$259:$YC$259,0))</f>
        <v>1.51</v>
      </c>
      <c r="G17" s="40">
        <f t="array" ref="G17">INDEX('Aceite Virgen Extra'!$A$259:$YC$285,MATCH($B17,'Aceite Virgen Extra'!$A$259:$A$285,0),MATCH(G$5,'Aceite Virgen Extra'!$A$259:$YC$259,0))</f>
        <v>1.4700000000000002</v>
      </c>
      <c r="H17" s="40">
        <f t="array" ref="H17">INDEX('Aceite Virgen Extra'!$A$259:$YC$285,MATCH($B17,'Aceite Virgen Extra'!$A$259:$A$285,0),MATCH(H$5,'Aceite Virgen Extra'!$A$259:$YC$259,0))</f>
        <v>3.8200000000000003</v>
      </c>
      <c r="I17" s="40">
        <f t="array" ref="I17">INDEX('Aceite Virgen Extra'!$A$259:$YC$285,MATCH($B17,'Aceite Virgen Extra'!$A$259:$A$285,0),MATCH(I$5,'Aceite Virgen Extra'!$A$259:$YC$259,0))</f>
        <v>1.97</v>
      </c>
      <c r="J17" s="40">
        <f t="array" ref="J17">INDEX('Aceite Virgen Extra'!$A$259:$YC$285,MATCH($B17,'Aceite Virgen Extra'!$A$259:$A$285,0),MATCH(J$5,'Aceite Virgen Extra'!$A$259:$YC$259,0))</f>
        <v>2.29</v>
      </c>
      <c r="K17" s="40">
        <f t="array" ref="K17">INDEX('Aceite Virgen Extra'!$A$259:$YC$285,MATCH($B17,'Aceite Virgen Extra'!$A$259:$A$285,0),MATCH(K$5,'Aceite Virgen Extra'!$A$259:$YC$259,0))</f>
        <v>3.6</v>
      </c>
      <c r="L17" s="40">
        <f t="array" ref="L17">INDEX('Aceite Virgen Extra'!$A$259:$YC$285,MATCH($B17,'Aceite Virgen Extra'!$A$259:$A$285,0),MATCH(L$5,'Aceite Virgen Extra'!$A$259:$YC$259,0))</f>
        <v>8.15</v>
      </c>
      <c r="M17" s="40">
        <f t="array" ref="M17">INDEX('Aceite Virgen Extra'!$A$259:$YC$285,MATCH($B17,'Aceite Virgen Extra'!$A$259:$A$285,0),MATCH(M$5,'Aceite Virgen Extra'!$A$259:$YC$259,0))</f>
        <v>5.59</v>
      </c>
      <c r="N17" s="40">
        <f t="array" ref="N17">INDEX('Aceite Virgen Extra'!$A$259:$YC$285,MATCH($B17,'Aceite Virgen Extra'!$A$259:$A$285,0),MATCH(N$5,'Aceite Virgen Extra'!$A$259:$YC$259,0))</f>
        <v>6.2200000000000015</v>
      </c>
      <c r="O17" s="40">
        <f t="array" ref="O17">INDEX('Aceite Virgen Extra'!$A$259:$YC$285,MATCH($B17,'Aceite Virgen Extra'!$A$259:$A$285,0),MATCH(O$5,'Aceite Virgen Extra'!$A$259:$YC$259,0))</f>
        <v>7.24</v>
      </c>
      <c r="P17" s="40">
        <f t="array" ref="P17">INDEX('Aceite Virgen Extra'!$A$259:$YC$285,MATCH($B17,'Aceite Virgen Extra'!$A$259:$A$285,0),MATCH(P$5,'Aceite Virgen Extra'!$A$259:$YC$259,0))</f>
        <v>6.6</v>
      </c>
    </row>
    <row r="18" spans="2:16" x14ac:dyDescent="0.3">
      <c r="B18" s="16">
        <f t="shared" si="1"/>
        <v>3.9</v>
      </c>
      <c r="C18" s="17">
        <f t="shared" si="2"/>
        <v>4.0999999999999996</v>
      </c>
      <c r="E18" s="40">
        <f t="array" ref="E18">INDEX('Aceite Virgen Extra'!$A$259:$YC$285,MATCH($B18,'Aceite Virgen Extra'!$A$259:$A$285,0),MATCH(E$5,'Aceite Virgen Extra'!$A$259:$YC$259,0))</f>
        <v>8.58</v>
      </c>
      <c r="F18" s="40">
        <f t="array" ref="F18">INDEX('Aceite Virgen Extra'!$A$259:$YC$285,MATCH($B18,'Aceite Virgen Extra'!$A$259:$A$285,0),MATCH(F$5,'Aceite Virgen Extra'!$A$259:$YC$259,0))</f>
        <v>5.73</v>
      </c>
      <c r="G18" s="40">
        <f t="array" ref="G18">INDEX('Aceite Virgen Extra'!$A$259:$YC$285,MATCH($B18,'Aceite Virgen Extra'!$A$259:$A$285,0),MATCH(G$5,'Aceite Virgen Extra'!$A$259:$YC$259,0))</f>
        <v>4.59</v>
      </c>
      <c r="H18" s="40">
        <f t="array" ref="H18">INDEX('Aceite Virgen Extra'!$A$259:$YC$285,MATCH($B18,'Aceite Virgen Extra'!$A$259:$A$285,0),MATCH(H$5,'Aceite Virgen Extra'!$A$259:$YC$259,0))</f>
        <v>7.3999999999999995</v>
      </c>
      <c r="I18" s="40">
        <f t="array" ref="I18">INDEX('Aceite Virgen Extra'!$A$259:$YC$285,MATCH($B18,'Aceite Virgen Extra'!$A$259:$A$285,0),MATCH(I$5,'Aceite Virgen Extra'!$A$259:$YC$259,0))</f>
        <v>6.67</v>
      </c>
      <c r="J18" s="40">
        <f t="array" ref="J18">INDEX('Aceite Virgen Extra'!$A$259:$YC$285,MATCH($B18,'Aceite Virgen Extra'!$A$259:$A$285,0),MATCH(J$5,'Aceite Virgen Extra'!$A$259:$YC$259,0))</f>
        <v>11.71</v>
      </c>
      <c r="K18" s="40">
        <f t="array" ref="K18">INDEX('Aceite Virgen Extra'!$A$259:$YC$285,MATCH($B18,'Aceite Virgen Extra'!$A$259:$A$285,0),MATCH(K$5,'Aceite Virgen Extra'!$A$259:$YC$259,0))</f>
        <v>6.08</v>
      </c>
      <c r="L18" s="40">
        <f t="array" ref="L18">INDEX('Aceite Virgen Extra'!$A$259:$YC$285,MATCH($B18,'Aceite Virgen Extra'!$A$259:$A$285,0),MATCH(L$5,'Aceite Virgen Extra'!$A$259:$YC$259,0))</f>
        <v>6.31</v>
      </c>
      <c r="M18" s="40">
        <f t="array" ref="M18">INDEX('Aceite Virgen Extra'!$A$259:$YC$285,MATCH($B18,'Aceite Virgen Extra'!$A$259:$A$285,0),MATCH(M$5,'Aceite Virgen Extra'!$A$259:$YC$259,0))</f>
        <v>10.52</v>
      </c>
      <c r="N18" s="40">
        <f t="array" ref="N18">INDEX('Aceite Virgen Extra'!$A$259:$YC$285,MATCH($B18,'Aceite Virgen Extra'!$A$259:$A$285,0),MATCH(N$5,'Aceite Virgen Extra'!$A$259:$YC$259,0))</f>
        <v>7.3999999999999995</v>
      </c>
      <c r="O18" s="40">
        <f t="array" ref="O18">INDEX('Aceite Virgen Extra'!$A$259:$YC$285,MATCH($B18,'Aceite Virgen Extra'!$A$259:$A$285,0),MATCH(O$5,'Aceite Virgen Extra'!$A$259:$YC$259,0))</f>
        <v>15.01</v>
      </c>
      <c r="P18" s="40">
        <f t="array" ref="P18">INDEX('Aceite Virgen Extra'!$A$259:$YC$285,MATCH($B18,'Aceite Virgen Extra'!$A$259:$A$285,0),MATCH(P$5,'Aceite Virgen Extra'!$A$259:$YC$259,0))</f>
        <v>19.86</v>
      </c>
    </row>
    <row r="19" spans="2:16" x14ac:dyDescent="0.3">
      <c r="B19" s="16">
        <f t="shared" si="1"/>
        <v>4.0999999999999996</v>
      </c>
      <c r="C19" s="17">
        <f t="shared" si="2"/>
        <v>4.3</v>
      </c>
      <c r="E19" s="40">
        <f t="array" ref="E19">INDEX('Aceite Virgen Extra'!$A$259:$YC$285,MATCH($B19,'Aceite Virgen Extra'!$A$259:$A$285,0),MATCH(E$5,'Aceite Virgen Extra'!$A$259:$YC$259,0))</f>
        <v>5.52</v>
      </c>
      <c r="F19" s="40">
        <f t="array" ref="F19">INDEX('Aceite Virgen Extra'!$A$259:$YC$285,MATCH($B19,'Aceite Virgen Extra'!$A$259:$A$285,0),MATCH(F$5,'Aceite Virgen Extra'!$A$259:$YC$259,0))</f>
        <v>3.71</v>
      </c>
      <c r="G19" s="40">
        <f t="array" ref="G19">INDEX('Aceite Virgen Extra'!$A$259:$YC$285,MATCH($B19,'Aceite Virgen Extra'!$A$259:$A$285,0),MATCH(G$5,'Aceite Virgen Extra'!$A$259:$YC$259,0))</f>
        <v>4.74</v>
      </c>
      <c r="H19" s="40">
        <f t="array" ref="H19">INDEX('Aceite Virgen Extra'!$A$259:$YC$285,MATCH($B19,'Aceite Virgen Extra'!$A$259:$A$285,0),MATCH(H$5,'Aceite Virgen Extra'!$A$259:$YC$259,0))</f>
        <v>5.0199999999999996</v>
      </c>
      <c r="I19" s="40">
        <f t="array" ref="I19">INDEX('Aceite Virgen Extra'!$A$259:$YC$285,MATCH($B19,'Aceite Virgen Extra'!$A$259:$A$285,0),MATCH(I$5,'Aceite Virgen Extra'!$A$259:$YC$259,0))</f>
        <v>7.9499999999999993</v>
      </c>
      <c r="J19" s="40">
        <f t="array" ref="J19">INDEX('Aceite Virgen Extra'!$A$259:$YC$285,MATCH($B19,'Aceite Virgen Extra'!$A$259:$A$285,0),MATCH(J$5,'Aceite Virgen Extra'!$A$259:$YC$259,0))</f>
        <v>7.43</v>
      </c>
      <c r="K19" s="40">
        <f t="array" ref="K19">INDEX('Aceite Virgen Extra'!$A$259:$YC$285,MATCH($B19,'Aceite Virgen Extra'!$A$259:$A$285,0),MATCH(K$5,'Aceite Virgen Extra'!$A$259:$YC$259,0))</f>
        <v>7.35</v>
      </c>
      <c r="L19" s="40">
        <f t="array" ref="L19">INDEX('Aceite Virgen Extra'!$A$259:$YC$285,MATCH($B19,'Aceite Virgen Extra'!$A$259:$A$285,0),MATCH(L$5,'Aceite Virgen Extra'!$A$259:$YC$259,0))</f>
        <v>7.09</v>
      </c>
      <c r="M19" s="40">
        <f t="array" ref="M19">INDEX('Aceite Virgen Extra'!$A$259:$YC$285,MATCH($B19,'Aceite Virgen Extra'!$A$259:$A$285,0),MATCH(M$5,'Aceite Virgen Extra'!$A$259:$YC$259,0))</f>
        <v>5.74</v>
      </c>
      <c r="N19" s="40">
        <f t="array" ref="N19">INDEX('Aceite Virgen Extra'!$A$259:$YC$285,MATCH($B19,'Aceite Virgen Extra'!$A$259:$A$285,0),MATCH(N$5,'Aceite Virgen Extra'!$A$259:$YC$259,0))</f>
        <v>11</v>
      </c>
      <c r="O19" s="40">
        <f t="array" ref="O19">INDEX('Aceite Virgen Extra'!$A$259:$YC$285,MATCH($B19,'Aceite Virgen Extra'!$A$259:$A$285,0),MATCH(O$5,'Aceite Virgen Extra'!$A$259:$YC$259,0))</f>
        <v>16.61</v>
      </c>
      <c r="P19" s="40">
        <f t="array" ref="P19">INDEX('Aceite Virgen Extra'!$A$259:$YC$285,MATCH($B19,'Aceite Virgen Extra'!$A$259:$A$285,0),MATCH(P$5,'Aceite Virgen Extra'!$A$259:$YC$259,0))</f>
        <v>13.03</v>
      </c>
    </row>
    <row r="20" spans="2:16" x14ac:dyDescent="0.3">
      <c r="B20" s="16">
        <f t="shared" si="1"/>
        <v>4.3</v>
      </c>
      <c r="C20" s="17">
        <f t="shared" si="2"/>
        <v>4.5</v>
      </c>
      <c r="E20" s="40">
        <f t="array" ref="E20">INDEX('Aceite Virgen Extra'!$A$259:$YC$285,MATCH($B20,'Aceite Virgen Extra'!$A$259:$A$285,0),MATCH(E$5,'Aceite Virgen Extra'!$A$259:$YC$259,0))</f>
        <v>20.189999999999998</v>
      </c>
      <c r="F20" s="40">
        <f t="array" ref="F20">INDEX('Aceite Virgen Extra'!$A$259:$YC$285,MATCH($B20,'Aceite Virgen Extra'!$A$259:$A$285,0),MATCH(F$5,'Aceite Virgen Extra'!$A$259:$YC$259,0))</f>
        <v>31.040000000000003</v>
      </c>
      <c r="G20" s="40">
        <f t="array" ref="G20">INDEX('Aceite Virgen Extra'!$A$259:$YC$285,MATCH($B20,'Aceite Virgen Extra'!$A$259:$A$285,0),MATCH(G$5,'Aceite Virgen Extra'!$A$259:$YC$259,0))</f>
        <v>36.610000000000007</v>
      </c>
      <c r="H20" s="40">
        <f t="array" ref="H20">INDEX('Aceite Virgen Extra'!$A$259:$YC$285,MATCH($B20,'Aceite Virgen Extra'!$A$259:$A$285,0),MATCH(H$5,'Aceite Virgen Extra'!$A$259:$YC$259,0))</f>
        <v>37.43</v>
      </c>
      <c r="I20" s="40">
        <f t="array" ref="I20">INDEX('Aceite Virgen Extra'!$A$259:$YC$285,MATCH($B20,'Aceite Virgen Extra'!$A$259:$A$285,0),MATCH(I$5,'Aceite Virgen Extra'!$A$259:$YC$259,0))</f>
        <v>36.550000000000004</v>
      </c>
      <c r="J20" s="40">
        <f t="array" ref="J20">INDEX('Aceite Virgen Extra'!$A$259:$YC$285,MATCH($B20,'Aceite Virgen Extra'!$A$259:$A$285,0),MATCH(J$5,'Aceite Virgen Extra'!$A$259:$YC$259,0))</f>
        <v>29.709999999999997</v>
      </c>
      <c r="K20" s="40">
        <f t="array" ref="K20">INDEX('Aceite Virgen Extra'!$A$259:$YC$285,MATCH($B20,'Aceite Virgen Extra'!$A$259:$A$285,0),MATCH(K$5,'Aceite Virgen Extra'!$A$259:$YC$259,0))</f>
        <v>28.32</v>
      </c>
      <c r="L20" s="40">
        <f t="array" ref="L20">INDEX('Aceite Virgen Extra'!$A$259:$YC$285,MATCH($B20,'Aceite Virgen Extra'!$A$259:$A$285,0),MATCH(L$5,'Aceite Virgen Extra'!$A$259:$YC$259,0))</f>
        <v>35.22</v>
      </c>
      <c r="M20" s="40">
        <f t="array" ref="M20">INDEX('Aceite Virgen Extra'!$A$259:$YC$285,MATCH($B20,'Aceite Virgen Extra'!$A$259:$A$285,0),MATCH(M$5,'Aceite Virgen Extra'!$A$259:$YC$259,0))</f>
        <v>27.299999999999997</v>
      </c>
      <c r="N20" s="40">
        <f t="array" ref="N20">INDEX('Aceite Virgen Extra'!$A$259:$YC$285,MATCH($B20,'Aceite Virgen Extra'!$A$259:$A$285,0),MATCH(N$5,'Aceite Virgen Extra'!$A$259:$YC$259,0))</f>
        <v>23.07</v>
      </c>
      <c r="O20" s="40">
        <f t="array" ref="O20">INDEX('Aceite Virgen Extra'!$A$259:$YC$285,MATCH($B20,'Aceite Virgen Extra'!$A$259:$A$285,0),MATCH(O$5,'Aceite Virgen Extra'!$A$259:$YC$259,0))</f>
        <v>13.64</v>
      </c>
      <c r="P20" s="40">
        <f t="array" ref="P20">INDEX('Aceite Virgen Extra'!$A$259:$YC$285,MATCH($B20,'Aceite Virgen Extra'!$A$259:$A$285,0),MATCH(P$5,'Aceite Virgen Extra'!$A$259:$YC$259,0))</f>
        <v>4</v>
      </c>
    </row>
    <row r="21" spans="2:16" x14ac:dyDescent="0.3">
      <c r="B21" s="16">
        <f t="shared" si="1"/>
        <v>4.5</v>
      </c>
      <c r="C21" s="17">
        <f t="shared" si="2"/>
        <v>4.7</v>
      </c>
      <c r="E21" s="40">
        <f t="array" ref="E21">INDEX('Aceite Virgen Extra'!$A$259:$YC$285,MATCH($B21,'Aceite Virgen Extra'!$A$259:$A$285,0),MATCH(E$5,'Aceite Virgen Extra'!$A$259:$YC$259,0))</f>
        <v>17.89</v>
      </c>
      <c r="F21" s="40">
        <f t="array" ref="F21">INDEX('Aceite Virgen Extra'!$A$259:$YC$285,MATCH($B21,'Aceite Virgen Extra'!$A$259:$A$285,0),MATCH(F$5,'Aceite Virgen Extra'!$A$259:$YC$259,0))</f>
        <v>11.899999999999999</v>
      </c>
      <c r="G21" s="40">
        <f t="array" ref="G21">INDEX('Aceite Virgen Extra'!$A$259:$YC$285,MATCH($B21,'Aceite Virgen Extra'!$A$259:$A$285,0),MATCH(G$5,'Aceite Virgen Extra'!$A$259:$YC$259,0))</f>
        <v>3.53</v>
      </c>
      <c r="H21" s="40">
        <f t="array" ref="H21">INDEX('Aceite Virgen Extra'!$A$259:$YC$285,MATCH($B21,'Aceite Virgen Extra'!$A$259:$A$285,0),MATCH(H$5,'Aceite Virgen Extra'!$A$259:$YC$259,0))</f>
        <v>2.48</v>
      </c>
      <c r="I21" s="40">
        <f t="array" ref="I21">INDEX('Aceite Virgen Extra'!$A$259:$YC$285,MATCH($B21,'Aceite Virgen Extra'!$A$259:$A$285,0),MATCH(I$5,'Aceite Virgen Extra'!$A$259:$YC$259,0))</f>
        <v>2.3199999999999998</v>
      </c>
      <c r="J21" s="40">
        <f t="array" ref="J21">INDEX('Aceite Virgen Extra'!$A$259:$YC$285,MATCH($B21,'Aceite Virgen Extra'!$A$259:$A$285,0),MATCH(J$5,'Aceite Virgen Extra'!$A$259:$YC$259,0))</f>
        <v>2.34</v>
      </c>
      <c r="K21" s="40">
        <f t="array" ref="K21">INDEX('Aceite Virgen Extra'!$A$259:$YC$285,MATCH($B21,'Aceite Virgen Extra'!$A$259:$A$285,0),MATCH(K$5,'Aceite Virgen Extra'!$A$259:$YC$259,0))</f>
        <v>3.4000000000000004</v>
      </c>
      <c r="L21" s="40">
        <f t="array" ref="L21">INDEX('Aceite Virgen Extra'!$A$259:$YC$285,MATCH($B21,'Aceite Virgen Extra'!$A$259:$A$285,0),MATCH(L$5,'Aceite Virgen Extra'!$A$259:$YC$259,0))</f>
        <v>2.3600000000000003</v>
      </c>
      <c r="M21" s="40">
        <f t="array" ref="M21">INDEX('Aceite Virgen Extra'!$A$259:$YC$285,MATCH($B21,'Aceite Virgen Extra'!$A$259:$A$285,0),MATCH(M$5,'Aceite Virgen Extra'!$A$259:$YC$259,0))</f>
        <v>2.0099999999999998</v>
      </c>
      <c r="N21" s="40">
        <f t="array" ref="N21">INDEX('Aceite Virgen Extra'!$A$259:$YC$285,MATCH($B21,'Aceite Virgen Extra'!$A$259:$A$285,0),MATCH(N$5,'Aceite Virgen Extra'!$A$259:$YC$259,0))</f>
        <v>2.6799999999999997</v>
      </c>
      <c r="O21" s="40">
        <f t="array" ref="O21">INDEX('Aceite Virgen Extra'!$A$259:$YC$285,MATCH($B21,'Aceite Virgen Extra'!$A$259:$A$285,0),MATCH(O$5,'Aceite Virgen Extra'!$A$259:$YC$259,0))</f>
        <v>1.57</v>
      </c>
      <c r="P21" s="40">
        <f t="array" ref="P21">INDEX('Aceite Virgen Extra'!$A$259:$YC$285,MATCH($B21,'Aceite Virgen Extra'!$A$259:$A$285,0),MATCH(P$5,'Aceite Virgen Extra'!$A$259:$YC$259,0))</f>
        <v>1.51</v>
      </c>
    </row>
    <row r="22" spans="2:16" x14ac:dyDescent="0.3">
      <c r="B22" s="16">
        <f t="shared" si="1"/>
        <v>4.7</v>
      </c>
      <c r="C22" s="17">
        <f t="shared" si="2"/>
        <v>4.9000000000000004</v>
      </c>
      <c r="E22" s="40">
        <f t="array" ref="E22">INDEX('Aceite Virgen Extra'!$A$259:$YC$285,MATCH($B22,'Aceite Virgen Extra'!$A$259:$A$285,0),MATCH(E$5,'Aceite Virgen Extra'!$A$259:$YC$259,0))</f>
        <v>3.1100000000000003</v>
      </c>
      <c r="F22" s="40">
        <f t="array" ref="F22">INDEX('Aceite Virgen Extra'!$A$259:$YC$285,MATCH($B22,'Aceite Virgen Extra'!$A$259:$A$285,0),MATCH(F$5,'Aceite Virgen Extra'!$A$259:$YC$259,0))</f>
        <v>2.0499999999999998</v>
      </c>
      <c r="G22" s="40">
        <f t="array" ref="G22">INDEX('Aceite Virgen Extra'!$A$259:$YC$285,MATCH($B22,'Aceite Virgen Extra'!$A$259:$A$285,0),MATCH(G$5,'Aceite Virgen Extra'!$A$259:$YC$259,0))</f>
        <v>4.0399999999999991</v>
      </c>
      <c r="H22" s="40">
        <f t="array" ref="H22">INDEX('Aceite Virgen Extra'!$A$259:$YC$285,MATCH($B22,'Aceite Virgen Extra'!$A$259:$A$285,0),MATCH(H$5,'Aceite Virgen Extra'!$A$259:$YC$259,0))</f>
        <v>1.8800000000000001</v>
      </c>
      <c r="I22" s="40">
        <f t="array" ref="I22">INDEX('Aceite Virgen Extra'!$A$259:$YC$285,MATCH($B22,'Aceite Virgen Extra'!$A$259:$A$285,0),MATCH(I$5,'Aceite Virgen Extra'!$A$259:$YC$259,0))</f>
        <v>3.04</v>
      </c>
      <c r="J22" s="40">
        <f t="array" ref="J22">INDEX('Aceite Virgen Extra'!$A$259:$YC$285,MATCH($B22,'Aceite Virgen Extra'!$A$259:$A$285,0),MATCH(J$5,'Aceite Virgen Extra'!$A$259:$YC$259,0))</f>
        <v>2.2200000000000002</v>
      </c>
      <c r="K22" s="40">
        <f t="array" ref="K22">INDEX('Aceite Virgen Extra'!$A$259:$YC$285,MATCH($B22,'Aceite Virgen Extra'!$A$259:$A$285,0),MATCH(K$5,'Aceite Virgen Extra'!$A$259:$YC$259,0))</f>
        <v>1.79</v>
      </c>
      <c r="L22" s="40">
        <f t="array" ref="L22">INDEX('Aceite Virgen Extra'!$A$259:$YC$285,MATCH($B22,'Aceite Virgen Extra'!$A$259:$A$285,0),MATCH(L$5,'Aceite Virgen Extra'!$A$259:$YC$259,0))</f>
        <v>2.1700000000000004</v>
      </c>
      <c r="M22" s="40">
        <f t="array" ref="M22">INDEX('Aceite Virgen Extra'!$A$259:$YC$285,MATCH($B22,'Aceite Virgen Extra'!$A$259:$A$285,0),MATCH(M$5,'Aceite Virgen Extra'!$A$259:$YC$259,0))</f>
        <v>2.2999999999999998</v>
      </c>
      <c r="N22" s="40">
        <f t="array" ref="N22">INDEX('Aceite Virgen Extra'!$A$259:$YC$285,MATCH($B22,'Aceite Virgen Extra'!$A$259:$A$285,0),MATCH(N$5,'Aceite Virgen Extra'!$A$259:$YC$259,0))</f>
        <v>3.11</v>
      </c>
      <c r="O22" s="40">
        <f t="array" ref="O22">INDEX('Aceite Virgen Extra'!$A$259:$YC$285,MATCH($B22,'Aceite Virgen Extra'!$A$259:$A$285,0),MATCH(O$5,'Aceite Virgen Extra'!$A$259:$YC$259,0))</f>
        <v>1.39</v>
      </c>
      <c r="P22" s="40">
        <f t="array" ref="P22">INDEX('Aceite Virgen Extra'!$A$259:$YC$285,MATCH($B22,'Aceite Virgen Extra'!$A$259:$A$285,0),MATCH(P$5,'Aceite Virgen Extra'!$A$259:$YC$259,0))</f>
        <v>1.9100000000000001</v>
      </c>
    </row>
    <row r="23" spans="2:16" x14ac:dyDescent="0.3">
      <c r="B23" s="16">
        <f t="shared" si="1"/>
        <v>4.9000000000000004</v>
      </c>
      <c r="C23" s="17">
        <f t="shared" si="2"/>
        <v>5.0999999999999996</v>
      </c>
      <c r="E23" s="40">
        <f t="array" ref="E23">INDEX('Aceite Virgen Extra'!$A$259:$YC$285,MATCH($B23,'Aceite Virgen Extra'!$A$259:$A$285,0),MATCH(E$5,'Aceite Virgen Extra'!$A$259:$YC$259,0))</f>
        <v>11.13</v>
      </c>
      <c r="F23" s="40">
        <f t="array" ref="F23">INDEX('Aceite Virgen Extra'!$A$259:$YC$285,MATCH($B23,'Aceite Virgen Extra'!$A$259:$A$285,0),MATCH(F$5,'Aceite Virgen Extra'!$A$259:$YC$259,0))</f>
        <v>9.4599999999999991</v>
      </c>
      <c r="G23" s="40">
        <f t="array" ref="G23">INDEX('Aceite Virgen Extra'!$A$259:$YC$285,MATCH($B23,'Aceite Virgen Extra'!$A$259:$A$285,0),MATCH(G$5,'Aceite Virgen Extra'!$A$259:$YC$259,0))</f>
        <v>8.4699999999999989</v>
      </c>
      <c r="H23" s="40">
        <f t="array" ref="H23">INDEX('Aceite Virgen Extra'!$A$259:$YC$285,MATCH($B23,'Aceite Virgen Extra'!$A$259:$A$285,0),MATCH(H$5,'Aceite Virgen Extra'!$A$259:$YC$259,0))</f>
        <v>9.1000000000000014</v>
      </c>
      <c r="I23" s="40">
        <f t="array" ref="I23">INDEX('Aceite Virgen Extra'!$A$259:$YC$285,MATCH($B23,'Aceite Virgen Extra'!$A$259:$A$285,0),MATCH(I$5,'Aceite Virgen Extra'!$A$259:$YC$259,0))</f>
        <v>10</v>
      </c>
      <c r="J23" s="40">
        <f t="array" ref="J23">INDEX('Aceite Virgen Extra'!$A$259:$YC$285,MATCH($B23,'Aceite Virgen Extra'!$A$259:$A$285,0),MATCH(J$5,'Aceite Virgen Extra'!$A$259:$YC$259,0))</f>
        <v>7.02</v>
      </c>
      <c r="K23" s="40">
        <f t="array" ref="K23">INDEX('Aceite Virgen Extra'!$A$259:$YC$285,MATCH($B23,'Aceite Virgen Extra'!$A$259:$A$285,0),MATCH(K$5,'Aceite Virgen Extra'!$A$259:$YC$259,0))</f>
        <v>8.98</v>
      </c>
      <c r="L23" s="40">
        <f t="array" ref="L23">INDEX('Aceite Virgen Extra'!$A$259:$YC$285,MATCH($B23,'Aceite Virgen Extra'!$A$259:$A$285,0),MATCH(L$5,'Aceite Virgen Extra'!$A$259:$YC$259,0))</f>
        <v>5.6099999999999994</v>
      </c>
      <c r="M23" s="40">
        <f t="array" ref="M23">INDEX('Aceite Virgen Extra'!$A$259:$YC$285,MATCH($B23,'Aceite Virgen Extra'!$A$259:$A$285,0),MATCH(M$5,'Aceite Virgen Extra'!$A$259:$YC$259,0))</f>
        <v>7.8600000000000012</v>
      </c>
      <c r="N23" s="40">
        <f t="array" ref="N23">INDEX('Aceite Virgen Extra'!$A$259:$YC$285,MATCH($B23,'Aceite Virgen Extra'!$A$259:$A$285,0),MATCH(N$5,'Aceite Virgen Extra'!$A$259:$YC$259,0))</f>
        <v>8.01</v>
      </c>
      <c r="O23" s="40">
        <f t="array" ref="O23">INDEX('Aceite Virgen Extra'!$A$259:$YC$285,MATCH($B23,'Aceite Virgen Extra'!$A$259:$A$285,0),MATCH(O$5,'Aceite Virgen Extra'!$A$259:$YC$259,0))</f>
        <v>8.1999999999999993</v>
      </c>
      <c r="P23" s="40">
        <f t="array" ref="P23">INDEX('Aceite Virgen Extra'!$A$259:$YC$285,MATCH($B23,'Aceite Virgen Extra'!$A$259:$A$285,0),MATCH(P$5,'Aceite Virgen Extra'!$A$259:$YC$259,0))</f>
        <v>7.63</v>
      </c>
    </row>
    <row r="24" spans="2:16" x14ac:dyDescent="0.3">
      <c r="B24" s="16">
        <f t="shared" si="1"/>
        <v>5.0999999999999996</v>
      </c>
      <c r="C24" s="17">
        <f t="shared" si="2"/>
        <v>5.3</v>
      </c>
      <c r="E24" s="40">
        <f t="array" ref="E24">INDEX('Aceite Virgen Extra'!$A$259:$YC$285,MATCH($B24,'Aceite Virgen Extra'!$A$259:$A$285,0),MATCH(E$5,'Aceite Virgen Extra'!$A$259:$YC$259,0))</f>
        <v>2.6500000000000004</v>
      </c>
      <c r="F24" s="40">
        <f t="array" ref="F24">INDEX('Aceite Virgen Extra'!$A$259:$YC$285,MATCH($B24,'Aceite Virgen Extra'!$A$259:$A$285,0),MATCH(F$5,'Aceite Virgen Extra'!$A$259:$YC$259,0))</f>
        <v>1.32</v>
      </c>
      <c r="G24" s="40">
        <f t="array" ref="G24">INDEX('Aceite Virgen Extra'!$A$259:$YC$285,MATCH($B24,'Aceite Virgen Extra'!$A$259:$A$285,0),MATCH(G$5,'Aceite Virgen Extra'!$A$259:$YC$259,0))</f>
        <v>1.66</v>
      </c>
      <c r="H24" s="40">
        <f t="array" ref="H24">INDEX('Aceite Virgen Extra'!$A$259:$YC$285,MATCH($B24,'Aceite Virgen Extra'!$A$259:$A$285,0),MATCH(H$5,'Aceite Virgen Extra'!$A$259:$YC$259,0))</f>
        <v>0.88000000000000012</v>
      </c>
      <c r="I24" s="40">
        <f t="array" ref="I24">INDEX('Aceite Virgen Extra'!$A$259:$YC$285,MATCH($B24,'Aceite Virgen Extra'!$A$259:$A$285,0),MATCH(I$5,'Aceite Virgen Extra'!$A$259:$YC$259,0))</f>
        <v>1.24</v>
      </c>
      <c r="J24" s="40">
        <f t="array" ref="J24">INDEX('Aceite Virgen Extra'!$A$259:$YC$285,MATCH($B24,'Aceite Virgen Extra'!$A$259:$A$285,0),MATCH(J$5,'Aceite Virgen Extra'!$A$259:$YC$259,0))</f>
        <v>1.26</v>
      </c>
      <c r="K24" s="40">
        <f t="array" ref="K24">INDEX('Aceite Virgen Extra'!$A$259:$YC$285,MATCH($B24,'Aceite Virgen Extra'!$A$259:$A$285,0),MATCH(K$5,'Aceite Virgen Extra'!$A$259:$YC$259,0))</f>
        <v>0.87</v>
      </c>
      <c r="L24" s="40">
        <f t="array" ref="L24">INDEX('Aceite Virgen Extra'!$A$259:$YC$285,MATCH($B24,'Aceite Virgen Extra'!$A$259:$A$285,0),MATCH(L$5,'Aceite Virgen Extra'!$A$259:$YC$259,0))</f>
        <v>1.96</v>
      </c>
      <c r="M24" s="40">
        <f t="array" ref="M24">INDEX('Aceite Virgen Extra'!$A$259:$YC$285,MATCH($B24,'Aceite Virgen Extra'!$A$259:$A$285,0),MATCH(M$5,'Aceite Virgen Extra'!$A$259:$YC$259,0))</f>
        <v>0.8600000000000001</v>
      </c>
      <c r="N24" s="40">
        <f t="array" ref="N24">INDEX('Aceite Virgen Extra'!$A$259:$YC$285,MATCH($B24,'Aceite Virgen Extra'!$A$259:$A$285,0),MATCH(N$5,'Aceite Virgen Extra'!$A$259:$YC$259,0))</f>
        <v>0.82</v>
      </c>
      <c r="O24" s="40">
        <f t="array" ref="O24">INDEX('Aceite Virgen Extra'!$A$259:$YC$285,MATCH($B24,'Aceite Virgen Extra'!$A$259:$A$285,0),MATCH(O$5,'Aceite Virgen Extra'!$A$259:$YC$259,0))</f>
        <v>1.48</v>
      </c>
      <c r="P24" s="40">
        <f t="array" ref="P24">INDEX('Aceite Virgen Extra'!$A$259:$YC$285,MATCH($B24,'Aceite Virgen Extra'!$A$259:$A$285,0),MATCH(P$5,'Aceite Virgen Extra'!$A$259:$YC$259,0))</f>
        <v>2.91</v>
      </c>
    </row>
    <row r="25" spans="2:16" x14ac:dyDescent="0.3">
      <c r="B25" s="16">
        <f t="shared" si="1"/>
        <v>5.3</v>
      </c>
      <c r="C25" s="17">
        <f t="shared" si="2"/>
        <v>5.5</v>
      </c>
      <c r="E25" s="40">
        <f t="array" ref="E25">INDEX('Aceite Virgen Extra'!$A$259:$YC$285,MATCH($B25,'Aceite Virgen Extra'!$A$259:$A$285,0),MATCH(E$5,'Aceite Virgen Extra'!$A$259:$YC$259,0))</f>
        <v>1.59</v>
      </c>
      <c r="F25" s="40">
        <f t="array" ref="F25">INDEX('Aceite Virgen Extra'!$A$259:$YC$285,MATCH($B25,'Aceite Virgen Extra'!$A$259:$A$285,0),MATCH(F$5,'Aceite Virgen Extra'!$A$259:$YC$259,0))</f>
        <v>1.4900000000000002</v>
      </c>
      <c r="G25" s="40">
        <f t="array" ref="G25">INDEX('Aceite Virgen Extra'!$A$259:$YC$285,MATCH($B25,'Aceite Virgen Extra'!$A$259:$A$285,0),MATCH(G$5,'Aceite Virgen Extra'!$A$259:$YC$259,0))</f>
        <v>1.88</v>
      </c>
      <c r="H25" s="40">
        <f t="array" ref="H25">INDEX('Aceite Virgen Extra'!$A$259:$YC$285,MATCH($B25,'Aceite Virgen Extra'!$A$259:$A$285,0),MATCH(H$5,'Aceite Virgen Extra'!$A$259:$YC$259,0))</f>
        <v>3.2199999999999998</v>
      </c>
      <c r="I25" s="40">
        <f t="array" ref="I25">INDEX('Aceite Virgen Extra'!$A$259:$YC$285,MATCH($B25,'Aceite Virgen Extra'!$A$259:$A$285,0),MATCH(I$5,'Aceite Virgen Extra'!$A$259:$YC$259,0))</f>
        <v>2.02</v>
      </c>
      <c r="J25" s="40">
        <f t="array" ref="J25">INDEX('Aceite Virgen Extra'!$A$259:$YC$285,MATCH($B25,'Aceite Virgen Extra'!$A$259:$A$285,0),MATCH(J$5,'Aceite Virgen Extra'!$A$259:$YC$259,0))</f>
        <v>1.31</v>
      </c>
      <c r="K25" s="40">
        <f t="array" ref="K25">INDEX('Aceite Virgen Extra'!$A$259:$YC$285,MATCH($B25,'Aceite Virgen Extra'!$A$259:$A$285,0),MATCH(K$5,'Aceite Virgen Extra'!$A$259:$YC$259,0))</f>
        <v>2.46</v>
      </c>
      <c r="L25" s="40">
        <f t="array" ref="L25">INDEX('Aceite Virgen Extra'!$A$259:$YC$285,MATCH($B25,'Aceite Virgen Extra'!$A$259:$A$285,0),MATCH(L$5,'Aceite Virgen Extra'!$A$259:$YC$259,0))</f>
        <v>3.0700000000000003</v>
      </c>
      <c r="M25" s="40">
        <f t="array" ref="M25">INDEX('Aceite Virgen Extra'!$A$259:$YC$285,MATCH($B25,'Aceite Virgen Extra'!$A$259:$A$285,0),MATCH(M$5,'Aceite Virgen Extra'!$A$259:$YC$259,0))</f>
        <v>2.48</v>
      </c>
      <c r="N25" s="40">
        <f t="array" ref="N25">INDEX('Aceite Virgen Extra'!$A$259:$YC$285,MATCH($B25,'Aceite Virgen Extra'!$A$259:$A$285,0),MATCH(N$5,'Aceite Virgen Extra'!$A$259:$YC$259,0))</f>
        <v>3.1799999999999997</v>
      </c>
      <c r="O25" s="40">
        <f t="array" ref="O25">INDEX('Aceite Virgen Extra'!$A$259:$YC$285,MATCH($B25,'Aceite Virgen Extra'!$A$259:$A$285,0),MATCH(O$5,'Aceite Virgen Extra'!$A$259:$YC$259,0))</f>
        <v>2.8499999999999996</v>
      </c>
      <c r="P25" s="40">
        <f t="array" ref="P25">INDEX('Aceite Virgen Extra'!$A$259:$YC$285,MATCH($B25,'Aceite Virgen Extra'!$A$259:$A$285,0),MATCH(P$5,'Aceite Virgen Extra'!$A$259:$YC$259,0))</f>
        <v>1.58</v>
      </c>
    </row>
    <row r="26" spans="2:16" x14ac:dyDescent="0.3">
      <c r="B26" s="20">
        <f t="shared" si="1"/>
        <v>5.5</v>
      </c>
      <c r="C26" s="17">
        <f t="shared" si="2"/>
        <v>5.7</v>
      </c>
      <c r="E26" s="40">
        <f t="array" ref="E26">INDEX('Aceite Virgen Extra'!$A$259:$YC$285,MATCH($B26,'Aceite Virgen Extra'!$A$259:$A$285,0),MATCH(E$5,'Aceite Virgen Extra'!$A$259:$YC$259,0))</f>
        <v>0.77</v>
      </c>
      <c r="F26" s="40">
        <f t="array" ref="F26">INDEX('Aceite Virgen Extra'!$A$259:$YC$285,MATCH($B26,'Aceite Virgen Extra'!$A$259:$A$285,0),MATCH(F$5,'Aceite Virgen Extra'!$A$259:$YC$259,0))</f>
        <v>1.18</v>
      </c>
      <c r="G26" s="40">
        <f t="array" ref="G26">INDEX('Aceite Virgen Extra'!$A$259:$YC$285,MATCH($B26,'Aceite Virgen Extra'!$A$259:$A$285,0),MATCH(G$5,'Aceite Virgen Extra'!$A$259:$YC$259,0))</f>
        <v>1.1400000000000001</v>
      </c>
      <c r="H26" s="40">
        <f t="array" ref="H26">INDEX('Aceite Virgen Extra'!$A$259:$YC$285,MATCH($B26,'Aceite Virgen Extra'!$A$259:$A$285,0),MATCH(H$5,'Aceite Virgen Extra'!$A$259:$YC$259,0))</f>
        <v>0.57000000000000006</v>
      </c>
      <c r="I26" s="40">
        <f t="array" ref="I26">INDEX('Aceite Virgen Extra'!$A$259:$YC$285,MATCH($B26,'Aceite Virgen Extra'!$A$259:$A$285,0),MATCH(I$5,'Aceite Virgen Extra'!$A$259:$YC$259,0))</f>
        <v>1.25</v>
      </c>
      <c r="J26" s="40">
        <f t="array" ref="J26">INDEX('Aceite Virgen Extra'!$A$259:$YC$285,MATCH($B26,'Aceite Virgen Extra'!$A$259:$A$285,0),MATCH(J$5,'Aceite Virgen Extra'!$A$259:$YC$259,0))</f>
        <v>1.6800000000000002</v>
      </c>
      <c r="K26" s="40">
        <f t="array" ref="K26">INDEX('Aceite Virgen Extra'!$A$259:$YC$285,MATCH($B26,'Aceite Virgen Extra'!$A$259:$A$285,0),MATCH(K$5,'Aceite Virgen Extra'!$A$259:$YC$259,0))</f>
        <v>5</v>
      </c>
      <c r="L26" s="40">
        <f t="array" ref="L26">INDEX('Aceite Virgen Extra'!$A$259:$YC$285,MATCH($B26,'Aceite Virgen Extra'!$A$259:$A$285,0),MATCH(L$5,'Aceite Virgen Extra'!$A$259:$YC$259,0))</f>
        <v>4.3500000000000005</v>
      </c>
      <c r="M26" s="40">
        <f t="array" ref="M26">INDEX('Aceite Virgen Extra'!$A$259:$YC$285,MATCH($B26,'Aceite Virgen Extra'!$A$259:$A$285,0),MATCH(M$5,'Aceite Virgen Extra'!$A$259:$YC$259,0))</f>
        <v>4.3800000000000008</v>
      </c>
      <c r="N26" s="40">
        <f t="array" ref="N26">INDEX('Aceite Virgen Extra'!$A$259:$YC$285,MATCH($B26,'Aceite Virgen Extra'!$A$259:$A$285,0),MATCH(N$5,'Aceite Virgen Extra'!$A$259:$YC$259,0))</f>
        <v>0.61</v>
      </c>
      <c r="O26" s="40">
        <f t="array" ref="O26">INDEX('Aceite Virgen Extra'!$A$259:$YC$285,MATCH($B26,'Aceite Virgen Extra'!$A$259:$A$285,0),MATCH(O$5,'Aceite Virgen Extra'!$A$259:$YC$259,0))</f>
        <v>1.57</v>
      </c>
      <c r="P26" s="40">
        <f t="array" ref="P26">INDEX('Aceite Virgen Extra'!$A$259:$YC$285,MATCH($B26,'Aceite Virgen Extra'!$A$259:$A$285,0),MATCH(P$5,'Aceite Virgen Extra'!$A$259:$YC$259,0))</f>
        <v>0.7</v>
      </c>
    </row>
    <row r="27" spans="2:16" x14ac:dyDescent="0.3">
      <c r="B27" s="16">
        <f t="shared" si="1"/>
        <v>5.7</v>
      </c>
      <c r="C27" s="17">
        <f t="shared" si="2"/>
        <v>5.9</v>
      </c>
      <c r="E27" s="40">
        <f t="array" ref="E27">INDEX('Aceite Virgen Extra'!$A$259:$YC$285,MATCH($B27,'Aceite Virgen Extra'!$A$259:$A$285,0),MATCH(E$5,'Aceite Virgen Extra'!$A$259:$YC$259,0))</f>
        <v>1.35</v>
      </c>
      <c r="F27" s="40">
        <f t="array" ref="F27">INDEX('Aceite Virgen Extra'!$A$259:$YC$285,MATCH($B27,'Aceite Virgen Extra'!$A$259:$A$285,0),MATCH(F$5,'Aceite Virgen Extra'!$A$259:$YC$259,0))</f>
        <v>4.6400000000000006</v>
      </c>
      <c r="G27" s="40">
        <f t="array" ref="G27">INDEX('Aceite Virgen Extra'!$A$259:$YC$285,MATCH($B27,'Aceite Virgen Extra'!$A$259:$A$285,0),MATCH(G$5,'Aceite Virgen Extra'!$A$259:$YC$259,0))</f>
        <v>6.1199999999999992</v>
      </c>
      <c r="H27" s="40">
        <f t="array" ref="H27">INDEX('Aceite Virgen Extra'!$A$259:$YC$285,MATCH($B27,'Aceite Virgen Extra'!$A$259:$A$285,0),MATCH(H$5,'Aceite Virgen Extra'!$A$259:$YC$259,0))</f>
        <v>5.91</v>
      </c>
      <c r="I27" s="40">
        <f t="array" ref="I27">INDEX('Aceite Virgen Extra'!$A$259:$YC$285,MATCH($B27,'Aceite Virgen Extra'!$A$259:$A$285,0),MATCH(I$5,'Aceite Virgen Extra'!$A$259:$YC$259,0))</f>
        <v>3.1500000000000004</v>
      </c>
      <c r="J27" s="40">
        <f t="array" ref="J27">INDEX('Aceite Virgen Extra'!$A$259:$YC$285,MATCH($B27,'Aceite Virgen Extra'!$A$259:$A$285,0),MATCH(J$5,'Aceite Virgen Extra'!$A$259:$YC$259,0))</f>
        <v>2.23</v>
      </c>
      <c r="K27" s="40">
        <f t="array" ref="K27">INDEX('Aceite Virgen Extra'!$A$259:$YC$285,MATCH($B27,'Aceite Virgen Extra'!$A$259:$A$285,0),MATCH(K$5,'Aceite Virgen Extra'!$A$259:$YC$259,0))</f>
        <v>5.5699999999999994</v>
      </c>
      <c r="L27" s="40">
        <f t="array" ref="L27">INDEX('Aceite Virgen Extra'!$A$259:$YC$285,MATCH($B27,'Aceite Virgen Extra'!$A$259:$A$285,0),MATCH(L$5,'Aceite Virgen Extra'!$A$259:$YC$259,0))</f>
        <v>2.69</v>
      </c>
      <c r="M27" s="40">
        <f t="array" ref="M27">INDEX('Aceite Virgen Extra'!$A$259:$YC$285,MATCH($B27,'Aceite Virgen Extra'!$A$259:$A$285,0),MATCH(M$5,'Aceite Virgen Extra'!$A$259:$YC$259,0))</f>
        <v>5.71</v>
      </c>
      <c r="N27" s="40">
        <f t="array" ref="N27">INDEX('Aceite Virgen Extra'!$A$259:$YC$285,MATCH($B27,'Aceite Virgen Extra'!$A$259:$A$285,0),MATCH(N$5,'Aceite Virgen Extra'!$A$259:$YC$259,0))</f>
        <v>2.5300000000000002</v>
      </c>
      <c r="O27" s="40">
        <f t="array" ref="O27">INDEX('Aceite Virgen Extra'!$A$259:$YC$285,MATCH($B27,'Aceite Virgen Extra'!$A$259:$A$285,0),MATCH(O$5,'Aceite Virgen Extra'!$A$259:$YC$259,0))</f>
        <v>2.77</v>
      </c>
      <c r="P27" s="40">
        <f t="array" ref="P27">INDEX('Aceite Virgen Extra'!$A$259:$YC$285,MATCH($B27,'Aceite Virgen Extra'!$A$259:$A$285,0),MATCH(P$5,'Aceite Virgen Extra'!$A$259:$YC$259,0))</f>
        <v>4.8199999999999994</v>
      </c>
    </row>
    <row r="28" spans="2:16" x14ac:dyDescent="0.3">
      <c r="B28" s="16">
        <f t="shared" si="1"/>
        <v>5.9</v>
      </c>
      <c r="C28" s="17">
        <f t="shared" si="2"/>
        <v>6.1</v>
      </c>
      <c r="E28" s="40">
        <f t="array" ref="E28">INDEX('Aceite Virgen Extra'!$A$259:$YC$285,MATCH($B28,'Aceite Virgen Extra'!$A$259:$A$285,0),MATCH(E$5,'Aceite Virgen Extra'!$A$259:$YC$259,0))</f>
        <v>3.38</v>
      </c>
      <c r="F28" s="40">
        <f t="array" ref="F28">INDEX('Aceite Virgen Extra'!$A$259:$YC$285,MATCH($B28,'Aceite Virgen Extra'!$A$259:$A$285,0),MATCH(F$5,'Aceite Virgen Extra'!$A$259:$YC$259,0))</f>
        <v>1.82</v>
      </c>
      <c r="G28" s="40">
        <f t="array" ref="G28">INDEX('Aceite Virgen Extra'!$A$259:$YC$285,MATCH($B28,'Aceite Virgen Extra'!$A$259:$A$285,0),MATCH(G$5,'Aceite Virgen Extra'!$A$259:$YC$259,0))</f>
        <v>3.0799999999999996</v>
      </c>
      <c r="H28" s="40">
        <f t="array" ref="H28">INDEX('Aceite Virgen Extra'!$A$259:$YC$285,MATCH($B28,'Aceite Virgen Extra'!$A$259:$A$285,0),MATCH(H$5,'Aceite Virgen Extra'!$A$259:$YC$259,0))</f>
        <v>2.76</v>
      </c>
      <c r="I28" s="40">
        <f t="array" ref="I28">INDEX('Aceite Virgen Extra'!$A$259:$YC$285,MATCH($B28,'Aceite Virgen Extra'!$A$259:$A$285,0),MATCH(I$5,'Aceite Virgen Extra'!$A$259:$YC$259,0))</f>
        <v>4.1500000000000004</v>
      </c>
      <c r="J28" s="40">
        <f t="array" ref="J28">INDEX('Aceite Virgen Extra'!$A$259:$YC$285,MATCH($B28,'Aceite Virgen Extra'!$A$259:$A$285,0),MATCH(J$5,'Aceite Virgen Extra'!$A$259:$YC$259,0))</f>
        <v>6.620000000000001</v>
      </c>
      <c r="K28" s="40">
        <f t="array" ref="K28">INDEX('Aceite Virgen Extra'!$A$259:$YC$285,MATCH($B28,'Aceite Virgen Extra'!$A$259:$A$285,0),MATCH(K$5,'Aceite Virgen Extra'!$A$259:$YC$259,0))</f>
        <v>2.9600000000000004</v>
      </c>
      <c r="L28" s="40">
        <f t="array" ref="L28">INDEX('Aceite Virgen Extra'!$A$259:$YC$285,MATCH($B28,'Aceite Virgen Extra'!$A$259:$A$285,0),MATCH(L$5,'Aceite Virgen Extra'!$A$259:$YC$259,0))</f>
        <v>1.96</v>
      </c>
      <c r="M28" s="40">
        <f t="array" ref="M28">INDEX('Aceite Virgen Extra'!$A$259:$YC$285,MATCH($B28,'Aceite Virgen Extra'!$A$259:$A$285,0),MATCH(M$5,'Aceite Virgen Extra'!$A$259:$YC$259,0))</f>
        <v>3.5100000000000002</v>
      </c>
      <c r="N28" s="40">
        <f t="array" ref="N28">INDEX('Aceite Virgen Extra'!$A$259:$YC$285,MATCH($B28,'Aceite Virgen Extra'!$A$259:$A$285,0),MATCH(N$5,'Aceite Virgen Extra'!$A$259:$YC$259,0))</f>
        <v>6.8599999999999994</v>
      </c>
      <c r="O28" s="40">
        <f t="array" ref="O28">INDEX('Aceite Virgen Extra'!$A$259:$YC$285,MATCH($B28,'Aceite Virgen Extra'!$A$259:$A$285,0),MATCH(O$5,'Aceite Virgen Extra'!$A$259:$YC$259,0))</f>
        <v>8.8500000000000014</v>
      </c>
      <c r="P28" s="40">
        <f t="array" ref="P28">INDEX('Aceite Virgen Extra'!$A$259:$YC$285,MATCH($B28,'Aceite Virgen Extra'!$A$259:$A$285,0),MATCH(P$5,'Aceite Virgen Extra'!$A$259:$YC$259,0))</f>
        <v>9.59</v>
      </c>
    </row>
    <row r="29" spans="2:16" x14ac:dyDescent="0.3">
      <c r="B29" s="16">
        <f t="shared" si="1"/>
        <v>6.1</v>
      </c>
      <c r="C29" s="17">
        <f t="shared" si="2"/>
        <v>6.3</v>
      </c>
      <c r="E29" s="40">
        <f t="array" ref="E29">INDEX('Aceite Virgen Extra'!$A$259:$YC$285,MATCH($B29,'Aceite Virgen Extra'!$A$259:$A$285,0),MATCH(E$5,'Aceite Virgen Extra'!$A$259:$YC$259,0))</f>
        <v>4.17</v>
      </c>
      <c r="F29" s="40">
        <f t="array" ref="F29">INDEX('Aceite Virgen Extra'!$A$259:$YC$285,MATCH($B29,'Aceite Virgen Extra'!$A$259:$A$285,0),MATCH(F$5,'Aceite Virgen Extra'!$A$259:$YC$259,0))</f>
        <v>5.22</v>
      </c>
      <c r="G29" s="40">
        <f t="array" ref="G29">INDEX('Aceite Virgen Extra'!$A$259:$YC$285,MATCH($B29,'Aceite Virgen Extra'!$A$259:$A$285,0),MATCH(G$5,'Aceite Virgen Extra'!$A$259:$YC$259,0))</f>
        <v>5.7799999999999994</v>
      </c>
      <c r="H29" s="40">
        <f t="array" ref="H29">INDEX('Aceite Virgen Extra'!$A$259:$YC$285,MATCH($B29,'Aceite Virgen Extra'!$A$259:$A$285,0),MATCH(H$5,'Aceite Virgen Extra'!$A$259:$YC$259,0))</f>
        <v>4.38</v>
      </c>
      <c r="I29" s="40">
        <f t="array" ref="I29">INDEX('Aceite Virgen Extra'!$A$259:$YC$285,MATCH($B29,'Aceite Virgen Extra'!$A$259:$A$285,0),MATCH(I$5,'Aceite Virgen Extra'!$A$259:$YC$259,0))</f>
        <v>7.16</v>
      </c>
      <c r="J29" s="40">
        <f t="array" ref="J29">INDEX('Aceite Virgen Extra'!$A$259:$YC$285,MATCH($B29,'Aceite Virgen Extra'!$A$259:$A$285,0),MATCH(J$5,'Aceite Virgen Extra'!$A$259:$YC$259,0))</f>
        <v>7.62</v>
      </c>
      <c r="K29" s="40">
        <f t="array" ref="K29">INDEX('Aceite Virgen Extra'!$A$259:$YC$285,MATCH($B29,'Aceite Virgen Extra'!$A$259:$A$285,0),MATCH(K$5,'Aceite Virgen Extra'!$A$259:$YC$259,0))</f>
        <v>8.68</v>
      </c>
      <c r="L29" s="40">
        <f t="array" ref="L29">INDEX('Aceite Virgen Extra'!$A$259:$YC$285,MATCH($B29,'Aceite Virgen Extra'!$A$259:$A$285,0),MATCH(L$5,'Aceite Virgen Extra'!$A$259:$YC$259,0))</f>
        <v>4.74</v>
      </c>
      <c r="M29" s="40">
        <f t="array" ref="M29">INDEX('Aceite Virgen Extra'!$A$259:$YC$285,MATCH($B29,'Aceite Virgen Extra'!$A$259:$A$285,0),MATCH(M$5,'Aceite Virgen Extra'!$A$259:$YC$259,0))</f>
        <v>3.99</v>
      </c>
      <c r="N29" s="40">
        <f t="array" ref="N29">INDEX('Aceite Virgen Extra'!$A$259:$YC$285,MATCH($B29,'Aceite Virgen Extra'!$A$259:$A$285,0),MATCH(N$5,'Aceite Virgen Extra'!$A$259:$YC$259,0))</f>
        <v>4.01</v>
      </c>
      <c r="O29" s="40">
        <f t="array" ref="O29">INDEX('Aceite Virgen Extra'!$A$259:$YC$285,MATCH($B29,'Aceite Virgen Extra'!$A$259:$A$285,0),MATCH(O$5,'Aceite Virgen Extra'!$A$259:$YC$259,0))</f>
        <v>0.70000000000000007</v>
      </c>
      <c r="P29" s="40">
        <f t="array" ref="P29">INDEX('Aceite Virgen Extra'!$A$259:$YC$285,MATCH($B29,'Aceite Virgen Extra'!$A$259:$A$285,0),MATCH(P$5,'Aceite Virgen Extra'!$A$259:$YC$259,0))</f>
        <v>0.87</v>
      </c>
    </row>
    <row r="30" spans="2:16" x14ac:dyDescent="0.3">
      <c r="B30" s="16">
        <f t="shared" si="1"/>
        <v>6.3</v>
      </c>
      <c r="C30" s="17">
        <f t="shared" si="2"/>
        <v>6.5</v>
      </c>
      <c r="E30" s="40">
        <f t="array" ref="E30">INDEX('Aceite Virgen Extra'!$A$259:$YC$285,MATCH($B30,'Aceite Virgen Extra'!$A$259:$A$285,0),MATCH(E$5,'Aceite Virgen Extra'!$A$259:$YC$259,0))</f>
        <v>1.39</v>
      </c>
      <c r="F30" s="40">
        <f t="array" ref="F30">INDEX('Aceite Virgen Extra'!$A$259:$YC$285,MATCH($B30,'Aceite Virgen Extra'!$A$259:$A$285,0),MATCH(F$5,'Aceite Virgen Extra'!$A$259:$YC$259,0))</f>
        <v>0.66</v>
      </c>
      <c r="G30" s="40">
        <f t="array" ref="G30">INDEX('Aceite Virgen Extra'!$A$259:$YC$285,MATCH($B30,'Aceite Virgen Extra'!$A$259:$A$285,0),MATCH(G$5,'Aceite Virgen Extra'!$A$259:$YC$259,0))</f>
        <v>0.88</v>
      </c>
      <c r="H30" s="40">
        <f t="array" ref="H30">INDEX('Aceite Virgen Extra'!$A$259:$YC$285,MATCH($B30,'Aceite Virgen Extra'!$A$259:$A$285,0),MATCH(H$5,'Aceite Virgen Extra'!$A$259:$YC$259,0))</f>
        <v>0.67</v>
      </c>
      <c r="I30" s="40">
        <f t="array" ref="I30">INDEX('Aceite Virgen Extra'!$A$259:$YC$285,MATCH($B30,'Aceite Virgen Extra'!$A$259:$A$285,0),MATCH(I$5,'Aceite Virgen Extra'!$A$259:$YC$259,0))</f>
        <v>1.2000000000000002</v>
      </c>
      <c r="J30" s="40">
        <f t="array" ref="J30">INDEX('Aceite Virgen Extra'!$A$259:$YC$285,MATCH($B30,'Aceite Virgen Extra'!$A$259:$A$285,0),MATCH(J$5,'Aceite Virgen Extra'!$A$259:$YC$259,0))</f>
        <v>1.69</v>
      </c>
      <c r="K30" s="40">
        <f t="array" ref="K30">INDEX('Aceite Virgen Extra'!$A$259:$YC$285,MATCH($B30,'Aceite Virgen Extra'!$A$259:$A$285,0),MATCH(K$5,'Aceite Virgen Extra'!$A$259:$YC$259,0))</f>
        <v>0.73</v>
      </c>
      <c r="L30" s="40">
        <f t="array" ref="L30">INDEX('Aceite Virgen Extra'!$A$259:$YC$285,MATCH($B30,'Aceite Virgen Extra'!$A$259:$A$285,0),MATCH(L$5,'Aceite Virgen Extra'!$A$259:$YC$259,0))</f>
        <v>1.4100000000000001</v>
      </c>
      <c r="M30" s="40">
        <f t="array" ref="M30">INDEX('Aceite Virgen Extra'!$A$259:$YC$285,MATCH($B30,'Aceite Virgen Extra'!$A$259:$A$285,0),MATCH(M$5,'Aceite Virgen Extra'!$A$259:$YC$259,0))</f>
        <v>1.87</v>
      </c>
      <c r="N30" s="40">
        <f t="array" ref="N30">INDEX('Aceite Virgen Extra'!$A$259:$YC$285,MATCH($B30,'Aceite Virgen Extra'!$A$259:$A$285,0),MATCH(N$5,'Aceite Virgen Extra'!$A$259:$YC$259,0))</f>
        <v>1.3900000000000001</v>
      </c>
      <c r="O30" s="40">
        <f t="array" ref="O30">INDEX('Aceite Virgen Extra'!$A$259:$YC$285,MATCH($B30,'Aceite Virgen Extra'!$A$259:$A$285,0),MATCH(O$5,'Aceite Virgen Extra'!$A$259:$YC$259,0))</f>
        <v>1.0899999999999999</v>
      </c>
      <c r="P30" s="40">
        <f t="array" ref="P30">INDEX('Aceite Virgen Extra'!$A$259:$YC$285,MATCH($B30,'Aceite Virgen Extra'!$A$259:$A$285,0),MATCH(P$5,'Aceite Virgen Extra'!$A$259:$YC$259,0))</f>
        <v>0.96</v>
      </c>
    </row>
    <row r="31" spans="2:16" x14ac:dyDescent="0.3">
      <c r="B31" s="16">
        <f t="shared" si="1"/>
        <v>6.5</v>
      </c>
      <c r="C31" s="17">
        <f t="shared" si="2"/>
        <v>6.7</v>
      </c>
      <c r="E31" s="40">
        <f t="array" ref="E31">INDEX('Aceite Virgen Extra'!$A$259:$YC$285,MATCH($B31,'Aceite Virgen Extra'!$A$259:$A$285,0),MATCH(E$5,'Aceite Virgen Extra'!$A$259:$YC$259,0))</f>
        <v>1.1400000000000001</v>
      </c>
      <c r="F31" s="40">
        <f t="array" ref="F31">INDEX('Aceite Virgen Extra'!$A$259:$YC$285,MATCH($B31,'Aceite Virgen Extra'!$A$259:$A$285,0),MATCH(F$5,'Aceite Virgen Extra'!$A$259:$YC$259,0))</f>
        <v>0.79</v>
      </c>
      <c r="G31" s="40">
        <f t="array" ref="G31">INDEX('Aceite Virgen Extra'!$A$259:$YC$285,MATCH($B31,'Aceite Virgen Extra'!$A$259:$A$285,0),MATCH(G$5,'Aceite Virgen Extra'!$A$259:$YC$259,0))</f>
        <v>0.78</v>
      </c>
      <c r="H31" s="40">
        <f t="array" ref="H31">INDEX('Aceite Virgen Extra'!$A$259:$YC$285,MATCH($B31,'Aceite Virgen Extra'!$A$259:$A$285,0),MATCH(H$5,'Aceite Virgen Extra'!$A$259:$YC$259,0))</f>
        <v>0.7</v>
      </c>
      <c r="I31" s="40">
        <f t="array" ref="I31">INDEX('Aceite Virgen Extra'!$A$259:$YC$285,MATCH($B31,'Aceite Virgen Extra'!$A$259:$A$285,0),MATCH(I$5,'Aceite Virgen Extra'!$A$259:$YC$259,0))</f>
        <v>1.97</v>
      </c>
      <c r="J31" s="40">
        <f t="array" ref="J31">INDEX('Aceite Virgen Extra'!$A$259:$YC$285,MATCH($B31,'Aceite Virgen Extra'!$A$259:$A$285,0),MATCH(J$5,'Aceite Virgen Extra'!$A$259:$YC$259,0))</f>
        <v>0.51</v>
      </c>
      <c r="K31" s="40">
        <f t="array" ref="K31">INDEX('Aceite Virgen Extra'!$A$259:$YC$285,MATCH($B31,'Aceite Virgen Extra'!$A$259:$A$285,0),MATCH(K$5,'Aceite Virgen Extra'!$A$259:$YC$259,0))</f>
        <v>1.2</v>
      </c>
      <c r="L31" s="40">
        <f t="array" ref="L31">INDEX('Aceite Virgen Extra'!$A$259:$YC$285,MATCH($B31,'Aceite Virgen Extra'!$A$259:$A$285,0),MATCH(L$5,'Aceite Virgen Extra'!$A$259:$YC$259,0))</f>
        <v>0.91</v>
      </c>
      <c r="M31" s="40">
        <f t="array" ref="M31">INDEX('Aceite Virgen Extra'!$A$259:$YC$285,MATCH($B31,'Aceite Virgen Extra'!$A$259:$A$285,0),MATCH(M$5,'Aceite Virgen Extra'!$A$259:$YC$259,0))</f>
        <v>0.49999999999999994</v>
      </c>
      <c r="N31" s="40">
        <f t="array" ref="N31">INDEX('Aceite Virgen Extra'!$A$259:$YC$285,MATCH($B31,'Aceite Virgen Extra'!$A$259:$A$285,0),MATCH(N$5,'Aceite Virgen Extra'!$A$259:$YC$259,0))</f>
        <v>1.76</v>
      </c>
      <c r="O31" s="40">
        <f t="array" ref="O31">INDEX('Aceite Virgen Extra'!$A$259:$YC$285,MATCH($B31,'Aceite Virgen Extra'!$A$259:$A$285,0),MATCH(O$5,'Aceite Virgen Extra'!$A$259:$YC$259,0))</f>
        <v>0.72</v>
      </c>
      <c r="P31" s="40">
        <f t="array" ref="P31">INDEX('Aceite Virgen Extra'!$A$259:$YC$285,MATCH($B31,'Aceite Virgen Extra'!$A$259:$A$285,0),MATCH(P$5,'Aceite Virgen Extra'!$A$259:$YC$259,0))</f>
        <v>0.45</v>
      </c>
    </row>
    <row r="32" spans="2:16" x14ac:dyDescent="0.3">
      <c r="B32" s="16">
        <f t="shared" si="1"/>
        <v>6.7</v>
      </c>
      <c r="C32" s="17">
        <f t="shared" si="2"/>
        <v>6.9</v>
      </c>
      <c r="E32" s="40">
        <f t="array" ref="E32">INDEX('Aceite Virgen Extra'!$A$259:$YC$285,MATCH($B32,'Aceite Virgen Extra'!$A$259:$A$285,0),MATCH(E$5,'Aceite Virgen Extra'!$A$259:$YC$259,0))</f>
        <v>0.14000000000000001</v>
      </c>
      <c r="F32" s="40">
        <f t="array" ref="F32">INDEX('Aceite Virgen Extra'!$A$259:$YC$285,MATCH($B32,'Aceite Virgen Extra'!$A$259:$A$285,0),MATCH(F$5,'Aceite Virgen Extra'!$A$259:$YC$259,0))</f>
        <v>0.28999999999999998</v>
      </c>
      <c r="G32" s="40">
        <f t="array" ref="G32">INDEX('Aceite Virgen Extra'!$A$259:$YC$285,MATCH($B32,'Aceite Virgen Extra'!$A$259:$A$285,0),MATCH(G$5,'Aceite Virgen Extra'!$A$259:$YC$259,0))</f>
        <v>0.19</v>
      </c>
      <c r="H32" s="40">
        <f t="array" ref="H32">INDEX('Aceite Virgen Extra'!$A$259:$YC$285,MATCH($B32,'Aceite Virgen Extra'!$A$259:$A$285,0),MATCH(H$5,'Aceite Virgen Extra'!$A$259:$YC$259,0))</f>
        <v>0.15</v>
      </c>
      <c r="I32" s="40">
        <f t="array" ref="I32">INDEX('Aceite Virgen Extra'!$A$259:$YC$285,MATCH($B32,'Aceite Virgen Extra'!$A$259:$A$285,0),MATCH(I$5,'Aceite Virgen Extra'!$A$259:$YC$259,0))</f>
        <v>0</v>
      </c>
      <c r="J32" s="40">
        <f t="array" ref="J32">INDEX('Aceite Virgen Extra'!$A$259:$YC$285,MATCH($B32,'Aceite Virgen Extra'!$A$259:$A$285,0),MATCH(J$5,'Aceite Virgen Extra'!$A$259:$YC$259,0))</f>
        <v>0.32</v>
      </c>
      <c r="K32" s="40">
        <f t="array" ref="K32">INDEX('Aceite Virgen Extra'!$A$259:$YC$285,MATCH($B32,'Aceite Virgen Extra'!$A$259:$A$285,0),MATCH(K$5,'Aceite Virgen Extra'!$A$259:$YC$259,0))</f>
        <v>0</v>
      </c>
      <c r="L32" s="40">
        <f t="array" ref="L32">INDEX('Aceite Virgen Extra'!$A$259:$YC$285,MATCH($B32,'Aceite Virgen Extra'!$A$259:$A$285,0),MATCH(L$5,'Aceite Virgen Extra'!$A$259:$YC$259,0))</f>
        <v>0</v>
      </c>
      <c r="M32" s="40">
        <f t="array" ref="M32">INDEX('Aceite Virgen Extra'!$A$259:$YC$285,MATCH($B32,'Aceite Virgen Extra'!$A$259:$A$285,0),MATCH(M$5,'Aceite Virgen Extra'!$A$259:$YC$259,0))</f>
        <v>0.05</v>
      </c>
      <c r="N32" s="40">
        <f t="array" ref="N32">INDEX('Aceite Virgen Extra'!$A$259:$YC$285,MATCH($B32,'Aceite Virgen Extra'!$A$259:$A$285,0),MATCH(N$5,'Aceite Virgen Extra'!$A$259:$YC$259,0))</f>
        <v>0.14000000000000001</v>
      </c>
      <c r="O32" s="40">
        <f t="array" ref="O32">INDEX('Aceite Virgen Extra'!$A$259:$YC$285,MATCH($B32,'Aceite Virgen Extra'!$A$259:$A$285,0),MATCH(O$5,'Aceite Virgen Extra'!$A$259:$YC$259,0))</f>
        <v>0.17</v>
      </c>
      <c r="P32" s="40">
        <f t="array" ref="P32">INDEX('Aceite Virgen Extra'!$A$259:$YC$285,MATCH($B32,'Aceite Virgen Extra'!$A$259:$A$285,0),MATCH(P$5,'Aceite Virgen Extra'!$A$259:$YC$259,0))</f>
        <v>0.04</v>
      </c>
    </row>
    <row r="33" spans="2:16" x14ac:dyDescent="0.3">
      <c r="B33" s="22">
        <f t="shared" si="1"/>
        <v>6.9</v>
      </c>
      <c r="C33" s="17"/>
      <c r="E33" s="40">
        <f t="array" ref="E33">INDEX('Aceite Virgen Extra'!$A$259:$YC$285,MATCH($B33,'Aceite Virgen Extra'!$A$259:$A$285,0),MATCH(E$5,'Aceite Virgen Extra'!$A$259:$YC$259,0))</f>
        <v>9.84</v>
      </c>
      <c r="F33" s="40">
        <f t="array" ref="F33">INDEX('Aceite Virgen Extra'!$A$259:$YC$285,MATCH($B33,'Aceite Virgen Extra'!$A$259:$A$285,0),MATCH(F$5,'Aceite Virgen Extra'!$A$259:$YC$259,0))</f>
        <v>11.110000000000001</v>
      </c>
      <c r="G33" s="40">
        <f t="array" ref="G33">INDEX('Aceite Virgen Extra'!$A$259:$YC$285,MATCH($B33,'Aceite Virgen Extra'!$A$259:$A$285,0),MATCH(G$5,'Aceite Virgen Extra'!$A$259:$YC$259,0))</f>
        <v>8.759999999999998</v>
      </c>
      <c r="H33" s="40">
        <f t="array" ref="H33">INDEX('Aceite Virgen Extra'!$A$259:$YC$285,MATCH($B33,'Aceite Virgen Extra'!$A$259:$A$285,0),MATCH(H$5,'Aceite Virgen Extra'!$A$259:$YC$259,0))</f>
        <v>8.1</v>
      </c>
      <c r="I33" s="40">
        <f t="array" ref="I33">INDEX('Aceite Virgen Extra'!$A$259:$YC$285,MATCH($B33,'Aceite Virgen Extra'!$A$259:$A$285,0),MATCH(I$5,'Aceite Virgen Extra'!$A$259:$YC$259,0))</f>
        <v>5.4599999999999991</v>
      </c>
      <c r="J33" s="40">
        <f t="array" ref="J33">INDEX('Aceite Virgen Extra'!$A$259:$YC$285,MATCH($B33,'Aceite Virgen Extra'!$A$259:$A$285,0),MATCH(J$5,'Aceite Virgen Extra'!$A$259:$YC$259,0))</f>
        <v>9.7200000000000024</v>
      </c>
      <c r="K33" s="40">
        <f t="array" ref="K33">INDEX('Aceite Virgen Extra'!$A$259:$YC$285,MATCH($B33,'Aceite Virgen Extra'!$A$259:$A$285,0),MATCH(K$5,'Aceite Virgen Extra'!$A$259:$YC$259,0))</f>
        <v>8.009999999999998</v>
      </c>
      <c r="L33" s="40">
        <f t="array" ref="L33">INDEX('Aceite Virgen Extra'!$A$259:$YC$285,MATCH($B33,'Aceite Virgen Extra'!$A$259:$A$285,0),MATCH(L$5,'Aceite Virgen Extra'!$A$259:$YC$259,0))</f>
        <v>7.2299999999999986</v>
      </c>
      <c r="M33" s="40">
        <f t="array" ref="M33">INDEX('Aceite Virgen Extra'!$A$259:$YC$285,MATCH($B33,'Aceite Virgen Extra'!$A$259:$A$285,0),MATCH(M$5,'Aceite Virgen Extra'!$A$259:$YC$259,0))</f>
        <v>9.7800000000000011</v>
      </c>
      <c r="N33" s="40">
        <f t="array" ref="N33">INDEX('Aceite Virgen Extra'!$A$259:$YC$285,MATCH($B33,'Aceite Virgen Extra'!$A$259:$A$285,0),MATCH(N$5,'Aceite Virgen Extra'!$A$259:$YC$259,0))</f>
        <v>9.99</v>
      </c>
      <c r="O33" s="40">
        <f t="array" ref="O33">INDEX('Aceite Virgen Extra'!$A$259:$YC$285,MATCH($B33,'Aceite Virgen Extra'!$A$259:$A$285,0),MATCH(O$5,'Aceite Virgen Extra'!$A$259:$YC$259,0))</f>
        <v>7.879999999999999</v>
      </c>
      <c r="P33" s="40">
        <f t="array" ref="P33">INDEX('Aceite Virgen Extra'!$A$259:$YC$285,MATCH($B33,'Aceite Virgen Extra'!$A$259:$A$285,0),MATCH(P$5,'Aceite Virgen Extra'!$A$259:$YC$259,0))</f>
        <v>6.9099999999999984</v>
      </c>
    </row>
    <row r="34" spans="2:16" x14ac:dyDescent="0.3">
      <c r="P34" s="38"/>
    </row>
    <row r="35" spans="2:16" x14ac:dyDescent="0.3">
      <c r="E35" s="40">
        <f>SUM(E10:E34)</f>
        <v>99.97</v>
      </c>
      <c r="F35" s="40">
        <f t="shared" ref="F35:P35" si="3">SUM(F10:F34)</f>
        <v>99.99</v>
      </c>
      <c r="G35" s="40">
        <f t="shared" si="3"/>
        <v>100.04999999999998</v>
      </c>
      <c r="H35" s="40">
        <f t="shared" si="3"/>
        <v>100.00999999999998</v>
      </c>
      <c r="I35" s="40">
        <f t="shared" si="3"/>
        <v>99.97999999999999</v>
      </c>
      <c r="J35" s="40">
        <f t="shared" si="3"/>
        <v>100.00000000000001</v>
      </c>
      <c r="K35" s="40">
        <f t="shared" si="3"/>
        <v>100.04999999999998</v>
      </c>
      <c r="L35" s="40">
        <f t="shared" si="3"/>
        <v>100.02999999999996</v>
      </c>
      <c r="M35" s="40">
        <f t="shared" si="3"/>
        <v>100.00999999999999</v>
      </c>
      <c r="N35" s="40">
        <f t="shared" si="3"/>
        <v>100.01</v>
      </c>
      <c r="O35" s="40">
        <f t="shared" si="3"/>
        <v>100</v>
      </c>
      <c r="P35" s="40">
        <f t="shared" si="3"/>
        <v>100</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35"/>
  <sheetViews>
    <sheetView showGridLines="0" workbookViewId="0">
      <selection activeCell="B45" sqref="B45:O5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JULIO 17T.España</v>
      </c>
      <c r="F5" s="39" t="str">
        <f t="shared" si="0"/>
        <v xml:space="preserve"> AGOSTO 17T.España</v>
      </c>
      <c r="G5" s="39" t="str">
        <f t="shared" si="0"/>
        <v xml:space="preserve"> SEPTIEMBRE 17T.España</v>
      </c>
      <c r="H5" s="39" t="str">
        <f t="shared" si="0"/>
        <v xml:space="preserve"> OCTUBRE 17T.España</v>
      </c>
      <c r="I5" s="39" t="str">
        <f t="shared" si="0"/>
        <v xml:space="preserve"> NOVIEMBRE 17T.España</v>
      </c>
      <c r="J5" s="39" t="str">
        <f t="shared" si="0"/>
        <v xml:space="preserve"> DICIEMBRE 17T.España</v>
      </c>
      <c r="K5" s="39" t="str">
        <f t="shared" si="0"/>
        <v xml:space="preserve"> ENERO 18T.España</v>
      </c>
      <c r="L5" s="39" t="str">
        <f t="shared" si="0"/>
        <v xml:space="preserve"> FEBRERO 18T.España</v>
      </c>
      <c r="M5" s="39" t="str">
        <f t="shared" si="0"/>
        <v xml:space="preserve"> MARZO 18T.España</v>
      </c>
      <c r="N5" s="39" t="str">
        <f t="shared" si="0"/>
        <v xml:space="preserve"> ABRIL 18T.España</v>
      </c>
      <c r="O5" s="39" t="str">
        <f t="shared" si="0"/>
        <v xml:space="preserve"> MAYO 18T.España</v>
      </c>
      <c r="P5" s="39" t="str">
        <f t="shared" si="0"/>
        <v xml:space="preserve"> JUNIO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Oliva'!$A$260:$YC$260,,MAX(IF('Aceite de Oliva'!$A$260:$YC$260&lt;&gt;"",COLUMN('Aceite de Oliva'!$A$260:$YC$260)))-(7*E8))</f>
        <v xml:space="preserve"> JULIO 17</v>
      </c>
      <c r="F9" s="6" t="str">
        <f t="array" ref="F9">INDEX('Aceite de Oliva'!$A$260:$YC$260,,MAX(IF('Aceite de Oliva'!$A$260:$YC$260&lt;&gt;"",COLUMN('Aceite de Oliva'!$A$260:$YC$260)))-(7*F8))</f>
        <v xml:space="preserve"> AGOSTO 17</v>
      </c>
      <c r="G9" s="6" t="str">
        <f t="array" ref="G9">INDEX('Aceite de Oliva'!$A$260:$YC$260,,MAX(IF('Aceite de Oliva'!$A$260:$YC$260&lt;&gt;"",COLUMN('Aceite de Oliva'!$A$260:$YC$260)))-(7*G8))</f>
        <v xml:space="preserve"> SEPTIEMBRE 17</v>
      </c>
      <c r="H9" s="6" t="str">
        <f t="array" ref="H9">INDEX('Aceite de Oliva'!$A$260:$YC$260,,MAX(IF('Aceite de Oliva'!$A$260:$YC$260&lt;&gt;"",COLUMN('Aceite de Oliva'!$A$260:$YC$260)))-(7*H8))</f>
        <v xml:space="preserve"> OCTUBRE 17</v>
      </c>
      <c r="I9" s="6" t="str">
        <f t="array" ref="I9">INDEX('Aceite de Oliva'!$A$260:$YC$260,,MAX(IF('Aceite de Oliva'!$A$260:$YC$260&lt;&gt;"",COLUMN('Aceite de Oliva'!$A$260:$YC$260)))-(7*I8))</f>
        <v xml:space="preserve"> NOVIEMBRE 17</v>
      </c>
      <c r="J9" s="6" t="str">
        <f t="array" ref="J9">INDEX('Aceite de Oliva'!$A$260:$YC$260,,MAX(IF('Aceite de Oliva'!$A$260:$YC$260&lt;&gt;"",COLUMN('Aceite de Oliva'!$A$260:$YC$260)))-(7*J8))</f>
        <v xml:space="preserve"> DICIEMBRE 17</v>
      </c>
      <c r="K9" s="6" t="str">
        <f t="array" ref="K9">INDEX('Aceite de Oliva'!$A$260:$YC$260,,MAX(IF('Aceite de Oliva'!$A$260:$YC$260&lt;&gt;"",COLUMN('Aceite de Oliva'!$A$260:$YC$260)))-(7*K8))</f>
        <v xml:space="preserve"> ENERO 18</v>
      </c>
      <c r="L9" s="6" t="str">
        <f t="array" ref="L9">INDEX('Aceite de Oliva'!$A$260:$YC$260,,MAX(IF('Aceite de Oliva'!$A$260:$YC$260&lt;&gt;"",COLUMN('Aceite de Oliva'!$A$260:$YC$260)))-(7*L8))</f>
        <v xml:space="preserve"> FEBRERO 18</v>
      </c>
      <c r="M9" s="6" t="str">
        <f t="array" ref="M9">INDEX('Aceite de Oliva'!$A$260:$YC$260,,MAX(IF('Aceite de Oliva'!$A$260:$YC$260&lt;&gt;"",COLUMN('Aceite de Oliva'!$A$260:$YC$260)))-(7*M8))</f>
        <v xml:space="preserve"> MARZO 18</v>
      </c>
      <c r="N9" s="6" t="str">
        <f t="array" ref="N9">INDEX('Aceite de Oliva'!$A$260:$YC$260,,MAX(IF('Aceite de Oliva'!$A$260:$YC$260&lt;&gt;"",COLUMN('Aceite de Oliva'!$A$260:$YC$260)))-(7*N8))</f>
        <v xml:space="preserve"> ABRIL 18</v>
      </c>
      <c r="O9" s="6" t="str">
        <f t="array" ref="O9">INDEX('Aceite de Oliva'!$A$260:$YC$260,,MAX(IF('Aceite de Oliva'!$A$260:$YC$260&lt;&gt;"",COLUMN('Aceite de Oliva'!$A$260:$YC$260)))-(7*O8))</f>
        <v xml:space="preserve"> MAYO 18</v>
      </c>
      <c r="P9" s="6" t="str">
        <f t="array" ref="P9">INDEX('Aceite de Oliva'!$A$260:$YC$260,,MAX(IF('Aceite de Oliva'!$A$260:$YC$260&lt;&gt;"",COLUMN('Aceite de Oliva'!$A$260:$YC$260))))</f>
        <v xml:space="preserve"> JUNIO 18</v>
      </c>
    </row>
    <row r="10" spans="2:17" x14ac:dyDescent="0.3">
      <c r="B10" s="15"/>
      <c r="C10" s="24">
        <v>2.2999999999999998</v>
      </c>
      <c r="E10" s="40">
        <f t="array" ref="E10">INDEX('Aceite Virgen'!$A$259:$YC$285,MATCH($B10,'Aceite Virgen'!$A$259:$A$285,0),MATCH(E$5,'Aceite Virgen'!$A$259:$YC$259,0))</f>
        <v>1.98</v>
      </c>
      <c r="F10" s="40">
        <f t="array" ref="F10">INDEX('Aceite Virgen'!$A$259:$YC$285,MATCH($B10,'Aceite Virgen'!$A$259:$A$285,0),MATCH(F$5,'Aceite Virgen'!$A$259:$YC$259,0))</f>
        <v>2.11</v>
      </c>
      <c r="G10" s="40">
        <f t="array" ref="G10">INDEX('Aceite Virgen'!$A$259:$YC$285,MATCH($B10,'Aceite Virgen'!$A$259:$A$285,0),MATCH(G$5,'Aceite Virgen'!$A$259:$YC$259,0))</f>
        <v>0.79</v>
      </c>
      <c r="H10" s="40">
        <f t="array" ref="H10">INDEX('Aceite Virgen'!$A$259:$YC$285,MATCH($B10,'Aceite Virgen'!$A$259:$A$285,0),MATCH(H$5,'Aceite Virgen'!$A$259:$YC$259,0))</f>
        <v>0.90000000000000013</v>
      </c>
      <c r="I10" s="40">
        <f t="array" ref="I10">INDEX('Aceite Virgen'!$A$259:$YC$285,MATCH($B10,'Aceite Virgen'!$A$259:$A$285,0),MATCH(I$5,'Aceite Virgen'!$A$259:$YC$259,0))</f>
        <v>1.6</v>
      </c>
      <c r="J10" s="40">
        <f t="array" ref="J10">INDEX('Aceite Virgen'!$A$259:$YC$285,MATCH($B10,'Aceite Virgen'!$A$259:$A$285,0),MATCH(J$5,'Aceite Virgen'!$A$259:$YC$259,0))</f>
        <v>1.5699999999999998</v>
      </c>
      <c r="K10" s="40">
        <f t="array" ref="K10">INDEX('Aceite Virgen'!$A$259:$YC$285,MATCH($B10,'Aceite Virgen'!$A$259:$A$285,0),MATCH(K$5,'Aceite Virgen'!$A$259:$YC$259,0))</f>
        <v>1.03</v>
      </c>
      <c r="L10" s="40">
        <f t="array" ref="L10">INDEX('Aceite Virgen'!$A$259:$YC$285,MATCH($B10,'Aceite Virgen'!$A$259:$A$285,0),MATCH(L$5,'Aceite Virgen'!$A$259:$YC$259,0))</f>
        <v>0.38</v>
      </c>
      <c r="M10" s="40">
        <f t="array" ref="M10">INDEX('Aceite Virgen'!$A$259:$YC$285,MATCH($B10,'Aceite Virgen'!$A$259:$A$285,0),MATCH(M$5,'Aceite Virgen'!$A$259:$YC$259,0))</f>
        <v>0.82000000000000006</v>
      </c>
      <c r="N10" s="40">
        <f t="array" ref="N10">INDEX('Aceite Virgen'!$A$259:$YC$285,MATCH($B10,'Aceite Virgen'!$A$259:$A$285,0),MATCH(N$5,'Aceite Virgen'!$A$259:$YC$259,0))</f>
        <v>1.6300000000000001</v>
      </c>
      <c r="O10" s="40">
        <f t="array" ref="O10">INDEX('Aceite Virgen'!$A$259:$YC$285,MATCH($B10,'Aceite Virgen'!$A$259:$A$285,0),MATCH(O$5,'Aceite Virgen'!$A$259:$YC$259,0))</f>
        <v>0.53999999999999992</v>
      </c>
      <c r="P10" s="40">
        <f t="array" ref="P10">INDEX('Aceite Virgen'!$A$259:$YC$285,MATCH($B10,'Aceite Virgen'!$A$259:$A$285,0),MATCH(P$5,'Aceite Virgen'!$A$259:$YC$259,0))</f>
        <v>1.46</v>
      </c>
    </row>
    <row r="11" spans="2:17" x14ac:dyDescent="0.3">
      <c r="B11" s="16">
        <f t="shared" ref="B11:B33" si="1">C10</f>
        <v>2.2999999999999998</v>
      </c>
      <c r="C11" s="17">
        <f t="shared" ref="C11:C32" si="2">B11+$C$7</f>
        <v>2.4</v>
      </c>
      <c r="E11" s="40">
        <f t="array" ref="E11">INDEX('Aceite Virgen'!$A$259:$YC$285,MATCH($B11,'Aceite Virgen'!$A$259:$A$285,0),MATCH(E$5,'Aceite Virgen'!$A$259:$YC$259,0))</f>
        <v>0</v>
      </c>
      <c r="F11" s="40">
        <f t="array" ref="F11">INDEX('Aceite Virgen'!$A$259:$YC$285,MATCH($B11,'Aceite Virgen'!$A$259:$A$285,0),MATCH(F$5,'Aceite Virgen'!$A$259:$YC$259,0))</f>
        <v>0.14000000000000001</v>
      </c>
      <c r="G11" s="40">
        <f t="array" ref="G11">INDEX('Aceite Virgen'!$A$259:$YC$285,MATCH($B11,'Aceite Virgen'!$A$259:$A$285,0),MATCH(G$5,'Aceite Virgen'!$A$259:$YC$259,0))</f>
        <v>1.64</v>
      </c>
      <c r="H11" s="40">
        <f t="array" ref="H11">INDEX('Aceite Virgen'!$A$259:$YC$285,MATCH($B11,'Aceite Virgen'!$A$259:$A$285,0),MATCH(H$5,'Aceite Virgen'!$A$259:$YC$259,0))</f>
        <v>0</v>
      </c>
      <c r="I11" s="40">
        <f t="array" ref="I11">INDEX('Aceite Virgen'!$A$259:$YC$285,MATCH($B11,'Aceite Virgen'!$A$259:$A$285,0),MATCH(I$5,'Aceite Virgen'!$A$259:$YC$259,0))</f>
        <v>0</v>
      </c>
      <c r="J11" s="40">
        <f t="array" ref="J11">INDEX('Aceite Virgen'!$A$259:$YC$285,MATCH($B11,'Aceite Virgen'!$A$259:$A$285,0),MATCH(J$5,'Aceite Virgen'!$A$259:$YC$259,0))</f>
        <v>0.08</v>
      </c>
      <c r="K11" s="40">
        <f t="array" ref="K11">INDEX('Aceite Virgen'!$A$259:$YC$285,MATCH($B11,'Aceite Virgen'!$A$259:$A$285,0),MATCH(K$5,'Aceite Virgen'!$A$259:$YC$259,0))</f>
        <v>0</v>
      </c>
      <c r="L11" s="40">
        <f t="array" ref="L11">INDEX('Aceite Virgen'!$A$259:$YC$285,MATCH($B11,'Aceite Virgen'!$A$259:$A$285,0),MATCH(L$5,'Aceite Virgen'!$A$259:$YC$259,0))</f>
        <v>7.0000000000000007E-2</v>
      </c>
      <c r="M11" s="40">
        <f t="array" ref="M11">INDEX('Aceite Virgen'!$A$259:$YC$285,MATCH($B11,'Aceite Virgen'!$A$259:$A$285,0),MATCH(M$5,'Aceite Virgen'!$A$259:$YC$259,0))</f>
        <v>0</v>
      </c>
      <c r="N11" s="40">
        <f t="array" ref="N11">INDEX('Aceite Virgen'!$A$259:$YC$285,MATCH($B11,'Aceite Virgen'!$A$259:$A$285,0),MATCH(N$5,'Aceite Virgen'!$A$259:$YC$259,0))</f>
        <v>0</v>
      </c>
      <c r="O11" s="40">
        <f t="array" ref="O11">INDEX('Aceite Virgen'!$A$259:$YC$285,MATCH($B11,'Aceite Virgen'!$A$259:$A$285,0),MATCH(O$5,'Aceite Virgen'!$A$259:$YC$259,0))</f>
        <v>0</v>
      </c>
      <c r="P11" s="40">
        <f t="array" ref="P11">INDEX('Aceite Virgen'!$A$259:$YC$285,MATCH($B11,'Aceite Virgen'!$A$259:$A$285,0),MATCH(P$5,'Aceite Virgen'!$A$259:$YC$259,0))</f>
        <v>0.05</v>
      </c>
    </row>
    <row r="12" spans="2:17" x14ac:dyDescent="0.3">
      <c r="B12" s="16">
        <f t="shared" si="1"/>
        <v>2.4</v>
      </c>
      <c r="C12" s="18">
        <f t="shared" si="2"/>
        <v>2.5</v>
      </c>
      <c r="E12" s="40">
        <f t="array" ref="E12">INDEX('Aceite Virgen'!$A$259:$YC$285,MATCH($B12,'Aceite Virgen'!$A$259:$A$285,0),MATCH(E$5,'Aceite Virgen'!$A$259:$YC$259,0))</f>
        <v>0</v>
      </c>
      <c r="F12" s="40">
        <f t="array" ref="F12">INDEX('Aceite Virgen'!$A$259:$YC$285,MATCH($B12,'Aceite Virgen'!$A$259:$A$285,0),MATCH(F$5,'Aceite Virgen'!$A$259:$YC$259,0))</f>
        <v>0.25</v>
      </c>
      <c r="G12" s="40">
        <f t="array" ref="G12">INDEX('Aceite Virgen'!$A$259:$YC$285,MATCH($B12,'Aceite Virgen'!$A$259:$A$285,0),MATCH(G$5,'Aceite Virgen'!$A$259:$YC$259,0))</f>
        <v>0.19</v>
      </c>
      <c r="H12" s="40">
        <f t="array" ref="H12">INDEX('Aceite Virgen'!$A$259:$YC$285,MATCH($B12,'Aceite Virgen'!$A$259:$A$285,0),MATCH(H$5,'Aceite Virgen'!$A$259:$YC$259,0))</f>
        <v>0.11</v>
      </c>
      <c r="I12" s="40">
        <f t="array" ref="I12">INDEX('Aceite Virgen'!$A$259:$YC$285,MATCH($B12,'Aceite Virgen'!$A$259:$A$285,0),MATCH(I$5,'Aceite Virgen'!$A$259:$YC$259,0))</f>
        <v>0</v>
      </c>
      <c r="J12" s="40">
        <f t="array" ref="J12">INDEX('Aceite Virgen'!$A$259:$YC$285,MATCH($B12,'Aceite Virgen'!$A$259:$A$285,0),MATCH(J$5,'Aceite Virgen'!$A$259:$YC$259,0))</f>
        <v>0</v>
      </c>
      <c r="K12" s="40">
        <f t="array" ref="K12">INDEX('Aceite Virgen'!$A$259:$YC$285,MATCH($B12,'Aceite Virgen'!$A$259:$A$285,0),MATCH(K$5,'Aceite Virgen'!$A$259:$YC$259,0))</f>
        <v>0.14000000000000001</v>
      </c>
      <c r="L12" s="40">
        <f t="array" ref="L12">INDEX('Aceite Virgen'!$A$259:$YC$285,MATCH($B12,'Aceite Virgen'!$A$259:$A$285,0),MATCH(L$5,'Aceite Virgen'!$A$259:$YC$259,0))</f>
        <v>7.0000000000000007E-2</v>
      </c>
      <c r="M12" s="40">
        <f t="array" ref="M12">INDEX('Aceite Virgen'!$A$259:$YC$285,MATCH($B12,'Aceite Virgen'!$A$259:$A$285,0),MATCH(M$5,'Aceite Virgen'!$A$259:$YC$259,0))</f>
        <v>7.0000000000000007E-2</v>
      </c>
      <c r="N12" s="40">
        <f t="array" ref="N12">INDEX('Aceite Virgen'!$A$259:$YC$285,MATCH($B12,'Aceite Virgen'!$A$259:$A$285,0),MATCH(N$5,'Aceite Virgen'!$A$259:$YC$259,0))</f>
        <v>0</v>
      </c>
      <c r="O12" s="40">
        <f t="array" ref="O12">INDEX('Aceite Virgen'!$A$259:$YC$285,MATCH($B12,'Aceite Virgen'!$A$259:$A$285,0),MATCH(O$5,'Aceite Virgen'!$A$259:$YC$259,0))</f>
        <v>0</v>
      </c>
      <c r="P12" s="40">
        <f t="array" ref="P12">INDEX('Aceite Virgen'!$A$259:$YC$285,MATCH($B12,'Aceite Virgen'!$A$259:$A$285,0),MATCH(P$5,'Aceite Virgen'!$A$259:$YC$259,0))</f>
        <v>0.42</v>
      </c>
    </row>
    <row r="13" spans="2:17" x14ac:dyDescent="0.3">
      <c r="B13" s="19">
        <f t="shared" si="1"/>
        <v>2.5</v>
      </c>
      <c r="C13" s="17">
        <f t="shared" si="2"/>
        <v>2.6</v>
      </c>
      <c r="E13" s="40">
        <f t="array" ref="E13">INDEX('Aceite Virgen'!$A$259:$YC$285,MATCH($B13,'Aceite Virgen'!$A$259:$A$285,0),MATCH(E$5,'Aceite Virgen'!$A$259:$YC$259,0))</f>
        <v>0.17</v>
      </c>
      <c r="F13" s="40">
        <f t="array" ref="F13">INDEX('Aceite Virgen'!$A$259:$YC$285,MATCH($B13,'Aceite Virgen'!$A$259:$A$285,0),MATCH(F$5,'Aceite Virgen'!$A$259:$YC$259,0))</f>
        <v>0.18</v>
      </c>
      <c r="G13" s="40">
        <f t="array" ref="G13">INDEX('Aceite Virgen'!$A$259:$YC$285,MATCH($B13,'Aceite Virgen'!$A$259:$A$285,0),MATCH(G$5,'Aceite Virgen'!$A$259:$YC$259,0))</f>
        <v>0.58000000000000007</v>
      </c>
      <c r="H13" s="40">
        <f t="array" ref="H13">INDEX('Aceite Virgen'!$A$259:$YC$285,MATCH($B13,'Aceite Virgen'!$A$259:$A$285,0),MATCH(H$5,'Aceite Virgen'!$A$259:$YC$259,0))</f>
        <v>0.23</v>
      </c>
      <c r="I13" s="40">
        <f t="array" ref="I13">INDEX('Aceite Virgen'!$A$259:$YC$285,MATCH($B13,'Aceite Virgen'!$A$259:$A$285,0),MATCH(I$5,'Aceite Virgen'!$A$259:$YC$259,0))</f>
        <v>0</v>
      </c>
      <c r="J13" s="40">
        <f t="array" ref="J13">INDEX('Aceite Virgen'!$A$259:$YC$285,MATCH($B13,'Aceite Virgen'!$A$259:$A$285,0),MATCH(J$5,'Aceite Virgen'!$A$259:$YC$259,0))</f>
        <v>0.24</v>
      </c>
      <c r="K13" s="40">
        <f t="array" ref="K13">INDEX('Aceite Virgen'!$A$259:$YC$285,MATCH($B13,'Aceite Virgen'!$A$259:$A$285,0),MATCH(K$5,'Aceite Virgen'!$A$259:$YC$259,0))</f>
        <v>0.05</v>
      </c>
      <c r="L13" s="40">
        <f t="array" ref="L13">INDEX('Aceite Virgen'!$A$259:$YC$285,MATCH($B13,'Aceite Virgen'!$A$259:$A$285,0),MATCH(L$5,'Aceite Virgen'!$A$259:$YC$259,0))</f>
        <v>0.28000000000000003</v>
      </c>
      <c r="M13" s="40">
        <f t="array" ref="M13">INDEX('Aceite Virgen'!$A$259:$YC$285,MATCH($B13,'Aceite Virgen'!$A$259:$A$285,0),MATCH(M$5,'Aceite Virgen'!$A$259:$YC$259,0))</f>
        <v>0.05</v>
      </c>
      <c r="N13" s="40">
        <f t="array" ref="N13">INDEX('Aceite Virgen'!$A$259:$YC$285,MATCH($B13,'Aceite Virgen'!$A$259:$A$285,0),MATCH(N$5,'Aceite Virgen'!$A$259:$YC$259,0))</f>
        <v>0</v>
      </c>
      <c r="O13" s="40">
        <f t="array" ref="O13">INDEX('Aceite Virgen'!$A$259:$YC$285,MATCH($B13,'Aceite Virgen'!$A$259:$A$285,0),MATCH(O$5,'Aceite Virgen'!$A$259:$YC$259,0))</f>
        <v>0.26</v>
      </c>
      <c r="P13" s="40">
        <f t="array" ref="P13">INDEX('Aceite Virgen'!$A$259:$YC$285,MATCH($B13,'Aceite Virgen'!$A$259:$A$285,0),MATCH(P$5,'Aceite Virgen'!$A$259:$YC$259,0))</f>
        <v>0</v>
      </c>
    </row>
    <row r="14" spans="2:17" x14ac:dyDescent="0.3">
      <c r="B14" s="16">
        <f t="shared" si="1"/>
        <v>2.6</v>
      </c>
      <c r="C14" s="17">
        <f t="shared" si="2"/>
        <v>2.7</v>
      </c>
      <c r="E14" s="40">
        <f t="array" ref="E14">INDEX('Aceite Virgen'!$A$259:$YC$285,MATCH($B14,'Aceite Virgen'!$A$259:$A$285,0),MATCH(E$5,'Aceite Virgen'!$A$259:$YC$259,0))</f>
        <v>0.23</v>
      </c>
      <c r="F14" s="40">
        <f t="array" ref="F14">INDEX('Aceite Virgen'!$A$259:$YC$285,MATCH($B14,'Aceite Virgen'!$A$259:$A$285,0),MATCH(F$5,'Aceite Virgen'!$A$259:$YC$259,0))</f>
        <v>0.18</v>
      </c>
      <c r="G14" s="40">
        <f t="array" ref="G14">INDEX('Aceite Virgen'!$A$259:$YC$285,MATCH($B14,'Aceite Virgen'!$A$259:$A$285,0),MATCH(G$5,'Aceite Virgen'!$A$259:$YC$259,0))</f>
        <v>0.42</v>
      </c>
      <c r="H14" s="40">
        <f t="array" ref="H14">INDEX('Aceite Virgen'!$A$259:$YC$285,MATCH($B14,'Aceite Virgen'!$A$259:$A$285,0),MATCH(H$5,'Aceite Virgen'!$A$259:$YC$259,0))</f>
        <v>0</v>
      </c>
      <c r="I14" s="40">
        <f t="array" ref="I14">INDEX('Aceite Virgen'!$A$259:$YC$285,MATCH($B14,'Aceite Virgen'!$A$259:$A$285,0),MATCH(I$5,'Aceite Virgen'!$A$259:$YC$259,0))</f>
        <v>0.06</v>
      </c>
      <c r="J14" s="40">
        <f t="array" ref="J14">INDEX('Aceite Virgen'!$A$259:$YC$285,MATCH($B14,'Aceite Virgen'!$A$259:$A$285,0),MATCH(J$5,'Aceite Virgen'!$A$259:$YC$259,0))</f>
        <v>0</v>
      </c>
      <c r="K14" s="40">
        <f t="array" ref="K14">INDEX('Aceite Virgen'!$A$259:$YC$285,MATCH($B14,'Aceite Virgen'!$A$259:$A$285,0),MATCH(K$5,'Aceite Virgen'!$A$259:$YC$259,0))</f>
        <v>0.09</v>
      </c>
      <c r="L14" s="40">
        <f t="array" ref="L14">INDEX('Aceite Virgen'!$A$259:$YC$285,MATCH($B14,'Aceite Virgen'!$A$259:$A$285,0),MATCH(L$5,'Aceite Virgen'!$A$259:$YC$259,0))</f>
        <v>0</v>
      </c>
      <c r="M14" s="40">
        <f t="array" ref="M14">INDEX('Aceite Virgen'!$A$259:$YC$285,MATCH($B14,'Aceite Virgen'!$A$259:$A$285,0),MATCH(M$5,'Aceite Virgen'!$A$259:$YC$259,0))</f>
        <v>0.09</v>
      </c>
      <c r="N14" s="40">
        <f t="array" ref="N14">INDEX('Aceite Virgen'!$A$259:$YC$285,MATCH($B14,'Aceite Virgen'!$A$259:$A$285,0),MATCH(N$5,'Aceite Virgen'!$A$259:$YC$259,0))</f>
        <v>0.16</v>
      </c>
      <c r="O14" s="40">
        <f t="array" ref="O14">INDEX('Aceite Virgen'!$A$259:$YC$285,MATCH($B14,'Aceite Virgen'!$A$259:$A$285,0),MATCH(O$5,'Aceite Virgen'!$A$259:$YC$259,0))</f>
        <v>0</v>
      </c>
      <c r="P14" s="40">
        <f t="array" ref="P14">INDEX('Aceite Virgen'!$A$259:$YC$285,MATCH($B14,'Aceite Virgen'!$A$259:$A$285,0),MATCH(P$5,'Aceite Virgen'!$A$259:$YC$259,0))</f>
        <v>0.06</v>
      </c>
    </row>
    <row r="15" spans="2:17" x14ac:dyDescent="0.3">
      <c r="B15" s="16">
        <f t="shared" si="1"/>
        <v>2.7</v>
      </c>
      <c r="C15" s="17">
        <f t="shared" si="2"/>
        <v>2.8000000000000003</v>
      </c>
      <c r="E15" s="40">
        <f t="array" ref="E15">INDEX('Aceite Virgen'!$A$259:$YC$285,MATCH($B15,'Aceite Virgen'!$A$259:$A$285,0),MATCH(E$5,'Aceite Virgen'!$A$259:$YC$259,0))</f>
        <v>0.44</v>
      </c>
      <c r="F15" s="40">
        <f t="array" ref="F15">INDEX('Aceite Virgen'!$A$259:$YC$285,MATCH($B15,'Aceite Virgen'!$A$259:$A$285,0),MATCH(F$5,'Aceite Virgen'!$A$259:$YC$259,0))</f>
        <v>0.31</v>
      </c>
      <c r="G15" s="40">
        <f t="array" ref="G15">INDEX('Aceite Virgen'!$A$259:$YC$285,MATCH($B15,'Aceite Virgen'!$A$259:$A$285,0),MATCH(G$5,'Aceite Virgen'!$A$259:$YC$259,0))</f>
        <v>0.15</v>
      </c>
      <c r="H15" s="40">
        <f t="array" ref="H15">INDEX('Aceite Virgen'!$A$259:$YC$285,MATCH($B15,'Aceite Virgen'!$A$259:$A$285,0),MATCH(H$5,'Aceite Virgen'!$A$259:$YC$259,0))</f>
        <v>0.11</v>
      </c>
      <c r="I15" s="40">
        <f t="array" ref="I15">INDEX('Aceite Virgen'!$A$259:$YC$285,MATCH($B15,'Aceite Virgen'!$A$259:$A$285,0),MATCH(I$5,'Aceite Virgen'!$A$259:$YC$259,0))</f>
        <v>0.2</v>
      </c>
      <c r="J15" s="40">
        <f t="array" ref="J15">INDEX('Aceite Virgen'!$A$259:$YC$285,MATCH($B15,'Aceite Virgen'!$A$259:$A$285,0),MATCH(J$5,'Aceite Virgen'!$A$259:$YC$259,0))</f>
        <v>0.04</v>
      </c>
      <c r="K15" s="40">
        <f t="array" ref="K15">INDEX('Aceite Virgen'!$A$259:$YC$285,MATCH($B15,'Aceite Virgen'!$A$259:$A$285,0),MATCH(K$5,'Aceite Virgen'!$A$259:$YC$259,0))</f>
        <v>0.08</v>
      </c>
      <c r="L15" s="40">
        <f t="array" ref="L15">INDEX('Aceite Virgen'!$A$259:$YC$285,MATCH($B15,'Aceite Virgen'!$A$259:$A$285,0),MATCH(L$5,'Aceite Virgen'!$A$259:$YC$259,0))</f>
        <v>0.48</v>
      </c>
      <c r="M15" s="40">
        <f t="array" ref="M15">INDEX('Aceite Virgen'!$A$259:$YC$285,MATCH($B15,'Aceite Virgen'!$A$259:$A$285,0),MATCH(M$5,'Aceite Virgen'!$A$259:$YC$259,0))</f>
        <v>0.16</v>
      </c>
      <c r="N15" s="40">
        <f t="array" ref="N15">INDEX('Aceite Virgen'!$A$259:$YC$285,MATCH($B15,'Aceite Virgen'!$A$259:$A$285,0),MATCH(N$5,'Aceite Virgen'!$A$259:$YC$259,0))</f>
        <v>0.13</v>
      </c>
      <c r="O15" s="40">
        <f t="array" ref="O15">INDEX('Aceite Virgen'!$A$259:$YC$285,MATCH($B15,'Aceite Virgen'!$A$259:$A$285,0),MATCH(O$5,'Aceite Virgen'!$A$259:$YC$259,0))</f>
        <v>0</v>
      </c>
      <c r="P15" s="40">
        <f t="array" ref="P15">INDEX('Aceite Virgen'!$A$259:$YC$285,MATCH($B15,'Aceite Virgen'!$A$259:$A$285,0),MATCH(P$5,'Aceite Virgen'!$A$259:$YC$259,0))</f>
        <v>7.0000000000000007E-2</v>
      </c>
    </row>
    <row r="16" spans="2:17" x14ac:dyDescent="0.3">
      <c r="B16" s="16">
        <f t="shared" si="1"/>
        <v>2.8000000000000003</v>
      </c>
      <c r="C16" s="17">
        <f t="shared" si="2"/>
        <v>2.9000000000000004</v>
      </c>
      <c r="E16" s="40">
        <f t="array" ref="E16">INDEX('Aceite Virgen'!$A$259:$YC$285,MATCH($B16,'Aceite Virgen'!$A$259:$A$285,0),MATCH(E$5,'Aceite Virgen'!$A$259:$YC$259,0))</f>
        <v>0.1</v>
      </c>
      <c r="F16" s="40">
        <f t="array" ref="F16">INDEX('Aceite Virgen'!$A$259:$YC$285,MATCH($B16,'Aceite Virgen'!$A$259:$A$285,0),MATCH(F$5,'Aceite Virgen'!$A$259:$YC$259,0))</f>
        <v>0.63</v>
      </c>
      <c r="G16" s="40">
        <f t="array" ref="G16">INDEX('Aceite Virgen'!$A$259:$YC$285,MATCH($B16,'Aceite Virgen'!$A$259:$A$285,0),MATCH(G$5,'Aceite Virgen'!$A$259:$YC$259,0))</f>
        <v>0</v>
      </c>
      <c r="H16" s="40">
        <f t="array" ref="H16">INDEX('Aceite Virgen'!$A$259:$YC$285,MATCH($B16,'Aceite Virgen'!$A$259:$A$285,0),MATCH(H$5,'Aceite Virgen'!$A$259:$YC$259,0))</f>
        <v>0.04</v>
      </c>
      <c r="I16" s="40">
        <f t="array" ref="I16">INDEX('Aceite Virgen'!$A$259:$YC$285,MATCH($B16,'Aceite Virgen'!$A$259:$A$285,0),MATCH(I$5,'Aceite Virgen'!$A$259:$YC$259,0))</f>
        <v>0</v>
      </c>
      <c r="J16" s="40">
        <f t="array" ref="J16">INDEX('Aceite Virgen'!$A$259:$YC$285,MATCH($B16,'Aceite Virgen'!$A$259:$A$285,0),MATCH(J$5,'Aceite Virgen'!$A$259:$YC$259,0))</f>
        <v>0</v>
      </c>
      <c r="K16" s="40">
        <f t="array" ref="K16">INDEX('Aceite Virgen'!$A$259:$YC$285,MATCH($B16,'Aceite Virgen'!$A$259:$A$285,0),MATCH(K$5,'Aceite Virgen'!$A$259:$YC$259,0))</f>
        <v>0</v>
      </c>
      <c r="L16" s="40">
        <f t="array" ref="L16">INDEX('Aceite Virgen'!$A$259:$YC$285,MATCH($B16,'Aceite Virgen'!$A$259:$A$285,0),MATCH(L$5,'Aceite Virgen'!$A$259:$YC$259,0))</f>
        <v>0.11</v>
      </c>
      <c r="M16" s="40">
        <f t="array" ref="M16">INDEX('Aceite Virgen'!$A$259:$YC$285,MATCH($B16,'Aceite Virgen'!$A$259:$A$285,0),MATCH(M$5,'Aceite Virgen'!$A$259:$YC$259,0))</f>
        <v>0.1</v>
      </c>
      <c r="N16" s="40">
        <f t="array" ref="N16">INDEX('Aceite Virgen'!$A$259:$YC$285,MATCH($B16,'Aceite Virgen'!$A$259:$A$285,0),MATCH(N$5,'Aceite Virgen'!$A$259:$YC$259,0))</f>
        <v>0</v>
      </c>
      <c r="O16" s="40">
        <f t="array" ref="O16">INDEX('Aceite Virgen'!$A$259:$YC$285,MATCH($B16,'Aceite Virgen'!$A$259:$A$285,0),MATCH(O$5,'Aceite Virgen'!$A$259:$YC$259,0))</f>
        <v>0.13</v>
      </c>
      <c r="P16" s="40">
        <f t="array" ref="P16">INDEX('Aceite Virgen'!$A$259:$YC$285,MATCH($B16,'Aceite Virgen'!$A$259:$A$285,0),MATCH(P$5,'Aceite Virgen'!$A$259:$YC$259,0))</f>
        <v>0</v>
      </c>
    </row>
    <row r="17" spans="2:16" x14ac:dyDescent="0.3">
      <c r="B17" s="16">
        <f t="shared" si="1"/>
        <v>2.9000000000000004</v>
      </c>
      <c r="C17" s="17">
        <f t="shared" si="2"/>
        <v>3.0000000000000004</v>
      </c>
      <c r="E17" s="40">
        <f t="array" ref="E17">INDEX('Aceite Virgen'!$A$259:$YC$285,MATCH($B17,'Aceite Virgen'!$A$259:$A$285,0),MATCH(E$5,'Aceite Virgen'!$A$259:$YC$259,0))</f>
        <v>0.15</v>
      </c>
      <c r="F17" s="40">
        <f t="array" ref="F17">INDEX('Aceite Virgen'!$A$259:$YC$285,MATCH($B17,'Aceite Virgen'!$A$259:$A$285,0),MATCH(F$5,'Aceite Virgen'!$A$259:$YC$259,0))</f>
        <v>0.22</v>
      </c>
      <c r="G17" s="40">
        <f t="array" ref="G17">INDEX('Aceite Virgen'!$A$259:$YC$285,MATCH($B17,'Aceite Virgen'!$A$259:$A$285,0),MATCH(G$5,'Aceite Virgen'!$A$259:$YC$259,0))</f>
        <v>1.1700000000000002</v>
      </c>
      <c r="H17" s="40">
        <f t="array" ref="H17">INDEX('Aceite Virgen'!$A$259:$YC$285,MATCH($B17,'Aceite Virgen'!$A$259:$A$285,0),MATCH(H$5,'Aceite Virgen'!$A$259:$YC$259,0))</f>
        <v>0.09</v>
      </c>
      <c r="I17" s="40">
        <f t="array" ref="I17">INDEX('Aceite Virgen'!$A$259:$YC$285,MATCH($B17,'Aceite Virgen'!$A$259:$A$285,0),MATCH(I$5,'Aceite Virgen'!$A$259:$YC$259,0))</f>
        <v>0.22</v>
      </c>
      <c r="J17" s="40">
        <f t="array" ref="J17">INDEX('Aceite Virgen'!$A$259:$YC$285,MATCH($B17,'Aceite Virgen'!$A$259:$A$285,0),MATCH(J$5,'Aceite Virgen'!$A$259:$YC$259,0))</f>
        <v>0</v>
      </c>
      <c r="K17" s="40">
        <f t="array" ref="K17">INDEX('Aceite Virgen'!$A$259:$YC$285,MATCH($B17,'Aceite Virgen'!$A$259:$A$285,0),MATCH(K$5,'Aceite Virgen'!$A$259:$YC$259,0))</f>
        <v>0.14000000000000001</v>
      </c>
      <c r="L17" s="40">
        <f t="array" ref="L17">INDEX('Aceite Virgen'!$A$259:$YC$285,MATCH($B17,'Aceite Virgen'!$A$259:$A$285,0),MATCH(L$5,'Aceite Virgen'!$A$259:$YC$259,0))</f>
        <v>0.26</v>
      </c>
      <c r="M17" s="40">
        <f t="array" ref="M17">INDEX('Aceite Virgen'!$A$259:$YC$285,MATCH($B17,'Aceite Virgen'!$A$259:$A$285,0),MATCH(M$5,'Aceite Virgen'!$A$259:$YC$259,0))</f>
        <v>0.44</v>
      </c>
      <c r="N17" s="40">
        <f t="array" ref="N17">INDEX('Aceite Virgen'!$A$259:$YC$285,MATCH($B17,'Aceite Virgen'!$A$259:$A$285,0),MATCH(N$5,'Aceite Virgen'!$A$259:$YC$259,0))</f>
        <v>0.37</v>
      </c>
      <c r="O17" s="40">
        <f t="array" ref="O17">INDEX('Aceite Virgen'!$A$259:$YC$285,MATCH($B17,'Aceite Virgen'!$A$259:$A$285,0),MATCH(O$5,'Aceite Virgen'!$A$259:$YC$259,0))</f>
        <v>0.77</v>
      </c>
      <c r="P17" s="40">
        <f t="array" ref="P17">INDEX('Aceite Virgen'!$A$259:$YC$285,MATCH($B17,'Aceite Virgen'!$A$259:$A$285,0),MATCH(P$5,'Aceite Virgen'!$A$259:$YC$259,0))</f>
        <v>1.1599999999999999</v>
      </c>
    </row>
    <row r="18" spans="2:16" x14ac:dyDescent="0.3">
      <c r="B18" s="16">
        <f t="shared" si="1"/>
        <v>3.0000000000000004</v>
      </c>
      <c r="C18" s="17">
        <f t="shared" si="2"/>
        <v>3.1000000000000005</v>
      </c>
      <c r="E18" s="40">
        <f t="array" ref="E18">INDEX('Aceite Virgen'!$A$259:$YC$285,MATCH($B18,'Aceite Virgen'!$A$259:$A$285,0),MATCH(E$5,'Aceite Virgen'!$A$259:$YC$259,0))</f>
        <v>0.87</v>
      </c>
      <c r="F18" s="40">
        <f t="array" ref="F18">INDEX('Aceite Virgen'!$A$259:$YC$285,MATCH($B18,'Aceite Virgen'!$A$259:$A$285,0),MATCH(F$5,'Aceite Virgen'!$A$259:$YC$259,0))</f>
        <v>0.18</v>
      </c>
      <c r="G18" s="40">
        <f t="array" ref="G18">INDEX('Aceite Virgen'!$A$259:$YC$285,MATCH($B18,'Aceite Virgen'!$A$259:$A$285,0),MATCH(G$5,'Aceite Virgen'!$A$259:$YC$259,0))</f>
        <v>0.46</v>
      </c>
      <c r="H18" s="40">
        <f t="array" ref="H18">INDEX('Aceite Virgen'!$A$259:$YC$285,MATCH($B18,'Aceite Virgen'!$A$259:$A$285,0),MATCH(H$5,'Aceite Virgen'!$A$259:$YC$259,0))</f>
        <v>0.32</v>
      </c>
      <c r="I18" s="40">
        <f t="array" ref="I18">INDEX('Aceite Virgen'!$A$259:$YC$285,MATCH($B18,'Aceite Virgen'!$A$259:$A$285,0),MATCH(I$5,'Aceite Virgen'!$A$259:$YC$259,0))</f>
        <v>0.29000000000000004</v>
      </c>
      <c r="J18" s="40">
        <f t="array" ref="J18">INDEX('Aceite Virgen'!$A$259:$YC$285,MATCH($B18,'Aceite Virgen'!$A$259:$A$285,0),MATCH(J$5,'Aceite Virgen'!$A$259:$YC$259,0))</f>
        <v>0.1</v>
      </c>
      <c r="K18" s="40">
        <f t="array" ref="K18">INDEX('Aceite Virgen'!$A$259:$YC$285,MATCH($B18,'Aceite Virgen'!$A$259:$A$285,0),MATCH(K$5,'Aceite Virgen'!$A$259:$YC$259,0))</f>
        <v>0</v>
      </c>
      <c r="L18" s="40">
        <f t="array" ref="L18">INDEX('Aceite Virgen'!$A$259:$YC$285,MATCH($B18,'Aceite Virgen'!$A$259:$A$285,0),MATCH(L$5,'Aceite Virgen'!$A$259:$YC$259,0))</f>
        <v>0</v>
      </c>
      <c r="M18" s="40">
        <f t="array" ref="M18">INDEX('Aceite Virgen'!$A$259:$YC$285,MATCH($B18,'Aceite Virgen'!$A$259:$A$285,0),MATCH(M$5,'Aceite Virgen'!$A$259:$YC$259,0))</f>
        <v>0</v>
      </c>
      <c r="N18" s="40">
        <f t="array" ref="N18">INDEX('Aceite Virgen'!$A$259:$YC$285,MATCH($B18,'Aceite Virgen'!$A$259:$A$285,0),MATCH(N$5,'Aceite Virgen'!$A$259:$YC$259,0))</f>
        <v>0.04</v>
      </c>
      <c r="O18" s="40">
        <f t="array" ref="O18">INDEX('Aceite Virgen'!$A$259:$YC$285,MATCH($B18,'Aceite Virgen'!$A$259:$A$285,0),MATCH(O$5,'Aceite Virgen'!$A$259:$YC$259,0))</f>
        <v>0</v>
      </c>
      <c r="P18" s="40">
        <f t="array" ref="P18">INDEX('Aceite Virgen'!$A$259:$YC$285,MATCH($B18,'Aceite Virgen'!$A$259:$A$285,0),MATCH(P$5,'Aceite Virgen'!$A$259:$YC$259,0))</f>
        <v>0</v>
      </c>
    </row>
    <row r="19" spans="2:16" x14ac:dyDescent="0.3">
      <c r="B19" s="16">
        <f t="shared" si="1"/>
        <v>3.1000000000000005</v>
      </c>
      <c r="C19" s="17">
        <f t="shared" si="2"/>
        <v>3.2000000000000006</v>
      </c>
      <c r="E19" s="40">
        <f t="array" ref="E19">INDEX('Aceite Virgen'!$A$259:$YC$285,MATCH($B19,'Aceite Virgen'!$A$259:$A$285,0),MATCH(E$5,'Aceite Virgen'!$A$259:$YC$259,0))</f>
        <v>0</v>
      </c>
      <c r="F19" s="40">
        <f t="array" ref="F19">INDEX('Aceite Virgen'!$A$259:$YC$285,MATCH($B19,'Aceite Virgen'!$A$259:$A$285,0),MATCH(F$5,'Aceite Virgen'!$A$259:$YC$259,0))</f>
        <v>0.14000000000000001</v>
      </c>
      <c r="G19" s="40">
        <f t="array" ref="G19">INDEX('Aceite Virgen'!$A$259:$YC$285,MATCH($B19,'Aceite Virgen'!$A$259:$A$285,0),MATCH(G$5,'Aceite Virgen'!$A$259:$YC$259,0))</f>
        <v>0.5</v>
      </c>
      <c r="H19" s="40">
        <f t="array" ref="H19">INDEX('Aceite Virgen'!$A$259:$YC$285,MATCH($B19,'Aceite Virgen'!$A$259:$A$285,0),MATCH(H$5,'Aceite Virgen'!$A$259:$YC$259,0))</f>
        <v>0.06</v>
      </c>
      <c r="I19" s="40">
        <f t="array" ref="I19">INDEX('Aceite Virgen'!$A$259:$YC$285,MATCH($B19,'Aceite Virgen'!$A$259:$A$285,0),MATCH(I$5,'Aceite Virgen'!$A$259:$YC$259,0))</f>
        <v>0.05</v>
      </c>
      <c r="J19" s="40">
        <f t="array" ref="J19">INDEX('Aceite Virgen'!$A$259:$YC$285,MATCH($B19,'Aceite Virgen'!$A$259:$A$285,0),MATCH(J$5,'Aceite Virgen'!$A$259:$YC$259,0))</f>
        <v>0</v>
      </c>
      <c r="K19" s="40">
        <f t="array" ref="K19">INDEX('Aceite Virgen'!$A$259:$YC$285,MATCH($B19,'Aceite Virgen'!$A$259:$A$285,0),MATCH(K$5,'Aceite Virgen'!$A$259:$YC$259,0))</f>
        <v>0</v>
      </c>
      <c r="L19" s="40">
        <f t="array" ref="L19">INDEX('Aceite Virgen'!$A$259:$YC$285,MATCH($B19,'Aceite Virgen'!$A$259:$A$285,0),MATCH(L$5,'Aceite Virgen'!$A$259:$YC$259,0))</f>
        <v>0</v>
      </c>
      <c r="M19" s="40">
        <f t="array" ref="M19">INDEX('Aceite Virgen'!$A$259:$YC$285,MATCH($B19,'Aceite Virgen'!$A$259:$A$285,0),MATCH(M$5,'Aceite Virgen'!$A$259:$YC$259,0))</f>
        <v>0</v>
      </c>
      <c r="N19" s="40">
        <f t="array" ref="N19">INDEX('Aceite Virgen'!$A$259:$YC$285,MATCH($B19,'Aceite Virgen'!$A$259:$A$285,0),MATCH(N$5,'Aceite Virgen'!$A$259:$YC$259,0))</f>
        <v>0.09</v>
      </c>
      <c r="O19" s="40">
        <f t="array" ref="O19">INDEX('Aceite Virgen'!$A$259:$YC$285,MATCH($B19,'Aceite Virgen'!$A$259:$A$285,0),MATCH(O$5,'Aceite Virgen'!$A$259:$YC$259,0))</f>
        <v>0.3</v>
      </c>
      <c r="P19" s="40">
        <f t="array" ref="P19">INDEX('Aceite Virgen'!$A$259:$YC$285,MATCH($B19,'Aceite Virgen'!$A$259:$A$285,0),MATCH(P$5,'Aceite Virgen'!$A$259:$YC$259,0))</f>
        <v>0.65</v>
      </c>
    </row>
    <row r="20" spans="2:16" x14ac:dyDescent="0.3">
      <c r="B20" s="16">
        <f t="shared" si="1"/>
        <v>3.2000000000000006</v>
      </c>
      <c r="C20" s="17">
        <f t="shared" si="2"/>
        <v>3.3000000000000007</v>
      </c>
      <c r="E20" s="40">
        <f t="array" ref="E20">INDEX('Aceite Virgen'!$A$259:$YC$285,MATCH($B20,'Aceite Virgen'!$A$259:$A$285,0),MATCH(E$5,'Aceite Virgen'!$A$259:$YC$259,0))</f>
        <v>0</v>
      </c>
      <c r="F20" s="40">
        <f t="array" ref="F20">INDEX('Aceite Virgen'!$A$259:$YC$285,MATCH($B20,'Aceite Virgen'!$A$259:$A$285,0),MATCH(F$5,'Aceite Virgen'!$A$259:$YC$259,0))</f>
        <v>0.5</v>
      </c>
      <c r="G20" s="40">
        <f t="array" ref="G20">INDEX('Aceite Virgen'!$A$259:$YC$285,MATCH($B20,'Aceite Virgen'!$A$259:$A$285,0),MATCH(G$5,'Aceite Virgen'!$A$259:$YC$259,0))</f>
        <v>0.19</v>
      </c>
      <c r="H20" s="40">
        <f t="array" ref="H20">INDEX('Aceite Virgen'!$A$259:$YC$285,MATCH($B20,'Aceite Virgen'!$A$259:$A$285,0),MATCH(H$5,'Aceite Virgen'!$A$259:$YC$259,0))</f>
        <v>0</v>
      </c>
      <c r="I20" s="40">
        <f t="array" ref="I20">INDEX('Aceite Virgen'!$A$259:$YC$285,MATCH($B20,'Aceite Virgen'!$A$259:$A$285,0),MATCH(I$5,'Aceite Virgen'!$A$259:$YC$259,0))</f>
        <v>0.32</v>
      </c>
      <c r="J20" s="40">
        <f t="array" ref="J20">INDEX('Aceite Virgen'!$A$259:$YC$285,MATCH($B20,'Aceite Virgen'!$A$259:$A$285,0),MATCH(J$5,'Aceite Virgen'!$A$259:$YC$259,0))</f>
        <v>0.3</v>
      </c>
      <c r="K20" s="40">
        <f t="array" ref="K20">INDEX('Aceite Virgen'!$A$259:$YC$285,MATCH($B20,'Aceite Virgen'!$A$259:$A$285,0),MATCH(K$5,'Aceite Virgen'!$A$259:$YC$259,0))</f>
        <v>0</v>
      </c>
      <c r="L20" s="40">
        <f t="array" ref="L20">INDEX('Aceite Virgen'!$A$259:$YC$285,MATCH($B20,'Aceite Virgen'!$A$259:$A$285,0),MATCH(L$5,'Aceite Virgen'!$A$259:$YC$259,0))</f>
        <v>0.5</v>
      </c>
      <c r="M20" s="40">
        <f t="array" ref="M20">INDEX('Aceite Virgen'!$A$259:$YC$285,MATCH($B20,'Aceite Virgen'!$A$259:$A$285,0),MATCH(M$5,'Aceite Virgen'!$A$259:$YC$259,0))</f>
        <v>0</v>
      </c>
      <c r="N20" s="40">
        <f t="array" ref="N20">INDEX('Aceite Virgen'!$A$259:$YC$285,MATCH($B20,'Aceite Virgen'!$A$259:$A$285,0),MATCH(N$5,'Aceite Virgen'!$A$259:$YC$259,0))</f>
        <v>0.5</v>
      </c>
      <c r="O20" s="40">
        <f t="array" ref="O20">INDEX('Aceite Virgen'!$A$259:$YC$285,MATCH($B20,'Aceite Virgen'!$A$259:$A$285,0),MATCH(O$5,'Aceite Virgen'!$A$259:$YC$259,0))</f>
        <v>0.33999999999999997</v>
      </c>
      <c r="P20" s="40">
        <f t="array" ref="P20">INDEX('Aceite Virgen'!$A$259:$YC$285,MATCH($B20,'Aceite Virgen'!$A$259:$A$285,0),MATCH(P$5,'Aceite Virgen'!$A$259:$YC$259,0))</f>
        <v>7.0000000000000007E-2</v>
      </c>
    </row>
    <row r="21" spans="2:16" x14ac:dyDescent="0.3">
      <c r="B21" s="16">
        <f t="shared" si="1"/>
        <v>3.3000000000000007</v>
      </c>
      <c r="C21" s="17">
        <f t="shared" si="2"/>
        <v>3.4000000000000008</v>
      </c>
      <c r="E21" s="40">
        <f t="array" ref="E21">INDEX('Aceite Virgen'!$A$259:$YC$285,MATCH($B21,'Aceite Virgen'!$A$259:$A$285,0),MATCH(E$5,'Aceite Virgen'!$A$259:$YC$259,0))</f>
        <v>0.44</v>
      </c>
      <c r="F21" s="40">
        <f t="array" ref="F21">INDEX('Aceite Virgen'!$A$259:$YC$285,MATCH($B21,'Aceite Virgen'!$A$259:$A$285,0),MATCH(F$5,'Aceite Virgen'!$A$259:$YC$259,0))</f>
        <v>0.75</v>
      </c>
      <c r="G21" s="40">
        <f t="array" ref="G21">INDEX('Aceite Virgen'!$A$259:$YC$285,MATCH($B21,'Aceite Virgen'!$A$259:$A$285,0),MATCH(G$5,'Aceite Virgen'!$A$259:$YC$259,0))</f>
        <v>0</v>
      </c>
      <c r="H21" s="40">
        <f t="array" ref="H21">INDEX('Aceite Virgen'!$A$259:$YC$285,MATCH($B21,'Aceite Virgen'!$A$259:$A$285,0),MATCH(H$5,'Aceite Virgen'!$A$259:$YC$259,0))</f>
        <v>2.19</v>
      </c>
      <c r="I21" s="40">
        <f t="array" ref="I21">INDEX('Aceite Virgen'!$A$259:$YC$285,MATCH($B21,'Aceite Virgen'!$A$259:$A$285,0),MATCH(I$5,'Aceite Virgen'!$A$259:$YC$259,0))</f>
        <v>1.7000000000000002</v>
      </c>
      <c r="J21" s="40">
        <f t="array" ref="J21">INDEX('Aceite Virgen'!$A$259:$YC$285,MATCH($B21,'Aceite Virgen'!$A$259:$A$285,0),MATCH(J$5,'Aceite Virgen'!$A$259:$YC$259,0))</f>
        <v>1.26</v>
      </c>
      <c r="K21" s="40">
        <f t="array" ref="K21">INDEX('Aceite Virgen'!$A$259:$YC$285,MATCH($B21,'Aceite Virgen'!$A$259:$A$285,0),MATCH(K$5,'Aceite Virgen'!$A$259:$YC$259,0))</f>
        <v>2.58</v>
      </c>
      <c r="L21" s="40">
        <f t="array" ref="L21">INDEX('Aceite Virgen'!$A$259:$YC$285,MATCH($B21,'Aceite Virgen'!$A$259:$A$285,0),MATCH(L$5,'Aceite Virgen'!$A$259:$YC$259,0))</f>
        <v>1.9900000000000002</v>
      </c>
      <c r="M21" s="40">
        <f t="array" ref="M21">INDEX('Aceite Virgen'!$A$259:$YC$285,MATCH($B21,'Aceite Virgen'!$A$259:$A$285,0),MATCH(M$5,'Aceite Virgen'!$A$259:$YC$259,0))</f>
        <v>1.77</v>
      </c>
      <c r="N21" s="40">
        <f t="array" ref="N21">INDEX('Aceite Virgen'!$A$259:$YC$285,MATCH($B21,'Aceite Virgen'!$A$259:$A$285,0),MATCH(N$5,'Aceite Virgen'!$A$259:$YC$259,0))</f>
        <v>2</v>
      </c>
      <c r="O21" s="40">
        <f t="array" ref="O21">INDEX('Aceite Virgen'!$A$259:$YC$285,MATCH($B21,'Aceite Virgen'!$A$259:$A$285,0),MATCH(O$5,'Aceite Virgen'!$A$259:$YC$259,0))</f>
        <v>2.89</v>
      </c>
      <c r="P21" s="40">
        <f t="array" ref="P21">INDEX('Aceite Virgen'!$A$259:$YC$285,MATCH($B21,'Aceite Virgen'!$A$259:$A$285,0),MATCH(P$5,'Aceite Virgen'!$A$259:$YC$259,0))</f>
        <v>4.6500000000000004</v>
      </c>
    </row>
    <row r="22" spans="2:16" x14ac:dyDescent="0.3">
      <c r="B22" s="16">
        <f t="shared" si="1"/>
        <v>3.4000000000000008</v>
      </c>
      <c r="C22" s="17">
        <f t="shared" si="2"/>
        <v>3.5000000000000009</v>
      </c>
      <c r="E22" s="40">
        <f t="array" ref="E22">INDEX('Aceite Virgen'!$A$259:$YC$285,MATCH($B22,'Aceite Virgen'!$A$259:$A$285,0),MATCH(E$5,'Aceite Virgen'!$A$259:$YC$259,0))</f>
        <v>0.65999999999999992</v>
      </c>
      <c r="F22" s="40">
        <f t="array" ref="F22">INDEX('Aceite Virgen'!$A$259:$YC$285,MATCH($B22,'Aceite Virgen'!$A$259:$A$285,0),MATCH(F$5,'Aceite Virgen'!$A$259:$YC$259,0))</f>
        <v>0.83</v>
      </c>
      <c r="G22" s="40">
        <f t="array" ref="G22">INDEX('Aceite Virgen'!$A$259:$YC$285,MATCH($B22,'Aceite Virgen'!$A$259:$A$285,0),MATCH(G$5,'Aceite Virgen'!$A$259:$YC$259,0))</f>
        <v>0.22</v>
      </c>
      <c r="H22" s="40">
        <f t="array" ref="H22">INDEX('Aceite Virgen'!$A$259:$YC$285,MATCH($B22,'Aceite Virgen'!$A$259:$A$285,0),MATCH(H$5,'Aceite Virgen'!$A$259:$YC$259,0))</f>
        <v>0.38999999999999996</v>
      </c>
      <c r="I22" s="40">
        <f t="array" ref="I22">INDEX('Aceite Virgen'!$A$259:$YC$285,MATCH($B22,'Aceite Virgen'!$A$259:$A$285,0),MATCH(I$5,'Aceite Virgen'!$A$259:$YC$259,0))</f>
        <v>0.17</v>
      </c>
      <c r="J22" s="40">
        <f t="array" ref="J22">INDEX('Aceite Virgen'!$A$259:$YC$285,MATCH($B22,'Aceite Virgen'!$A$259:$A$285,0),MATCH(J$5,'Aceite Virgen'!$A$259:$YC$259,0))</f>
        <v>0.94</v>
      </c>
      <c r="K22" s="40">
        <f t="array" ref="K22">INDEX('Aceite Virgen'!$A$259:$YC$285,MATCH($B22,'Aceite Virgen'!$A$259:$A$285,0),MATCH(K$5,'Aceite Virgen'!$A$259:$YC$259,0))</f>
        <v>0.26</v>
      </c>
      <c r="L22" s="40">
        <f t="array" ref="L22">INDEX('Aceite Virgen'!$A$259:$YC$285,MATCH($B22,'Aceite Virgen'!$A$259:$A$285,0),MATCH(L$5,'Aceite Virgen'!$A$259:$YC$259,0))</f>
        <v>0.09</v>
      </c>
      <c r="M22" s="40">
        <f t="array" ref="M22">INDEX('Aceite Virgen'!$A$259:$YC$285,MATCH($B22,'Aceite Virgen'!$A$259:$A$285,0),MATCH(M$5,'Aceite Virgen'!$A$259:$YC$259,0))</f>
        <v>0.27</v>
      </c>
      <c r="N22" s="40">
        <f t="array" ref="N22">INDEX('Aceite Virgen'!$A$259:$YC$285,MATCH($B22,'Aceite Virgen'!$A$259:$A$285,0),MATCH(N$5,'Aceite Virgen'!$A$259:$YC$259,0))</f>
        <v>0.56000000000000005</v>
      </c>
      <c r="O22" s="40">
        <f t="array" ref="O22">INDEX('Aceite Virgen'!$A$259:$YC$285,MATCH($B22,'Aceite Virgen'!$A$259:$A$285,0),MATCH(O$5,'Aceite Virgen'!$A$259:$YC$259,0))</f>
        <v>0.05</v>
      </c>
      <c r="P22" s="40">
        <f t="array" ref="P22">INDEX('Aceite Virgen'!$A$259:$YC$285,MATCH($B22,'Aceite Virgen'!$A$259:$A$285,0),MATCH(P$5,'Aceite Virgen'!$A$259:$YC$259,0))</f>
        <v>0.92999999999999994</v>
      </c>
    </row>
    <row r="23" spans="2:16" x14ac:dyDescent="0.3">
      <c r="B23" s="16">
        <f t="shared" si="1"/>
        <v>3.5000000000000009</v>
      </c>
      <c r="C23" s="17">
        <f t="shared" si="2"/>
        <v>3.600000000000001</v>
      </c>
      <c r="E23" s="40">
        <f t="array" ref="E23">INDEX('Aceite Virgen'!$A$259:$YC$285,MATCH($B23,'Aceite Virgen'!$A$259:$A$285,0),MATCH(E$5,'Aceite Virgen'!$A$259:$YC$259,0))</f>
        <v>0.44</v>
      </c>
      <c r="F23" s="40">
        <f t="array" ref="F23">INDEX('Aceite Virgen'!$A$259:$YC$285,MATCH($B23,'Aceite Virgen'!$A$259:$A$285,0),MATCH(F$5,'Aceite Virgen'!$A$259:$YC$259,0))</f>
        <v>0.64</v>
      </c>
      <c r="G23" s="40">
        <f t="array" ref="G23">INDEX('Aceite Virgen'!$A$259:$YC$285,MATCH($B23,'Aceite Virgen'!$A$259:$A$285,0),MATCH(G$5,'Aceite Virgen'!$A$259:$YC$259,0))</f>
        <v>0.44</v>
      </c>
      <c r="H23" s="40">
        <f t="array" ref="H23">INDEX('Aceite Virgen'!$A$259:$YC$285,MATCH($B23,'Aceite Virgen'!$A$259:$A$285,0),MATCH(H$5,'Aceite Virgen'!$A$259:$YC$259,0))</f>
        <v>1.54</v>
      </c>
      <c r="I23" s="40">
        <f t="array" ref="I23">INDEX('Aceite Virgen'!$A$259:$YC$285,MATCH($B23,'Aceite Virgen'!$A$259:$A$285,0),MATCH(I$5,'Aceite Virgen'!$A$259:$YC$259,0))</f>
        <v>1.2</v>
      </c>
      <c r="J23" s="40">
        <f t="array" ref="J23">INDEX('Aceite Virgen'!$A$259:$YC$285,MATCH($B23,'Aceite Virgen'!$A$259:$A$285,0),MATCH(J$5,'Aceite Virgen'!$A$259:$YC$259,0))</f>
        <v>1.36</v>
      </c>
      <c r="K23" s="40">
        <f t="array" ref="K23">INDEX('Aceite Virgen'!$A$259:$YC$285,MATCH($B23,'Aceite Virgen'!$A$259:$A$285,0),MATCH(K$5,'Aceite Virgen'!$A$259:$YC$259,0))</f>
        <v>1.31</v>
      </c>
      <c r="L23" s="40">
        <f t="array" ref="L23">INDEX('Aceite Virgen'!$A$259:$YC$285,MATCH($B23,'Aceite Virgen'!$A$259:$A$285,0),MATCH(L$5,'Aceite Virgen'!$A$259:$YC$259,0))</f>
        <v>2.06</v>
      </c>
      <c r="M23" s="40">
        <f t="array" ref="M23">INDEX('Aceite Virgen'!$A$259:$YC$285,MATCH($B23,'Aceite Virgen'!$A$259:$A$285,0),MATCH(M$5,'Aceite Virgen'!$A$259:$YC$259,0))</f>
        <v>2.5799999999999996</v>
      </c>
      <c r="N23" s="40">
        <f t="array" ref="N23">INDEX('Aceite Virgen'!$A$259:$YC$285,MATCH($B23,'Aceite Virgen'!$A$259:$A$285,0),MATCH(N$5,'Aceite Virgen'!$A$259:$YC$259,0))</f>
        <v>7.6</v>
      </c>
      <c r="O23" s="40">
        <f t="array" ref="O23">INDEX('Aceite Virgen'!$A$259:$YC$285,MATCH($B23,'Aceite Virgen'!$A$259:$A$285,0),MATCH(O$5,'Aceite Virgen'!$A$259:$YC$259,0))</f>
        <v>15.34</v>
      </c>
      <c r="P23" s="40">
        <f t="array" ref="P23">INDEX('Aceite Virgen'!$A$259:$YC$285,MATCH($B23,'Aceite Virgen'!$A$259:$A$285,0),MATCH(P$5,'Aceite Virgen'!$A$259:$YC$259,0))</f>
        <v>24.660000000000004</v>
      </c>
    </row>
    <row r="24" spans="2:16" x14ac:dyDescent="0.3">
      <c r="B24" s="16">
        <f t="shared" si="1"/>
        <v>3.600000000000001</v>
      </c>
      <c r="C24" s="17">
        <f t="shared" si="2"/>
        <v>3.7000000000000011</v>
      </c>
      <c r="E24" s="40">
        <f t="array" ref="E24">INDEX('Aceite Virgen'!$A$259:$YC$285,MATCH($B24,'Aceite Virgen'!$A$259:$A$285,0),MATCH(E$5,'Aceite Virgen'!$A$259:$YC$259,0))</f>
        <v>6.32</v>
      </c>
      <c r="F24" s="40">
        <f t="array" ref="F24">INDEX('Aceite Virgen'!$A$259:$YC$285,MATCH($B24,'Aceite Virgen'!$A$259:$A$285,0),MATCH(F$5,'Aceite Virgen'!$A$259:$YC$259,0))</f>
        <v>11.030000000000001</v>
      </c>
      <c r="G24" s="40">
        <f t="array" ref="G24">INDEX('Aceite Virgen'!$A$259:$YC$285,MATCH($B24,'Aceite Virgen'!$A$259:$A$285,0),MATCH(G$5,'Aceite Virgen'!$A$259:$YC$259,0))</f>
        <v>2.62</v>
      </c>
      <c r="H24" s="40">
        <f t="array" ref="H24">INDEX('Aceite Virgen'!$A$259:$YC$285,MATCH($B24,'Aceite Virgen'!$A$259:$A$285,0),MATCH(H$5,'Aceite Virgen'!$A$259:$YC$259,0))</f>
        <v>1.62</v>
      </c>
      <c r="I24" s="40">
        <f t="array" ref="I24">INDEX('Aceite Virgen'!$A$259:$YC$285,MATCH($B24,'Aceite Virgen'!$A$259:$A$285,0),MATCH(I$5,'Aceite Virgen'!$A$259:$YC$259,0))</f>
        <v>3.95</v>
      </c>
      <c r="J24" s="40">
        <f t="array" ref="J24">INDEX('Aceite Virgen'!$A$259:$YC$285,MATCH($B24,'Aceite Virgen'!$A$259:$A$285,0),MATCH(J$5,'Aceite Virgen'!$A$259:$YC$259,0))</f>
        <v>2.5499999999999998</v>
      </c>
      <c r="K24" s="40">
        <f t="array" ref="K24">INDEX('Aceite Virgen'!$A$259:$YC$285,MATCH($B24,'Aceite Virgen'!$A$259:$A$285,0),MATCH(K$5,'Aceite Virgen'!$A$259:$YC$259,0))</f>
        <v>11.260000000000002</v>
      </c>
      <c r="L24" s="40">
        <f t="array" ref="L24">INDEX('Aceite Virgen'!$A$259:$YC$285,MATCH($B24,'Aceite Virgen'!$A$259:$A$285,0),MATCH(L$5,'Aceite Virgen'!$A$259:$YC$259,0))</f>
        <v>8.27</v>
      </c>
      <c r="M24" s="40">
        <f t="array" ref="M24">INDEX('Aceite Virgen'!$A$259:$YC$285,MATCH($B24,'Aceite Virgen'!$A$259:$A$285,0),MATCH(M$5,'Aceite Virgen'!$A$259:$YC$259,0))</f>
        <v>5.33</v>
      </c>
      <c r="N24" s="40">
        <f t="array" ref="N24">INDEX('Aceite Virgen'!$A$259:$YC$285,MATCH($B24,'Aceite Virgen'!$A$259:$A$285,0),MATCH(N$5,'Aceite Virgen'!$A$259:$YC$259,0))</f>
        <v>7.47</v>
      </c>
      <c r="O24" s="40">
        <f t="array" ref="O24">INDEX('Aceite Virgen'!$A$259:$YC$285,MATCH($B24,'Aceite Virgen'!$A$259:$A$285,0),MATCH(O$5,'Aceite Virgen'!$A$259:$YC$259,0))</f>
        <v>17.580000000000002</v>
      </c>
      <c r="P24" s="40">
        <f t="array" ref="P24">INDEX('Aceite Virgen'!$A$259:$YC$285,MATCH($B24,'Aceite Virgen'!$A$259:$A$285,0),MATCH(P$5,'Aceite Virgen'!$A$259:$YC$259,0))</f>
        <v>15.690000000000001</v>
      </c>
    </row>
    <row r="25" spans="2:16" x14ac:dyDescent="0.3">
      <c r="B25" s="16">
        <f t="shared" si="1"/>
        <v>3.7000000000000011</v>
      </c>
      <c r="C25" s="17">
        <f t="shared" si="2"/>
        <v>3.8000000000000012</v>
      </c>
      <c r="E25" s="40">
        <f t="array" ref="E25">INDEX('Aceite Virgen'!$A$259:$YC$285,MATCH($B25,'Aceite Virgen'!$A$259:$A$285,0),MATCH(E$5,'Aceite Virgen'!$A$259:$YC$259,0))</f>
        <v>0</v>
      </c>
      <c r="F25" s="40">
        <f t="array" ref="F25">INDEX('Aceite Virgen'!$A$259:$YC$285,MATCH($B25,'Aceite Virgen'!$A$259:$A$285,0),MATCH(F$5,'Aceite Virgen'!$A$259:$YC$259,0))</f>
        <v>0.38</v>
      </c>
      <c r="G25" s="40">
        <f t="array" ref="G25">INDEX('Aceite Virgen'!$A$259:$YC$285,MATCH($B25,'Aceite Virgen'!$A$259:$A$285,0),MATCH(G$5,'Aceite Virgen'!$A$259:$YC$259,0))</f>
        <v>6.69</v>
      </c>
      <c r="H25" s="40">
        <f t="array" ref="H25">INDEX('Aceite Virgen'!$A$259:$YC$285,MATCH($B25,'Aceite Virgen'!$A$259:$A$285,0),MATCH(H$5,'Aceite Virgen'!$A$259:$YC$259,0))</f>
        <v>0.91</v>
      </c>
      <c r="I25" s="40">
        <f t="array" ref="I25">INDEX('Aceite Virgen'!$A$259:$YC$285,MATCH($B25,'Aceite Virgen'!$A$259:$A$285,0),MATCH(I$5,'Aceite Virgen'!$A$259:$YC$259,0))</f>
        <v>0.44</v>
      </c>
      <c r="J25" s="40">
        <f t="array" ref="J25">INDEX('Aceite Virgen'!$A$259:$YC$285,MATCH($B25,'Aceite Virgen'!$A$259:$A$285,0),MATCH(J$5,'Aceite Virgen'!$A$259:$YC$259,0))</f>
        <v>3.37</v>
      </c>
      <c r="K25" s="40">
        <f t="array" ref="K25">INDEX('Aceite Virgen'!$A$259:$YC$285,MATCH($B25,'Aceite Virgen'!$A$259:$A$285,0),MATCH(K$5,'Aceite Virgen'!$A$259:$YC$259,0))</f>
        <v>4.93</v>
      </c>
      <c r="L25" s="40">
        <f t="array" ref="L25">INDEX('Aceite Virgen'!$A$259:$YC$285,MATCH($B25,'Aceite Virgen'!$A$259:$A$285,0),MATCH(L$5,'Aceite Virgen'!$A$259:$YC$259,0))</f>
        <v>1.9</v>
      </c>
      <c r="M25" s="40">
        <f t="array" ref="M25">INDEX('Aceite Virgen'!$A$259:$YC$285,MATCH($B25,'Aceite Virgen'!$A$259:$A$285,0),MATCH(M$5,'Aceite Virgen'!$A$259:$YC$259,0))</f>
        <v>5.34</v>
      </c>
      <c r="N25" s="40">
        <f t="array" ref="N25">INDEX('Aceite Virgen'!$A$259:$YC$285,MATCH($B25,'Aceite Virgen'!$A$259:$A$285,0),MATCH(N$5,'Aceite Virgen'!$A$259:$YC$259,0))</f>
        <v>1.67</v>
      </c>
      <c r="O25" s="40">
        <f t="array" ref="O25">INDEX('Aceite Virgen'!$A$259:$YC$285,MATCH($B25,'Aceite Virgen'!$A$259:$A$285,0),MATCH(O$5,'Aceite Virgen'!$A$259:$YC$259,0))</f>
        <v>0.67999999999999994</v>
      </c>
      <c r="P25" s="40">
        <f t="array" ref="P25">INDEX('Aceite Virgen'!$A$259:$YC$285,MATCH($B25,'Aceite Virgen'!$A$259:$A$285,0),MATCH(P$5,'Aceite Virgen'!$A$259:$YC$259,0))</f>
        <v>0.4</v>
      </c>
    </row>
    <row r="26" spans="2:16" x14ac:dyDescent="0.3">
      <c r="B26" s="20">
        <f t="shared" si="1"/>
        <v>3.8000000000000012</v>
      </c>
      <c r="C26" s="21">
        <f t="shared" si="2"/>
        <v>3.9000000000000012</v>
      </c>
      <c r="E26" s="40">
        <f t="array" ref="E26">INDEX('Aceite Virgen'!$A$259:$YC$285,MATCH($B26,'Aceite Virgen'!$A$259:$A$285,0),MATCH(E$5,'Aceite Virgen'!$A$259:$YC$259,0))</f>
        <v>0.41</v>
      </c>
      <c r="F26" s="40">
        <f t="array" ref="F26">INDEX('Aceite Virgen'!$A$259:$YC$285,MATCH($B26,'Aceite Virgen'!$A$259:$A$285,0),MATCH(F$5,'Aceite Virgen'!$A$259:$YC$259,0))</f>
        <v>0</v>
      </c>
      <c r="G26" s="40">
        <f t="array" ref="G26">INDEX('Aceite Virgen'!$A$259:$YC$285,MATCH($B26,'Aceite Virgen'!$A$259:$A$285,0),MATCH(G$5,'Aceite Virgen'!$A$259:$YC$259,0))</f>
        <v>1.1800000000000002</v>
      </c>
      <c r="H26" s="40">
        <f t="array" ref="H26">INDEX('Aceite Virgen'!$A$259:$YC$285,MATCH($B26,'Aceite Virgen'!$A$259:$A$285,0),MATCH(H$5,'Aceite Virgen'!$A$259:$YC$259,0))</f>
        <v>24.05</v>
      </c>
      <c r="I26" s="40">
        <f t="array" ref="I26">INDEX('Aceite Virgen'!$A$259:$YC$285,MATCH($B26,'Aceite Virgen'!$A$259:$A$285,0),MATCH(I$5,'Aceite Virgen'!$A$259:$YC$259,0))</f>
        <v>24.720000000000002</v>
      </c>
      <c r="J26" s="40">
        <f t="array" ref="J26">INDEX('Aceite Virgen'!$A$259:$YC$285,MATCH($B26,'Aceite Virgen'!$A$259:$A$285,0),MATCH(J$5,'Aceite Virgen'!$A$259:$YC$259,0))</f>
        <v>25.05</v>
      </c>
      <c r="K26" s="40">
        <f t="array" ref="K26">INDEX('Aceite Virgen'!$A$259:$YC$285,MATCH($B26,'Aceite Virgen'!$A$259:$A$285,0),MATCH(K$5,'Aceite Virgen'!$A$259:$YC$259,0))</f>
        <v>20.57</v>
      </c>
      <c r="L26" s="40">
        <f t="array" ref="L26">INDEX('Aceite Virgen'!$A$259:$YC$285,MATCH($B26,'Aceite Virgen'!$A$259:$A$285,0),MATCH(L$5,'Aceite Virgen'!$A$259:$YC$259,0))</f>
        <v>21.540000000000003</v>
      </c>
      <c r="M26" s="40">
        <f t="array" ref="M26">INDEX('Aceite Virgen'!$A$259:$YC$285,MATCH($B26,'Aceite Virgen'!$A$259:$A$285,0),MATCH(M$5,'Aceite Virgen'!$A$259:$YC$259,0))</f>
        <v>25.900000000000002</v>
      </c>
      <c r="N26" s="40">
        <f t="array" ref="N26">INDEX('Aceite Virgen'!$A$259:$YC$285,MATCH($B26,'Aceite Virgen'!$A$259:$A$285,0),MATCH(N$5,'Aceite Virgen'!$A$259:$YC$259,0))</f>
        <v>22.64</v>
      </c>
      <c r="O26" s="40">
        <f t="array" ref="O26">INDEX('Aceite Virgen'!$A$259:$YC$285,MATCH($B26,'Aceite Virgen'!$A$259:$A$285,0),MATCH(O$5,'Aceite Virgen'!$A$259:$YC$259,0))</f>
        <v>11.84</v>
      </c>
      <c r="P26" s="40">
        <f t="array" ref="P26">INDEX('Aceite Virgen'!$A$259:$YC$285,MATCH($B26,'Aceite Virgen'!$A$259:$A$285,0),MATCH(P$5,'Aceite Virgen'!$A$259:$YC$259,0))</f>
        <v>7.17</v>
      </c>
    </row>
    <row r="27" spans="2:16" x14ac:dyDescent="0.3">
      <c r="B27" s="16">
        <f t="shared" si="1"/>
        <v>3.9000000000000012</v>
      </c>
      <c r="C27" s="17">
        <f t="shared" si="2"/>
        <v>4.0000000000000009</v>
      </c>
      <c r="E27" s="40">
        <f t="array" ref="E27">INDEX('Aceite Virgen'!$A$259:$YC$285,MATCH($B27,'Aceite Virgen'!$A$259:$A$285,0),MATCH(E$5,'Aceite Virgen'!$A$259:$YC$259,0))</f>
        <v>9.01</v>
      </c>
      <c r="F27" s="40">
        <f t="array" ref="F27">INDEX('Aceite Virgen'!$A$259:$YC$285,MATCH($B27,'Aceite Virgen'!$A$259:$A$285,0),MATCH(F$5,'Aceite Virgen'!$A$259:$YC$259,0))</f>
        <v>15.989999999999998</v>
      </c>
      <c r="G27" s="40">
        <f t="array" ref="G27">INDEX('Aceite Virgen'!$A$259:$YC$285,MATCH($B27,'Aceite Virgen'!$A$259:$A$285,0),MATCH(G$5,'Aceite Virgen'!$A$259:$YC$259,0))</f>
        <v>24.580000000000002</v>
      </c>
      <c r="H27" s="40">
        <f t="array" ref="H27">INDEX('Aceite Virgen'!$A$259:$YC$285,MATCH($B27,'Aceite Virgen'!$A$259:$A$285,0),MATCH(H$5,'Aceite Virgen'!$A$259:$YC$259,0))</f>
        <v>12.809999999999999</v>
      </c>
      <c r="I27" s="40">
        <f t="array" ref="I27">INDEX('Aceite Virgen'!$A$259:$YC$285,MATCH($B27,'Aceite Virgen'!$A$259:$A$285,0),MATCH(I$5,'Aceite Virgen'!$A$259:$YC$259,0))</f>
        <v>11.66</v>
      </c>
      <c r="J27" s="40">
        <f t="array" ref="J27">INDEX('Aceite Virgen'!$A$259:$YC$285,MATCH($B27,'Aceite Virgen'!$A$259:$A$285,0),MATCH(J$5,'Aceite Virgen'!$A$259:$YC$259,0))</f>
        <v>8.66</v>
      </c>
      <c r="K27" s="40">
        <f t="array" ref="K27">INDEX('Aceite Virgen'!$A$259:$YC$285,MATCH($B27,'Aceite Virgen'!$A$259:$A$285,0),MATCH(K$5,'Aceite Virgen'!$A$259:$YC$259,0))</f>
        <v>8.5500000000000007</v>
      </c>
      <c r="L27" s="40">
        <f t="array" ref="L27">INDEX('Aceite Virgen'!$A$259:$YC$285,MATCH($B27,'Aceite Virgen'!$A$259:$A$285,0),MATCH(L$5,'Aceite Virgen'!$A$259:$YC$259,0))</f>
        <v>6.99</v>
      </c>
      <c r="M27" s="40">
        <f t="array" ref="M27">INDEX('Aceite Virgen'!$A$259:$YC$285,MATCH($B27,'Aceite Virgen'!$A$259:$A$285,0),MATCH(M$5,'Aceite Virgen'!$A$259:$YC$259,0))</f>
        <v>5.17</v>
      </c>
      <c r="N27" s="40">
        <f t="array" ref="N27">INDEX('Aceite Virgen'!$A$259:$YC$285,MATCH($B27,'Aceite Virgen'!$A$259:$A$285,0),MATCH(N$5,'Aceite Virgen'!$A$259:$YC$259,0))</f>
        <v>8.61</v>
      </c>
      <c r="O27" s="40">
        <f t="array" ref="O27">INDEX('Aceite Virgen'!$A$259:$YC$285,MATCH($B27,'Aceite Virgen'!$A$259:$A$285,0),MATCH(O$5,'Aceite Virgen'!$A$259:$YC$259,0))</f>
        <v>23.32</v>
      </c>
      <c r="P27" s="40">
        <f t="array" ref="P27">INDEX('Aceite Virgen'!$A$259:$YC$285,MATCH($B27,'Aceite Virgen'!$A$259:$A$285,0),MATCH(P$5,'Aceite Virgen'!$A$259:$YC$259,0))</f>
        <v>29.53</v>
      </c>
    </row>
    <row r="28" spans="2:16" x14ac:dyDescent="0.3">
      <c r="B28" s="16">
        <f t="shared" si="1"/>
        <v>4.0000000000000009</v>
      </c>
      <c r="C28" s="17">
        <f t="shared" si="2"/>
        <v>4.1000000000000005</v>
      </c>
      <c r="E28" s="40">
        <f t="array" ref="E28">INDEX('Aceite Virgen'!$A$259:$YC$285,MATCH($B28,'Aceite Virgen'!$A$259:$A$285,0),MATCH(E$5,'Aceite Virgen'!$A$259:$YC$259,0))</f>
        <v>3.63</v>
      </c>
      <c r="F28" s="40">
        <f t="array" ref="F28">INDEX('Aceite Virgen'!$A$259:$YC$285,MATCH($B28,'Aceite Virgen'!$A$259:$A$285,0),MATCH(F$5,'Aceite Virgen'!$A$259:$YC$259,0))</f>
        <v>2.86</v>
      </c>
      <c r="G28" s="40">
        <f t="array" ref="G28">INDEX('Aceite Virgen'!$A$259:$YC$285,MATCH($B28,'Aceite Virgen'!$A$259:$A$285,0),MATCH(G$5,'Aceite Virgen'!$A$259:$YC$259,0))</f>
        <v>1.33</v>
      </c>
      <c r="H28" s="40">
        <f t="array" ref="H28">INDEX('Aceite Virgen'!$A$259:$YC$285,MATCH($B28,'Aceite Virgen'!$A$259:$A$285,0),MATCH(H$5,'Aceite Virgen'!$A$259:$YC$259,0))</f>
        <v>27.29</v>
      </c>
      <c r="I28" s="40">
        <f t="array" ref="I28">INDEX('Aceite Virgen'!$A$259:$YC$285,MATCH($B28,'Aceite Virgen'!$A$259:$A$285,0),MATCH(I$5,'Aceite Virgen'!$A$259:$YC$259,0))</f>
        <v>24.82</v>
      </c>
      <c r="J28" s="40">
        <f t="array" ref="J28">INDEX('Aceite Virgen'!$A$259:$YC$285,MATCH($B28,'Aceite Virgen'!$A$259:$A$285,0),MATCH(J$5,'Aceite Virgen'!$A$259:$YC$259,0))</f>
        <v>29.139999999999997</v>
      </c>
      <c r="K28" s="40">
        <f t="array" ref="K28">INDEX('Aceite Virgen'!$A$259:$YC$285,MATCH($B28,'Aceite Virgen'!$A$259:$A$285,0),MATCH(K$5,'Aceite Virgen'!$A$259:$YC$259,0))</f>
        <v>25.63</v>
      </c>
      <c r="L28" s="40">
        <f t="array" ref="L28">INDEX('Aceite Virgen'!$A$259:$YC$285,MATCH($B28,'Aceite Virgen'!$A$259:$A$285,0),MATCH(L$5,'Aceite Virgen'!$A$259:$YC$259,0))</f>
        <v>29.880000000000003</v>
      </c>
      <c r="M28" s="40">
        <f t="array" ref="M28">INDEX('Aceite Virgen'!$A$259:$YC$285,MATCH($B28,'Aceite Virgen'!$A$259:$A$285,0),MATCH(M$5,'Aceite Virgen'!$A$259:$YC$259,0))</f>
        <v>26.150000000000002</v>
      </c>
      <c r="N28" s="40">
        <f t="array" ref="N28">INDEX('Aceite Virgen'!$A$259:$YC$285,MATCH($B28,'Aceite Virgen'!$A$259:$A$285,0),MATCH(N$5,'Aceite Virgen'!$A$259:$YC$259,0))</f>
        <v>21.86</v>
      </c>
      <c r="O28" s="40">
        <f t="array" ref="O28">INDEX('Aceite Virgen'!$A$259:$YC$285,MATCH($B28,'Aceite Virgen'!$A$259:$A$285,0),MATCH(O$5,'Aceite Virgen'!$A$259:$YC$259,0))</f>
        <v>9.2799999999999994</v>
      </c>
      <c r="P28" s="40">
        <f t="array" ref="P28">INDEX('Aceite Virgen'!$A$259:$YC$285,MATCH($B28,'Aceite Virgen'!$A$259:$A$285,0),MATCH(P$5,'Aceite Virgen'!$A$259:$YC$259,0))</f>
        <v>0.38</v>
      </c>
    </row>
    <row r="29" spans="2:16" x14ac:dyDescent="0.3">
      <c r="B29" s="16">
        <f t="shared" si="1"/>
        <v>4.1000000000000005</v>
      </c>
      <c r="C29" s="17">
        <f t="shared" si="2"/>
        <v>4.2</v>
      </c>
      <c r="E29" s="40">
        <f t="array" ref="E29">INDEX('Aceite Virgen'!$A$259:$YC$285,MATCH($B29,'Aceite Virgen'!$A$259:$A$285,0),MATCH(E$5,'Aceite Virgen'!$A$259:$YC$259,0))</f>
        <v>8.67</v>
      </c>
      <c r="F29" s="40">
        <f t="array" ref="F29">INDEX('Aceite Virgen'!$A$259:$YC$285,MATCH($B29,'Aceite Virgen'!$A$259:$A$285,0),MATCH(F$5,'Aceite Virgen'!$A$259:$YC$259,0))</f>
        <v>18.580000000000002</v>
      </c>
      <c r="G29" s="40">
        <f t="array" ref="G29">INDEX('Aceite Virgen'!$A$259:$YC$285,MATCH($B29,'Aceite Virgen'!$A$259:$A$285,0),MATCH(G$5,'Aceite Virgen'!$A$259:$YC$259,0))</f>
        <v>29.34</v>
      </c>
      <c r="H29" s="40">
        <f t="array" ref="H29">INDEX('Aceite Virgen'!$A$259:$YC$285,MATCH($B29,'Aceite Virgen'!$A$259:$A$285,0),MATCH(H$5,'Aceite Virgen'!$A$259:$YC$259,0))</f>
        <v>13.299999999999999</v>
      </c>
      <c r="I29" s="40">
        <f t="array" ref="I29">INDEX('Aceite Virgen'!$A$259:$YC$285,MATCH($B29,'Aceite Virgen'!$A$259:$A$285,0),MATCH(I$5,'Aceite Virgen'!$A$259:$YC$259,0))</f>
        <v>14.46</v>
      </c>
      <c r="J29" s="40">
        <f t="array" ref="J29">INDEX('Aceite Virgen'!$A$259:$YC$285,MATCH($B29,'Aceite Virgen'!$A$259:$A$285,0),MATCH(J$5,'Aceite Virgen'!$A$259:$YC$259,0))</f>
        <v>10.680000000000001</v>
      </c>
      <c r="K29" s="40">
        <f t="array" ref="K29">INDEX('Aceite Virgen'!$A$259:$YC$285,MATCH($B29,'Aceite Virgen'!$A$259:$A$285,0),MATCH(K$5,'Aceite Virgen'!$A$259:$YC$259,0))</f>
        <v>12.540000000000001</v>
      </c>
      <c r="L29" s="40">
        <f t="array" ref="L29">INDEX('Aceite Virgen'!$A$259:$YC$285,MATCH($B29,'Aceite Virgen'!$A$259:$A$285,0),MATCH(L$5,'Aceite Virgen'!$A$259:$YC$259,0))</f>
        <v>14.649999999999999</v>
      </c>
      <c r="M29" s="40">
        <f t="array" ref="M29">INDEX('Aceite Virgen'!$A$259:$YC$285,MATCH($B29,'Aceite Virgen'!$A$259:$A$285,0),MATCH(M$5,'Aceite Virgen'!$A$259:$YC$259,0))</f>
        <v>13.6</v>
      </c>
      <c r="N29" s="40">
        <f t="array" ref="N29">INDEX('Aceite Virgen'!$A$259:$YC$285,MATCH($B29,'Aceite Virgen'!$A$259:$A$285,0),MATCH(N$5,'Aceite Virgen'!$A$259:$YC$259,0))</f>
        <v>11.469999999999999</v>
      </c>
      <c r="O29" s="40">
        <f t="array" ref="O29">INDEX('Aceite Virgen'!$A$259:$YC$285,MATCH($B29,'Aceite Virgen'!$A$259:$A$285,0),MATCH(O$5,'Aceite Virgen'!$A$259:$YC$259,0))</f>
        <v>5.0599999999999996</v>
      </c>
      <c r="P29" s="40">
        <f t="array" ref="P29">INDEX('Aceite Virgen'!$A$259:$YC$285,MATCH($B29,'Aceite Virgen'!$A$259:$A$285,0),MATCH(P$5,'Aceite Virgen'!$A$259:$YC$259,0))</f>
        <v>0.19</v>
      </c>
    </row>
    <row r="30" spans="2:16" x14ac:dyDescent="0.3">
      <c r="B30" s="16">
        <f t="shared" si="1"/>
        <v>4.2</v>
      </c>
      <c r="C30" s="17">
        <f t="shared" si="2"/>
        <v>4.3</v>
      </c>
      <c r="E30" s="40">
        <f t="array" ref="E30">INDEX('Aceite Virgen'!$A$259:$YC$285,MATCH($B30,'Aceite Virgen'!$A$259:$A$285,0),MATCH(E$5,'Aceite Virgen'!$A$259:$YC$259,0))</f>
        <v>40.129999999999995</v>
      </c>
      <c r="F30" s="40">
        <f t="array" ref="F30">INDEX('Aceite Virgen'!$A$259:$YC$285,MATCH($B30,'Aceite Virgen'!$A$259:$A$285,0),MATCH(F$5,'Aceite Virgen'!$A$259:$YC$259,0))</f>
        <v>16.66</v>
      </c>
      <c r="G30" s="40">
        <f t="array" ref="G30">INDEX('Aceite Virgen'!$A$259:$YC$285,MATCH($B30,'Aceite Virgen'!$A$259:$A$285,0),MATCH(G$5,'Aceite Virgen'!$A$259:$YC$259,0))</f>
        <v>7.29</v>
      </c>
      <c r="H30" s="40">
        <f t="array" ref="H30">INDEX('Aceite Virgen'!$A$259:$YC$285,MATCH($B30,'Aceite Virgen'!$A$259:$A$285,0),MATCH(H$5,'Aceite Virgen'!$A$259:$YC$259,0))</f>
        <v>3.54</v>
      </c>
      <c r="I30" s="40">
        <f t="array" ref="I30">INDEX('Aceite Virgen'!$A$259:$YC$285,MATCH($B30,'Aceite Virgen'!$A$259:$A$285,0),MATCH(I$5,'Aceite Virgen'!$A$259:$YC$259,0))</f>
        <v>2.6</v>
      </c>
      <c r="J30" s="40">
        <f t="array" ref="J30">INDEX('Aceite Virgen'!$A$259:$YC$285,MATCH($B30,'Aceite Virgen'!$A$259:$A$285,0),MATCH(J$5,'Aceite Virgen'!$A$259:$YC$259,0))</f>
        <v>2.02</v>
      </c>
      <c r="K30" s="40">
        <f t="array" ref="K30">INDEX('Aceite Virgen'!$A$259:$YC$285,MATCH($B30,'Aceite Virgen'!$A$259:$A$285,0),MATCH(K$5,'Aceite Virgen'!$A$259:$YC$259,0))</f>
        <v>2.5100000000000002</v>
      </c>
      <c r="L30" s="40">
        <f t="array" ref="L30">INDEX('Aceite Virgen'!$A$259:$YC$285,MATCH($B30,'Aceite Virgen'!$A$259:$A$285,0),MATCH(L$5,'Aceite Virgen'!$A$259:$YC$259,0))</f>
        <v>1.02</v>
      </c>
      <c r="M30" s="40">
        <f t="array" ref="M30">INDEX('Aceite Virgen'!$A$259:$YC$285,MATCH($B30,'Aceite Virgen'!$A$259:$A$285,0),MATCH(M$5,'Aceite Virgen'!$A$259:$YC$259,0))</f>
        <v>1.38</v>
      </c>
      <c r="N30" s="40">
        <f t="array" ref="N30">INDEX('Aceite Virgen'!$A$259:$YC$285,MATCH($B30,'Aceite Virgen'!$A$259:$A$285,0),MATCH(N$5,'Aceite Virgen'!$A$259:$YC$259,0))</f>
        <v>0.28000000000000003</v>
      </c>
      <c r="O30" s="40">
        <f t="array" ref="O30">INDEX('Aceite Virgen'!$A$259:$YC$285,MATCH($B30,'Aceite Virgen'!$A$259:$A$285,0),MATCH(O$5,'Aceite Virgen'!$A$259:$YC$259,0))</f>
        <v>0.5</v>
      </c>
      <c r="P30" s="40">
        <f t="array" ref="P30">INDEX('Aceite Virgen'!$A$259:$YC$285,MATCH($B30,'Aceite Virgen'!$A$259:$A$285,0),MATCH(P$5,'Aceite Virgen'!$A$259:$YC$259,0))</f>
        <v>0.4</v>
      </c>
    </row>
    <row r="31" spans="2:16" x14ac:dyDescent="0.3">
      <c r="B31" s="16">
        <f t="shared" si="1"/>
        <v>4.3</v>
      </c>
      <c r="C31" s="17">
        <f t="shared" si="2"/>
        <v>4.3999999999999995</v>
      </c>
      <c r="E31" s="40">
        <f t="array" ref="E31">INDEX('Aceite Virgen'!$A$259:$YC$285,MATCH($B31,'Aceite Virgen'!$A$259:$A$285,0),MATCH(E$5,'Aceite Virgen'!$A$259:$YC$259,0))</f>
        <v>2.97</v>
      </c>
      <c r="F31" s="40">
        <f t="array" ref="F31">INDEX('Aceite Virgen'!$A$259:$YC$285,MATCH($B31,'Aceite Virgen'!$A$259:$A$285,0),MATCH(F$5,'Aceite Virgen'!$A$259:$YC$259,0))</f>
        <v>1.37</v>
      </c>
      <c r="G31" s="40">
        <f t="array" ref="G31">INDEX('Aceite Virgen'!$A$259:$YC$285,MATCH($B31,'Aceite Virgen'!$A$259:$A$285,0),MATCH(G$5,'Aceite Virgen'!$A$259:$YC$259,0))</f>
        <v>1.01</v>
      </c>
      <c r="H31" s="40">
        <f t="array" ref="H31">INDEX('Aceite Virgen'!$A$259:$YC$285,MATCH($B31,'Aceite Virgen'!$A$259:$A$285,0),MATCH(H$5,'Aceite Virgen'!$A$259:$YC$259,0))</f>
        <v>0.05</v>
      </c>
      <c r="I31" s="40">
        <f t="array" ref="I31">INDEX('Aceite Virgen'!$A$259:$YC$285,MATCH($B31,'Aceite Virgen'!$A$259:$A$285,0),MATCH(I$5,'Aceite Virgen'!$A$259:$YC$259,0))</f>
        <v>0.44</v>
      </c>
      <c r="J31" s="40">
        <f t="array" ref="J31">INDEX('Aceite Virgen'!$A$259:$YC$285,MATCH($B31,'Aceite Virgen'!$A$259:$A$285,0),MATCH(J$5,'Aceite Virgen'!$A$259:$YC$259,0))</f>
        <v>0.45</v>
      </c>
      <c r="K31" s="40">
        <f t="array" ref="K31">INDEX('Aceite Virgen'!$A$259:$YC$285,MATCH($B31,'Aceite Virgen'!$A$259:$A$285,0),MATCH(K$5,'Aceite Virgen'!$A$259:$YC$259,0))</f>
        <v>0.75</v>
      </c>
      <c r="L31" s="40">
        <f t="array" ref="L31">INDEX('Aceite Virgen'!$A$259:$YC$285,MATCH($B31,'Aceite Virgen'!$A$259:$A$285,0),MATCH(L$5,'Aceite Virgen'!$A$259:$YC$259,0))</f>
        <v>0.39</v>
      </c>
      <c r="M31" s="40">
        <f t="array" ref="M31">INDEX('Aceite Virgen'!$A$259:$YC$285,MATCH($B31,'Aceite Virgen'!$A$259:$A$285,0),MATCH(M$5,'Aceite Virgen'!$A$259:$YC$259,0))</f>
        <v>0.98</v>
      </c>
      <c r="N31" s="40">
        <f t="array" ref="N31">INDEX('Aceite Virgen'!$A$259:$YC$285,MATCH($B31,'Aceite Virgen'!$A$259:$A$285,0),MATCH(N$5,'Aceite Virgen'!$A$259:$YC$259,0))</f>
        <v>0.66999999999999993</v>
      </c>
      <c r="O31" s="40">
        <f t="array" ref="O31">INDEX('Aceite Virgen'!$A$259:$YC$285,MATCH($B31,'Aceite Virgen'!$A$259:$A$285,0),MATCH(O$5,'Aceite Virgen'!$A$259:$YC$259,0))</f>
        <v>7.0000000000000007E-2</v>
      </c>
      <c r="P31" s="40">
        <f t="array" ref="P31">INDEX('Aceite Virgen'!$A$259:$YC$285,MATCH($B31,'Aceite Virgen'!$A$259:$A$285,0),MATCH(P$5,'Aceite Virgen'!$A$259:$YC$259,0))</f>
        <v>0.9</v>
      </c>
    </row>
    <row r="32" spans="2:16" x14ac:dyDescent="0.3">
      <c r="B32" s="16">
        <f t="shared" si="1"/>
        <v>4.3999999999999995</v>
      </c>
      <c r="C32" s="17">
        <f t="shared" si="2"/>
        <v>4.4999999999999991</v>
      </c>
      <c r="E32" s="40">
        <f t="array" ref="E32">INDEX('Aceite Virgen'!$A$259:$YC$285,MATCH($B32,'Aceite Virgen'!$A$259:$A$285,0),MATCH(E$5,'Aceite Virgen'!$A$259:$YC$259,0))</f>
        <v>0.4</v>
      </c>
      <c r="F32" s="40">
        <f t="array" ref="F32">INDEX('Aceite Virgen'!$A$259:$YC$285,MATCH($B32,'Aceite Virgen'!$A$259:$A$285,0),MATCH(F$5,'Aceite Virgen'!$A$259:$YC$259,0))</f>
        <v>1.5899999999999999</v>
      </c>
      <c r="G32" s="40">
        <f t="array" ref="G32">INDEX('Aceite Virgen'!$A$259:$YC$285,MATCH($B32,'Aceite Virgen'!$A$259:$A$285,0),MATCH(G$5,'Aceite Virgen'!$A$259:$YC$259,0))</f>
        <v>0.92999999999999994</v>
      </c>
      <c r="H32" s="40">
        <f t="array" ref="H32">INDEX('Aceite Virgen'!$A$259:$YC$285,MATCH($B32,'Aceite Virgen'!$A$259:$A$285,0),MATCH(H$5,'Aceite Virgen'!$A$259:$YC$259,0))</f>
        <v>0.06</v>
      </c>
      <c r="I32" s="40">
        <f t="array" ref="I32">INDEX('Aceite Virgen'!$A$259:$YC$285,MATCH($B32,'Aceite Virgen'!$A$259:$A$285,0),MATCH(I$5,'Aceite Virgen'!$A$259:$YC$259,0))</f>
        <v>0.18</v>
      </c>
      <c r="J32" s="40">
        <f t="array" ref="J32">INDEX('Aceite Virgen'!$A$259:$YC$285,MATCH($B32,'Aceite Virgen'!$A$259:$A$285,0),MATCH(J$5,'Aceite Virgen'!$A$259:$YC$259,0))</f>
        <v>0.25</v>
      </c>
      <c r="K32" s="40">
        <f t="array" ref="K32">INDEX('Aceite Virgen'!$A$259:$YC$285,MATCH($B32,'Aceite Virgen'!$A$259:$A$285,0),MATCH(K$5,'Aceite Virgen'!$A$259:$YC$259,0))</f>
        <v>0.32</v>
      </c>
      <c r="L32" s="40">
        <f t="array" ref="L32">INDEX('Aceite Virgen'!$A$259:$YC$285,MATCH($B32,'Aceite Virgen'!$A$259:$A$285,0),MATCH(L$5,'Aceite Virgen'!$A$259:$YC$259,0))</f>
        <v>0.38</v>
      </c>
      <c r="M32" s="40">
        <f t="array" ref="M32">INDEX('Aceite Virgen'!$A$259:$YC$285,MATCH($B32,'Aceite Virgen'!$A$259:$A$285,0),MATCH(M$5,'Aceite Virgen'!$A$259:$YC$259,0))</f>
        <v>0.21</v>
      </c>
      <c r="N32" s="40">
        <f t="array" ref="N32">INDEX('Aceite Virgen'!$A$259:$YC$285,MATCH($B32,'Aceite Virgen'!$A$259:$A$285,0),MATCH(N$5,'Aceite Virgen'!$A$259:$YC$259,0))</f>
        <v>1</v>
      </c>
      <c r="O32" s="40">
        <f t="array" ref="O32">INDEX('Aceite Virgen'!$A$259:$YC$285,MATCH($B32,'Aceite Virgen'!$A$259:$A$285,0),MATCH(O$5,'Aceite Virgen'!$A$259:$YC$259,0))</f>
        <v>0.27</v>
      </c>
      <c r="P32" s="40">
        <f t="array" ref="P32">INDEX('Aceite Virgen'!$A$259:$YC$285,MATCH($B32,'Aceite Virgen'!$A$259:$A$285,0),MATCH(P$5,'Aceite Virgen'!$A$259:$YC$259,0))</f>
        <v>0.16</v>
      </c>
    </row>
    <row r="33" spans="2:16" x14ac:dyDescent="0.3">
      <c r="B33" s="22">
        <f t="shared" si="1"/>
        <v>4.4999999999999991</v>
      </c>
      <c r="C33" s="23"/>
      <c r="E33" s="40">
        <f t="array" ref="E33">INDEX('Aceite Virgen'!$A$259:$YC$285,MATCH($B33,'Aceite Virgen'!$A$259:$A$285,0),MATCH(E$5,'Aceite Virgen'!$A$259:$YC$259,0))</f>
        <v>23.030000000000005</v>
      </c>
      <c r="F33" s="40">
        <f t="array" ref="F33">INDEX('Aceite Virgen'!$A$259:$YC$285,MATCH($B33,'Aceite Virgen'!$A$259:$A$285,0),MATCH(F$5,'Aceite Virgen'!$A$259:$YC$259,0))</f>
        <v>24.449999999999996</v>
      </c>
      <c r="G33" s="40">
        <f t="array" ref="G33">INDEX('Aceite Virgen'!$A$259:$YC$285,MATCH($B33,'Aceite Virgen'!$A$259:$A$285,0),MATCH(G$5,'Aceite Virgen'!$A$259:$YC$259,0))</f>
        <v>18.240000000000002</v>
      </c>
      <c r="H33" s="40">
        <f t="array" ref="H33">INDEX('Aceite Virgen'!$A$259:$YC$285,MATCH($B33,'Aceite Virgen'!$A$259:$A$285,0),MATCH(H$5,'Aceite Virgen'!$A$259:$YC$259,0))</f>
        <v>10.4</v>
      </c>
      <c r="I33" s="40">
        <f t="array" ref="I33">INDEX('Aceite Virgen'!$A$259:$YC$285,MATCH($B33,'Aceite Virgen'!$A$259:$A$285,0),MATCH(I$5,'Aceite Virgen'!$A$259:$YC$259,0))</f>
        <v>10.91</v>
      </c>
      <c r="J33" s="40">
        <f t="array" ref="J33">INDEX('Aceite Virgen'!$A$259:$YC$285,MATCH($B33,'Aceite Virgen'!$A$259:$A$285,0),MATCH(J$5,'Aceite Virgen'!$A$259:$YC$259,0))</f>
        <v>11.9</v>
      </c>
      <c r="K33" s="40">
        <f t="array" ref="K33">INDEX('Aceite Virgen'!$A$259:$YC$285,MATCH($B33,'Aceite Virgen'!$A$259:$A$285,0),MATCH(K$5,'Aceite Virgen'!$A$259:$YC$259,0))</f>
        <v>7.3</v>
      </c>
      <c r="L33" s="40">
        <f t="array" ref="L33">INDEX('Aceite Virgen'!$A$259:$YC$285,MATCH($B33,'Aceite Virgen'!$A$259:$A$285,0),MATCH(L$5,'Aceite Virgen'!$A$259:$YC$259,0))</f>
        <v>8.69</v>
      </c>
      <c r="M33" s="40">
        <f t="array" ref="M33">INDEX('Aceite Virgen'!$A$259:$YC$285,MATCH($B33,'Aceite Virgen'!$A$259:$A$285,0),MATCH(M$5,'Aceite Virgen'!$A$259:$YC$259,0))</f>
        <v>9.59</v>
      </c>
      <c r="N33" s="40">
        <f t="array" ref="N33">INDEX('Aceite Virgen'!$A$259:$YC$285,MATCH($B33,'Aceite Virgen'!$A$259:$A$285,0),MATCH(N$5,'Aceite Virgen'!$A$259:$YC$259,0))</f>
        <v>11.23</v>
      </c>
      <c r="O33" s="40">
        <f t="array" ref="O33">INDEX('Aceite Virgen'!$A$259:$YC$285,MATCH($B33,'Aceite Virgen'!$A$259:$A$285,0),MATCH(O$5,'Aceite Virgen'!$A$259:$YC$259,0))</f>
        <v>10.799999999999997</v>
      </c>
      <c r="P33" s="40">
        <f t="array" ref="P33">INDEX('Aceite Virgen'!$A$259:$YC$285,MATCH($B33,'Aceite Virgen'!$A$259:$A$285,0),MATCH(P$5,'Aceite Virgen'!$A$259:$YC$259,0))</f>
        <v>11.020000000000003</v>
      </c>
    </row>
    <row r="34" spans="2:16" x14ac:dyDescent="0.3">
      <c r="P34" s="38"/>
    </row>
    <row r="35" spans="2:16" x14ac:dyDescent="0.3">
      <c r="E35" s="40">
        <f>SUM(E10:E34)</f>
        <v>100.05</v>
      </c>
      <c r="F35" s="40">
        <f t="shared" ref="F35:P35" si="3">SUM(F10:F34)</f>
        <v>99.97</v>
      </c>
      <c r="G35" s="40">
        <f t="shared" si="3"/>
        <v>99.960000000000036</v>
      </c>
      <c r="H35" s="40">
        <f t="shared" si="3"/>
        <v>100.01</v>
      </c>
      <c r="I35" s="40">
        <f t="shared" si="3"/>
        <v>99.990000000000009</v>
      </c>
      <c r="J35" s="40">
        <f t="shared" si="3"/>
        <v>99.960000000000008</v>
      </c>
      <c r="K35" s="40">
        <f t="shared" si="3"/>
        <v>100.03999999999999</v>
      </c>
      <c r="L35" s="40">
        <f t="shared" si="3"/>
        <v>100</v>
      </c>
      <c r="M35" s="40">
        <f t="shared" si="3"/>
        <v>100</v>
      </c>
      <c r="N35" s="40">
        <f t="shared" si="3"/>
        <v>99.98</v>
      </c>
      <c r="O35" s="40">
        <f t="shared" si="3"/>
        <v>100.01999999999998</v>
      </c>
      <c r="P35" s="40">
        <f t="shared" si="3"/>
        <v>100.02000000000001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7"/>
  <sheetViews>
    <sheetView showGridLines="0" workbookViewId="0">
      <selection activeCell="B45" sqref="B45:O50"/>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JULIO 17T.España</v>
      </c>
      <c r="F5" s="39" t="str">
        <f t="shared" si="0"/>
        <v xml:space="preserve"> AGOSTO 17T.España</v>
      </c>
      <c r="G5" s="39" t="str">
        <f t="shared" si="0"/>
        <v xml:space="preserve"> SEPTIEMBRE 17T.España</v>
      </c>
      <c r="H5" s="39" t="str">
        <f t="shared" si="0"/>
        <v xml:space="preserve"> OCTUBRE 17T.España</v>
      </c>
      <c r="I5" s="39" t="str">
        <f t="shared" si="0"/>
        <v xml:space="preserve"> NOVIEMBRE 17T.España</v>
      </c>
      <c r="J5" s="39" t="str">
        <f t="shared" si="0"/>
        <v xml:space="preserve"> DICIEMBRE 17T.España</v>
      </c>
      <c r="K5" s="39" t="str">
        <f t="shared" si="0"/>
        <v xml:space="preserve"> ENERO 18T.España</v>
      </c>
      <c r="L5" s="39" t="str">
        <f t="shared" si="0"/>
        <v xml:space="preserve"> FEBRERO 18T.España</v>
      </c>
      <c r="M5" s="39" t="str">
        <f t="shared" si="0"/>
        <v xml:space="preserve"> MARZO 18T.España</v>
      </c>
      <c r="N5" s="39" t="str">
        <f t="shared" si="0"/>
        <v xml:space="preserve"> ABRIL 18T.España</v>
      </c>
      <c r="O5" s="39" t="str">
        <f t="shared" si="0"/>
        <v xml:space="preserve"> MAYO 18T.España</v>
      </c>
      <c r="P5" s="39" t="str">
        <f t="shared" si="0"/>
        <v xml:space="preserve"> JUNIO 18T.España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Oliva'!$A$260:$YC$260,,MAX(IF('Aceite de Oliva'!$A$260:$YC$260&lt;&gt;"",COLUMN('Aceite de Oliva'!$A$260:$YC$260)))-(7*E8))</f>
        <v xml:space="preserve"> JULIO 17</v>
      </c>
      <c r="F9" s="6" t="str">
        <f t="array" ref="F9">INDEX('Aceite de Oliva'!$A$260:$YC$260,,MAX(IF('Aceite de Oliva'!$A$260:$YC$260&lt;&gt;"",COLUMN('Aceite de Oliva'!$A$260:$YC$260)))-(7*F8))</f>
        <v xml:space="preserve"> AGOSTO 17</v>
      </c>
      <c r="G9" s="6" t="str">
        <f t="array" ref="G9">INDEX('Aceite de Oliva'!$A$260:$YC$260,,MAX(IF('Aceite de Oliva'!$A$260:$YC$260&lt;&gt;"",COLUMN('Aceite de Oliva'!$A$260:$YC$260)))-(7*G8))</f>
        <v xml:space="preserve"> SEPTIEMBRE 17</v>
      </c>
      <c r="H9" s="6" t="str">
        <f t="array" ref="H9">INDEX('Aceite de Oliva'!$A$260:$YC$260,,MAX(IF('Aceite de Oliva'!$A$260:$YC$260&lt;&gt;"",COLUMN('Aceite de Oliva'!$A$260:$YC$260)))-(7*H8))</f>
        <v xml:space="preserve"> OCTUBRE 17</v>
      </c>
      <c r="I9" s="6" t="str">
        <f t="array" ref="I9">INDEX('Aceite de Oliva'!$A$260:$YC$260,,MAX(IF('Aceite de Oliva'!$A$260:$YC$260&lt;&gt;"",COLUMN('Aceite de Oliva'!$A$260:$YC$260)))-(7*I8))</f>
        <v xml:space="preserve"> NOVIEMBRE 17</v>
      </c>
      <c r="J9" s="6" t="str">
        <f t="array" ref="J9">INDEX('Aceite de Oliva'!$A$260:$YC$260,,MAX(IF('Aceite de Oliva'!$A$260:$YC$260&lt;&gt;"",COLUMN('Aceite de Oliva'!$A$260:$YC$260)))-(7*J8))</f>
        <v xml:space="preserve"> DICIEMBRE 17</v>
      </c>
      <c r="K9" s="6" t="str">
        <f t="array" ref="K9">INDEX('Aceite de Oliva'!$A$260:$YC$260,,MAX(IF('Aceite de Oliva'!$A$260:$YC$260&lt;&gt;"",COLUMN('Aceite de Oliva'!$A$260:$YC$260)))-(7*K8))</f>
        <v xml:space="preserve"> ENERO 18</v>
      </c>
      <c r="L9" s="6" t="str">
        <f t="array" ref="L9">INDEX('Aceite de Oliva'!$A$260:$YC$260,,MAX(IF('Aceite de Oliva'!$A$260:$YC$260&lt;&gt;"",COLUMN('Aceite de Oliva'!$A$260:$YC$260)))-(7*L8))</f>
        <v xml:space="preserve"> FEBRERO 18</v>
      </c>
      <c r="M9" s="6" t="str">
        <f t="array" ref="M9">INDEX('Aceite de Oliva'!$A$260:$YC$260,,MAX(IF('Aceite de Oliva'!$A$260:$YC$260&lt;&gt;"",COLUMN('Aceite de Oliva'!$A$260:$YC$260)))-(7*M8))</f>
        <v xml:space="preserve"> MARZO 18</v>
      </c>
      <c r="N9" s="6" t="str">
        <f t="array" ref="N9">INDEX('Aceite de Oliva'!$A$260:$YC$260,,MAX(IF('Aceite de Oliva'!$A$260:$YC$260&lt;&gt;"",COLUMN('Aceite de Oliva'!$A$260:$YC$260)))-(7*N8))</f>
        <v xml:space="preserve"> ABRIL 18</v>
      </c>
      <c r="O9" s="6" t="str">
        <f t="array" ref="O9">INDEX('Aceite de Oliva'!$A$260:$YC$260,,MAX(IF('Aceite de Oliva'!$A$260:$YC$260&lt;&gt;"",COLUMN('Aceite de Oliva'!$A$260:$YC$260)))-(7*O8))</f>
        <v xml:space="preserve"> MAYO 18</v>
      </c>
      <c r="P9" t="str">
        <f t="array" ref="P9">INDEX('Aceite de Oliva'!$A$260:$YC$260,,MAX(IF('Aceite de Oliva'!$A$260:$YC$260&lt;&gt;"",COLUMN('Aceite de Oliva'!$A$260:$YC$260))))</f>
        <v xml:space="preserve"> JUNIO 18</v>
      </c>
    </row>
    <row r="10" spans="1:17" x14ac:dyDescent="0.3">
      <c r="B10" s="15"/>
      <c r="C10" s="24">
        <v>2.2999999999999998</v>
      </c>
      <c r="E10" s="40">
        <f>INDEX('Aceite de Oliva'!$A$259:$YC$285,MATCH($B10,'Aceite de Oliva'!$A$259:$A$285,0),MATCH(E$5,'Aceite de Oliva'!$A$259:$YC$259,0))</f>
        <v>0.63</v>
      </c>
      <c r="F10" s="40">
        <f>INDEX('Aceite de Oliva'!$A$259:$YC$285,MATCH($B10,'Aceite de Oliva'!$A$259:$A$285,0),MATCH(F$5,'Aceite de Oliva'!$A$259:$YC$259,0))</f>
        <v>0.44000000000000006</v>
      </c>
      <c r="G10" s="40">
        <f>INDEX('Aceite de Oliva'!$A$259:$YC$285,MATCH($B10,'Aceite de Oliva'!$A$259:$A$285,0),MATCH(G$5,'Aceite de Oliva'!$A$259:$YC$259,0))</f>
        <v>0.86</v>
      </c>
      <c r="H10" s="40">
        <f>INDEX('Aceite de Oliva'!$A$259:$YC$285,MATCH($B10,'Aceite de Oliva'!$A$259:$A$285,0),MATCH(H$5,'Aceite de Oliva'!$A$259:$YC$259,0))</f>
        <v>0.19</v>
      </c>
      <c r="I10" s="40">
        <f>INDEX('Aceite de Oliva'!$A$259:$YC$285,MATCH($B10,'Aceite de Oliva'!$A$259:$A$285,0),MATCH(I$5,'Aceite de Oliva'!$A$259:$YC$259,0))</f>
        <v>1.3299999999999998</v>
      </c>
      <c r="J10" s="40">
        <f>INDEX('Aceite de Oliva'!$A$259:$YC$285,MATCH($B10,'Aceite de Oliva'!$A$259:$A$285,0),MATCH(J$5,'Aceite de Oliva'!$A$259:$YC$259,0))</f>
        <v>2.02</v>
      </c>
      <c r="K10" s="40">
        <f>INDEX('Aceite de Oliva'!$A$259:$YC$285,MATCH($B10,'Aceite de Oliva'!$A$259:$A$285,0),MATCH(K$5,'Aceite de Oliva'!$A$259:$YC$259,0))</f>
        <v>1.07</v>
      </c>
      <c r="L10" s="40">
        <f>INDEX('Aceite de Oliva'!$A$259:$YC$285,MATCH($B10,'Aceite de Oliva'!$A$259:$A$285,0),MATCH(L$5,'Aceite de Oliva'!$A$259:$YC$259,0))</f>
        <v>0.75</v>
      </c>
      <c r="M10" s="40">
        <f>INDEX('Aceite de Oliva'!$A$259:$YC$285,MATCH($B10,'Aceite de Oliva'!$A$259:$A$285,0),MATCH(M$5,'Aceite de Oliva'!$A$259:$YC$259,0))</f>
        <v>0.63</v>
      </c>
      <c r="N10" s="40">
        <f>INDEX('Aceite de Oliva'!$A$259:$YC$285,MATCH($B10,'Aceite de Oliva'!$A$259:$A$285,0),MATCH(N$5,'Aceite de Oliva'!$A$259:$YC$259,0))</f>
        <v>1.04</v>
      </c>
      <c r="O10" s="40">
        <f>INDEX('Aceite de Oliva'!$A$259:$YC$285,MATCH($B10,'Aceite de Oliva'!$A$259:$A$285,0),MATCH(O$5,'Aceite de Oliva'!$A$259:$YC$259,0))</f>
        <v>0.84000000000000008</v>
      </c>
      <c r="P10" s="40">
        <f>INDEX('Aceite de Oliva'!$A$259:$YC$285,MATCH($B10,'Aceite de Oliva'!$A$259:$A$285,0),MATCH(P$5,'Aceite de Oliva'!$A$259:$YC$259,0))</f>
        <v>0.78000000000000014</v>
      </c>
    </row>
    <row r="11" spans="1:17" x14ac:dyDescent="0.3">
      <c r="A11" s="6"/>
      <c r="B11" s="16">
        <f t="shared" ref="B11:B33" si="1">C10</f>
        <v>2.2999999999999998</v>
      </c>
      <c r="C11" s="17">
        <f t="shared" ref="C11:C32" si="2">B11+$C$7</f>
        <v>2.4</v>
      </c>
      <c r="E11" s="40">
        <f>INDEX('Aceite de Oliva'!$A$259:$YC$285,MATCH($B11,'Aceite de Oliva'!$A$259:$A$285,0),MATCH(E$5,'Aceite de Oliva'!$A$259:$YC$259,0))</f>
        <v>0.28000000000000003</v>
      </c>
      <c r="F11" s="40">
        <f>INDEX('Aceite de Oliva'!$A$259:$YC$285,MATCH($B11,'Aceite de Oliva'!$A$259:$A$285,0),MATCH(F$5,'Aceite de Oliva'!$A$259:$YC$259,0))</f>
        <v>0.04</v>
      </c>
      <c r="G11" s="40">
        <f>INDEX('Aceite de Oliva'!$A$259:$YC$285,MATCH($B11,'Aceite de Oliva'!$A$259:$A$285,0),MATCH(G$5,'Aceite de Oliva'!$A$259:$YC$259,0))</f>
        <v>0.1</v>
      </c>
      <c r="H11" s="40">
        <f>INDEX('Aceite de Oliva'!$A$259:$YC$285,MATCH($B11,'Aceite de Oliva'!$A$259:$A$285,0),MATCH(H$5,'Aceite de Oliva'!$A$259:$YC$259,0))</f>
        <v>0.49</v>
      </c>
      <c r="I11" s="40">
        <f>INDEX('Aceite de Oliva'!$A$259:$YC$285,MATCH($B11,'Aceite de Oliva'!$A$259:$A$285,0),MATCH(I$5,'Aceite de Oliva'!$A$259:$YC$259,0))</f>
        <v>0.26</v>
      </c>
      <c r="J11" s="40">
        <f>INDEX('Aceite de Oliva'!$A$259:$YC$285,MATCH($B11,'Aceite de Oliva'!$A$259:$A$285,0),MATCH(J$5,'Aceite de Oliva'!$A$259:$YC$259,0))</f>
        <v>0.23</v>
      </c>
      <c r="K11" s="40">
        <f>INDEX('Aceite de Oliva'!$A$259:$YC$285,MATCH($B11,'Aceite de Oliva'!$A$259:$A$285,0),MATCH(K$5,'Aceite de Oliva'!$A$259:$YC$259,0))</f>
        <v>0.28000000000000003</v>
      </c>
      <c r="L11" s="40">
        <f>INDEX('Aceite de Oliva'!$A$259:$YC$285,MATCH($B11,'Aceite de Oliva'!$A$259:$A$285,0),MATCH(L$5,'Aceite de Oliva'!$A$259:$YC$259,0))</f>
        <v>0.33</v>
      </c>
      <c r="M11" s="40">
        <f>INDEX('Aceite de Oliva'!$A$259:$YC$285,MATCH($B11,'Aceite de Oliva'!$A$259:$A$285,0),MATCH(M$5,'Aceite de Oliva'!$A$259:$YC$259,0))</f>
        <v>0.15</v>
      </c>
      <c r="N11" s="40">
        <f>INDEX('Aceite de Oliva'!$A$259:$YC$285,MATCH($B11,'Aceite de Oliva'!$A$259:$A$285,0),MATCH(N$5,'Aceite de Oliva'!$A$259:$YC$259,0))</f>
        <v>0.4</v>
      </c>
      <c r="O11" s="40">
        <f>INDEX('Aceite de Oliva'!$A$259:$YC$285,MATCH($B11,'Aceite de Oliva'!$A$259:$A$285,0),MATCH(O$5,'Aceite de Oliva'!$A$259:$YC$259,0))</f>
        <v>0.53</v>
      </c>
      <c r="P11" s="40">
        <f>INDEX('Aceite de Oliva'!$A$259:$YC$285,MATCH($B11,'Aceite de Oliva'!$A$259:$A$285,0),MATCH(P$5,'Aceite de Oliva'!$A$259:$YC$259,0))</f>
        <v>0.24</v>
      </c>
    </row>
    <row r="12" spans="1:17" x14ac:dyDescent="0.3">
      <c r="A12" s="6"/>
      <c r="B12" s="16">
        <f t="shared" si="1"/>
        <v>2.4</v>
      </c>
      <c r="C12" s="18">
        <f t="shared" si="2"/>
        <v>2.5</v>
      </c>
      <c r="E12" s="40">
        <f>INDEX('Aceite de Oliva'!$A$259:$YC$285,MATCH($B12,'Aceite de Oliva'!$A$259:$A$285,0),MATCH(E$5,'Aceite de Oliva'!$A$259:$YC$259,0))</f>
        <v>0.15</v>
      </c>
      <c r="F12" s="40">
        <f>INDEX('Aceite de Oliva'!$A$259:$YC$285,MATCH($B12,'Aceite de Oliva'!$A$259:$A$285,0),MATCH(F$5,'Aceite de Oliva'!$A$259:$YC$259,0))</f>
        <v>0.14000000000000001</v>
      </c>
      <c r="G12" s="40">
        <f>INDEX('Aceite de Oliva'!$A$259:$YC$285,MATCH($B12,'Aceite de Oliva'!$A$259:$A$285,0),MATCH(G$5,'Aceite de Oliva'!$A$259:$YC$259,0))</f>
        <v>0.13</v>
      </c>
      <c r="H12" s="40">
        <f>INDEX('Aceite de Oliva'!$A$259:$YC$285,MATCH($B12,'Aceite de Oliva'!$A$259:$A$285,0),MATCH(H$5,'Aceite de Oliva'!$A$259:$YC$259,0))</f>
        <v>0.28000000000000003</v>
      </c>
      <c r="I12" s="40">
        <f>INDEX('Aceite de Oliva'!$A$259:$YC$285,MATCH($B12,'Aceite de Oliva'!$A$259:$A$285,0),MATCH(I$5,'Aceite de Oliva'!$A$259:$YC$259,0))</f>
        <v>0.26</v>
      </c>
      <c r="J12" s="40">
        <f>INDEX('Aceite de Oliva'!$A$259:$YC$285,MATCH($B12,'Aceite de Oliva'!$A$259:$A$285,0),MATCH(J$5,'Aceite de Oliva'!$A$259:$YC$259,0))</f>
        <v>0.68</v>
      </c>
      <c r="K12" s="40">
        <f>INDEX('Aceite de Oliva'!$A$259:$YC$285,MATCH($B12,'Aceite de Oliva'!$A$259:$A$285,0),MATCH(K$5,'Aceite de Oliva'!$A$259:$YC$259,0))</f>
        <v>0.51</v>
      </c>
      <c r="L12" s="40">
        <f>INDEX('Aceite de Oliva'!$A$259:$YC$285,MATCH($B12,'Aceite de Oliva'!$A$259:$A$285,0),MATCH(L$5,'Aceite de Oliva'!$A$259:$YC$259,0))</f>
        <v>0.09</v>
      </c>
      <c r="M12" s="40">
        <f>INDEX('Aceite de Oliva'!$A$259:$YC$285,MATCH($B12,'Aceite de Oliva'!$A$259:$A$285,0),MATCH(M$5,'Aceite de Oliva'!$A$259:$YC$259,0))</f>
        <v>0.04</v>
      </c>
      <c r="N12" s="40">
        <f>INDEX('Aceite de Oliva'!$A$259:$YC$285,MATCH($B12,'Aceite de Oliva'!$A$259:$A$285,0),MATCH(N$5,'Aceite de Oliva'!$A$259:$YC$259,0))</f>
        <v>0.41</v>
      </c>
      <c r="O12" s="40">
        <f>INDEX('Aceite de Oliva'!$A$259:$YC$285,MATCH($B12,'Aceite de Oliva'!$A$259:$A$285,0),MATCH(O$5,'Aceite de Oliva'!$A$259:$YC$259,0))</f>
        <v>0.22999999999999998</v>
      </c>
      <c r="P12" s="40">
        <f>INDEX('Aceite de Oliva'!$A$259:$YC$285,MATCH($B12,'Aceite de Oliva'!$A$259:$A$285,0),MATCH(P$5,'Aceite de Oliva'!$A$259:$YC$259,0))</f>
        <v>0.27</v>
      </c>
    </row>
    <row r="13" spans="1:17" x14ac:dyDescent="0.3">
      <c r="A13" s="6"/>
      <c r="B13" s="19">
        <f t="shared" si="1"/>
        <v>2.5</v>
      </c>
      <c r="C13" s="17">
        <f t="shared" si="2"/>
        <v>2.6</v>
      </c>
      <c r="E13" s="40">
        <f>INDEX('Aceite de Oliva'!$A$259:$YC$285,MATCH($B13,'Aceite de Oliva'!$A$259:$A$285,0),MATCH(E$5,'Aceite de Oliva'!$A$259:$YC$259,0))</f>
        <v>0.28000000000000003</v>
      </c>
      <c r="F13" s="40">
        <f>INDEX('Aceite de Oliva'!$A$259:$YC$285,MATCH($B13,'Aceite de Oliva'!$A$259:$A$285,0),MATCH(F$5,'Aceite de Oliva'!$A$259:$YC$259,0))</f>
        <v>0.09</v>
      </c>
      <c r="G13" s="40">
        <f>INDEX('Aceite de Oliva'!$A$259:$YC$285,MATCH($B13,'Aceite de Oliva'!$A$259:$A$285,0),MATCH(G$5,'Aceite de Oliva'!$A$259:$YC$259,0))</f>
        <v>7.0000000000000007E-2</v>
      </c>
      <c r="H13" s="40">
        <f>INDEX('Aceite de Oliva'!$A$259:$YC$285,MATCH($B13,'Aceite de Oliva'!$A$259:$A$285,0),MATCH(H$5,'Aceite de Oliva'!$A$259:$YC$259,0))</f>
        <v>0.68</v>
      </c>
      <c r="I13" s="40">
        <f>INDEX('Aceite de Oliva'!$A$259:$YC$285,MATCH($B13,'Aceite de Oliva'!$A$259:$A$285,0),MATCH(I$5,'Aceite de Oliva'!$A$259:$YC$259,0))</f>
        <v>0.43</v>
      </c>
      <c r="J13" s="40">
        <f>INDEX('Aceite de Oliva'!$A$259:$YC$285,MATCH($B13,'Aceite de Oliva'!$A$259:$A$285,0),MATCH(J$5,'Aceite de Oliva'!$A$259:$YC$259,0))</f>
        <v>0.2</v>
      </c>
      <c r="K13" s="40">
        <f>INDEX('Aceite de Oliva'!$A$259:$YC$285,MATCH($B13,'Aceite de Oliva'!$A$259:$A$285,0),MATCH(K$5,'Aceite de Oliva'!$A$259:$YC$259,0))</f>
        <v>0.31000000000000005</v>
      </c>
      <c r="L13" s="40">
        <f>INDEX('Aceite de Oliva'!$A$259:$YC$285,MATCH($B13,'Aceite de Oliva'!$A$259:$A$285,0),MATCH(L$5,'Aceite de Oliva'!$A$259:$YC$259,0))</f>
        <v>0.47</v>
      </c>
      <c r="M13" s="40">
        <f>INDEX('Aceite de Oliva'!$A$259:$YC$285,MATCH($B13,'Aceite de Oliva'!$A$259:$A$285,0),MATCH(M$5,'Aceite de Oliva'!$A$259:$YC$259,0))</f>
        <v>0.19</v>
      </c>
      <c r="N13" s="40">
        <f>INDEX('Aceite de Oliva'!$A$259:$YC$285,MATCH($B13,'Aceite de Oliva'!$A$259:$A$285,0),MATCH(N$5,'Aceite de Oliva'!$A$259:$YC$259,0))</f>
        <v>7.0000000000000007E-2</v>
      </c>
      <c r="O13" s="40">
        <f>INDEX('Aceite de Oliva'!$A$259:$YC$285,MATCH($B13,'Aceite de Oliva'!$A$259:$A$285,0),MATCH(O$5,'Aceite de Oliva'!$A$259:$YC$259,0))</f>
        <v>0.03</v>
      </c>
      <c r="P13" s="40">
        <f>INDEX('Aceite de Oliva'!$A$259:$YC$285,MATCH($B13,'Aceite de Oliva'!$A$259:$A$285,0),MATCH(P$5,'Aceite de Oliva'!$A$259:$YC$259,0))</f>
        <v>0.21</v>
      </c>
    </row>
    <row r="14" spans="1:17" x14ac:dyDescent="0.3">
      <c r="A14" s="6"/>
      <c r="B14" s="16">
        <f t="shared" si="1"/>
        <v>2.6</v>
      </c>
      <c r="C14" s="17">
        <f t="shared" si="2"/>
        <v>2.7</v>
      </c>
      <c r="E14" s="40">
        <f>INDEX('Aceite de Oliva'!$A$259:$YC$285,MATCH($B14,'Aceite de Oliva'!$A$259:$A$285,0),MATCH(E$5,'Aceite de Oliva'!$A$259:$YC$259,0))</f>
        <v>0.33</v>
      </c>
      <c r="F14" s="40">
        <f>INDEX('Aceite de Oliva'!$A$259:$YC$285,MATCH($B14,'Aceite de Oliva'!$A$259:$A$285,0),MATCH(F$5,'Aceite de Oliva'!$A$259:$YC$259,0))</f>
        <v>0.46</v>
      </c>
      <c r="G14" s="40">
        <f>INDEX('Aceite de Oliva'!$A$259:$YC$285,MATCH($B14,'Aceite de Oliva'!$A$259:$A$285,0),MATCH(G$5,'Aceite de Oliva'!$A$259:$YC$259,0))</f>
        <v>0.42</v>
      </c>
      <c r="H14" s="40">
        <f>INDEX('Aceite de Oliva'!$A$259:$YC$285,MATCH($B14,'Aceite de Oliva'!$A$259:$A$285,0),MATCH(H$5,'Aceite de Oliva'!$A$259:$YC$259,0))</f>
        <v>0.63</v>
      </c>
      <c r="I14" s="40">
        <f>INDEX('Aceite de Oliva'!$A$259:$YC$285,MATCH($B14,'Aceite de Oliva'!$A$259:$A$285,0),MATCH(I$5,'Aceite de Oliva'!$A$259:$YC$259,0))</f>
        <v>0.11000000000000001</v>
      </c>
      <c r="J14" s="40">
        <f>INDEX('Aceite de Oliva'!$A$259:$YC$285,MATCH($B14,'Aceite de Oliva'!$A$259:$A$285,0),MATCH(J$5,'Aceite de Oliva'!$A$259:$YC$259,0))</f>
        <v>0.48</v>
      </c>
      <c r="K14" s="40">
        <f>INDEX('Aceite de Oliva'!$A$259:$YC$285,MATCH($B14,'Aceite de Oliva'!$A$259:$A$285,0),MATCH(K$5,'Aceite de Oliva'!$A$259:$YC$259,0))</f>
        <v>0.15</v>
      </c>
      <c r="L14" s="40">
        <f>INDEX('Aceite de Oliva'!$A$259:$YC$285,MATCH($B14,'Aceite de Oliva'!$A$259:$A$285,0),MATCH(L$5,'Aceite de Oliva'!$A$259:$YC$259,0))</f>
        <v>0.58000000000000007</v>
      </c>
      <c r="M14" s="40">
        <f>INDEX('Aceite de Oliva'!$A$259:$YC$285,MATCH($B14,'Aceite de Oliva'!$A$259:$A$285,0),MATCH(M$5,'Aceite de Oliva'!$A$259:$YC$259,0))</f>
        <v>0.3</v>
      </c>
      <c r="N14" s="40">
        <f>INDEX('Aceite de Oliva'!$A$259:$YC$285,MATCH($B14,'Aceite de Oliva'!$A$259:$A$285,0),MATCH(N$5,'Aceite de Oliva'!$A$259:$YC$259,0))</f>
        <v>0.28000000000000003</v>
      </c>
      <c r="O14" s="40">
        <f>INDEX('Aceite de Oliva'!$A$259:$YC$285,MATCH($B14,'Aceite de Oliva'!$A$259:$A$285,0),MATCH(O$5,'Aceite de Oliva'!$A$259:$YC$259,0))</f>
        <v>0.4</v>
      </c>
      <c r="P14" s="40">
        <f>INDEX('Aceite de Oliva'!$A$259:$YC$285,MATCH($B14,'Aceite de Oliva'!$A$259:$A$285,0),MATCH(P$5,'Aceite de Oliva'!$A$259:$YC$259,0))</f>
        <v>0.59</v>
      </c>
    </row>
    <row r="15" spans="1:17" x14ac:dyDescent="0.3">
      <c r="A15" s="6"/>
      <c r="B15" s="16">
        <f t="shared" si="1"/>
        <v>2.7</v>
      </c>
      <c r="C15" s="17">
        <f t="shared" si="2"/>
        <v>2.8000000000000003</v>
      </c>
      <c r="E15" s="40">
        <f>INDEX('Aceite de Oliva'!$A$259:$YC$285,MATCH($B15,'Aceite de Oliva'!$A$259:$A$285,0),MATCH(E$5,'Aceite de Oliva'!$A$259:$YC$259,0))</f>
        <v>0.03</v>
      </c>
      <c r="F15" s="40">
        <f>INDEX('Aceite de Oliva'!$A$259:$YC$285,MATCH($B15,'Aceite de Oliva'!$A$259:$A$285,0),MATCH(F$5,'Aceite de Oliva'!$A$259:$YC$259,0))</f>
        <v>0.2</v>
      </c>
      <c r="G15" s="40">
        <f>INDEX('Aceite de Oliva'!$A$259:$YC$285,MATCH($B15,'Aceite de Oliva'!$A$259:$A$285,0),MATCH(G$5,'Aceite de Oliva'!$A$259:$YC$259,0))</f>
        <v>0</v>
      </c>
      <c r="H15" s="40">
        <f>INDEX('Aceite de Oliva'!$A$259:$YC$285,MATCH($B15,'Aceite de Oliva'!$A$259:$A$285,0),MATCH(H$5,'Aceite de Oliva'!$A$259:$YC$259,0))</f>
        <v>7.0000000000000007E-2</v>
      </c>
      <c r="I15" s="40">
        <f>INDEX('Aceite de Oliva'!$A$259:$YC$285,MATCH($B15,'Aceite de Oliva'!$A$259:$A$285,0),MATCH(I$5,'Aceite de Oliva'!$A$259:$YC$259,0))</f>
        <v>0.08</v>
      </c>
      <c r="J15" s="40">
        <f>INDEX('Aceite de Oliva'!$A$259:$YC$285,MATCH($B15,'Aceite de Oliva'!$A$259:$A$285,0),MATCH(J$5,'Aceite de Oliva'!$A$259:$YC$259,0))</f>
        <v>0.05</v>
      </c>
      <c r="K15" s="40">
        <f>INDEX('Aceite de Oliva'!$A$259:$YC$285,MATCH($B15,'Aceite de Oliva'!$A$259:$A$285,0),MATCH(K$5,'Aceite de Oliva'!$A$259:$YC$259,0))</f>
        <v>7.0000000000000007E-2</v>
      </c>
      <c r="L15" s="40">
        <f>INDEX('Aceite de Oliva'!$A$259:$YC$285,MATCH($B15,'Aceite de Oliva'!$A$259:$A$285,0),MATCH(L$5,'Aceite de Oliva'!$A$259:$YC$259,0))</f>
        <v>0.1</v>
      </c>
      <c r="M15" s="40">
        <f>INDEX('Aceite de Oliva'!$A$259:$YC$285,MATCH($B15,'Aceite de Oliva'!$A$259:$A$285,0),MATCH(M$5,'Aceite de Oliva'!$A$259:$YC$259,0))</f>
        <v>0.36000000000000004</v>
      </c>
      <c r="N15" s="40">
        <f>INDEX('Aceite de Oliva'!$A$259:$YC$285,MATCH($B15,'Aceite de Oliva'!$A$259:$A$285,0),MATCH(N$5,'Aceite de Oliva'!$A$259:$YC$259,0))</f>
        <v>0.27</v>
      </c>
      <c r="O15" s="40">
        <f>INDEX('Aceite de Oliva'!$A$259:$YC$285,MATCH($B15,'Aceite de Oliva'!$A$259:$A$285,0),MATCH(O$5,'Aceite de Oliva'!$A$259:$YC$259,0))</f>
        <v>7.0000000000000007E-2</v>
      </c>
      <c r="P15" s="40">
        <f>INDEX('Aceite de Oliva'!$A$259:$YC$285,MATCH($B15,'Aceite de Oliva'!$A$259:$A$285,0),MATCH(P$5,'Aceite de Oliva'!$A$259:$YC$259,0))</f>
        <v>1.4500000000000002</v>
      </c>
    </row>
    <row r="16" spans="1:17" x14ac:dyDescent="0.3">
      <c r="A16" s="6"/>
      <c r="B16" s="16">
        <f t="shared" si="1"/>
        <v>2.8000000000000003</v>
      </c>
      <c r="C16" s="17">
        <f t="shared" si="2"/>
        <v>2.9000000000000004</v>
      </c>
      <c r="E16" s="40">
        <f>INDEX('Aceite de Oliva'!$A$259:$YC$285,MATCH($B16,'Aceite de Oliva'!$A$259:$A$285,0),MATCH(E$5,'Aceite de Oliva'!$A$259:$YC$259,0))</f>
        <v>0.04</v>
      </c>
      <c r="F16" s="40">
        <f>INDEX('Aceite de Oliva'!$A$259:$YC$285,MATCH($B16,'Aceite de Oliva'!$A$259:$A$285,0),MATCH(F$5,'Aceite de Oliva'!$A$259:$YC$259,0))</f>
        <v>0.24</v>
      </c>
      <c r="G16" s="40">
        <f>INDEX('Aceite de Oliva'!$A$259:$YC$285,MATCH($B16,'Aceite de Oliva'!$A$259:$A$285,0),MATCH(G$5,'Aceite de Oliva'!$A$259:$YC$259,0))</f>
        <v>0.23</v>
      </c>
      <c r="H16" s="40">
        <f>INDEX('Aceite de Oliva'!$A$259:$YC$285,MATCH($B16,'Aceite de Oliva'!$A$259:$A$285,0),MATCH(H$5,'Aceite de Oliva'!$A$259:$YC$259,0))</f>
        <v>0.28000000000000003</v>
      </c>
      <c r="I16" s="40">
        <f>INDEX('Aceite de Oliva'!$A$259:$YC$285,MATCH($B16,'Aceite de Oliva'!$A$259:$A$285,0),MATCH(I$5,'Aceite de Oliva'!$A$259:$YC$259,0))</f>
        <v>0.44999999999999996</v>
      </c>
      <c r="J16" s="40">
        <f>INDEX('Aceite de Oliva'!$A$259:$YC$285,MATCH($B16,'Aceite de Oliva'!$A$259:$A$285,0),MATCH(J$5,'Aceite de Oliva'!$A$259:$YC$259,0))</f>
        <v>0.14000000000000001</v>
      </c>
      <c r="K16" s="40">
        <f>INDEX('Aceite de Oliva'!$A$259:$YC$285,MATCH($B16,'Aceite de Oliva'!$A$259:$A$285,0),MATCH(K$5,'Aceite de Oliva'!$A$259:$YC$259,0))</f>
        <v>0</v>
      </c>
      <c r="L16" s="40">
        <f>INDEX('Aceite de Oliva'!$A$259:$YC$285,MATCH($B16,'Aceite de Oliva'!$A$259:$A$285,0),MATCH(L$5,'Aceite de Oliva'!$A$259:$YC$259,0))</f>
        <v>0.35</v>
      </c>
      <c r="M16" s="40">
        <f>INDEX('Aceite de Oliva'!$A$259:$YC$285,MATCH($B16,'Aceite de Oliva'!$A$259:$A$285,0),MATCH(M$5,'Aceite de Oliva'!$A$259:$YC$259,0))</f>
        <v>0.05</v>
      </c>
      <c r="N16" s="40">
        <f>INDEX('Aceite de Oliva'!$A$259:$YC$285,MATCH($B16,'Aceite de Oliva'!$A$259:$A$285,0),MATCH(N$5,'Aceite de Oliva'!$A$259:$YC$259,0))</f>
        <v>0</v>
      </c>
      <c r="O16" s="40">
        <f>INDEX('Aceite de Oliva'!$A$259:$YC$285,MATCH($B16,'Aceite de Oliva'!$A$259:$A$285,0),MATCH(O$5,'Aceite de Oliva'!$A$259:$YC$259,0))</f>
        <v>0.04</v>
      </c>
      <c r="P16" s="40">
        <f>INDEX('Aceite de Oliva'!$A$259:$YC$285,MATCH($B16,'Aceite de Oliva'!$A$259:$A$285,0),MATCH(P$5,'Aceite de Oliva'!$A$259:$YC$259,0))</f>
        <v>0.32999999999999996</v>
      </c>
    </row>
    <row r="17" spans="1:16" x14ac:dyDescent="0.3">
      <c r="A17" s="6"/>
      <c r="B17" s="16">
        <f t="shared" si="1"/>
        <v>2.9000000000000004</v>
      </c>
      <c r="C17" s="17">
        <f t="shared" si="2"/>
        <v>3.0000000000000004</v>
      </c>
      <c r="E17" s="40">
        <f>INDEX('Aceite de Oliva'!$A$259:$YC$285,MATCH($B17,'Aceite de Oliva'!$A$259:$A$285,0),MATCH(E$5,'Aceite de Oliva'!$A$259:$YC$259,0))</f>
        <v>0.15000000000000002</v>
      </c>
      <c r="F17" s="40">
        <f>INDEX('Aceite de Oliva'!$A$259:$YC$285,MATCH($B17,'Aceite de Oliva'!$A$259:$A$285,0),MATCH(F$5,'Aceite de Oliva'!$A$259:$YC$259,0))</f>
        <v>0.03</v>
      </c>
      <c r="G17" s="40">
        <f>INDEX('Aceite de Oliva'!$A$259:$YC$285,MATCH($B17,'Aceite de Oliva'!$A$259:$A$285,0),MATCH(G$5,'Aceite de Oliva'!$A$259:$YC$259,0))</f>
        <v>0</v>
      </c>
      <c r="H17" s="40">
        <f>INDEX('Aceite de Oliva'!$A$259:$YC$285,MATCH($B17,'Aceite de Oliva'!$A$259:$A$285,0),MATCH(H$5,'Aceite de Oliva'!$A$259:$YC$259,0))</f>
        <v>7.0000000000000007E-2</v>
      </c>
      <c r="I17" s="40">
        <f>INDEX('Aceite de Oliva'!$A$259:$YC$285,MATCH($B17,'Aceite de Oliva'!$A$259:$A$285,0),MATCH(I$5,'Aceite de Oliva'!$A$259:$YC$259,0))</f>
        <v>0.24</v>
      </c>
      <c r="J17" s="40">
        <f>INDEX('Aceite de Oliva'!$A$259:$YC$285,MATCH($B17,'Aceite de Oliva'!$A$259:$A$285,0),MATCH(J$5,'Aceite de Oliva'!$A$259:$YC$259,0))</f>
        <v>0.16</v>
      </c>
      <c r="K17" s="40">
        <f>INDEX('Aceite de Oliva'!$A$259:$YC$285,MATCH($B17,'Aceite de Oliva'!$A$259:$A$285,0),MATCH(K$5,'Aceite de Oliva'!$A$259:$YC$259,0))</f>
        <v>0.34</v>
      </c>
      <c r="L17" s="40">
        <f>INDEX('Aceite de Oliva'!$A$259:$YC$285,MATCH($B17,'Aceite de Oliva'!$A$259:$A$285,0),MATCH(L$5,'Aceite de Oliva'!$A$259:$YC$259,0))</f>
        <v>0.55000000000000004</v>
      </c>
      <c r="M17" s="40">
        <f>INDEX('Aceite de Oliva'!$A$259:$YC$285,MATCH($B17,'Aceite de Oliva'!$A$259:$A$285,0),MATCH(M$5,'Aceite de Oliva'!$A$259:$YC$259,0))</f>
        <v>9.0000000000000011E-2</v>
      </c>
      <c r="N17" s="40">
        <f>INDEX('Aceite de Oliva'!$A$259:$YC$285,MATCH($B17,'Aceite de Oliva'!$A$259:$A$285,0),MATCH(N$5,'Aceite de Oliva'!$A$259:$YC$259,0))</f>
        <v>0.28000000000000003</v>
      </c>
      <c r="O17" s="40">
        <f>INDEX('Aceite de Oliva'!$A$259:$YC$285,MATCH($B17,'Aceite de Oliva'!$A$259:$A$285,0),MATCH(O$5,'Aceite de Oliva'!$A$259:$YC$259,0))</f>
        <v>4.07</v>
      </c>
      <c r="P17" s="40">
        <f>INDEX('Aceite de Oliva'!$A$259:$YC$285,MATCH($B17,'Aceite de Oliva'!$A$259:$A$285,0),MATCH(P$5,'Aceite de Oliva'!$A$259:$YC$259,0))</f>
        <v>5.51</v>
      </c>
    </row>
    <row r="18" spans="1:16" x14ac:dyDescent="0.3">
      <c r="B18" s="16">
        <f t="shared" si="1"/>
        <v>3.0000000000000004</v>
      </c>
      <c r="C18" s="17">
        <f t="shared" si="2"/>
        <v>3.1000000000000005</v>
      </c>
      <c r="E18" s="40">
        <f>INDEX('Aceite de Oliva'!$A$259:$YC$285,MATCH($B18,'Aceite de Oliva'!$A$259:$A$285,0),MATCH(E$5,'Aceite de Oliva'!$A$259:$YC$259,0))</f>
        <v>0.51</v>
      </c>
      <c r="F18" s="40">
        <f>INDEX('Aceite de Oliva'!$A$259:$YC$285,MATCH($B18,'Aceite de Oliva'!$A$259:$A$285,0),MATCH(F$5,'Aceite de Oliva'!$A$259:$YC$259,0))</f>
        <v>0.27999999999999997</v>
      </c>
      <c r="G18" s="40">
        <f>INDEX('Aceite de Oliva'!$A$259:$YC$285,MATCH($B18,'Aceite de Oliva'!$A$259:$A$285,0),MATCH(G$5,'Aceite de Oliva'!$A$259:$YC$259,0))</f>
        <v>0.22</v>
      </c>
      <c r="H18" s="40">
        <f>INDEX('Aceite de Oliva'!$A$259:$YC$285,MATCH($B18,'Aceite de Oliva'!$A$259:$A$285,0),MATCH(H$5,'Aceite de Oliva'!$A$259:$YC$259,0))</f>
        <v>0.1</v>
      </c>
      <c r="I18" s="40">
        <f>INDEX('Aceite de Oliva'!$A$259:$YC$285,MATCH($B18,'Aceite de Oliva'!$A$259:$A$285,0),MATCH(I$5,'Aceite de Oliva'!$A$259:$YC$259,0))</f>
        <v>0.32</v>
      </c>
      <c r="J18" s="40">
        <f>INDEX('Aceite de Oliva'!$A$259:$YC$285,MATCH($B18,'Aceite de Oliva'!$A$259:$A$285,0),MATCH(J$5,'Aceite de Oliva'!$A$259:$YC$259,0))</f>
        <v>0.3</v>
      </c>
      <c r="K18" s="40">
        <f>INDEX('Aceite de Oliva'!$A$259:$YC$285,MATCH($B18,'Aceite de Oliva'!$A$259:$A$285,0),MATCH(K$5,'Aceite de Oliva'!$A$259:$YC$259,0))</f>
        <v>7.82</v>
      </c>
      <c r="L18" s="40">
        <f>INDEX('Aceite de Oliva'!$A$259:$YC$285,MATCH($B18,'Aceite de Oliva'!$A$259:$A$285,0),MATCH(L$5,'Aceite de Oliva'!$A$259:$YC$259,0))</f>
        <v>0.33</v>
      </c>
      <c r="M18" s="40">
        <f>INDEX('Aceite de Oliva'!$A$259:$YC$285,MATCH($B18,'Aceite de Oliva'!$A$259:$A$285,0),MATCH(M$5,'Aceite de Oliva'!$A$259:$YC$259,0))</f>
        <v>0.13</v>
      </c>
      <c r="N18" s="40">
        <f>INDEX('Aceite de Oliva'!$A$259:$YC$285,MATCH($B18,'Aceite de Oliva'!$A$259:$A$285,0),MATCH(N$5,'Aceite de Oliva'!$A$259:$YC$259,0))</f>
        <v>0.23</v>
      </c>
      <c r="O18" s="40">
        <f>INDEX('Aceite de Oliva'!$A$259:$YC$285,MATCH($B18,'Aceite de Oliva'!$A$259:$A$285,0),MATCH(O$5,'Aceite de Oliva'!$A$259:$YC$259,0))</f>
        <v>0.44</v>
      </c>
      <c r="P18" s="40">
        <f>INDEX('Aceite de Oliva'!$A$259:$YC$285,MATCH($B18,'Aceite de Oliva'!$A$259:$A$285,0),MATCH(P$5,'Aceite de Oliva'!$A$259:$YC$259,0))</f>
        <v>0.73</v>
      </c>
    </row>
    <row r="19" spans="1:16" x14ac:dyDescent="0.3">
      <c r="B19" s="16">
        <f t="shared" si="1"/>
        <v>3.1000000000000005</v>
      </c>
      <c r="C19" s="17">
        <f t="shared" si="2"/>
        <v>3.2000000000000006</v>
      </c>
      <c r="E19" s="40">
        <f>INDEX('Aceite de Oliva'!$A$259:$YC$285,MATCH($B19,'Aceite de Oliva'!$A$259:$A$285,0),MATCH(E$5,'Aceite de Oliva'!$A$259:$YC$259,0))</f>
        <v>0.06</v>
      </c>
      <c r="F19" s="40">
        <f>INDEX('Aceite de Oliva'!$A$259:$YC$285,MATCH($B19,'Aceite de Oliva'!$A$259:$A$285,0),MATCH(F$5,'Aceite de Oliva'!$A$259:$YC$259,0))</f>
        <v>0.21</v>
      </c>
      <c r="G19" s="40">
        <f>INDEX('Aceite de Oliva'!$A$259:$YC$285,MATCH($B19,'Aceite de Oliva'!$A$259:$A$285,0),MATCH(G$5,'Aceite de Oliva'!$A$259:$YC$259,0))</f>
        <v>0.2</v>
      </c>
      <c r="H19" s="40">
        <f>INDEX('Aceite de Oliva'!$A$259:$YC$285,MATCH($B19,'Aceite de Oliva'!$A$259:$A$285,0),MATCH(H$5,'Aceite de Oliva'!$A$259:$YC$259,0))</f>
        <v>0</v>
      </c>
      <c r="I19" s="40">
        <f>INDEX('Aceite de Oliva'!$A$259:$YC$285,MATCH($B19,'Aceite de Oliva'!$A$259:$A$285,0),MATCH(I$5,'Aceite de Oliva'!$A$259:$YC$259,0))</f>
        <v>0.52</v>
      </c>
      <c r="J19" s="40">
        <f>INDEX('Aceite de Oliva'!$A$259:$YC$285,MATCH($B19,'Aceite de Oliva'!$A$259:$A$285,0),MATCH(J$5,'Aceite de Oliva'!$A$259:$YC$259,0))</f>
        <v>0</v>
      </c>
      <c r="K19" s="40">
        <f>INDEX('Aceite de Oliva'!$A$259:$YC$285,MATCH($B19,'Aceite de Oliva'!$A$259:$A$285,0),MATCH(K$5,'Aceite de Oliva'!$A$259:$YC$259,0))</f>
        <v>7.0000000000000007E-2</v>
      </c>
      <c r="L19" s="40">
        <f>INDEX('Aceite de Oliva'!$A$259:$YC$285,MATCH($B19,'Aceite de Oliva'!$A$259:$A$285,0),MATCH(L$5,'Aceite de Oliva'!$A$259:$YC$259,0))</f>
        <v>0</v>
      </c>
      <c r="M19" s="40">
        <f>INDEX('Aceite de Oliva'!$A$259:$YC$285,MATCH($B19,'Aceite de Oliva'!$A$259:$A$285,0),MATCH(M$5,'Aceite de Oliva'!$A$259:$YC$259,0))</f>
        <v>0.08</v>
      </c>
      <c r="N19" s="40">
        <f>INDEX('Aceite de Oliva'!$A$259:$YC$285,MATCH($B19,'Aceite de Oliva'!$A$259:$A$285,0),MATCH(N$5,'Aceite de Oliva'!$A$259:$YC$259,0))</f>
        <v>1.85</v>
      </c>
      <c r="O19" s="40">
        <f>INDEX('Aceite de Oliva'!$A$259:$YC$285,MATCH($B19,'Aceite de Oliva'!$A$259:$A$285,0),MATCH(O$5,'Aceite de Oliva'!$A$259:$YC$259,0))</f>
        <v>2.16</v>
      </c>
      <c r="P19" s="40">
        <f>INDEX('Aceite de Oliva'!$A$259:$YC$285,MATCH($B19,'Aceite de Oliva'!$A$259:$A$285,0),MATCH(P$5,'Aceite de Oliva'!$A$259:$YC$259,0))</f>
        <v>2.71</v>
      </c>
    </row>
    <row r="20" spans="1:16" x14ac:dyDescent="0.3">
      <c r="B20" s="16">
        <f t="shared" si="1"/>
        <v>3.2000000000000006</v>
      </c>
      <c r="C20" s="17">
        <f t="shared" si="2"/>
        <v>3.3000000000000007</v>
      </c>
      <c r="E20" s="40">
        <f>INDEX('Aceite de Oliva'!$A$259:$YC$285,MATCH($B20,'Aceite de Oliva'!$A$259:$A$285,0),MATCH(E$5,'Aceite de Oliva'!$A$259:$YC$259,0))</f>
        <v>0.49</v>
      </c>
      <c r="F20" s="40">
        <f>INDEX('Aceite de Oliva'!$A$259:$YC$285,MATCH($B20,'Aceite de Oliva'!$A$259:$A$285,0),MATCH(F$5,'Aceite de Oliva'!$A$259:$YC$259,0))</f>
        <v>0.11</v>
      </c>
      <c r="G20" s="40">
        <f>INDEX('Aceite de Oliva'!$A$259:$YC$285,MATCH($B20,'Aceite de Oliva'!$A$259:$A$285,0),MATCH(G$5,'Aceite de Oliva'!$A$259:$YC$259,0))</f>
        <v>0.11</v>
      </c>
      <c r="H20" s="40">
        <f>INDEX('Aceite de Oliva'!$A$259:$YC$285,MATCH($B20,'Aceite de Oliva'!$A$259:$A$285,0),MATCH(H$5,'Aceite de Oliva'!$A$259:$YC$259,0))</f>
        <v>0.73</v>
      </c>
      <c r="I20" s="40">
        <f>INDEX('Aceite de Oliva'!$A$259:$YC$285,MATCH($B20,'Aceite de Oliva'!$A$259:$A$285,0),MATCH(I$5,'Aceite de Oliva'!$A$259:$YC$259,0))</f>
        <v>0.75</v>
      </c>
      <c r="J20" s="40">
        <f>INDEX('Aceite de Oliva'!$A$259:$YC$285,MATCH($B20,'Aceite de Oliva'!$A$259:$A$285,0),MATCH(J$5,'Aceite de Oliva'!$A$259:$YC$259,0))</f>
        <v>0.28000000000000003</v>
      </c>
      <c r="K20" s="40">
        <f>INDEX('Aceite de Oliva'!$A$259:$YC$285,MATCH($B20,'Aceite de Oliva'!$A$259:$A$285,0),MATCH(K$5,'Aceite de Oliva'!$A$259:$YC$259,0))</f>
        <v>0.42</v>
      </c>
      <c r="L20" s="40">
        <f>INDEX('Aceite de Oliva'!$A$259:$YC$285,MATCH($B20,'Aceite de Oliva'!$A$259:$A$285,0),MATCH(L$5,'Aceite de Oliva'!$A$259:$YC$259,0))</f>
        <v>0.49</v>
      </c>
      <c r="M20" s="40">
        <f>INDEX('Aceite de Oliva'!$A$259:$YC$285,MATCH($B20,'Aceite de Oliva'!$A$259:$A$285,0),MATCH(M$5,'Aceite de Oliva'!$A$259:$YC$259,0))</f>
        <v>0.19</v>
      </c>
      <c r="N20" s="40">
        <f>INDEX('Aceite de Oliva'!$A$259:$YC$285,MATCH($B20,'Aceite de Oliva'!$A$259:$A$285,0),MATCH(N$5,'Aceite de Oliva'!$A$259:$YC$259,0))</f>
        <v>0.44999999999999996</v>
      </c>
      <c r="O20" s="40">
        <f>INDEX('Aceite de Oliva'!$A$259:$YC$285,MATCH($B20,'Aceite de Oliva'!$A$259:$A$285,0),MATCH(O$5,'Aceite de Oliva'!$A$259:$YC$259,0))</f>
        <v>1.3399999999999999</v>
      </c>
      <c r="P20" s="40">
        <f>INDEX('Aceite de Oliva'!$A$259:$YC$285,MATCH($B20,'Aceite de Oliva'!$A$259:$A$285,0),MATCH(P$5,'Aceite de Oliva'!$A$259:$YC$259,0))</f>
        <v>1.99</v>
      </c>
    </row>
    <row r="21" spans="1:16" x14ac:dyDescent="0.3">
      <c r="B21" s="16">
        <f t="shared" si="1"/>
        <v>3.3000000000000007</v>
      </c>
      <c r="C21" s="17">
        <f t="shared" si="2"/>
        <v>3.4000000000000008</v>
      </c>
      <c r="E21" s="40">
        <f>INDEX('Aceite de Oliva'!$A$259:$YC$285,MATCH($B21,'Aceite de Oliva'!$A$259:$A$285,0),MATCH(E$5,'Aceite de Oliva'!$A$259:$YC$259,0))</f>
        <v>1.85</v>
      </c>
      <c r="F21" s="40">
        <f>INDEX('Aceite de Oliva'!$A$259:$YC$285,MATCH($B21,'Aceite de Oliva'!$A$259:$A$285,0),MATCH(F$5,'Aceite de Oliva'!$A$259:$YC$259,0))</f>
        <v>1.32</v>
      </c>
      <c r="G21" s="40">
        <f>INDEX('Aceite de Oliva'!$A$259:$YC$285,MATCH($B21,'Aceite de Oliva'!$A$259:$A$285,0),MATCH(G$5,'Aceite de Oliva'!$A$259:$YC$259,0))</f>
        <v>2.02</v>
      </c>
      <c r="H21" s="40">
        <f>INDEX('Aceite de Oliva'!$A$259:$YC$285,MATCH($B21,'Aceite de Oliva'!$A$259:$A$285,0),MATCH(H$5,'Aceite de Oliva'!$A$259:$YC$259,0))</f>
        <v>1.42</v>
      </c>
      <c r="I21" s="40">
        <f>INDEX('Aceite de Oliva'!$A$259:$YC$285,MATCH($B21,'Aceite de Oliva'!$A$259:$A$285,0),MATCH(I$5,'Aceite de Oliva'!$A$259:$YC$259,0))</f>
        <v>1.76</v>
      </c>
      <c r="J21" s="40">
        <f>INDEX('Aceite de Oliva'!$A$259:$YC$285,MATCH($B21,'Aceite de Oliva'!$A$259:$A$285,0),MATCH(J$5,'Aceite de Oliva'!$A$259:$YC$259,0))</f>
        <v>1.74</v>
      </c>
      <c r="K21" s="40">
        <f>INDEX('Aceite de Oliva'!$A$259:$YC$285,MATCH($B21,'Aceite de Oliva'!$A$259:$A$285,0),MATCH(K$5,'Aceite de Oliva'!$A$259:$YC$259,0))</f>
        <v>1.88</v>
      </c>
      <c r="L21" s="40">
        <f>INDEX('Aceite de Oliva'!$A$259:$YC$285,MATCH($B21,'Aceite de Oliva'!$A$259:$A$285,0),MATCH(L$5,'Aceite de Oliva'!$A$259:$YC$259,0))</f>
        <v>1.88</v>
      </c>
      <c r="M21" s="40">
        <f>INDEX('Aceite de Oliva'!$A$259:$YC$285,MATCH($B21,'Aceite de Oliva'!$A$259:$A$285,0),MATCH(M$5,'Aceite de Oliva'!$A$259:$YC$259,0))</f>
        <v>2.21</v>
      </c>
      <c r="N21" s="40">
        <f>INDEX('Aceite de Oliva'!$A$259:$YC$285,MATCH($B21,'Aceite de Oliva'!$A$259:$A$285,0),MATCH(N$5,'Aceite de Oliva'!$A$259:$YC$259,0))</f>
        <v>2.09</v>
      </c>
      <c r="O21" s="40">
        <f>INDEX('Aceite de Oliva'!$A$259:$YC$285,MATCH($B21,'Aceite de Oliva'!$A$259:$A$285,0),MATCH(O$5,'Aceite de Oliva'!$A$259:$YC$259,0))</f>
        <v>7.5600000000000005</v>
      </c>
      <c r="P21" s="40">
        <f>INDEX('Aceite de Oliva'!$A$259:$YC$285,MATCH($B21,'Aceite de Oliva'!$A$259:$A$285,0),MATCH(P$5,'Aceite de Oliva'!$A$259:$YC$259,0))</f>
        <v>5.48</v>
      </c>
    </row>
    <row r="22" spans="1:16" x14ac:dyDescent="0.3">
      <c r="B22" s="16">
        <f t="shared" si="1"/>
        <v>3.4000000000000008</v>
      </c>
      <c r="C22" s="17">
        <f t="shared" si="2"/>
        <v>3.5000000000000009</v>
      </c>
      <c r="E22" s="40">
        <f>INDEX('Aceite de Oliva'!$A$259:$YC$285,MATCH($B22,'Aceite de Oliva'!$A$259:$A$285,0),MATCH(E$5,'Aceite de Oliva'!$A$259:$YC$259,0))</f>
        <v>0.78</v>
      </c>
      <c r="F22" s="40">
        <f>INDEX('Aceite de Oliva'!$A$259:$YC$285,MATCH($B22,'Aceite de Oliva'!$A$259:$A$285,0),MATCH(F$5,'Aceite de Oliva'!$A$259:$YC$259,0))</f>
        <v>0.26</v>
      </c>
      <c r="G22" s="40">
        <f>INDEX('Aceite de Oliva'!$A$259:$YC$285,MATCH($B22,'Aceite de Oliva'!$A$259:$A$285,0),MATCH(G$5,'Aceite de Oliva'!$A$259:$YC$259,0))</f>
        <v>0.2</v>
      </c>
      <c r="H22" s="40">
        <f>INDEX('Aceite de Oliva'!$A$259:$YC$285,MATCH($B22,'Aceite de Oliva'!$A$259:$A$285,0),MATCH(H$5,'Aceite de Oliva'!$A$259:$YC$259,0))</f>
        <v>0.57000000000000006</v>
      </c>
      <c r="I22" s="40">
        <f>INDEX('Aceite de Oliva'!$A$259:$YC$285,MATCH($B22,'Aceite de Oliva'!$A$259:$A$285,0),MATCH(I$5,'Aceite de Oliva'!$A$259:$YC$259,0))</f>
        <v>0.03</v>
      </c>
      <c r="J22" s="40">
        <f>INDEX('Aceite de Oliva'!$A$259:$YC$285,MATCH($B22,'Aceite de Oliva'!$A$259:$A$285,0),MATCH(J$5,'Aceite de Oliva'!$A$259:$YC$259,0))</f>
        <v>0.39</v>
      </c>
      <c r="K22" s="40">
        <f>INDEX('Aceite de Oliva'!$A$259:$YC$285,MATCH($B22,'Aceite de Oliva'!$A$259:$A$285,0),MATCH(K$5,'Aceite de Oliva'!$A$259:$YC$259,0))</f>
        <v>0.73</v>
      </c>
      <c r="L22" s="40">
        <f>INDEX('Aceite de Oliva'!$A$259:$YC$285,MATCH($B22,'Aceite de Oliva'!$A$259:$A$285,0),MATCH(L$5,'Aceite de Oliva'!$A$259:$YC$259,0))</f>
        <v>0.54</v>
      </c>
      <c r="M22" s="40">
        <f>INDEX('Aceite de Oliva'!$A$259:$YC$285,MATCH($B22,'Aceite de Oliva'!$A$259:$A$285,0),MATCH(M$5,'Aceite de Oliva'!$A$259:$YC$259,0))</f>
        <v>0.82000000000000006</v>
      </c>
      <c r="N22" s="40">
        <f>INDEX('Aceite de Oliva'!$A$259:$YC$285,MATCH($B22,'Aceite de Oliva'!$A$259:$A$285,0),MATCH(N$5,'Aceite de Oliva'!$A$259:$YC$259,0))</f>
        <v>0.79</v>
      </c>
      <c r="O22" s="40">
        <f>INDEX('Aceite de Oliva'!$A$259:$YC$285,MATCH($B22,'Aceite de Oliva'!$A$259:$A$285,0),MATCH(O$5,'Aceite de Oliva'!$A$259:$YC$259,0))</f>
        <v>11.91</v>
      </c>
      <c r="P22" s="40">
        <f>INDEX('Aceite de Oliva'!$A$259:$YC$285,MATCH($B22,'Aceite de Oliva'!$A$259:$A$285,0),MATCH(P$5,'Aceite de Oliva'!$A$259:$YC$259,0))</f>
        <v>19.400000000000002</v>
      </c>
    </row>
    <row r="23" spans="1:16" x14ac:dyDescent="0.3">
      <c r="B23" s="16">
        <f t="shared" si="1"/>
        <v>3.5000000000000009</v>
      </c>
      <c r="C23" s="17">
        <f t="shared" si="2"/>
        <v>3.600000000000001</v>
      </c>
      <c r="E23" s="40">
        <f>INDEX('Aceite de Oliva'!$A$259:$YC$285,MATCH($B23,'Aceite de Oliva'!$A$259:$A$285,0),MATCH(E$5,'Aceite de Oliva'!$A$259:$YC$259,0))</f>
        <v>5.03</v>
      </c>
      <c r="F23" s="40">
        <f>INDEX('Aceite de Oliva'!$A$259:$YC$285,MATCH($B23,'Aceite de Oliva'!$A$259:$A$285,0),MATCH(F$5,'Aceite de Oliva'!$A$259:$YC$259,0))</f>
        <v>2.36</v>
      </c>
      <c r="G23" s="40">
        <f>INDEX('Aceite de Oliva'!$A$259:$YC$285,MATCH($B23,'Aceite de Oliva'!$A$259:$A$285,0),MATCH(G$5,'Aceite de Oliva'!$A$259:$YC$259,0))</f>
        <v>2.0499999999999998</v>
      </c>
      <c r="H23" s="40">
        <f>INDEX('Aceite de Oliva'!$A$259:$YC$285,MATCH($B23,'Aceite de Oliva'!$A$259:$A$285,0),MATCH(H$5,'Aceite de Oliva'!$A$259:$YC$259,0))</f>
        <v>1.8699999999999999</v>
      </c>
      <c r="I23" s="40">
        <f>INDEX('Aceite de Oliva'!$A$259:$YC$285,MATCH($B23,'Aceite de Oliva'!$A$259:$A$285,0),MATCH(I$5,'Aceite de Oliva'!$A$259:$YC$259,0))</f>
        <v>2.62</v>
      </c>
      <c r="J23" s="40">
        <f>INDEX('Aceite de Oliva'!$A$259:$YC$285,MATCH($B23,'Aceite de Oliva'!$A$259:$A$285,0),MATCH(J$5,'Aceite de Oliva'!$A$259:$YC$259,0))</f>
        <v>1.1300000000000001</v>
      </c>
      <c r="K23" s="40">
        <f>INDEX('Aceite de Oliva'!$A$259:$YC$285,MATCH($B23,'Aceite de Oliva'!$A$259:$A$285,0),MATCH(K$5,'Aceite de Oliva'!$A$259:$YC$259,0))</f>
        <v>2.21</v>
      </c>
      <c r="L23" s="40">
        <f>INDEX('Aceite de Oliva'!$A$259:$YC$285,MATCH($B23,'Aceite de Oliva'!$A$259:$A$285,0),MATCH(L$5,'Aceite de Oliva'!$A$259:$YC$259,0))</f>
        <v>4.28</v>
      </c>
      <c r="M23" s="40">
        <f>INDEX('Aceite de Oliva'!$A$259:$YC$285,MATCH($B23,'Aceite de Oliva'!$A$259:$A$285,0),MATCH(M$5,'Aceite de Oliva'!$A$259:$YC$259,0))</f>
        <v>4</v>
      </c>
      <c r="N23" s="40">
        <f>INDEX('Aceite de Oliva'!$A$259:$YC$285,MATCH($B23,'Aceite de Oliva'!$A$259:$A$285,0),MATCH(N$5,'Aceite de Oliva'!$A$259:$YC$259,0))</f>
        <v>17.32</v>
      </c>
      <c r="O23" s="40">
        <f>INDEX('Aceite de Oliva'!$A$259:$YC$285,MATCH($B23,'Aceite de Oliva'!$A$259:$A$285,0),MATCH(O$5,'Aceite de Oliva'!$A$259:$YC$259,0))</f>
        <v>14.73</v>
      </c>
      <c r="P23" s="40">
        <f>INDEX('Aceite de Oliva'!$A$259:$YC$285,MATCH($B23,'Aceite de Oliva'!$A$259:$A$285,0),MATCH(P$5,'Aceite de Oliva'!$A$259:$YC$259,0))</f>
        <v>9.3099999999999987</v>
      </c>
    </row>
    <row r="24" spans="1:16" x14ac:dyDescent="0.3">
      <c r="B24" s="16">
        <f t="shared" si="1"/>
        <v>3.600000000000001</v>
      </c>
      <c r="C24" s="17">
        <f t="shared" si="2"/>
        <v>3.7000000000000011</v>
      </c>
      <c r="E24" s="40">
        <f>INDEX('Aceite de Oliva'!$A$259:$YC$285,MATCH($B24,'Aceite de Oliva'!$A$259:$A$285,0),MATCH(E$5,'Aceite de Oliva'!$A$259:$YC$259,0))</f>
        <v>0.66999999999999993</v>
      </c>
      <c r="F24" s="40">
        <f>INDEX('Aceite de Oliva'!$A$259:$YC$285,MATCH($B24,'Aceite de Oliva'!$A$259:$A$285,0),MATCH(F$5,'Aceite de Oliva'!$A$259:$YC$259,0))</f>
        <v>0.96</v>
      </c>
      <c r="G24" s="40">
        <f>INDEX('Aceite de Oliva'!$A$259:$YC$285,MATCH($B24,'Aceite de Oliva'!$A$259:$A$285,0),MATCH(G$5,'Aceite de Oliva'!$A$259:$YC$259,0))</f>
        <v>0.33</v>
      </c>
      <c r="H24" s="40">
        <f>INDEX('Aceite de Oliva'!$A$259:$YC$285,MATCH($B24,'Aceite de Oliva'!$A$259:$A$285,0),MATCH(H$5,'Aceite de Oliva'!$A$259:$YC$259,0))</f>
        <v>0.48000000000000004</v>
      </c>
      <c r="I24" s="40">
        <f>INDEX('Aceite de Oliva'!$A$259:$YC$285,MATCH($B24,'Aceite de Oliva'!$A$259:$A$285,0),MATCH(I$5,'Aceite de Oliva'!$A$259:$YC$259,0))</f>
        <v>0.87999999999999989</v>
      </c>
      <c r="J24" s="40">
        <f>INDEX('Aceite de Oliva'!$A$259:$YC$285,MATCH($B24,'Aceite de Oliva'!$A$259:$A$285,0),MATCH(J$5,'Aceite de Oliva'!$A$259:$YC$259,0))</f>
        <v>1.36</v>
      </c>
      <c r="K24" s="40">
        <f>INDEX('Aceite de Oliva'!$A$259:$YC$285,MATCH($B24,'Aceite de Oliva'!$A$259:$A$285,0),MATCH(K$5,'Aceite de Oliva'!$A$259:$YC$259,0))</f>
        <v>3.48</v>
      </c>
      <c r="L24" s="40">
        <f>INDEX('Aceite de Oliva'!$A$259:$YC$285,MATCH($B24,'Aceite de Oliva'!$A$259:$A$285,0),MATCH(L$5,'Aceite de Oliva'!$A$259:$YC$259,0))</f>
        <v>3.3400000000000003</v>
      </c>
      <c r="M24" s="40">
        <f>INDEX('Aceite de Oliva'!$A$259:$YC$285,MATCH($B24,'Aceite de Oliva'!$A$259:$A$285,0),MATCH(M$5,'Aceite de Oliva'!$A$259:$YC$259,0))</f>
        <v>2.35</v>
      </c>
      <c r="N24" s="40">
        <f>INDEX('Aceite de Oliva'!$A$259:$YC$285,MATCH($B24,'Aceite de Oliva'!$A$259:$A$285,0),MATCH(N$5,'Aceite de Oliva'!$A$259:$YC$259,0))</f>
        <v>2.8499999999999996</v>
      </c>
      <c r="O24" s="40">
        <f>INDEX('Aceite de Oliva'!$A$259:$YC$285,MATCH($B24,'Aceite de Oliva'!$A$259:$A$285,0),MATCH(O$5,'Aceite de Oliva'!$A$259:$YC$259,0))</f>
        <v>3.85</v>
      </c>
      <c r="P24" s="40">
        <f>INDEX('Aceite de Oliva'!$A$259:$YC$285,MATCH($B24,'Aceite de Oliva'!$A$259:$A$285,0),MATCH(P$5,'Aceite de Oliva'!$A$259:$YC$259,0))</f>
        <v>4.75</v>
      </c>
    </row>
    <row r="25" spans="1:16" x14ac:dyDescent="0.3">
      <c r="B25" s="16">
        <f t="shared" si="1"/>
        <v>3.7000000000000011</v>
      </c>
      <c r="C25" s="17">
        <f t="shared" si="2"/>
        <v>3.8000000000000012</v>
      </c>
      <c r="E25" s="40">
        <f>INDEX('Aceite de Oliva'!$A$259:$YC$285,MATCH($B25,'Aceite de Oliva'!$A$259:$A$285,0),MATCH(E$5,'Aceite de Oliva'!$A$259:$YC$259,0))</f>
        <v>0.72</v>
      </c>
      <c r="F25" s="40">
        <f>INDEX('Aceite de Oliva'!$A$259:$YC$285,MATCH($B25,'Aceite de Oliva'!$A$259:$A$285,0),MATCH(F$5,'Aceite de Oliva'!$A$259:$YC$259,0))</f>
        <v>1.57</v>
      </c>
      <c r="G25" s="40">
        <f>INDEX('Aceite de Oliva'!$A$259:$YC$285,MATCH($B25,'Aceite de Oliva'!$A$259:$A$285,0),MATCH(G$5,'Aceite de Oliva'!$A$259:$YC$259,0))</f>
        <v>4.53</v>
      </c>
      <c r="H25" s="40">
        <f>INDEX('Aceite de Oliva'!$A$259:$YC$285,MATCH($B25,'Aceite de Oliva'!$A$259:$A$285,0),MATCH(H$5,'Aceite de Oliva'!$A$259:$YC$259,0))</f>
        <v>4.1400000000000006</v>
      </c>
      <c r="I25" s="40">
        <f>INDEX('Aceite de Oliva'!$A$259:$YC$285,MATCH($B25,'Aceite de Oliva'!$A$259:$A$285,0),MATCH(I$5,'Aceite de Oliva'!$A$259:$YC$259,0))</f>
        <v>6.05</v>
      </c>
      <c r="J25" s="40">
        <f>INDEX('Aceite de Oliva'!$A$259:$YC$285,MATCH($B25,'Aceite de Oliva'!$A$259:$A$285,0),MATCH(J$5,'Aceite de Oliva'!$A$259:$YC$259,0))</f>
        <v>7.1</v>
      </c>
      <c r="K25" s="40">
        <f>INDEX('Aceite de Oliva'!$A$259:$YC$285,MATCH($B25,'Aceite de Oliva'!$A$259:$A$285,0),MATCH(K$5,'Aceite de Oliva'!$A$259:$YC$259,0))</f>
        <v>1.24</v>
      </c>
      <c r="L25" s="40">
        <f>INDEX('Aceite de Oliva'!$A$259:$YC$285,MATCH($B25,'Aceite de Oliva'!$A$259:$A$285,0),MATCH(L$5,'Aceite de Oliva'!$A$259:$YC$259,0))</f>
        <v>3.57</v>
      </c>
      <c r="M25" s="40">
        <f>INDEX('Aceite de Oliva'!$A$259:$YC$285,MATCH($B25,'Aceite de Oliva'!$A$259:$A$285,0),MATCH(M$5,'Aceite de Oliva'!$A$259:$YC$259,0))</f>
        <v>2.9499999999999997</v>
      </c>
      <c r="N25" s="40">
        <f>INDEX('Aceite de Oliva'!$A$259:$YC$285,MATCH($B25,'Aceite de Oliva'!$A$259:$A$285,0),MATCH(N$5,'Aceite de Oliva'!$A$259:$YC$259,0))</f>
        <v>6.8000000000000007</v>
      </c>
      <c r="O25" s="40">
        <f>INDEX('Aceite de Oliva'!$A$259:$YC$285,MATCH($B25,'Aceite de Oliva'!$A$259:$A$285,0),MATCH(O$5,'Aceite de Oliva'!$A$259:$YC$259,0))</f>
        <v>4.29</v>
      </c>
      <c r="P25" s="40">
        <f>INDEX('Aceite de Oliva'!$A$259:$YC$285,MATCH($B25,'Aceite de Oliva'!$A$259:$A$285,0),MATCH(P$5,'Aceite de Oliva'!$A$259:$YC$259,0))</f>
        <v>9.879999999999999</v>
      </c>
    </row>
    <row r="26" spans="1:16" x14ac:dyDescent="0.3">
      <c r="B26" s="20">
        <f t="shared" si="1"/>
        <v>3.8000000000000012</v>
      </c>
      <c r="C26" s="21">
        <f t="shared" si="2"/>
        <v>3.9000000000000012</v>
      </c>
      <c r="E26" s="40">
        <f>INDEX('Aceite de Oliva'!$A$259:$YC$285,MATCH($B26,'Aceite de Oliva'!$A$259:$A$285,0),MATCH(E$5,'Aceite de Oliva'!$A$259:$YC$259,0))</f>
        <v>21.39</v>
      </c>
      <c r="F26" s="40">
        <f>INDEX('Aceite de Oliva'!$A$259:$YC$285,MATCH($B26,'Aceite de Oliva'!$A$259:$A$285,0),MATCH(F$5,'Aceite de Oliva'!$A$259:$YC$259,0))</f>
        <v>20.41</v>
      </c>
      <c r="G26" s="40">
        <f>INDEX('Aceite de Oliva'!$A$259:$YC$285,MATCH($B26,'Aceite de Oliva'!$A$259:$A$285,0),MATCH(G$5,'Aceite de Oliva'!$A$259:$YC$259,0))</f>
        <v>18.41</v>
      </c>
      <c r="H26" s="40">
        <f>INDEX('Aceite de Oliva'!$A$259:$YC$285,MATCH($B26,'Aceite de Oliva'!$A$259:$A$285,0),MATCH(H$5,'Aceite de Oliva'!$A$259:$YC$259,0))</f>
        <v>5.17</v>
      </c>
      <c r="I26" s="40">
        <f>INDEX('Aceite de Oliva'!$A$259:$YC$285,MATCH($B26,'Aceite de Oliva'!$A$259:$A$285,0),MATCH(I$5,'Aceite de Oliva'!$A$259:$YC$259,0))</f>
        <v>6.32</v>
      </c>
      <c r="J26" s="40">
        <f>INDEX('Aceite de Oliva'!$A$259:$YC$285,MATCH($B26,'Aceite de Oliva'!$A$259:$A$285,0),MATCH(J$5,'Aceite de Oliva'!$A$259:$YC$259,0))</f>
        <v>6.5100000000000007</v>
      </c>
      <c r="K26" s="40">
        <f>INDEX('Aceite de Oliva'!$A$259:$YC$285,MATCH($B26,'Aceite de Oliva'!$A$259:$A$285,0),MATCH(K$5,'Aceite de Oliva'!$A$259:$YC$259,0))</f>
        <v>9.4799999999999986</v>
      </c>
      <c r="L26" s="40">
        <f>INDEX('Aceite de Oliva'!$A$259:$YC$285,MATCH($B26,'Aceite de Oliva'!$A$259:$A$285,0),MATCH(L$5,'Aceite de Oliva'!$A$259:$YC$259,0))</f>
        <v>8.620000000000001</v>
      </c>
      <c r="M26" s="40">
        <f>INDEX('Aceite de Oliva'!$A$259:$YC$285,MATCH($B26,'Aceite de Oliva'!$A$259:$A$285,0),MATCH(M$5,'Aceite de Oliva'!$A$259:$YC$259,0))</f>
        <v>8.65</v>
      </c>
      <c r="N26" s="40">
        <f>INDEX('Aceite de Oliva'!$A$259:$YC$285,MATCH($B26,'Aceite de Oliva'!$A$259:$A$285,0),MATCH(N$5,'Aceite de Oliva'!$A$259:$YC$259,0))</f>
        <v>10.55</v>
      </c>
      <c r="O26" s="40">
        <f>INDEX('Aceite de Oliva'!$A$259:$YC$285,MATCH($B26,'Aceite de Oliva'!$A$259:$A$285,0),MATCH(O$5,'Aceite de Oliva'!$A$259:$YC$259,0))</f>
        <v>6.68</v>
      </c>
      <c r="P26" s="40">
        <f>INDEX('Aceite de Oliva'!$A$259:$YC$285,MATCH($B26,'Aceite de Oliva'!$A$259:$A$285,0),MATCH(P$5,'Aceite de Oliva'!$A$259:$YC$259,0))</f>
        <v>7.53</v>
      </c>
    </row>
    <row r="27" spans="1:16" x14ac:dyDescent="0.3">
      <c r="B27" s="16">
        <f t="shared" si="1"/>
        <v>3.9000000000000012</v>
      </c>
      <c r="C27" s="17">
        <f t="shared" si="2"/>
        <v>4.0000000000000009</v>
      </c>
      <c r="E27" s="40">
        <f>INDEX('Aceite de Oliva'!$A$259:$YC$285,MATCH($B27,'Aceite de Oliva'!$A$259:$A$285,0),MATCH(E$5,'Aceite de Oliva'!$A$259:$YC$259,0))</f>
        <v>10.07</v>
      </c>
      <c r="F27" s="40">
        <f>INDEX('Aceite de Oliva'!$A$259:$YC$285,MATCH($B27,'Aceite de Oliva'!$A$259:$A$285,0),MATCH(F$5,'Aceite de Oliva'!$A$259:$YC$259,0))</f>
        <v>6.43</v>
      </c>
      <c r="G27" s="40">
        <f>INDEX('Aceite de Oliva'!$A$259:$YC$285,MATCH($B27,'Aceite de Oliva'!$A$259:$A$285,0),MATCH(G$5,'Aceite de Oliva'!$A$259:$YC$259,0))</f>
        <v>6.51</v>
      </c>
      <c r="H27" s="40">
        <f>INDEX('Aceite de Oliva'!$A$259:$YC$285,MATCH($B27,'Aceite de Oliva'!$A$259:$A$285,0),MATCH(H$5,'Aceite de Oliva'!$A$259:$YC$259,0))</f>
        <v>9.3999999999999986</v>
      </c>
      <c r="I27" s="40">
        <f>INDEX('Aceite de Oliva'!$A$259:$YC$285,MATCH($B27,'Aceite de Oliva'!$A$259:$A$285,0),MATCH(I$5,'Aceite de Oliva'!$A$259:$YC$259,0))</f>
        <v>8.43</v>
      </c>
      <c r="J27" s="40">
        <f>INDEX('Aceite de Oliva'!$A$259:$YC$285,MATCH($B27,'Aceite de Oliva'!$A$259:$A$285,0),MATCH(J$5,'Aceite de Oliva'!$A$259:$YC$259,0))</f>
        <v>8.69</v>
      </c>
      <c r="K27" s="40">
        <f>INDEX('Aceite de Oliva'!$A$259:$YC$285,MATCH($B27,'Aceite de Oliva'!$A$259:$A$285,0),MATCH(K$5,'Aceite de Oliva'!$A$259:$YC$259,0))</f>
        <v>9.1100000000000012</v>
      </c>
      <c r="L27" s="40">
        <f>INDEX('Aceite de Oliva'!$A$259:$YC$285,MATCH($B27,'Aceite de Oliva'!$A$259:$A$285,0),MATCH(L$5,'Aceite de Oliva'!$A$259:$YC$259,0))</f>
        <v>11.79</v>
      </c>
      <c r="M27" s="40">
        <f>INDEX('Aceite de Oliva'!$A$259:$YC$285,MATCH($B27,'Aceite de Oliva'!$A$259:$A$285,0),MATCH(M$5,'Aceite de Oliva'!$A$259:$YC$259,0))</f>
        <v>12.64</v>
      </c>
      <c r="N27" s="40">
        <f>INDEX('Aceite de Oliva'!$A$259:$YC$285,MATCH($B27,'Aceite de Oliva'!$A$259:$A$285,0),MATCH(N$5,'Aceite de Oliva'!$A$259:$YC$259,0))</f>
        <v>9.17</v>
      </c>
      <c r="O27" s="40">
        <f>INDEX('Aceite de Oliva'!$A$259:$YC$285,MATCH($B27,'Aceite de Oliva'!$A$259:$A$285,0),MATCH(O$5,'Aceite de Oliva'!$A$259:$YC$259,0))</f>
        <v>10.93</v>
      </c>
      <c r="P27" s="40">
        <f>INDEX('Aceite de Oliva'!$A$259:$YC$285,MATCH($B27,'Aceite de Oliva'!$A$259:$A$285,0),MATCH(P$5,'Aceite de Oliva'!$A$259:$YC$259,0))</f>
        <v>11.829999999999998</v>
      </c>
    </row>
    <row r="28" spans="1:16" x14ac:dyDescent="0.3">
      <c r="B28" s="16">
        <f t="shared" si="1"/>
        <v>4.0000000000000009</v>
      </c>
      <c r="C28" s="17">
        <f t="shared" si="2"/>
        <v>4.1000000000000005</v>
      </c>
      <c r="E28" s="40">
        <f>INDEX('Aceite de Oliva'!$A$259:$YC$285,MATCH($B28,'Aceite de Oliva'!$A$259:$A$285,0),MATCH(E$5,'Aceite de Oliva'!$A$259:$YC$259,0))</f>
        <v>10.379999999999999</v>
      </c>
      <c r="F28" s="40">
        <f>INDEX('Aceite de Oliva'!$A$259:$YC$285,MATCH($B28,'Aceite de Oliva'!$A$259:$A$285,0),MATCH(F$5,'Aceite de Oliva'!$A$259:$YC$259,0))</f>
        <v>26.1</v>
      </c>
      <c r="G28" s="40">
        <f>INDEX('Aceite de Oliva'!$A$259:$YC$285,MATCH($B28,'Aceite de Oliva'!$A$259:$A$285,0),MATCH(G$5,'Aceite de Oliva'!$A$259:$YC$259,0))</f>
        <v>41.610000000000007</v>
      </c>
      <c r="H28" s="40">
        <f>INDEX('Aceite de Oliva'!$A$259:$YC$285,MATCH($B28,'Aceite de Oliva'!$A$259:$A$285,0),MATCH(H$5,'Aceite de Oliva'!$A$259:$YC$259,0))</f>
        <v>36.949999999999996</v>
      </c>
      <c r="I28" s="40">
        <f>INDEX('Aceite de Oliva'!$A$259:$YC$285,MATCH($B28,'Aceite de Oliva'!$A$259:$A$285,0),MATCH(I$5,'Aceite de Oliva'!$A$259:$YC$259,0))</f>
        <v>37.61</v>
      </c>
      <c r="J28" s="40">
        <f>INDEX('Aceite de Oliva'!$A$259:$YC$285,MATCH($B28,'Aceite de Oliva'!$A$259:$A$285,0),MATCH(J$5,'Aceite de Oliva'!$A$259:$YC$259,0))</f>
        <v>34.82</v>
      </c>
      <c r="K28" s="40">
        <f>INDEX('Aceite de Oliva'!$A$259:$YC$285,MATCH($B28,'Aceite de Oliva'!$A$259:$A$285,0),MATCH(K$5,'Aceite de Oliva'!$A$259:$YC$259,0))</f>
        <v>30.220000000000002</v>
      </c>
      <c r="L28" s="40">
        <f>INDEX('Aceite de Oliva'!$A$259:$YC$285,MATCH($B28,'Aceite de Oliva'!$A$259:$A$285,0),MATCH(L$5,'Aceite de Oliva'!$A$259:$YC$259,0))</f>
        <v>34.940000000000005</v>
      </c>
      <c r="M28" s="40">
        <f>INDEX('Aceite de Oliva'!$A$259:$YC$285,MATCH($B28,'Aceite de Oliva'!$A$259:$A$285,0),MATCH(M$5,'Aceite de Oliva'!$A$259:$YC$259,0))</f>
        <v>34.82</v>
      </c>
      <c r="N28" s="40">
        <f>INDEX('Aceite de Oliva'!$A$259:$YC$285,MATCH($B28,'Aceite de Oliva'!$A$259:$A$285,0),MATCH(N$5,'Aceite de Oliva'!$A$259:$YC$259,0))</f>
        <v>25.87</v>
      </c>
      <c r="O28" s="40">
        <f>INDEX('Aceite de Oliva'!$A$259:$YC$285,MATCH($B28,'Aceite de Oliva'!$A$259:$A$285,0),MATCH(O$5,'Aceite de Oliva'!$A$259:$YC$259,0))</f>
        <v>15.530000000000001</v>
      </c>
      <c r="P28" s="40">
        <f>INDEX('Aceite de Oliva'!$A$259:$YC$285,MATCH($B28,'Aceite de Oliva'!$A$259:$A$285,0),MATCH(P$5,'Aceite de Oliva'!$A$259:$YC$259,0))</f>
        <v>1.49</v>
      </c>
    </row>
    <row r="29" spans="1:16" x14ac:dyDescent="0.3">
      <c r="B29" s="16">
        <f t="shared" si="1"/>
        <v>4.1000000000000005</v>
      </c>
      <c r="C29" s="17">
        <f t="shared" si="2"/>
        <v>4.2</v>
      </c>
      <c r="E29" s="40">
        <f>INDEX('Aceite de Oliva'!$A$259:$YC$285,MATCH($B29,'Aceite de Oliva'!$A$259:$A$285,0),MATCH(E$5,'Aceite de Oliva'!$A$259:$YC$259,0))</f>
        <v>24.669999999999998</v>
      </c>
      <c r="F29" s="40">
        <f>INDEX('Aceite de Oliva'!$A$259:$YC$285,MATCH($B29,'Aceite de Oliva'!$A$259:$A$285,0),MATCH(F$5,'Aceite de Oliva'!$A$259:$YC$259,0))</f>
        <v>16.68</v>
      </c>
      <c r="G29" s="40">
        <f>INDEX('Aceite de Oliva'!$A$259:$YC$285,MATCH($B29,'Aceite de Oliva'!$A$259:$A$285,0),MATCH(G$5,'Aceite de Oliva'!$A$259:$YC$259,0))</f>
        <v>5.78</v>
      </c>
      <c r="H29" s="40">
        <f>INDEX('Aceite de Oliva'!$A$259:$YC$285,MATCH($B29,'Aceite de Oliva'!$A$259:$A$285,0),MATCH(H$5,'Aceite de Oliva'!$A$259:$YC$259,0))</f>
        <v>7.3900000000000006</v>
      </c>
      <c r="I29" s="40">
        <f>INDEX('Aceite de Oliva'!$A$259:$YC$285,MATCH($B29,'Aceite de Oliva'!$A$259:$A$285,0),MATCH(I$5,'Aceite de Oliva'!$A$259:$YC$259,0))</f>
        <v>10.43</v>
      </c>
      <c r="J29" s="40">
        <f>INDEX('Aceite de Oliva'!$A$259:$YC$285,MATCH($B29,'Aceite de Oliva'!$A$259:$A$285,0),MATCH(J$5,'Aceite de Oliva'!$A$259:$YC$259,0))</f>
        <v>9.0300000000000011</v>
      </c>
      <c r="K29" s="40">
        <f>INDEX('Aceite de Oliva'!$A$259:$YC$285,MATCH($B29,'Aceite de Oliva'!$A$259:$A$285,0),MATCH(K$5,'Aceite de Oliva'!$A$259:$YC$259,0))</f>
        <v>7.89</v>
      </c>
      <c r="L29" s="40">
        <f>INDEX('Aceite de Oliva'!$A$259:$YC$285,MATCH($B29,'Aceite de Oliva'!$A$259:$A$285,0),MATCH(L$5,'Aceite de Oliva'!$A$259:$YC$259,0))</f>
        <v>5.8599999999999994</v>
      </c>
      <c r="M29" s="40">
        <f>INDEX('Aceite de Oliva'!$A$259:$YC$285,MATCH($B29,'Aceite de Oliva'!$A$259:$A$285,0),MATCH(M$5,'Aceite de Oliva'!$A$259:$YC$259,0))</f>
        <v>5.6</v>
      </c>
      <c r="N29" s="40">
        <f>INDEX('Aceite de Oliva'!$A$259:$YC$285,MATCH($B29,'Aceite de Oliva'!$A$259:$A$285,0),MATCH(N$5,'Aceite de Oliva'!$A$259:$YC$259,0))</f>
        <v>3.6</v>
      </c>
      <c r="O29" s="40">
        <f>INDEX('Aceite de Oliva'!$A$259:$YC$285,MATCH($B29,'Aceite de Oliva'!$A$259:$A$285,0),MATCH(O$5,'Aceite de Oliva'!$A$259:$YC$259,0))</f>
        <v>2.54</v>
      </c>
      <c r="P29" s="40">
        <f>INDEX('Aceite de Oliva'!$A$259:$YC$285,MATCH($B29,'Aceite de Oliva'!$A$259:$A$285,0),MATCH(P$5,'Aceite de Oliva'!$A$259:$YC$259,0))</f>
        <v>1.2999999999999998</v>
      </c>
    </row>
    <row r="30" spans="1:16" x14ac:dyDescent="0.3">
      <c r="B30" s="16">
        <f t="shared" si="1"/>
        <v>4.2</v>
      </c>
      <c r="C30" s="17">
        <f t="shared" si="2"/>
        <v>4.3</v>
      </c>
      <c r="E30" s="40">
        <f>INDEX('Aceite de Oliva'!$A$259:$YC$285,MATCH($B30,'Aceite de Oliva'!$A$259:$A$285,0),MATCH(E$5,'Aceite de Oliva'!$A$259:$YC$259,0))</f>
        <v>2.44</v>
      </c>
      <c r="F30" s="40">
        <f>INDEX('Aceite de Oliva'!$A$259:$YC$285,MATCH($B30,'Aceite de Oliva'!$A$259:$A$285,0),MATCH(F$5,'Aceite de Oliva'!$A$259:$YC$259,0))</f>
        <v>1.77</v>
      </c>
      <c r="G30" s="40">
        <f>INDEX('Aceite de Oliva'!$A$259:$YC$285,MATCH($B30,'Aceite de Oliva'!$A$259:$A$285,0),MATCH(G$5,'Aceite de Oliva'!$A$259:$YC$259,0))</f>
        <v>1.76</v>
      </c>
      <c r="H30" s="40">
        <f>INDEX('Aceite de Oliva'!$A$259:$YC$285,MATCH($B30,'Aceite de Oliva'!$A$259:$A$285,0),MATCH(H$5,'Aceite de Oliva'!$A$259:$YC$259,0))</f>
        <v>3.21</v>
      </c>
      <c r="I30" s="40">
        <f>INDEX('Aceite de Oliva'!$A$259:$YC$285,MATCH($B30,'Aceite de Oliva'!$A$259:$A$285,0),MATCH(I$5,'Aceite de Oliva'!$A$259:$YC$259,0))</f>
        <v>3.21</v>
      </c>
      <c r="J30" s="40">
        <f>INDEX('Aceite de Oliva'!$A$259:$YC$285,MATCH($B30,'Aceite de Oliva'!$A$259:$A$285,0),MATCH(J$5,'Aceite de Oliva'!$A$259:$YC$259,0))</f>
        <v>3.12</v>
      </c>
      <c r="K30" s="40">
        <f>INDEX('Aceite de Oliva'!$A$259:$YC$285,MATCH($B30,'Aceite de Oliva'!$A$259:$A$285,0),MATCH(K$5,'Aceite de Oliva'!$A$259:$YC$259,0))</f>
        <v>2.5199999999999996</v>
      </c>
      <c r="L30" s="40">
        <f>INDEX('Aceite de Oliva'!$A$259:$YC$285,MATCH($B30,'Aceite de Oliva'!$A$259:$A$285,0),MATCH(L$5,'Aceite de Oliva'!$A$259:$YC$259,0))</f>
        <v>3.2800000000000002</v>
      </c>
      <c r="M30" s="40">
        <f>INDEX('Aceite de Oliva'!$A$259:$YC$285,MATCH($B30,'Aceite de Oliva'!$A$259:$A$285,0),MATCH(M$5,'Aceite de Oliva'!$A$259:$YC$259,0))</f>
        <v>2.99</v>
      </c>
      <c r="N30" s="40">
        <f>INDEX('Aceite de Oliva'!$A$259:$YC$285,MATCH($B30,'Aceite de Oliva'!$A$259:$A$285,0),MATCH(N$5,'Aceite de Oliva'!$A$259:$YC$259,0))</f>
        <v>1.01</v>
      </c>
      <c r="O30" s="40">
        <f>INDEX('Aceite de Oliva'!$A$259:$YC$285,MATCH($B30,'Aceite de Oliva'!$A$259:$A$285,0),MATCH(O$5,'Aceite de Oliva'!$A$259:$YC$259,0))</f>
        <v>0.44000000000000006</v>
      </c>
      <c r="P30" s="40">
        <f>INDEX('Aceite de Oliva'!$A$259:$YC$285,MATCH($B30,'Aceite de Oliva'!$A$259:$A$285,0),MATCH(P$5,'Aceite de Oliva'!$A$259:$YC$259,0))</f>
        <v>0.47000000000000003</v>
      </c>
    </row>
    <row r="31" spans="1:16" x14ac:dyDescent="0.3">
      <c r="B31" s="16">
        <f t="shared" si="1"/>
        <v>4.3</v>
      </c>
      <c r="C31" s="17">
        <f t="shared" si="2"/>
        <v>4.3999999999999995</v>
      </c>
      <c r="E31" s="40">
        <f>INDEX('Aceite de Oliva'!$A$259:$YC$285,MATCH($B31,'Aceite de Oliva'!$A$259:$A$285,0),MATCH(E$5,'Aceite de Oliva'!$A$259:$YC$259,0))</f>
        <v>3.28</v>
      </c>
      <c r="F31" s="40">
        <f>INDEX('Aceite de Oliva'!$A$259:$YC$285,MATCH($B31,'Aceite de Oliva'!$A$259:$A$285,0),MATCH(F$5,'Aceite de Oliva'!$A$259:$YC$259,0))</f>
        <v>2.41</v>
      </c>
      <c r="G31" s="40">
        <f>INDEX('Aceite de Oliva'!$A$259:$YC$285,MATCH($B31,'Aceite de Oliva'!$A$259:$A$285,0),MATCH(G$5,'Aceite de Oliva'!$A$259:$YC$259,0))</f>
        <v>2.6900000000000004</v>
      </c>
      <c r="H31" s="40">
        <f>INDEX('Aceite de Oliva'!$A$259:$YC$285,MATCH($B31,'Aceite de Oliva'!$A$259:$A$285,0),MATCH(H$5,'Aceite de Oliva'!$A$259:$YC$259,0))</f>
        <v>3.7199999999999998</v>
      </c>
      <c r="I31" s="40">
        <f>INDEX('Aceite de Oliva'!$A$259:$YC$285,MATCH($B31,'Aceite de Oliva'!$A$259:$A$285,0),MATCH(I$5,'Aceite de Oliva'!$A$259:$YC$259,0))</f>
        <v>2.61</v>
      </c>
      <c r="J31" s="40">
        <f>INDEX('Aceite de Oliva'!$A$259:$YC$285,MATCH($B31,'Aceite de Oliva'!$A$259:$A$285,0),MATCH(J$5,'Aceite de Oliva'!$A$259:$YC$259,0))</f>
        <v>4.3099999999999996</v>
      </c>
      <c r="K31" s="40">
        <f>INDEX('Aceite de Oliva'!$A$259:$YC$285,MATCH($B31,'Aceite de Oliva'!$A$259:$A$285,0),MATCH(K$5,'Aceite de Oliva'!$A$259:$YC$259,0))</f>
        <v>3.13</v>
      </c>
      <c r="L31" s="40">
        <f>INDEX('Aceite de Oliva'!$A$259:$YC$285,MATCH($B31,'Aceite de Oliva'!$A$259:$A$285,0),MATCH(L$5,'Aceite de Oliva'!$A$259:$YC$259,0))</f>
        <v>2.25</v>
      </c>
      <c r="M31" s="40">
        <f>INDEX('Aceite de Oliva'!$A$259:$YC$285,MATCH($B31,'Aceite de Oliva'!$A$259:$A$285,0),MATCH(M$5,'Aceite de Oliva'!$A$259:$YC$259,0))</f>
        <v>2.7</v>
      </c>
      <c r="N31" s="40">
        <f>INDEX('Aceite de Oliva'!$A$259:$YC$285,MATCH($B31,'Aceite de Oliva'!$A$259:$A$285,0),MATCH(N$5,'Aceite de Oliva'!$A$259:$YC$259,0))</f>
        <v>0.79</v>
      </c>
      <c r="O31" s="40">
        <f>INDEX('Aceite de Oliva'!$A$259:$YC$285,MATCH($B31,'Aceite de Oliva'!$A$259:$A$285,0),MATCH(O$5,'Aceite de Oliva'!$A$259:$YC$259,0))</f>
        <v>0.37</v>
      </c>
      <c r="P31" s="40">
        <f>INDEX('Aceite de Oliva'!$A$259:$YC$285,MATCH($B31,'Aceite de Oliva'!$A$259:$A$285,0),MATCH(P$5,'Aceite de Oliva'!$A$259:$YC$259,0))</f>
        <v>0.6</v>
      </c>
    </row>
    <row r="32" spans="1:16" x14ac:dyDescent="0.3">
      <c r="B32" s="16">
        <f t="shared" si="1"/>
        <v>4.3999999999999995</v>
      </c>
      <c r="C32" s="17">
        <f t="shared" si="2"/>
        <v>4.4999999999999991</v>
      </c>
      <c r="E32" s="40">
        <f>INDEX('Aceite de Oliva'!$A$259:$YC$285,MATCH($B32,'Aceite de Oliva'!$A$259:$A$285,0),MATCH(E$5,'Aceite de Oliva'!$A$259:$YC$259,0))</f>
        <v>1.3900000000000001</v>
      </c>
      <c r="F32" s="40">
        <f>INDEX('Aceite de Oliva'!$A$259:$YC$285,MATCH($B32,'Aceite de Oliva'!$A$259:$A$285,0),MATCH(F$5,'Aceite de Oliva'!$A$259:$YC$259,0))</f>
        <v>0.59000000000000008</v>
      </c>
      <c r="G32" s="40">
        <f>INDEX('Aceite de Oliva'!$A$259:$YC$285,MATCH($B32,'Aceite de Oliva'!$A$259:$A$285,0),MATCH(G$5,'Aceite de Oliva'!$A$259:$YC$259,0))</f>
        <v>1</v>
      </c>
      <c r="H32" s="40">
        <f>INDEX('Aceite de Oliva'!$A$259:$YC$285,MATCH($B32,'Aceite de Oliva'!$A$259:$A$285,0),MATCH(H$5,'Aceite de Oliva'!$A$259:$YC$259,0))</f>
        <v>1.3699999999999999</v>
      </c>
      <c r="I32" s="40">
        <f>INDEX('Aceite de Oliva'!$A$259:$YC$285,MATCH($B32,'Aceite de Oliva'!$A$259:$A$285,0),MATCH(I$5,'Aceite de Oliva'!$A$259:$YC$259,0))</f>
        <v>2.33</v>
      </c>
      <c r="J32" s="40">
        <f>INDEX('Aceite de Oliva'!$A$259:$YC$285,MATCH($B32,'Aceite de Oliva'!$A$259:$A$285,0),MATCH(J$5,'Aceite de Oliva'!$A$259:$YC$259,0))</f>
        <v>1.31</v>
      </c>
      <c r="K32" s="40">
        <f>INDEX('Aceite de Oliva'!$A$259:$YC$285,MATCH($B32,'Aceite de Oliva'!$A$259:$A$285,0),MATCH(K$5,'Aceite de Oliva'!$A$259:$YC$259,0))</f>
        <v>0.69</v>
      </c>
      <c r="L32" s="40">
        <f>INDEX('Aceite de Oliva'!$A$259:$YC$285,MATCH($B32,'Aceite de Oliva'!$A$259:$A$285,0),MATCH(L$5,'Aceite de Oliva'!$A$259:$YC$259,0))</f>
        <v>1.02</v>
      </c>
      <c r="M32" s="40">
        <f>INDEX('Aceite de Oliva'!$A$259:$YC$285,MATCH($B32,'Aceite de Oliva'!$A$259:$A$285,0),MATCH(M$5,'Aceite de Oliva'!$A$259:$YC$259,0))</f>
        <v>1.05</v>
      </c>
      <c r="N32" s="40">
        <f>INDEX('Aceite de Oliva'!$A$259:$YC$285,MATCH($B32,'Aceite de Oliva'!$A$259:$A$285,0),MATCH(N$5,'Aceite de Oliva'!$A$259:$YC$259,0))</f>
        <v>0.85</v>
      </c>
      <c r="O32" s="40">
        <f>INDEX('Aceite de Oliva'!$A$259:$YC$285,MATCH($B32,'Aceite de Oliva'!$A$259:$A$285,0),MATCH(O$5,'Aceite de Oliva'!$A$259:$YC$259,0))</f>
        <v>0.81</v>
      </c>
      <c r="P32" s="40">
        <f>INDEX('Aceite de Oliva'!$A$259:$YC$285,MATCH($B32,'Aceite de Oliva'!$A$259:$A$285,0),MATCH(P$5,'Aceite de Oliva'!$A$259:$YC$259,0))</f>
        <v>0.39</v>
      </c>
    </row>
    <row r="33" spans="2:16" x14ac:dyDescent="0.3">
      <c r="B33" s="22">
        <f t="shared" si="1"/>
        <v>4.4999999999999991</v>
      </c>
      <c r="C33" s="23"/>
      <c r="E33" s="40">
        <f>INDEX('Aceite de Oliva'!$A$259:$YC$285,MATCH($B33,'Aceite de Oliva'!$A$259:$A$285,0),MATCH(E$5,'Aceite de Oliva'!$A$259:$YC$259,0))</f>
        <v>14.4</v>
      </c>
      <c r="F33" s="40">
        <f>INDEX('Aceite de Oliva'!$A$259:$YC$285,MATCH($B33,'Aceite de Oliva'!$A$259:$A$285,0),MATCH(F$5,'Aceite de Oliva'!$A$259:$YC$259,0))</f>
        <v>16.919999999999998</v>
      </c>
      <c r="G33" s="40">
        <f>INDEX('Aceite de Oliva'!$A$259:$YC$285,MATCH($B33,'Aceite de Oliva'!$A$259:$A$285,0),MATCH(G$5,'Aceite de Oliva'!$A$259:$YC$259,0))</f>
        <v>10.76</v>
      </c>
      <c r="H33" s="40">
        <f>INDEX('Aceite de Oliva'!$A$259:$YC$285,MATCH($B33,'Aceite de Oliva'!$A$259:$A$285,0),MATCH(H$5,'Aceite de Oliva'!$A$259:$YC$259,0))</f>
        <v>20.779999999999994</v>
      </c>
      <c r="I33" s="40">
        <f>INDEX('Aceite de Oliva'!$A$259:$YC$285,MATCH($B33,'Aceite de Oliva'!$A$259:$A$285,0),MATCH(I$5,'Aceite de Oliva'!$A$259:$YC$259,0))</f>
        <v>12.990000000000002</v>
      </c>
      <c r="J33" s="40">
        <f>INDEX('Aceite de Oliva'!$A$259:$YC$285,MATCH($B33,'Aceite de Oliva'!$A$259:$A$285,0),MATCH(J$5,'Aceite de Oliva'!$A$259:$YC$259,0))</f>
        <v>15.949999999999998</v>
      </c>
      <c r="K33" s="40">
        <f>INDEX('Aceite de Oliva'!$A$259:$YC$285,MATCH($B33,'Aceite de Oliva'!$A$259:$A$285,0),MATCH(K$5,'Aceite de Oliva'!$A$259:$YC$259,0))</f>
        <v>16.359999999999996</v>
      </c>
      <c r="L33" s="40">
        <f>INDEX('Aceite de Oliva'!$A$259:$YC$285,MATCH($B33,'Aceite de Oliva'!$A$259:$A$285,0),MATCH(L$5,'Aceite de Oliva'!$A$259:$YC$259,0))</f>
        <v>14.620000000000001</v>
      </c>
      <c r="M33" s="40">
        <f>INDEX('Aceite de Oliva'!$A$259:$YC$285,MATCH($B33,'Aceite de Oliva'!$A$259:$A$285,0),MATCH(M$5,'Aceite de Oliva'!$A$259:$YC$259,0))</f>
        <v>17.050000000000004</v>
      </c>
      <c r="N33" s="40">
        <f>INDEX('Aceite de Oliva'!$A$259:$YC$285,MATCH($B33,'Aceite de Oliva'!$A$259:$A$285,0),MATCH(N$5,'Aceite de Oliva'!$A$259:$YC$259,0))</f>
        <v>13.010000000000002</v>
      </c>
      <c r="O33" s="40">
        <f>INDEX('Aceite de Oliva'!$A$259:$YC$285,MATCH($B33,'Aceite de Oliva'!$A$259:$A$285,0),MATCH(O$5,'Aceite de Oliva'!$A$259:$YC$259,0))</f>
        <v>10.19</v>
      </c>
      <c r="P33" s="40">
        <f>INDEX('Aceite de Oliva'!$A$259:$YC$285,MATCH($B33,'Aceite de Oliva'!$A$259:$A$285,0),MATCH(P$5,'Aceite de Oliva'!$A$259:$YC$259,0))</f>
        <v>12.769999999999996</v>
      </c>
    </row>
    <row r="34" spans="2:16" x14ac:dyDescent="0.3">
      <c r="B34" s="2"/>
      <c r="C34" s="2"/>
      <c r="E34" s="6"/>
      <c r="F34" s="6"/>
      <c r="G34" s="6"/>
      <c r="H34" s="6"/>
      <c r="I34" s="6"/>
      <c r="P34" s="38"/>
    </row>
    <row r="35" spans="2:16" x14ac:dyDescent="0.3">
      <c r="B35" s="2"/>
      <c r="C35" s="2"/>
      <c r="E35" s="40">
        <f>SUM(E10:E34)</f>
        <v>100.02000000000001</v>
      </c>
      <c r="F35" s="40">
        <f t="shared" ref="F35:P35" si="3">SUM(F10:F34)</f>
        <v>100.02</v>
      </c>
      <c r="G35" s="40">
        <f t="shared" si="3"/>
        <v>99.990000000000009</v>
      </c>
      <c r="H35" s="40">
        <f t="shared" si="3"/>
        <v>99.989999999999981</v>
      </c>
      <c r="I35" s="40">
        <f t="shared" si="3"/>
        <v>100.01999999999998</v>
      </c>
      <c r="J35" s="40">
        <f t="shared" si="3"/>
        <v>100.00000000000001</v>
      </c>
      <c r="K35" s="40">
        <f t="shared" si="3"/>
        <v>99.97999999999999</v>
      </c>
      <c r="L35" s="40">
        <f t="shared" si="3"/>
        <v>100.03</v>
      </c>
      <c r="M35" s="40">
        <f t="shared" si="3"/>
        <v>100.03999999999999</v>
      </c>
      <c r="N35" s="40">
        <f t="shared" si="3"/>
        <v>99.98</v>
      </c>
      <c r="O35" s="40">
        <f t="shared" si="3"/>
        <v>99.98</v>
      </c>
      <c r="P35" s="40">
        <f t="shared" si="3"/>
        <v>100.00999999999998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2:O74"/>
  <sheetViews>
    <sheetView showGridLines="0" showRowColHeaders="0" zoomScale="85" zoomScaleNormal="85" workbookViewId="0">
      <selection activeCell="Q23" sqref="Q23"/>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43" spans="2:15" ht="15.6" x14ac:dyDescent="0.3">
      <c r="B43" s="37" t="s">
        <v>297</v>
      </c>
    </row>
    <row r="44" spans="2:15" ht="6" customHeight="1" x14ac:dyDescent="0.3"/>
    <row r="45" spans="2:15" ht="15" customHeight="1" x14ac:dyDescent="0.3">
      <c r="B45" s="55" t="s">
        <v>343</v>
      </c>
      <c r="C45" s="56"/>
      <c r="D45" s="56"/>
      <c r="E45" s="56"/>
      <c r="F45" s="56"/>
      <c r="G45" s="56"/>
      <c r="H45" s="56"/>
      <c r="I45" s="56"/>
      <c r="J45" s="56"/>
      <c r="K45" s="56"/>
      <c r="L45" s="56"/>
      <c r="M45" s="56"/>
      <c r="N45" s="56"/>
      <c r="O45" s="57"/>
    </row>
    <row r="46" spans="2:15" x14ac:dyDescent="0.3">
      <c r="B46" s="58"/>
      <c r="C46" s="59"/>
      <c r="D46" s="59"/>
      <c r="E46" s="59"/>
      <c r="F46" s="59"/>
      <c r="G46" s="59"/>
      <c r="H46" s="59"/>
      <c r="I46" s="59"/>
      <c r="J46" s="59"/>
      <c r="K46" s="59"/>
      <c r="L46" s="59"/>
      <c r="M46" s="59"/>
      <c r="N46" s="59"/>
      <c r="O46" s="60"/>
    </row>
    <row r="47" spans="2:15" x14ac:dyDescent="0.3">
      <c r="B47" s="58"/>
      <c r="C47" s="59"/>
      <c r="D47" s="59"/>
      <c r="E47" s="59"/>
      <c r="F47" s="59"/>
      <c r="G47" s="59"/>
      <c r="H47" s="59"/>
      <c r="I47" s="59"/>
      <c r="J47" s="59"/>
      <c r="K47" s="59"/>
      <c r="L47" s="59"/>
      <c r="M47" s="59"/>
      <c r="N47" s="59"/>
      <c r="O47" s="60"/>
    </row>
    <row r="48" spans="2:15" x14ac:dyDescent="0.3">
      <c r="B48" s="58"/>
      <c r="C48" s="59"/>
      <c r="D48" s="59"/>
      <c r="E48" s="59"/>
      <c r="F48" s="59"/>
      <c r="G48" s="59"/>
      <c r="H48" s="59"/>
      <c r="I48" s="59"/>
      <c r="J48" s="59"/>
      <c r="K48" s="59"/>
      <c r="L48" s="59"/>
      <c r="M48" s="59"/>
      <c r="N48" s="59"/>
      <c r="O48" s="60"/>
    </row>
    <row r="49" spans="2:15" x14ac:dyDescent="0.3">
      <c r="B49" s="58"/>
      <c r="C49" s="59"/>
      <c r="D49" s="59"/>
      <c r="E49" s="59"/>
      <c r="F49" s="59"/>
      <c r="G49" s="59"/>
      <c r="H49" s="59"/>
      <c r="I49" s="59"/>
      <c r="J49" s="59"/>
      <c r="K49" s="59"/>
      <c r="L49" s="59"/>
      <c r="M49" s="59"/>
      <c r="N49" s="59"/>
      <c r="O49" s="60"/>
    </row>
    <row r="50" spans="2:15" x14ac:dyDescent="0.3">
      <c r="B50" s="58"/>
      <c r="C50" s="59"/>
      <c r="D50" s="59"/>
      <c r="E50" s="59"/>
      <c r="F50" s="59"/>
      <c r="G50" s="59"/>
      <c r="H50" s="59"/>
      <c r="I50" s="59"/>
      <c r="J50" s="59"/>
      <c r="K50" s="59"/>
      <c r="L50" s="59"/>
      <c r="M50" s="59"/>
      <c r="N50" s="59"/>
      <c r="O50" s="60"/>
    </row>
    <row r="51" spans="2:15" x14ac:dyDescent="0.3">
      <c r="B51" s="58"/>
      <c r="C51" s="59"/>
      <c r="D51" s="59"/>
      <c r="E51" s="59"/>
      <c r="F51" s="59"/>
      <c r="G51" s="59"/>
      <c r="H51" s="59"/>
      <c r="I51" s="59"/>
      <c r="J51" s="59"/>
      <c r="K51" s="59"/>
      <c r="L51" s="59"/>
      <c r="M51" s="59"/>
      <c r="N51" s="59"/>
      <c r="O51" s="60"/>
    </row>
    <row r="52" spans="2:15" x14ac:dyDescent="0.3">
      <c r="B52" s="58"/>
      <c r="C52" s="59"/>
      <c r="D52" s="59"/>
      <c r="E52" s="59"/>
      <c r="F52" s="59"/>
      <c r="G52" s="59"/>
      <c r="H52" s="59"/>
      <c r="I52" s="59"/>
      <c r="J52" s="59"/>
      <c r="K52" s="59"/>
      <c r="L52" s="59"/>
      <c r="M52" s="59"/>
      <c r="N52" s="59"/>
      <c r="O52" s="60"/>
    </row>
    <row r="53" spans="2:15" x14ac:dyDescent="0.3">
      <c r="B53" s="58"/>
      <c r="C53" s="59"/>
      <c r="D53" s="59"/>
      <c r="E53" s="59"/>
      <c r="F53" s="59"/>
      <c r="G53" s="59"/>
      <c r="H53" s="59"/>
      <c r="I53" s="59"/>
      <c r="J53" s="59"/>
      <c r="K53" s="59"/>
      <c r="L53" s="59"/>
      <c r="M53" s="59"/>
      <c r="N53" s="59"/>
      <c r="O53" s="60"/>
    </row>
    <row r="54" spans="2:15" x14ac:dyDescent="0.3">
      <c r="B54" s="58"/>
      <c r="C54" s="59"/>
      <c r="D54" s="59"/>
      <c r="E54" s="59"/>
      <c r="F54" s="59"/>
      <c r="G54" s="59"/>
      <c r="H54" s="59"/>
      <c r="I54" s="59"/>
      <c r="J54" s="59"/>
      <c r="K54" s="59"/>
      <c r="L54" s="59"/>
      <c r="M54" s="59"/>
      <c r="N54" s="59"/>
      <c r="O54" s="60"/>
    </row>
    <row r="55" spans="2:15" x14ac:dyDescent="0.3">
      <c r="B55" s="58"/>
      <c r="C55" s="59"/>
      <c r="D55" s="59"/>
      <c r="E55" s="59"/>
      <c r="F55" s="59"/>
      <c r="G55" s="59"/>
      <c r="H55" s="59"/>
      <c r="I55" s="59"/>
      <c r="J55" s="59"/>
      <c r="K55" s="59"/>
      <c r="L55" s="59"/>
      <c r="M55" s="59"/>
      <c r="N55" s="59"/>
      <c r="O55" s="60"/>
    </row>
    <row r="56" spans="2:15" x14ac:dyDescent="0.3">
      <c r="B56" s="58"/>
      <c r="C56" s="59"/>
      <c r="D56" s="59"/>
      <c r="E56" s="59"/>
      <c r="F56" s="59"/>
      <c r="G56" s="59"/>
      <c r="H56" s="59"/>
      <c r="I56" s="59"/>
      <c r="J56" s="59"/>
      <c r="K56" s="59"/>
      <c r="L56" s="59"/>
      <c r="M56" s="59"/>
      <c r="N56" s="59"/>
      <c r="O56" s="60"/>
    </row>
    <row r="57" spans="2:15" x14ac:dyDescent="0.3">
      <c r="B57" s="58"/>
      <c r="C57" s="59"/>
      <c r="D57" s="59"/>
      <c r="E57" s="59"/>
      <c r="F57" s="59"/>
      <c r="G57" s="59"/>
      <c r="H57" s="59"/>
      <c r="I57" s="59"/>
      <c r="J57" s="59"/>
      <c r="K57" s="59"/>
      <c r="L57" s="59"/>
      <c r="M57" s="59"/>
      <c r="N57" s="59"/>
      <c r="O57" s="60"/>
    </row>
    <row r="58" spans="2:15" x14ac:dyDescent="0.3">
      <c r="B58" s="58"/>
      <c r="C58" s="59"/>
      <c r="D58" s="59"/>
      <c r="E58" s="59"/>
      <c r="F58" s="59"/>
      <c r="G58" s="59"/>
      <c r="H58" s="59"/>
      <c r="I58" s="59"/>
      <c r="J58" s="59"/>
      <c r="K58" s="59"/>
      <c r="L58" s="59"/>
      <c r="M58" s="59"/>
      <c r="N58" s="59"/>
      <c r="O58" s="60"/>
    </row>
    <row r="59" spans="2:15" x14ac:dyDescent="0.3">
      <c r="B59" s="58"/>
      <c r="C59" s="59"/>
      <c r="D59" s="59"/>
      <c r="E59" s="59"/>
      <c r="F59" s="59"/>
      <c r="G59" s="59"/>
      <c r="H59" s="59"/>
      <c r="I59" s="59"/>
      <c r="J59" s="59"/>
      <c r="K59" s="59"/>
      <c r="L59" s="59"/>
      <c r="M59" s="59"/>
      <c r="N59" s="59"/>
      <c r="O59" s="60"/>
    </row>
    <row r="60" spans="2:15" x14ac:dyDescent="0.3">
      <c r="B60" s="58"/>
      <c r="C60" s="59"/>
      <c r="D60" s="59"/>
      <c r="E60" s="59"/>
      <c r="F60" s="59"/>
      <c r="G60" s="59"/>
      <c r="H60" s="59"/>
      <c r="I60" s="59"/>
      <c r="J60" s="59"/>
      <c r="K60" s="59"/>
      <c r="L60" s="59"/>
      <c r="M60" s="59"/>
      <c r="N60" s="59"/>
      <c r="O60" s="60"/>
    </row>
    <row r="61" spans="2:15" x14ac:dyDescent="0.3">
      <c r="B61" s="58"/>
      <c r="C61" s="59"/>
      <c r="D61" s="59"/>
      <c r="E61" s="59"/>
      <c r="F61" s="59"/>
      <c r="G61" s="59"/>
      <c r="H61" s="59"/>
      <c r="I61" s="59"/>
      <c r="J61" s="59"/>
      <c r="K61" s="59"/>
      <c r="L61" s="59"/>
      <c r="M61" s="59"/>
      <c r="N61" s="59"/>
      <c r="O61" s="60"/>
    </row>
    <row r="62" spans="2:15" x14ac:dyDescent="0.3">
      <c r="B62" s="58"/>
      <c r="C62" s="59"/>
      <c r="D62" s="59"/>
      <c r="E62" s="59"/>
      <c r="F62" s="59"/>
      <c r="G62" s="59"/>
      <c r="H62" s="59"/>
      <c r="I62" s="59"/>
      <c r="J62" s="59"/>
      <c r="K62" s="59"/>
      <c r="L62" s="59"/>
      <c r="M62" s="59"/>
      <c r="N62" s="59"/>
      <c r="O62" s="60"/>
    </row>
    <row r="63" spans="2:15" x14ac:dyDescent="0.3">
      <c r="B63" s="58"/>
      <c r="C63" s="59"/>
      <c r="D63" s="59"/>
      <c r="E63" s="59"/>
      <c r="F63" s="59"/>
      <c r="G63" s="59"/>
      <c r="H63" s="59"/>
      <c r="I63" s="59"/>
      <c r="J63" s="59"/>
      <c r="K63" s="59"/>
      <c r="L63" s="59"/>
      <c r="M63" s="59"/>
      <c r="N63" s="59"/>
      <c r="O63" s="60"/>
    </row>
    <row r="64" spans="2:15" x14ac:dyDescent="0.3">
      <c r="B64" s="58"/>
      <c r="C64" s="59"/>
      <c r="D64" s="59"/>
      <c r="E64" s="59"/>
      <c r="F64" s="59"/>
      <c r="G64" s="59"/>
      <c r="H64" s="59"/>
      <c r="I64" s="59"/>
      <c r="J64" s="59"/>
      <c r="K64" s="59"/>
      <c r="L64" s="59"/>
      <c r="M64" s="59"/>
      <c r="N64" s="59"/>
      <c r="O64" s="60"/>
    </row>
    <row r="65" spans="2:15" x14ac:dyDescent="0.3">
      <c r="B65" s="58"/>
      <c r="C65" s="59"/>
      <c r="D65" s="59"/>
      <c r="E65" s="59"/>
      <c r="F65" s="59"/>
      <c r="G65" s="59"/>
      <c r="H65" s="59"/>
      <c r="I65" s="59"/>
      <c r="J65" s="59"/>
      <c r="K65" s="59"/>
      <c r="L65" s="59"/>
      <c r="M65" s="59"/>
      <c r="N65" s="59"/>
      <c r="O65" s="60"/>
    </row>
    <row r="66" spans="2:15" x14ac:dyDescent="0.3">
      <c r="B66" s="58"/>
      <c r="C66" s="59"/>
      <c r="D66" s="59"/>
      <c r="E66" s="59"/>
      <c r="F66" s="59"/>
      <c r="G66" s="59"/>
      <c r="H66" s="59"/>
      <c r="I66" s="59"/>
      <c r="J66" s="59"/>
      <c r="K66" s="59"/>
      <c r="L66" s="59"/>
      <c r="M66" s="59"/>
      <c r="N66" s="59"/>
      <c r="O66" s="60"/>
    </row>
    <row r="67" spans="2:15" x14ac:dyDescent="0.3">
      <c r="B67" s="61"/>
      <c r="C67" s="62"/>
      <c r="D67" s="62"/>
      <c r="E67" s="62"/>
      <c r="F67" s="62"/>
      <c r="G67" s="62"/>
      <c r="H67" s="62"/>
      <c r="I67" s="62"/>
      <c r="J67" s="62"/>
      <c r="K67" s="62"/>
      <c r="L67" s="62"/>
      <c r="M67" s="62"/>
      <c r="N67" s="62"/>
      <c r="O67" s="63"/>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5"/>
  <sheetViews>
    <sheetView workbookViewId="0">
      <selection activeCell="F22" sqref="F22"/>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Aceite Virgen Extra</vt:lpstr>
      <vt:lpstr>Aceite Virgen</vt:lpstr>
      <vt:lpstr>Aceite de Oliva</vt:lpstr>
      <vt:lpstr>TAM Aceite Virgen Extra</vt:lpstr>
      <vt:lpstr>TAM Aceite Virgen</vt:lpstr>
      <vt:lpstr>TAM Aceite de Oliva</vt:lpstr>
      <vt:lpstr>Gráfico</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2021-07-09T08:12:19Z</dcterms:modified>
</cp:coreProperties>
</file>