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1\"/>
    </mc:Choice>
  </mc:AlternateContent>
  <workbookProtection workbookAlgorithmName="SHA-512" workbookHashValue="XjaqFWBjofcETmYIYp0yeUwAzlwVJnoaOZ56jobk2q0+Sy4oUiLumPz3LqXuKLBtm7akpKDKGAheCYIT1Cqe6w==" workbookSaltValue="BBjUtxcRwxDcFkBcJ+MNTQ==" workbookSpinCount="100000" lockStructure="1"/>
  <bookViews>
    <workbookView showSheetTabs="0" xWindow="28680" yWindow="-120" windowWidth="21840" windowHeight="13140"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L285" i="8" l="1"/>
  <c r="MK285" i="8"/>
  <c r="MJ285" i="8"/>
  <c r="MI285" i="8"/>
  <c r="ML284" i="8"/>
  <c r="MK284" i="8"/>
  <c r="MJ284" i="8"/>
  <c r="MI284" i="8"/>
  <c r="ML283" i="8"/>
  <c r="MK283" i="8"/>
  <c r="MJ283" i="8"/>
  <c r="MI283" i="8"/>
  <c r="ML282" i="8"/>
  <c r="MK282" i="8"/>
  <c r="MJ282" i="8"/>
  <c r="MI282" i="8"/>
  <c r="ML281" i="8"/>
  <c r="MK281" i="8"/>
  <c r="MJ281" i="8"/>
  <c r="MI281" i="8"/>
  <c r="ML280" i="8"/>
  <c r="MK280" i="8"/>
  <c r="MJ280" i="8"/>
  <c r="MI280" i="8"/>
  <c r="ML279" i="8"/>
  <c r="MK279" i="8"/>
  <c r="MJ279" i="8"/>
  <c r="MI279" i="8"/>
  <c r="ML278" i="8"/>
  <c r="MK278" i="8"/>
  <c r="MJ278" i="8"/>
  <c r="MI278" i="8"/>
  <c r="ML277" i="8"/>
  <c r="MK277" i="8"/>
  <c r="MJ277" i="8"/>
  <c r="MI277" i="8"/>
  <c r="ML276" i="8"/>
  <c r="MK276" i="8"/>
  <c r="MJ276" i="8"/>
  <c r="MI276" i="8"/>
  <c r="ML275" i="8"/>
  <c r="MK275" i="8"/>
  <c r="MJ275" i="8"/>
  <c r="MI275" i="8"/>
  <c r="ML274" i="8"/>
  <c r="MK274" i="8"/>
  <c r="MJ274" i="8"/>
  <c r="MI274" i="8"/>
  <c r="ML273" i="8"/>
  <c r="MK273" i="8"/>
  <c r="MJ273" i="8"/>
  <c r="MI273" i="8"/>
  <c r="ML272" i="8"/>
  <c r="MK272" i="8"/>
  <c r="MJ272" i="8"/>
  <c r="MI272" i="8"/>
  <c r="ML271" i="8"/>
  <c r="MK271" i="8"/>
  <c r="MJ271" i="8"/>
  <c r="MI271" i="8"/>
  <c r="ML270" i="8"/>
  <c r="MK270" i="8"/>
  <c r="MJ270" i="8"/>
  <c r="MI270" i="8"/>
  <c r="ML269" i="8"/>
  <c r="MK269" i="8"/>
  <c r="MJ269" i="8"/>
  <c r="MI269" i="8"/>
  <c r="ML268" i="8"/>
  <c r="MK268" i="8"/>
  <c r="MJ268" i="8"/>
  <c r="MI268" i="8"/>
  <c r="ML267" i="8"/>
  <c r="MK267" i="8"/>
  <c r="MJ267" i="8"/>
  <c r="MI267" i="8"/>
  <c r="ML266" i="8"/>
  <c r="MK266" i="8"/>
  <c r="MJ266" i="8"/>
  <c r="MI266" i="8"/>
  <c r="ML265" i="8"/>
  <c r="MK265" i="8"/>
  <c r="MJ265" i="8"/>
  <c r="MI265" i="8"/>
  <c r="ML264" i="8"/>
  <c r="MK264" i="8"/>
  <c r="MJ264" i="8"/>
  <c r="MI264" i="8"/>
  <c r="ML263" i="8"/>
  <c r="MK263" i="8"/>
  <c r="MJ263" i="8"/>
  <c r="MI263" i="8"/>
  <c r="ML262" i="8"/>
  <c r="MK262" i="8"/>
  <c r="MJ262" i="8"/>
  <c r="MI262" i="8"/>
  <c r="MI260" i="8"/>
  <c r="ML259" i="8" s="1"/>
  <c r="ML285" i="7"/>
  <c r="MK285" i="7"/>
  <c r="MJ285" i="7"/>
  <c r="MI285" i="7"/>
  <c r="ML284" i="7"/>
  <c r="MK284" i="7"/>
  <c r="MJ284" i="7"/>
  <c r="MI284" i="7"/>
  <c r="ML283" i="7"/>
  <c r="MK283" i="7"/>
  <c r="MJ283" i="7"/>
  <c r="MI283" i="7"/>
  <c r="ML282" i="7"/>
  <c r="MK282" i="7"/>
  <c r="MJ282" i="7"/>
  <c r="MI282" i="7"/>
  <c r="ML281" i="7"/>
  <c r="MK281" i="7"/>
  <c r="MJ281" i="7"/>
  <c r="MI281" i="7"/>
  <c r="ML280" i="7"/>
  <c r="MK280" i="7"/>
  <c r="MJ280" i="7"/>
  <c r="MI280" i="7"/>
  <c r="ML279" i="7"/>
  <c r="MK279" i="7"/>
  <c r="MJ279" i="7"/>
  <c r="MI279" i="7"/>
  <c r="ML278" i="7"/>
  <c r="MK278" i="7"/>
  <c r="MJ278" i="7"/>
  <c r="MI278" i="7"/>
  <c r="ML277" i="7"/>
  <c r="MK277" i="7"/>
  <c r="MJ277" i="7"/>
  <c r="MI277" i="7"/>
  <c r="ML276" i="7"/>
  <c r="MK276" i="7"/>
  <c r="MJ276" i="7"/>
  <c r="MI276" i="7"/>
  <c r="ML275" i="7"/>
  <c r="MK275" i="7"/>
  <c r="MJ275" i="7"/>
  <c r="MI275" i="7"/>
  <c r="ML274" i="7"/>
  <c r="MK274" i="7"/>
  <c r="MJ274" i="7"/>
  <c r="MI274" i="7"/>
  <c r="ML273" i="7"/>
  <c r="MK273" i="7"/>
  <c r="MJ273" i="7"/>
  <c r="MI273" i="7"/>
  <c r="ML272" i="7"/>
  <c r="MK272" i="7"/>
  <c r="MJ272" i="7"/>
  <c r="MI272" i="7"/>
  <c r="ML271" i="7"/>
  <c r="MK271" i="7"/>
  <c r="MJ271" i="7"/>
  <c r="MI271" i="7"/>
  <c r="ML270" i="7"/>
  <c r="MK270" i="7"/>
  <c r="MJ270" i="7"/>
  <c r="MI270" i="7"/>
  <c r="ML269" i="7"/>
  <c r="MK269" i="7"/>
  <c r="MJ269" i="7"/>
  <c r="MI269" i="7"/>
  <c r="ML268" i="7"/>
  <c r="MK268" i="7"/>
  <c r="MJ268" i="7"/>
  <c r="MI268" i="7"/>
  <c r="ML267" i="7"/>
  <c r="MK267" i="7"/>
  <c r="MJ267" i="7"/>
  <c r="MI267" i="7"/>
  <c r="ML266" i="7"/>
  <c r="MK266" i="7"/>
  <c r="MJ266" i="7"/>
  <c r="MI266" i="7"/>
  <c r="ML265" i="7"/>
  <c r="MK265" i="7"/>
  <c r="MJ265" i="7"/>
  <c r="MI265" i="7"/>
  <c r="ML264" i="7"/>
  <c r="MK264" i="7"/>
  <c r="MJ264" i="7"/>
  <c r="MI264" i="7"/>
  <c r="ML263" i="7"/>
  <c r="MK263" i="7"/>
  <c r="MJ263" i="7"/>
  <c r="MI263" i="7"/>
  <c r="ML262" i="7"/>
  <c r="MK262" i="7"/>
  <c r="MJ262" i="7"/>
  <c r="MI262" i="7"/>
  <c r="MI260" i="7"/>
  <c r="MI259" i="7" s="1"/>
  <c r="ML285" i="1"/>
  <c r="MK285" i="1"/>
  <c r="MJ285" i="1"/>
  <c r="MI285" i="1"/>
  <c r="ML284" i="1"/>
  <c r="MK284" i="1"/>
  <c r="MJ284" i="1"/>
  <c r="MI284" i="1"/>
  <c r="ML283" i="1"/>
  <c r="MK283" i="1"/>
  <c r="MJ283" i="1"/>
  <c r="MI283" i="1"/>
  <c r="ML282" i="1"/>
  <c r="MK282" i="1"/>
  <c r="MJ282" i="1"/>
  <c r="MI282" i="1"/>
  <c r="ML281" i="1"/>
  <c r="MK281" i="1"/>
  <c r="MJ281" i="1"/>
  <c r="MI281" i="1"/>
  <c r="ML280" i="1"/>
  <c r="MK280" i="1"/>
  <c r="MJ280" i="1"/>
  <c r="MI280" i="1"/>
  <c r="ML279" i="1"/>
  <c r="MK279" i="1"/>
  <c r="MJ279" i="1"/>
  <c r="MI279" i="1"/>
  <c r="ML278" i="1"/>
  <c r="MK278" i="1"/>
  <c r="MJ278" i="1"/>
  <c r="MI278" i="1"/>
  <c r="ML277" i="1"/>
  <c r="MK277" i="1"/>
  <c r="MJ277" i="1"/>
  <c r="MI277" i="1"/>
  <c r="ML276" i="1"/>
  <c r="MK276" i="1"/>
  <c r="MJ276" i="1"/>
  <c r="MI276" i="1"/>
  <c r="ML275" i="1"/>
  <c r="MK275" i="1"/>
  <c r="MJ275" i="1"/>
  <c r="MI275" i="1"/>
  <c r="ML274" i="1"/>
  <c r="MK274" i="1"/>
  <c r="MJ274" i="1"/>
  <c r="MI274" i="1"/>
  <c r="ML273" i="1"/>
  <c r="MK273" i="1"/>
  <c r="MJ273" i="1"/>
  <c r="MI273" i="1"/>
  <c r="ML272" i="1"/>
  <c r="MK272" i="1"/>
  <c r="MJ272" i="1"/>
  <c r="MI272" i="1"/>
  <c r="ML271" i="1"/>
  <c r="MK271" i="1"/>
  <c r="MJ271" i="1"/>
  <c r="MI271" i="1"/>
  <c r="ML270" i="1"/>
  <c r="MK270" i="1"/>
  <c r="MJ270" i="1"/>
  <c r="MI270" i="1"/>
  <c r="ML269" i="1"/>
  <c r="MK269" i="1"/>
  <c r="MJ269" i="1"/>
  <c r="MI269" i="1"/>
  <c r="ML268" i="1"/>
  <c r="MK268" i="1"/>
  <c r="MJ268" i="1"/>
  <c r="MI268" i="1"/>
  <c r="ML267" i="1"/>
  <c r="MK267" i="1"/>
  <c r="MJ267" i="1"/>
  <c r="MI267" i="1"/>
  <c r="ML266" i="1"/>
  <c r="MK266" i="1"/>
  <c r="MJ266" i="1"/>
  <c r="MI266" i="1"/>
  <c r="ML265" i="1"/>
  <c r="MK265" i="1"/>
  <c r="MJ265" i="1"/>
  <c r="MI265" i="1"/>
  <c r="ML264" i="1"/>
  <c r="MK264" i="1"/>
  <c r="MJ264" i="1"/>
  <c r="MI264" i="1"/>
  <c r="ML263" i="1"/>
  <c r="MK263" i="1"/>
  <c r="MJ263" i="1"/>
  <c r="MI263" i="1"/>
  <c r="ML262" i="1"/>
  <c r="MK262" i="1"/>
  <c r="MJ262" i="1"/>
  <c r="MI262" i="1"/>
  <c r="MI260" i="1"/>
  <c r="MI259" i="1" s="1"/>
  <c r="MJ287" i="8" l="1"/>
  <c r="MI259" i="8"/>
  <c r="ML287" i="8"/>
  <c r="MI287" i="8"/>
  <c r="MJ259" i="8"/>
  <c r="MK259" i="8"/>
  <c r="MK287" i="8"/>
  <c r="MJ287" i="7"/>
  <c r="ML287" i="7"/>
  <c r="MK287" i="7"/>
  <c r="MI287" i="7"/>
  <c r="MJ259" i="7"/>
  <c r="MK259" i="7"/>
  <c r="ML259" i="7"/>
  <c r="MK287" i="1"/>
  <c r="MI287" i="1"/>
  <c r="MJ287" i="1"/>
  <c r="ML287" i="1"/>
  <c r="MJ259" i="1"/>
  <c r="MK259" i="1"/>
  <c r="ML259" i="1"/>
  <c r="ME285" i="7"/>
  <c r="MD285" i="7"/>
  <c r="MC285" i="7"/>
  <c r="MB285" i="7"/>
  <c r="ME284" i="7"/>
  <c r="MD284" i="7"/>
  <c r="MC284" i="7"/>
  <c r="MB284" i="7"/>
  <c r="ME283" i="7"/>
  <c r="MD283" i="7"/>
  <c r="MC283" i="7"/>
  <c r="MB283" i="7"/>
  <c r="ME282" i="7"/>
  <c r="MD282" i="7"/>
  <c r="MC282" i="7"/>
  <c r="MB282" i="7"/>
  <c r="ME281" i="7"/>
  <c r="MD281" i="7"/>
  <c r="MC281" i="7"/>
  <c r="MB281" i="7"/>
  <c r="ME280" i="7"/>
  <c r="MD280" i="7"/>
  <c r="MC280" i="7"/>
  <c r="MB280" i="7"/>
  <c r="ME279" i="7"/>
  <c r="MD279" i="7"/>
  <c r="MC279" i="7"/>
  <c r="MB279" i="7"/>
  <c r="ME278" i="7"/>
  <c r="MD278" i="7"/>
  <c r="MC278" i="7"/>
  <c r="MB278" i="7"/>
  <c r="ME277" i="7"/>
  <c r="MD277" i="7"/>
  <c r="MC277" i="7"/>
  <c r="MB277" i="7"/>
  <c r="ME276" i="7"/>
  <c r="MD276" i="7"/>
  <c r="MC276" i="7"/>
  <c r="MB276" i="7"/>
  <c r="ME275" i="7"/>
  <c r="MD275" i="7"/>
  <c r="MC275" i="7"/>
  <c r="MB275" i="7"/>
  <c r="ME274" i="7"/>
  <c r="MD274" i="7"/>
  <c r="MC274" i="7"/>
  <c r="MB274" i="7"/>
  <c r="ME273" i="7"/>
  <c r="MD273" i="7"/>
  <c r="MC273" i="7"/>
  <c r="MB273" i="7"/>
  <c r="ME272" i="7"/>
  <c r="MD272" i="7"/>
  <c r="MC272" i="7"/>
  <c r="MB272" i="7"/>
  <c r="ME271" i="7"/>
  <c r="MD271" i="7"/>
  <c r="MC271" i="7"/>
  <c r="MB271" i="7"/>
  <c r="ME270" i="7"/>
  <c r="MD270" i="7"/>
  <c r="MC270" i="7"/>
  <c r="MB270" i="7"/>
  <c r="ME269" i="7"/>
  <c r="MD269" i="7"/>
  <c r="MC269" i="7"/>
  <c r="MB269" i="7"/>
  <c r="ME268" i="7"/>
  <c r="MD268" i="7"/>
  <c r="MC268" i="7"/>
  <c r="MB268" i="7"/>
  <c r="ME267" i="7"/>
  <c r="MD267" i="7"/>
  <c r="MC267" i="7"/>
  <c r="MB267" i="7"/>
  <c r="ME266" i="7"/>
  <c r="MD266" i="7"/>
  <c r="MC266" i="7"/>
  <c r="MB266" i="7"/>
  <c r="ME265" i="7"/>
  <c r="MD265" i="7"/>
  <c r="MC265" i="7"/>
  <c r="MB265" i="7"/>
  <c r="ME264" i="7"/>
  <c r="MD264" i="7"/>
  <c r="MC264" i="7"/>
  <c r="MB264" i="7"/>
  <c r="ME263" i="7"/>
  <c r="MD263" i="7"/>
  <c r="MC263" i="7"/>
  <c r="MB263" i="7"/>
  <c r="ME262" i="7"/>
  <c r="MD262" i="7"/>
  <c r="MC262" i="7"/>
  <c r="MB262" i="7"/>
  <c r="MB260" i="7"/>
  <c r="ME259" i="7" s="1"/>
  <c r="ME285" i="8"/>
  <c r="MD285" i="8"/>
  <c r="MC285" i="8"/>
  <c r="MB285" i="8"/>
  <c r="ME284" i="8"/>
  <c r="MD284" i="8"/>
  <c r="MC284" i="8"/>
  <c r="MB284" i="8"/>
  <c r="ME283" i="8"/>
  <c r="MD283" i="8"/>
  <c r="MC283" i="8"/>
  <c r="MB283" i="8"/>
  <c r="ME282" i="8"/>
  <c r="MD282" i="8"/>
  <c r="MC282" i="8"/>
  <c r="MB282" i="8"/>
  <c r="ME281" i="8"/>
  <c r="MD281" i="8"/>
  <c r="MC281" i="8"/>
  <c r="MB281" i="8"/>
  <c r="ME280" i="8"/>
  <c r="MD280" i="8"/>
  <c r="MC280" i="8"/>
  <c r="MB280" i="8"/>
  <c r="ME279" i="8"/>
  <c r="MD279" i="8"/>
  <c r="MC279" i="8"/>
  <c r="MB279" i="8"/>
  <c r="ME278" i="8"/>
  <c r="MD278" i="8"/>
  <c r="MC278" i="8"/>
  <c r="MB278" i="8"/>
  <c r="ME277" i="8"/>
  <c r="MD277" i="8"/>
  <c r="MC277" i="8"/>
  <c r="MB277" i="8"/>
  <c r="ME276" i="8"/>
  <c r="MD276" i="8"/>
  <c r="MC276" i="8"/>
  <c r="MB276" i="8"/>
  <c r="ME275" i="8"/>
  <c r="MD275" i="8"/>
  <c r="MC275" i="8"/>
  <c r="MB275" i="8"/>
  <c r="ME274" i="8"/>
  <c r="MD274" i="8"/>
  <c r="MC274" i="8"/>
  <c r="MB274" i="8"/>
  <c r="ME273" i="8"/>
  <c r="MD273" i="8"/>
  <c r="MC273" i="8"/>
  <c r="MB273" i="8"/>
  <c r="ME272" i="8"/>
  <c r="MD272" i="8"/>
  <c r="MC272" i="8"/>
  <c r="MB272" i="8"/>
  <c r="ME271" i="8"/>
  <c r="MD271" i="8"/>
  <c r="MC271" i="8"/>
  <c r="MB271" i="8"/>
  <c r="ME270" i="8"/>
  <c r="MD270" i="8"/>
  <c r="MC270" i="8"/>
  <c r="MB270" i="8"/>
  <c r="ME269" i="8"/>
  <c r="MD269" i="8"/>
  <c r="MC269" i="8"/>
  <c r="MB269" i="8"/>
  <c r="ME268" i="8"/>
  <c r="MD268" i="8"/>
  <c r="MC268" i="8"/>
  <c r="MB268" i="8"/>
  <c r="ME267" i="8"/>
  <c r="MD267" i="8"/>
  <c r="MC267" i="8"/>
  <c r="MB267" i="8"/>
  <c r="ME266" i="8"/>
  <c r="MD266" i="8"/>
  <c r="MC266" i="8"/>
  <c r="MB266" i="8"/>
  <c r="ME265" i="8"/>
  <c r="MD265" i="8"/>
  <c r="MC265" i="8"/>
  <c r="MB265" i="8"/>
  <c r="ME264" i="8"/>
  <c r="MD264" i="8"/>
  <c r="MC264" i="8"/>
  <c r="MB264" i="8"/>
  <c r="ME263" i="8"/>
  <c r="MD263" i="8"/>
  <c r="MC263" i="8"/>
  <c r="MB263" i="8"/>
  <c r="ME262" i="8"/>
  <c r="MD262" i="8"/>
  <c r="MC262" i="8"/>
  <c r="MB262" i="8"/>
  <c r="MB260" i="8"/>
  <c r="MD259" i="8" s="1"/>
  <c r="ME259" i="8"/>
  <c r="MB259" i="8"/>
  <c r="ME285" i="1"/>
  <c r="MD285" i="1"/>
  <c r="MC285" i="1"/>
  <c r="MB285" i="1"/>
  <c r="ME284" i="1"/>
  <c r="MD284" i="1"/>
  <c r="MC284" i="1"/>
  <c r="MB284" i="1"/>
  <c r="ME283" i="1"/>
  <c r="MD283" i="1"/>
  <c r="MC283" i="1"/>
  <c r="MB283" i="1"/>
  <c r="ME282" i="1"/>
  <c r="MD282" i="1"/>
  <c r="MC282" i="1"/>
  <c r="MB282" i="1"/>
  <c r="ME281" i="1"/>
  <c r="MD281" i="1"/>
  <c r="MC281" i="1"/>
  <c r="MB281" i="1"/>
  <c r="ME280" i="1"/>
  <c r="MD280" i="1"/>
  <c r="MC280" i="1"/>
  <c r="MB280" i="1"/>
  <c r="ME279" i="1"/>
  <c r="MD279" i="1"/>
  <c r="MC279" i="1"/>
  <c r="MB279" i="1"/>
  <c r="ME278" i="1"/>
  <c r="MD278" i="1"/>
  <c r="MC278" i="1"/>
  <c r="MB278" i="1"/>
  <c r="ME277" i="1"/>
  <c r="MD277" i="1"/>
  <c r="MC277" i="1"/>
  <c r="MB277" i="1"/>
  <c r="ME276" i="1"/>
  <c r="MD276" i="1"/>
  <c r="MC276" i="1"/>
  <c r="MB276" i="1"/>
  <c r="ME275" i="1"/>
  <c r="MD275" i="1"/>
  <c r="MC275" i="1"/>
  <c r="MB275" i="1"/>
  <c r="ME274" i="1"/>
  <c r="MD274" i="1"/>
  <c r="MC274" i="1"/>
  <c r="MB274" i="1"/>
  <c r="ME273" i="1"/>
  <c r="MD273" i="1"/>
  <c r="MC273" i="1"/>
  <c r="MB273" i="1"/>
  <c r="ME272" i="1"/>
  <c r="MD272" i="1"/>
  <c r="MC272" i="1"/>
  <c r="MB272" i="1"/>
  <c r="ME271" i="1"/>
  <c r="MD271" i="1"/>
  <c r="MC271" i="1"/>
  <c r="MB271" i="1"/>
  <c r="ME270" i="1"/>
  <c r="MD270" i="1"/>
  <c r="MC270" i="1"/>
  <c r="MB270" i="1"/>
  <c r="ME269" i="1"/>
  <c r="MD269" i="1"/>
  <c r="MC269" i="1"/>
  <c r="MB269" i="1"/>
  <c r="ME268" i="1"/>
  <c r="MD268" i="1"/>
  <c r="MC268" i="1"/>
  <c r="MB268" i="1"/>
  <c r="ME267" i="1"/>
  <c r="MD267" i="1"/>
  <c r="MC267" i="1"/>
  <c r="MB267" i="1"/>
  <c r="ME266" i="1"/>
  <c r="MD266" i="1"/>
  <c r="MC266" i="1"/>
  <c r="MB266" i="1"/>
  <c r="ME265" i="1"/>
  <c r="MD265" i="1"/>
  <c r="MC265" i="1"/>
  <c r="MB265" i="1"/>
  <c r="ME264" i="1"/>
  <c r="MD264" i="1"/>
  <c r="MC264" i="1"/>
  <c r="MB264" i="1"/>
  <c r="ME263" i="1"/>
  <c r="MD263" i="1"/>
  <c r="MC263" i="1"/>
  <c r="MB263" i="1"/>
  <c r="ME262" i="1"/>
  <c r="MD262" i="1"/>
  <c r="MC262" i="1"/>
  <c r="MB262" i="1"/>
  <c r="MB260" i="1"/>
  <c r="MB259" i="1" s="1"/>
  <c r="MB287" i="7" l="1"/>
  <c r="MC259" i="7"/>
  <c r="MC287" i="7"/>
  <c r="MD287" i="7"/>
  <c r="ME287" i="7"/>
  <c r="MB259" i="7"/>
  <c r="MD259" i="7"/>
  <c r="MC287" i="8"/>
  <c r="MB287" i="8"/>
  <c r="MD287" i="8"/>
  <c r="ME287" i="8"/>
  <c r="MC259" i="8"/>
  <c r="MB287" i="1"/>
  <c r="MC287" i="1"/>
  <c r="MD287" i="1"/>
  <c r="ME287" i="1"/>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LX262" i="8" l="1"/>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LX263" i="7" l="1"/>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LN264" i="7" l="1"/>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LV265" i="8" l="1"/>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LV266" i="8" l="1"/>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LQ267" i="8" l="1"/>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LQ268" i="8" l="1"/>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LN269" i="8" l="1"/>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LU270" i="7" l="1"/>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LX263" i="1" l="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LV271" i="8" l="1"/>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LU272" i="8" l="1"/>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LV273" i="7" l="1"/>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LU274" i="7" l="1"/>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LU275" i="7" l="1"/>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LU269" i="1" l="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LU277" i="7" l="1"/>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LU271" i="1" l="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LU279" i="7" l="1"/>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LU280" i="7" l="1"/>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LU281" i="8" l="1"/>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LU282" i="7" l="1"/>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LU283" i="7" l="1"/>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LU277" i="1" l="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JY287" i="7" l="1"/>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LP278" i="1" l="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LU279" i="1" l="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LU280" i="1" l="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LU281" i="1" l="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LW282" i="1" l="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LU283" i="1" l="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LW284" i="1" l="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O32" i="2" l="1"/>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<sst xmlns="http://schemas.openxmlformats.org/spreadsheetml/2006/main" count="39830" uniqueCount="418">
  <si>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</si>
  <si>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</si>
  <si>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</si>
  <si>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</si>
  <si>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</si>
  <si>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</si>
  <si>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</si>
  <si>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</si>
  <si>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</si>
  <si>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</si>
  <si>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</si>
  <si>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</si>
  <si>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</si>
  <si>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</si>
  <si>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</si>
  <si>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</si>
  <si>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</si>
  <si>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</si>
  <si>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</si>
  <si>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</si>
  <si>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</si>
  <si>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</si>
  <si>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</si>
  <si>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</si>
  <si>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</si>
  <si>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</si>
  <si>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</si>
  <si>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</si>
  <si>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</si>
  <si>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</si>
  <si>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</si>
  <si>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</si>
  <si>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</si>
  <si>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</si>
  <si>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</si>
  <si>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</si>
  <si>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</si>
  <si>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</si>
  <si>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</si>
  <si>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</si>
  <si>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</si>
  <si>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</si>
  <si>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</si>
  <si>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</si>
  <si>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</si>
  <si>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</si>
  <si>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</si>
  <si>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</si>
  <si>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</si>
  <si>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</si>
  <si>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</si>
  <si>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</si>
  <si>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</si>
  <si>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</si>
  <si>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</si>
  <si>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</si>
  <si>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</si>
  <si>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</si>
  <si>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</si>
  <si>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</si>
  <si>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</si>
  <si>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</si>
  <si>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</si>
  <si>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</si>
  <si>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</si>
  <si>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</si>
  <si>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</si>
  <si>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</si>
  <si>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</si>
  <si>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</si>
  <si>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</si>
  <si>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</si>
  <si>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</si>
  <si>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</si>
  <si>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</si>
  <si>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</si>
  <si>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</si>
  <si>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</si>
  <si>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</si>
  <si>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</si>
  <si>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</si>
  <si>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</si>
  <si>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</si>
  <si>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</si>
  <si>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</si>
  <si>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</si>
  <si>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</si>
  <si>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</si>
  <si>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</si>
  <si>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</si>
  <si>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</si>
  <si>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</si>
  <si>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</si>
  <si>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</si>
  <si>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</si>
  <si>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</si>
  <si>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</si>
  <si>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</si>
  <si>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</si>
  <si>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</si>
  <si>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</si>
  <si>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</si>
  <si>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</si>
  <si>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</si>
  <si>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</si>
  <si>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</si>
  <si>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</si>
  <si>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</si>
  <si>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</si>
  <si>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</si>
  <si>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</si>
  <si>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</si>
  <si>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</si>
  <si>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</si>
  <si>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</si>
  <si>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</si>
  <si>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</si>
  <si>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</si>
  <si>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</si>
  <si>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</si>
  <si>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</si>
  <si>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</si>
  <si>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</si>
  <si>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</si>
  <si>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</si>
  <si>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</si>
  <si>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</si>
  <si>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</si>
  <si>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</si>
  <si>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</si>
  <si>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</si>
  <si>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</si>
  <si>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</si>
  <si>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</si>
  <si>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</si>
  <si>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</si>
  <si>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</si>
  <si>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</si>
  <si>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</si>
  <si>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</si>
  <si>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</si>
  <si>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</si>
  <si>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</si>
  <si>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</si>
  <si>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</si>
  <si>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</si>
  <si>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</si>
  <si>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</si>
  <si>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</si>
  <si>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</si>
  <si>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</si>
  <si>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</si>
  <si>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</si>
  <si>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</si>
  <si>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</si>
  <si>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</si>
  <si>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</si>
  <si>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</si>
  <si>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</si>
  <si>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</si>
  <si>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</si>
  <si>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</si>
  <si>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</si>
  <si>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</si>
  <si>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</si>
  <si>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</si>
  <si>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</si>
  <si>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</si>
  <si>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</si>
  <si>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</si>
  <si>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</si>
  <si>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</si>
  <si>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</si>
  <si>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</si>
  <si>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</si>
  <si>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</si>
  <si>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</si>
  <si>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</si>
  <si>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</si>
  <si>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</si>
  <si>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</si>
  <si>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</si>
  <si>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</si>
  <si>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</si>
  <si>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</si>
  <si>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</si>
  <si>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</si>
  <si>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</si>
  <si>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</si>
  <si>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</si>
  <si>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</si>
  <si>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</si>
  <si>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</si>
  <si>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</si>
  <si>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</si>
  <si>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</si>
  <si>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</si>
  <si>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</si>
  <si>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</si>
  <si>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</si>
  <si>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</si>
  <si>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</si>
  <si>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</si>
  <si>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</si>
  <si>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</si>
  <si>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</si>
  <si>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</si>
  <si>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</si>
  <si>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</si>
  <si>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</si>
  <si>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</si>
  <si>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</si>
  <si>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</si>
  <si>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</si>
  <si>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</si>
  <si>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</si>
  <si>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</si>
  <si>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</si>
  <si>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</si>
  <si>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</si>
  <si>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</si>
  <si>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</si>
  <si>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</si>
  <si>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</si>
  <si>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</si>
  <si>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</si>
  <si>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</si>
  <si>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</si>
  <si>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</si>
  <si>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</si>
  <si>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</si>
  <si>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</si>
  <si>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</si>
  <si>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</si>
  <si>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</si>
  <si>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</si>
  <si>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</si>
  <si>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</si>
  <si>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</si>
  <si>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</si>
  <si>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</si>
  <si>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</si>
  <si>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</si>
  <si>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</si>
  <si>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</si>
  <si>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</si>
  <si>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</si>
  <si>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</si>
  <si>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</si>
  <si>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</si>
  <si>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</si>
  <si>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</si>
  <si>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</si>
  <si>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</si>
  <si>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</si>
  <si>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</si>
  <si>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</si>
  <si>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</si>
  <si>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</si>
  <si>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</si>
  <si>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</si>
  <si>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</si>
  <si>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</si>
  <si>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</si>
  <si>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</si>
  <si>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</si>
  <si>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</si>
  <si>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</si>
  <si>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</si>
  <si>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</si>
  <si>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</si>
  <si>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</si>
  <si>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</si>
  <si>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</si>
  <si>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</si>
  <si>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</si>
  <si>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</si>
  <si>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</si>
  <si>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</si>
  <si>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</si>
  <si>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</si>
  <si>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</si>
  <si>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</si>
  <si>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</si>
  <si>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</si>
  <si>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</si>
  <si>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</si>
  <si>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</si>
  <si>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</si>
  <si>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</si>
  <si>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</si>
  <si>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</si>
  <si>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</si>
  <si>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</si>
  <si>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</si>
  <si>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</si>
  <si>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</si>
  <si>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</si>
  <si>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</si>
  <si>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</si>
  <si>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</si>
  <si>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</si>
  <si>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</si>
  <si>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</si>
  <si>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</si>
  <si>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</si>
  <si>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</si>
  <si>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</si>
  <si>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</si>
  <si>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</si>
  <si>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</si>
  <si>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</si>
  <si>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</si>
  <si>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</si>
  <si>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</si>
  <si>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</si>
  <si>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</si>
  <si>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</si>
  <si>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</si>
  <si>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</si>
  <si>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</si>
  <si>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</si>
  <si>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</si>
  <si>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</si>
  <si>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</si>
  <si>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</si>
  <si>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</si>
  <si>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</si>
  <si>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</si>
  <si>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</si>
  <si>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</si>
  <si>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</si>
  <si>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</si>
  <si>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</si>
  <si>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</si>
  <si>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</si>
  <si>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</si>
  <si>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</si>
  <si>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</si>
  <si>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</si>
  <si>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</si>
  <si>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</si>
  <si>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</si>
  <si>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</si>
  <si>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</si>
  <si>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</si>
  <si>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</si>
  <si>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</si>
  <si>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</si>
  <si>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</si>
  <si>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</si>
  <si>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</si>
  <si>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</si>
  <si>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</si>
  <si>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</si>
  <si>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</si>
  <si>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</si>
  <si>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</si>
  <si>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</si>
  <si>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</si>
  <si>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</si>
  <si>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</si>
  <si>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</si>
  <si>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</si>
  <si>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</si>
  <si>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</si>
  <si>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</si>
  <si>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</si>
  <si>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</si>
  <si>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</si>
  <si>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</si>
  <si>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</si>
  <si>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</si>
  <si>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</si>
  <si>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</si>
  <si>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</si>
  <si>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</si>
  <si>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</si>
  <si>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</si>
  <si>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</si>
  <si>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</si>
  <si>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</si>
  <si>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</si>
  <si>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</si>
  <si>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</si>
  <si>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</si>
  <si>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</si>
  <si>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</si>
  <si>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</si>
  <si>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</si>
  <si>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</si>
  <si>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</si>
  <si>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</si>
  <si>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</si>
  <si>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</si>
  <si>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</si>
  <si>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</si>
  <si>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</si>
  <si>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</si>
  <si>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</si>
  <si>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</si>
  <si>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</si>
  <si>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</si>
  <si>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</si>
  <si>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</si>
  <si>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S360MAPA - T453M13 - 23/03/2021 9:16:59</t>
  </si>
  <si>
    <t>MES = FEBRERO 21\Total MES</t>
  </si>
  <si>
    <t>MES = MARZO 21\Total MES</t>
  </si>
  <si>
    <t>S360MAPA - T453M13 - 28/04/2021 14:34:31</t>
  </si>
  <si>
    <t>MES = ABRIL 21\Total MES</t>
  </si>
  <si>
    <t>s360mapa - t453m13 - 19/05/2021 14:51:14</t>
  </si>
  <si>
    <t>MES = MAYO 21\Total MES</t>
  </si>
  <si>
    <t>s360mapa - t453m13 - 18/06/2021 07:31:35</t>
  </si>
  <si>
    <t>MES = JUNIO 21\Total MES</t>
  </si>
  <si>
    <t>S360MAPA - T453M13 - 22/07/2021 11:17:47</t>
  </si>
  <si>
    <t>MES = JULIO 21\Total MES</t>
  </si>
  <si>
    <t>s360mapa - t453m13 - 26/08/2021 7:42:16</t>
  </si>
  <si>
    <t xml:space="preserve">
• El aceite de oliva se encarece durante julio 2021. Actualmente concentra el 33,4 % de los litros adquiridos en el intervalo de precio que oscila entre 3,2-3,3 €/litro, un incremento significativo con respecto al precio medio de los meses previos cuando la mayor porción de las compras se concentraba entre 2,3-2,4 €/litro (enero-abril) o en 2,7-2,8 €/litro (mayo y junio). El segundo intervalo más popular con el 16,6 % de las compras reafirma el encarecimiento de este producto al coincidir con el rango 3,1-3,2 €/litro.
El principal responsable de este aumento es el supermercado donde aproximadamente 1 de cada 2 litros se adquieren entre los 3,2-3,3 €/litro (43,8 %). El discount es responsable de la granularidad en el intervalo 3,1-3,2 €/litro dado que acumula su el 29,7 % de sus compras en el mismo. El hipermercado presenta una distribución de precio más diluida entre los rangos 2,5 y 2,7 €/litro y 3,1 y 3,3 €/litro.
• La demanda de aceite de oliva virgen sigue el mismo patrón que el aceite de oliva con un incremento del precio. El intervalo entre 3,5 y 3,6 €/l concentra el 34,8 % de la demanda y se posiciona como el más popular, siendo el segundo tramo que acumula mayor proporción de compras, con un 22,7 % del volumen el comprendido entre 3,3 y 3,4 €/l. El canal principal que impulsa la concentración en estos intervalos (3,5-3,6 €/l y 3,3-3,4 €/l) es el supermercado ya que reune el 40,9 % y el 29,8 % de sus compras en los mismos.
• El precio de aceite de oliva virgen extra se desplaza un intervalo reuniendo el 22,9 % de sus compras en el rango situado entre los 3,9 y 4,1 €/l. El segundo tramo con mayor concentración de compras durante julio 2021 se encuentra entre los 3,5 – 3,7 €/l con un 13,7 % de las mismas. Nuevamente es el supermercado quien explica dicha acumulaión, pues supera la cuota total en estos dos intervalos siendo su demanda en los mismos del 29,9 % y  17,0 % respectivamente. El discount, actualmente concentra el 23,6 % de los litros en el intervalo 3,9-4,1 €/litro desplaza por tanto su mayor concentración de compras y se constata tambien el encarecimiento de este tipo de aceite en el canal.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</si>
</sst>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8"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color rgb="FFFF0000"/>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9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164" fontId="0" fillId="0" borderId="0" xfId="0" applyNumberFormat="1" applyFill="1" applyAlignment="1">
      <alignment horizontal="center"/>
    </xf>
    <xf numFmtId="0" fontId="17"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448">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AGOSTO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3.74</c:v>
                </c:pt>
                <c:pt idx="1">
                  <c:v>3.79</c:v>
                </c:pt>
                <c:pt idx="2">
                  <c:v>14.52</c:v>
                </c:pt>
                <c:pt idx="3">
                  <c:v>5.35</c:v>
                </c:pt>
                <c:pt idx="4">
                  <c:v>14.97</c:v>
                </c:pt>
                <c:pt idx="5">
                  <c:v>31.86</c:v>
                </c:pt>
                <c:pt idx="6">
                  <c:v>3.02</c:v>
                </c:pt>
                <c:pt idx="7">
                  <c:v>1.17</c:v>
                </c:pt>
                <c:pt idx="8">
                  <c:v>2.73</c:v>
                </c:pt>
                <c:pt idx="9">
                  <c:v>1.34</c:v>
                </c:pt>
                <c:pt idx="10">
                  <c:v>3.1</c:v>
                </c:pt>
                <c:pt idx="11">
                  <c:v>1.1299999999999999</c:v>
                </c:pt>
                <c:pt idx="12">
                  <c:v>0.42</c:v>
                </c:pt>
                <c:pt idx="13">
                  <c:v>0.99</c:v>
                </c:pt>
                <c:pt idx="14">
                  <c:v>0.41</c:v>
                </c:pt>
                <c:pt idx="15">
                  <c:v>0.83000000000000007</c:v>
                </c:pt>
                <c:pt idx="16">
                  <c:v>1.01</c:v>
                </c:pt>
                <c:pt idx="17">
                  <c:v>0.36</c:v>
                </c:pt>
                <c:pt idx="18">
                  <c:v>1.48</c:v>
                </c:pt>
                <c:pt idx="19">
                  <c:v>2.9</c:v>
                </c:pt>
                <c:pt idx="20">
                  <c:v>2.19</c:v>
                </c:pt>
                <c:pt idx="21">
                  <c:v>0.81</c:v>
                </c:pt>
                <c:pt idx="22">
                  <c:v>0.08</c:v>
                </c:pt>
                <c:pt idx="23">
                  <c:v>1.81</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SEPTIEMBRE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4.76</c:v>
                </c:pt>
                <c:pt idx="1">
                  <c:v>3.73</c:v>
                </c:pt>
                <c:pt idx="2">
                  <c:v>11.06</c:v>
                </c:pt>
                <c:pt idx="3">
                  <c:v>7.85</c:v>
                </c:pt>
                <c:pt idx="4">
                  <c:v>14.49</c:v>
                </c:pt>
                <c:pt idx="5">
                  <c:v>30.689999999999998</c:v>
                </c:pt>
                <c:pt idx="6">
                  <c:v>2.56</c:v>
                </c:pt>
                <c:pt idx="7">
                  <c:v>2.1800000000000002</c:v>
                </c:pt>
                <c:pt idx="8">
                  <c:v>4.1400000000000006</c:v>
                </c:pt>
                <c:pt idx="9">
                  <c:v>2.09</c:v>
                </c:pt>
                <c:pt idx="10">
                  <c:v>2.66</c:v>
                </c:pt>
                <c:pt idx="11">
                  <c:v>0.51</c:v>
                </c:pt>
                <c:pt idx="12">
                  <c:v>1.01</c:v>
                </c:pt>
                <c:pt idx="13">
                  <c:v>1</c:v>
                </c:pt>
                <c:pt idx="14">
                  <c:v>0.56000000000000005</c:v>
                </c:pt>
                <c:pt idx="15">
                  <c:v>0.66999999999999993</c:v>
                </c:pt>
                <c:pt idx="16">
                  <c:v>1.1100000000000001</c:v>
                </c:pt>
                <c:pt idx="17">
                  <c:v>0.11</c:v>
                </c:pt>
                <c:pt idx="18">
                  <c:v>1.01</c:v>
                </c:pt>
                <c:pt idx="19">
                  <c:v>1.76</c:v>
                </c:pt>
                <c:pt idx="20">
                  <c:v>2.2400000000000002</c:v>
                </c:pt>
                <c:pt idx="21">
                  <c:v>0.94</c:v>
                </c:pt>
                <c:pt idx="22">
                  <c:v>0.42</c:v>
                </c:pt>
                <c:pt idx="23">
                  <c:v>2.4799999999999995</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OCTUBRE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3.83</c:v>
                </c:pt>
                <c:pt idx="1">
                  <c:v>4.84</c:v>
                </c:pt>
                <c:pt idx="2">
                  <c:v>14.610000000000001</c:v>
                </c:pt>
                <c:pt idx="3">
                  <c:v>4.6399999999999997</c:v>
                </c:pt>
                <c:pt idx="4">
                  <c:v>15.530000000000001</c:v>
                </c:pt>
                <c:pt idx="5">
                  <c:v>28.119999999999997</c:v>
                </c:pt>
                <c:pt idx="6">
                  <c:v>3.9800000000000004</c:v>
                </c:pt>
                <c:pt idx="7">
                  <c:v>2.08</c:v>
                </c:pt>
                <c:pt idx="8">
                  <c:v>4.38</c:v>
                </c:pt>
                <c:pt idx="9">
                  <c:v>1.4300000000000002</c:v>
                </c:pt>
                <c:pt idx="10">
                  <c:v>2.4099999999999997</c:v>
                </c:pt>
                <c:pt idx="11">
                  <c:v>0.72</c:v>
                </c:pt>
                <c:pt idx="12">
                  <c:v>0.64</c:v>
                </c:pt>
                <c:pt idx="13">
                  <c:v>0.87</c:v>
                </c:pt>
                <c:pt idx="14">
                  <c:v>1.1800000000000002</c:v>
                </c:pt>
                <c:pt idx="15">
                  <c:v>1.37</c:v>
                </c:pt>
                <c:pt idx="16">
                  <c:v>1.07</c:v>
                </c:pt>
                <c:pt idx="17">
                  <c:v>0.41</c:v>
                </c:pt>
                <c:pt idx="18">
                  <c:v>2.5</c:v>
                </c:pt>
                <c:pt idx="19">
                  <c:v>1.57</c:v>
                </c:pt>
                <c:pt idx="20">
                  <c:v>1.3599999999999999</c:v>
                </c:pt>
                <c:pt idx="21">
                  <c:v>0.41000000000000003</c:v>
                </c:pt>
                <c:pt idx="22">
                  <c:v>0.36</c:v>
                </c:pt>
                <c:pt idx="23">
                  <c:v>1.6800000000000002</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NOVIEMBRE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3.87</c:v>
                </c:pt>
                <c:pt idx="1">
                  <c:v>5.5</c:v>
                </c:pt>
                <c:pt idx="2">
                  <c:v>16.84</c:v>
                </c:pt>
                <c:pt idx="3">
                  <c:v>4.8</c:v>
                </c:pt>
                <c:pt idx="4">
                  <c:v>16.239999999999998</c:v>
                </c:pt>
                <c:pt idx="5">
                  <c:v>26.77</c:v>
                </c:pt>
                <c:pt idx="6">
                  <c:v>3.71</c:v>
                </c:pt>
                <c:pt idx="7">
                  <c:v>1.3499999999999999</c:v>
                </c:pt>
                <c:pt idx="8">
                  <c:v>3.14</c:v>
                </c:pt>
                <c:pt idx="9">
                  <c:v>2.02</c:v>
                </c:pt>
                <c:pt idx="10">
                  <c:v>1.91</c:v>
                </c:pt>
                <c:pt idx="11">
                  <c:v>0.66</c:v>
                </c:pt>
                <c:pt idx="12">
                  <c:v>1.1200000000000001</c:v>
                </c:pt>
                <c:pt idx="13">
                  <c:v>1.29</c:v>
                </c:pt>
                <c:pt idx="14">
                  <c:v>0.49</c:v>
                </c:pt>
                <c:pt idx="15">
                  <c:v>0.84</c:v>
                </c:pt>
                <c:pt idx="16">
                  <c:v>1.02</c:v>
                </c:pt>
                <c:pt idx="17">
                  <c:v>0.1</c:v>
                </c:pt>
                <c:pt idx="18">
                  <c:v>1.7200000000000002</c:v>
                </c:pt>
                <c:pt idx="19">
                  <c:v>2.1399999999999997</c:v>
                </c:pt>
                <c:pt idx="20">
                  <c:v>3.04</c:v>
                </c:pt>
                <c:pt idx="21">
                  <c:v>0.31</c:v>
                </c:pt>
                <c:pt idx="22">
                  <c:v>0.12</c:v>
                </c:pt>
                <c:pt idx="23">
                  <c:v>0.98</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DICIEMBRE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2.44</c:v>
                </c:pt>
                <c:pt idx="1">
                  <c:v>4.3</c:v>
                </c:pt>
                <c:pt idx="2">
                  <c:v>13.48</c:v>
                </c:pt>
                <c:pt idx="3">
                  <c:v>4.59</c:v>
                </c:pt>
                <c:pt idx="4">
                  <c:v>14.200000000000001</c:v>
                </c:pt>
                <c:pt idx="5">
                  <c:v>36.980000000000004</c:v>
                </c:pt>
                <c:pt idx="6">
                  <c:v>4.03</c:v>
                </c:pt>
                <c:pt idx="7">
                  <c:v>2.15</c:v>
                </c:pt>
                <c:pt idx="8">
                  <c:v>2.46</c:v>
                </c:pt>
                <c:pt idx="9">
                  <c:v>0.94</c:v>
                </c:pt>
                <c:pt idx="10">
                  <c:v>2.42</c:v>
                </c:pt>
                <c:pt idx="11">
                  <c:v>1.3599999999999999</c:v>
                </c:pt>
                <c:pt idx="12">
                  <c:v>0.58000000000000007</c:v>
                </c:pt>
                <c:pt idx="13">
                  <c:v>0.54</c:v>
                </c:pt>
                <c:pt idx="14">
                  <c:v>1.3399999999999999</c:v>
                </c:pt>
                <c:pt idx="15">
                  <c:v>0.41000000000000003</c:v>
                </c:pt>
                <c:pt idx="16">
                  <c:v>0.54</c:v>
                </c:pt>
                <c:pt idx="17">
                  <c:v>0.55999999999999994</c:v>
                </c:pt>
                <c:pt idx="18">
                  <c:v>0.71</c:v>
                </c:pt>
                <c:pt idx="19">
                  <c:v>0.43</c:v>
                </c:pt>
                <c:pt idx="20">
                  <c:v>2.08</c:v>
                </c:pt>
                <c:pt idx="21">
                  <c:v>0.68</c:v>
                </c:pt>
                <c:pt idx="22">
                  <c:v>0.26</c:v>
                </c:pt>
                <c:pt idx="23">
                  <c:v>2.4500000000000006</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ENERO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3.41</c:v>
                </c:pt>
                <c:pt idx="1">
                  <c:v>4.1100000000000003</c:v>
                </c:pt>
                <c:pt idx="2">
                  <c:v>14.92</c:v>
                </c:pt>
                <c:pt idx="3">
                  <c:v>8.19</c:v>
                </c:pt>
                <c:pt idx="4">
                  <c:v>26.4</c:v>
                </c:pt>
                <c:pt idx="5">
                  <c:v>14.11</c:v>
                </c:pt>
                <c:pt idx="6">
                  <c:v>4.2300000000000004</c:v>
                </c:pt>
                <c:pt idx="7">
                  <c:v>2.62</c:v>
                </c:pt>
                <c:pt idx="8">
                  <c:v>1.75</c:v>
                </c:pt>
                <c:pt idx="9">
                  <c:v>1.17</c:v>
                </c:pt>
                <c:pt idx="10">
                  <c:v>6.6899999999999995</c:v>
                </c:pt>
                <c:pt idx="11">
                  <c:v>0.44</c:v>
                </c:pt>
                <c:pt idx="12">
                  <c:v>0.96</c:v>
                </c:pt>
                <c:pt idx="13">
                  <c:v>0.66</c:v>
                </c:pt>
                <c:pt idx="14">
                  <c:v>2.42</c:v>
                </c:pt>
                <c:pt idx="15">
                  <c:v>0.63</c:v>
                </c:pt>
                <c:pt idx="16">
                  <c:v>0.45</c:v>
                </c:pt>
                <c:pt idx="17">
                  <c:v>0.66999999999999993</c:v>
                </c:pt>
                <c:pt idx="18">
                  <c:v>0.87000000000000011</c:v>
                </c:pt>
                <c:pt idx="19">
                  <c:v>0.1</c:v>
                </c:pt>
                <c:pt idx="20">
                  <c:v>3.25</c:v>
                </c:pt>
                <c:pt idx="21">
                  <c:v>0.27</c:v>
                </c:pt>
                <c:pt idx="22">
                  <c:v>0.19</c:v>
                </c:pt>
                <c:pt idx="23">
                  <c:v>1.4899999999999998</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FEBRERO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2.42</c:v>
                </c:pt>
                <c:pt idx="1">
                  <c:v>3.6700000000000004</c:v>
                </c:pt>
                <c:pt idx="2">
                  <c:v>14.370000000000001</c:v>
                </c:pt>
                <c:pt idx="3">
                  <c:v>11.5</c:v>
                </c:pt>
                <c:pt idx="4">
                  <c:v>28.75</c:v>
                </c:pt>
                <c:pt idx="5">
                  <c:v>10.71</c:v>
                </c:pt>
                <c:pt idx="6">
                  <c:v>5.04</c:v>
                </c:pt>
                <c:pt idx="7">
                  <c:v>3.2699999999999996</c:v>
                </c:pt>
                <c:pt idx="8">
                  <c:v>1.6600000000000001</c:v>
                </c:pt>
                <c:pt idx="9">
                  <c:v>0.43</c:v>
                </c:pt>
                <c:pt idx="10">
                  <c:v>5.6300000000000008</c:v>
                </c:pt>
                <c:pt idx="11">
                  <c:v>0.68</c:v>
                </c:pt>
                <c:pt idx="12">
                  <c:v>0.59</c:v>
                </c:pt>
                <c:pt idx="13">
                  <c:v>0.77</c:v>
                </c:pt>
                <c:pt idx="14">
                  <c:v>1.57</c:v>
                </c:pt>
                <c:pt idx="15">
                  <c:v>0.53</c:v>
                </c:pt>
                <c:pt idx="16">
                  <c:v>0.39</c:v>
                </c:pt>
                <c:pt idx="17">
                  <c:v>0.54</c:v>
                </c:pt>
                <c:pt idx="18">
                  <c:v>0.86</c:v>
                </c:pt>
                <c:pt idx="19">
                  <c:v>0.1</c:v>
                </c:pt>
                <c:pt idx="20">
                  <c:v>3.95</c:v>
                </c:pt>
                <c:pt idx="21">
                  <c:v>0.22999999999999998</c:v>
                </c:pt>
                <c:pt idx="22">
                  <c:v>0.31</c:v>
                </c:pt>
                <c:pt idx="23">
                  <c:v>2.02</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MARZO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3.1799999999999997</c:v>
                </c:pt>
                <c:pt idx="1">
                  <c:v>3.48</c:v>
                </c:pt>
                <c:pt idx="2">
                  <c:v>12.85</c:v>
                </c:pt>
                <c:pt idx="3">
                  <c:v>8.59</c:v>
                </c:pt>
                <c:pt idx="4">
                  <c:v>24.53</c:v>
                </c:pt>
                <c:pt idx="5">
                  <c:v>12.469999999999999</c:v>
                </c:pt>
                <c:pt idx="6">
                  <c:v>6.2</c:v>
                </c:pt>
                <c:pt idx="7">
                  <c:v>3.34</c:v>
                </c:pt>
                <c:pt idx="8">
                  <c:v>2.13</c:v>
                </c:pt>
                <c:pt idx="9">
                  <c:v>2.7300000000000004</c:v>
                </c:pt>
                <c:pt idx="10">
                  <c:v>5.34</c:v>
                </c:pt>
                <c:pt idx="11">
                  <c:v>1.43</c:v>
                </c:pt>
                <c:pt idx="12">
                  <c:v>0.4</c:v>
                </c:pt>
                <c:pt idx="13">
                  <c:v>0.89</c:v>
                </c:pt>
                <c:pt idx="14">
                  <c:v>1.02</c:v>
                </c:pt>
                <c:pt idx="15">
                  <c:v>1.28</c:v>
                </c:pt>
                <c:pt idx="16">
                  <c:v>0.8</c:v>
                </c:pt>
                <c:pt idx="17">
                  <c:v>0.63</c:v>
                </c:pt>
                <c:pt idx="18">
                  <c:v>1.92</c:v>
                </c:pt>
                <c:pt idx="19">
                  <c:v>0.16</c:v>
                </c:pt>
                <c:pt idx="20">
                  <c:v>3.9499999999999997</c:v>
                </c:pt>
                <c:pt idx="21">
                  <c:v>0.25</c:v>
                </c:pt>
                <c:pt idx="22">
                  <c:v>0.32999999999999996</c:v>
                </c:pt>
                <c:pt idx="23">
                  <c:v>2.11</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ABRIL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2.58</c:v>
                </c:pt>
                <c:pt idx="1">
                  <c:v>4.0200000000000005</c:v>
                </c:pt>
                <c:pt idx="2">
                  <c:v>12.059999999999999</c:v>
                </c:pt>
                <c:pt idx="3">
                  <c:v>9.7700000000000014</c:v>
                </c:pt>
                <c:pt idx="4">
                  <c:v>27.560000000000002</c:v>
                </c:pt>
                <c:pt idx="5">
                  <c:v>6.65</c:v>
                </c:pt>
                <c:pt idx="6">
                  <c:v>8.84</c:v>
                </c:pt>
                <c:pt idx="7">
                  <c:v>1.86</c:v>
                </c:pt>
                <c:pt idx="8">
                  <c:v>2.04</c:v>
                </c:pt>
                <c:pt idx="9">
                  <c:v>4.2699999999999996</c:v>
                </c:pt>
                <c:pt idx="10">
                  <c:v>5.63</c:v>
                </c:pt>
                <c:pt idx="11">
                  <c:v>1.18</c:v>
                </c:pt>
                <c:pt idx="12">
                  <c:v>0.84000000000000008</c:v>
                </c:pt>
                <c:pt idx="13">
                  <c:v>1.04</c:v>
                </c:pt>
                <c:pt idx="14">
                  <c:v>1.8399999999999999</c:v>
                </c:pt>
                <c:pt idx="15">
                  <c:v>0.72</c:v>
                </c:pt>
                <c:pt idx="16">
                  <c:v>1.63</c:v>
                </c:pt>
                <c:pt idx="17">
                  <c:v>0.95</c:v>
                </c:pt>
                <c:pt idx="18">
                  <c:v>1.7</c:v>
                </c:pt>
                <c:pt idx="19">
                  <c:v>0.2</c:v>
                </c:pt>
                <c:pt idx="20">
                  <c:v>1.97</c:v>
                </c:pt>
                <c:pt idx="21">
                  <c:v>0.38</c:v>
                </c:pt>
                <c:pt idx="22">
                  <c:v>0.4</c:v>
                </c:pt>
                <c:pt idx="23">
                  <c:v>1.8800000000000003</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MAYO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2.84</c:v>
                </c:pt>
                <c:pt idx="1">
                  <c:v>2.37</c:v>
                </c:pt>
                <c:pt idx="2">
                  <c:v>5.0699999999999994</c:v>
                </c:pt>
                <c:pt idx="3">
                  <c:v>3.8</c:v>
                </c:pt>
                <c:pt idx="4">
                  <c:v>6.5200000000000005</c:v>
                </c:pt>
                <c:pt idx="5">
                  <c:v>4.1099999999999994</c:v>
                </c:pt>
                <c:pt idx="6">
                  <c:v>10.33</c:v>
                </c:pt>
                <c:pt idx="7">
                  <c:v>5.9599999999999991</c:v>
                </c:pt>
                <c:pt idx="8">
                  <c:v>26.03</c:v>
                </c:pt>
                <c:pt idx="9">
                  <c:v>5.7700000000000005</c:v>
                </c:pt>
                <c:pt idx="10">
                  <c:v>6.16</c:v>
                </c:pt>
                <c:pt idx="11">
                  <c:v>1.48</c:v>
                </c:pt>
                <c:pt idx="12">
                  <c:v>1.9300000000000002</c:v>
                </c:pt>
                <c:pt idx="13">
                  <c:v>2.39</c:v>
                </c:pt>
                <c:pt idx="14">
                  <c:v>2.12</c:v>
                </c:pt>
                <c:pt idx="15">
                  <c:v>1.59</c:v>
                </c:pt>
                <c:pt idx="16">
                  <c:v>1.87</c:v>
                </c:pt>
                <c:pt idx="17">
                  <c:v>0.98</c:v>
                </c:pt>
                <c:pt idx="18">
                  <c:v>1.31</c:v>
                </c:pt>
                <c:pt idx="19">
                  <c:v>0.57000000000000006</c:v>
                </c:pt>
                <c:pt idx="20">
                  <c:v>2.23</c:v>
                </c:pt>
                <c:pt idx="21">
                  <c:v>0.03</c:v>
                </c:pt>
                <c:pt idx="22">
                  <c:v>0.16</c:v>
                </c:pt>
                <c:pt idx="23">
                  <c:v>4.4099999999999984</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JUNIO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1.5</c:v>
                </c:pt>
                <c:pt idx="1">
                  <c:v>0.45</c:v>
                </c:pt>
                <c:pt idx="2">
                  <c:v>0.8</c:v>
                </c:pt>
                <c:pt idx="3">
                  <c:v>0.92999999999999994</c:v>
                </c:pt>
                <c:pt idx="4">
                  <c:v>1.26</c:v>
                </c:pt>
                <c:pt idx="5">
                  <c:v>2.38</c:v>
                </c:pt>
                <c:pt idx="6">
                  <c:v>12.51</c:v>
                </c:pt>
                <c:pt idx="7">
                  <c:v>7.4700000000000006</c:v>
                </c:pt>
                <c:pt idx="8">
                  <c:v>32.269999999999996</c:v>
                </c:pt>
                <c:pt idx="9">
                  <c:v>3.77</c:v>
                </c:pt>
                <c:pt idx="10">
                  <c:v>10.32</c:v>
                </c:pt>
                <c:pt idx="11">
                  <c:v>1.52</c:v>
                </c:pt>
                <c:pt idx="12">
                  <c:v>2.2400000000000002</c:v>
                </c:pt>
                <c:pt idx="13">
                  <c:v>4.91</c:v>
                </c:pt>
                <c:pt idx="14">
                  <c:v>2.3199999999999998</c:v>
                </c:pt>
                <c:pt idx="15">
                  <c:v>1.8399999999999999</c:v>
                </c:pt>
                <c:pt idx="16">
                  <c:v>2.04</c:v>
                </c:pt>
                <c:pt idx="17">
                  <c:v>0.78999999999999992</c:v>
                </c:pt>
                <c:pt idx="18">
                  <c:v>1.54</c:v>
                </c:pt>
                <c:pt idx="19">
                  <c:v>0.7</c:v>
                </c:pt>
                <c:pt idx="20">
                  <c:v>2.72</c:v>
                </c:pt>
                <c:pt idx="21">
                  <c:v>0.6</c:v>
                </c:pt>
                <c:pt idx="22">
                  <c:v>0</c:v>
                </c:pt>
                <c:pt idx="23">
                  <c:v>5.1099999999999994</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JULIO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0.91</c:v>
                </c:pt>
                <c:pt idx="1">
                  <c:v>0.62</c:v>
                </c:pt>
                <c:pt idx="2">
                  <c:v>0.52</c:v>
                </c:pt>
                <c:pt idx="3">
                  <c:v>0.59</c:v>
                </c:pt>
                <c:pt idx="4">
                  <c:v>1.74</c:v>
                </c:pt>
                <c:pt idx="5">
                  <c:v>1.37</c:v>
                </c:pt>
                <c:pt idx="6">
                  <c:v>3.36</c:v>
                </c:pt>
                <c:pt idx="7">
                  <c:v>4.43</c:v>
                </c:pt>
                <c:pt idx="8">
                  <c:v>3.4299999999999997</c:v>
                </c:pt>
                <c:pt idx="9">
                  <c:v>1.95</c:v>
                </c:pt>
                <c:pt idx="10">
                  <c:v>4.3499999999999996</c:v>
                </c:pt>
                <c:pt idx="11">
                  <c:v>3.61</c:v>
                </c:pt>
                <c:pt idx="12">
                  <c:v>16.64</c:v>
                </c:pt>
                <c:pt idx="13">
                  <c:v>33.44</c:v>
                </c:pt>
                <c:pt idx="14">
                  <c:v>3.55</c:v>
                </c:pt>
                <c:pt idx="15">
                  <c:v>2.17</c:v>
                </c:pt>
                <c:pt idx="16">
                  <c:v>2.37</c:v>
                </c:pt>
                <c:pt idx="17">
                  <c:v>3.63</c:v>
                </c:pt>
                <c:pt idx="18">
                  <c:v>1.5999999999999999</c:v>
                </c:pt>
                <c:pt idx="19">
                  <c:v>0.57000000000000006</c:v>
                </c:pt>
                <c:pt idx="20">
                  <c:v>2.66</c:v>
                </c:pt>
                <c:pt idx="21">
                  <c:v>0.03</c:v>
                </c:pt>
                <c:pt idx="22">
                  <c:v>0.26</c:v>
                </c:pt>
                <c:pt idx="23">
                  <c:v>6.1699999999999982</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679536376"/>
        <c:axId val="679533632"/>
      </c:lineChart>
      <c:catAx>
        <c:axId val="679536376"/>
        <c:scaling>
          <c:orientation val="minMax"/>
        </c:scaling>
        <c:delete val="0"/>
        <c:axPos val="b"/>
        <c:numFmt formatCode="General" sourceLinked="0"/>
        <c:majorTickMark val="out"/>
        <c:minorTickMark val="none"/>
        <c:tickLblPos val="nextTo"/>
        <c:crossAx val="679533632"/>
        <c:crosses val="autoZero"/>
        <c:auto val="1"/>
        <c:lblAlgn val="ctr"/>
        <c:lblOffset val="100"/>
        <c:noMultiLvlLbl val="0"/>
      </c:catAx>
      <c:valAx>
        <c:axId val="679533632"/>
        <c:scaling>
          <c:orientation val="minMax"/>
        </c:scaling>
        <c:delete val="0"/>
        <c:axPos val="l"/>
        <c:numFmt formatCode="0.0" sourceLinked="1"/>
        <c:majorTickMark val="out"/>
        <c:minorTickMark val="none"/>
        <c:tickLblPos val="nextTo"/>
        <c:crossAx val="679536376"/>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Julio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80" zoomScaleNormal="80" zoomScaleSheetLayoutView="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4140625" defaultRowHeight="14.4" x14ac:dyDescent="0.3"/>
  <cols>
    <col min="1" max="1" width="5.77734375" customWidth="1"/>
    <col min="2" max="2" width="4.21875" customWidth="1"/>
    <col min="5" max="5" width="3.77734375" style="6" customWidth="1"/>
    <col min="6" max="6" width="14" customWidth="1"/>
    <col min="7" max="7" width="12.7773437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AGOSTO 20</v>
      </c>
      <c r="H9" s="43" t="str">
        <f>'TAM Aceite de Oliva'!F9</f>
        <v xml:space="preserve"> SEPTIEMBRE 20</v>
      </c>
      <c r="I9" s="43" t="str">
        <f>'TAM Aceite de Oliva'!G9</f>
        <v xml:space="preserve"> OCTUBRE 20</v>
      </c>
      <c r="J9" s="43" t="str">
        <f>'TAM Aceite de Oliva'!H9</f>
        <v xml:space="preserve"> NOVIEMBRE 20</v>
      </c>
      <c r="K9" s="43" t="str">
        <f>'TAM Aceite de Oliva'!I9</f>
        <v xml:space="preserve"> DICIEMBRE 20</v>
      </c>
      <c r="L9" s="43" t="str">
        <f>'TAM Aceite de Oliva'!J9</f>
        <v xml:space="preserve"> ENERO 21</v>
      </c>
      <c r="M9" s="43" t="str">
        <f>'TAM Aceite de Oliva'!K9</f>
        <v xml:space="preserve"> FEBRERO 21</v>
      </c>
      <c r="N9" s="43" t="str">
        <f>'TAM Aceite de Oliva'!L9</f>
        <v xml:space="preserve"> MARZO 21</v>
      </c>
      <c r="O9" s="43" t="str">
        <f>'TAM Aceite de Oliva'!M9</f>
        <v xml:space="preserve"> ABRIL 21</v>
      </c>
      <c r="P9" s="43" t="str">
        <f>'TAM Aceite de Oliva'!N9</f>
        <v xml:space="preserve"> MAYO 21</v>
      </c>
      <c r="Q9" s="43" t="str">
        <f>'TAM Aceite de Oliva'!O9</f>
        <v xml:space="preserve"> JUNIO 21</v>
      </c>
      <c r="R9" s="43" t="str">
        <f>'TAM Aceite de Oliva'!P9</f>
        <v xml:space="preserve"> JULIO 21</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3.74</v>
      </c>
      <c r="H10" s="44">
        <f>CHOOSE(Enlaces!$G$1,'TAM Aceite de Oliva'!F10,'TAM Aceite Virgen'!F10,'TAM Aceite Virgen Extra'!F10)</f>
        <v>4.76</v>
      </c>
      <c r="I10" s="44">
        <f>CHOOSE(Enlaces!$G$1,'TAM Aceite de Oliva'!G10,'TAM Aceite Virgen'!G10,'TAM Aceite Virgen Extra'!G10)</f>
        <v>3.83</v>
      </c>
      <c r="J10" s="44">
        <f>CHOOSE(Enlaces!$G$1,'TAM Aceite de Oliva'!H10,'TAM Aceite Virgen'!H10,'TAM Aceite Virgen Extra'!H10)</f>
        <v>3.87</v>
      </c>
      <c r="K10" s="44">
        <f>CHOOSE(Enlaces!$G$1,'TAM Aceite de Oliva'!I10,'TAM Aceite Virgen'!I10,'TAM Aceite Virgen Extra'!I10)</f>
        <v>2.44</v>
      </c>
      <c r="L10" s="44">
        <f>CHOOSE(Enlaces!$G$1,'TAM Aceite de Oliva'!J10,'TAM Aceite Virgen'!J10,'TAM Aceite Virgen Extra'!J10)</f>
        <v>3.41</v>
      </c>
      <c r="M10" s="44">
        <f>CHOOSE(Enlaces!$G$1,'TAM Aceite de Oliva'!K10,'TAM Aceite Virgen'!K10,'TAM Aceite Virgen Extra'!K10)</f>
        <v>2.42</v>
      </c>
      <c r="N10" s="44">
        <f>CHOOSE(Enlaces!$G$1,'TAM Aceite de Oliva'!L10,'TAM Aceite Virgen'!L10,'TAM Aceite Virgen Extra'!L10)</f>
        <v>3.1799999999999997</v>
      </c>
      <c r="O10" s="44">
        <f>CHOOSE(Enlaces!$G$1,'TAM Aceite de Oliva'!M10,'TAM Aceite Virgen'!M10,'TAM Aceite Virgen Extra'!M10)</f>
        <v>2.58</v>
      </c>
      <c r="P10" s="44">
        <f>CHOOSE(Enlaces!$G$1,'TAM Aceite de Oliva'!N10,'TAM Aceite Virgen'!N10,'TAM Aceite Virgen Extra'!N10)</f>
        <v>2.84</v>
      </c>
      <c r="Q10" s="44">
        <f>CHOOSE(Enlaces!$G$1,'TAM Aceite de Oliva'!O10,'TAM Aceite Virgen'!O10,'TAM Aceite Virgen Extra'!O10)</f>
        <v>1.5</v>
      </c>
      <c r="R10" s="44">
        <f>CHOOSE(Enlaces!$G$1,'TAM Aceite de Oliva'!P10,'TAM Aceite Virgen'!P10,'TAM Aceite Virgen Extra'!P10)</f>
        <v>0.91</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3.79</v>
      </c>
      <c r="H11" s="44">
        <f>CHOOSE(Enlaces!$G$1,'TAM Aceite de Oliva'!F11,'TAM Aceite Virgen'!F11,'TAM Aceite Virgen Extra'!F11)</f>
        <v>3.73</v>
      </c>
      <c r="I11" s="44">
        <f>CHOOSE(Enlaces!$G$1,'TAM Aceite de Oliva'!G11,'TAM Aceite Virgen'!G11,'TAM Aceite Virgen Extra'!G11)</f>
        <v>4.84</v>
      </c>
      <c r="J11" s="44">
        <f>CHOOSE(Enlaces!$G$1,'TAM Aceite de Oliva'!H11,'TAM Aceite Virgen'!H11,'TAM Aceite Virgen Extra'!H11)</f>
        <v>5.5</v>
      </c>
      <c r="K11" s="44">
        <f>CHOOSE(Enlaces!$G$1,'TAM Aceite de Oliva'!I11,'TAM Aceite Virgen'!I11,'TAM Aceite Virgen Extra'!I11)</f>
        <v>4.3</v>
      </c>
      <c r="L11" s="44">
        <f>CHOOSE(Enlaces!$G$1,'TAM Aceite de Oliva'!J11,'TAM Aceite Virgen'!J11,'TAM Aceite Virgen Extra'!J11)</f>
        <v>4.1100000000000003</v>
      </c>
      <c r="M11" s="44">
        <f>CHOOSE(Enlaces!$G$1,'TAM Aceite de Oliva'!K11,'TAM Aceite Virgen'!K11,'TAM Aceite Virgen Extra'!K11)</f>
        <v>3.6700000000000004</v>
      </c>
      <c r="N11" s="44">
        <f>CHOOSE(Enlaces!$G$1,'TAM Aceite de Oliva'!L11,'TAM Aceite Virgen'!L11,'TAM Aceite Virgen Extra'!L11)</f>
        <v>3.48</v>
      </c>
      <c r="O11" s="44">
        <f>CHOOSE(Enlaces!$G$1,'TAM Aceite de Oliva'!M11,'TAM Aceite Virgen'!M11,'TAM Aceite Virgen Extra'!M11)</f>
        <v>4.0200000000000005</v>
      </c>
      <c r="P11" s="44">
        <f>CHOOSE(Enlaces!$G$1,'TAM Aceite de Oliva'!N11,'TAM Aceite Virgen'!N11,'TAM Aceite Virgen Extra'!N11)</f>
        <v>2.37</v>
      </c>
      <c r="Q11" s="44">
        <f>CHOOSE(Enlaces!$G$1,'TAM Aceite de Oliva'!O11,'TAM Aceite Virgen'!O11,'TAM Aceite Virgen Extra'!O11)</f>
        <v>0.45</v>
      </c>
      <c r="R11" s="44">
        <f>CHOOSE(Enlaces!$G$1,'TAM Aceite de Oliva'!P11,'TAM Aceite Virgen'!P11,'TAM Aceite Virgen Extra'!P11)</f>
        <v>0.62</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14.52</v>
      </c>
      <c r="H12" s="44">
        <f>CHOOSE(Enlaces!$G$1,'TAM Aceite de Oliva'!F12,'TAM Aceite Virgen'!F12,'TAM Aceite Virgen Extra'!F12)</f>
        <v>11.06</v>
      </c>
      <c r="I12" s="44">
        <f>CHOOSE(Enlaces!$G$1,'TAM Aceite de Oliva'!G12,'TAM Aceite Virgen'!G12,'TAM Aceite Virgen Extra'!G12)</f>
        <v>14.610000000000001</v>
      </c>
      <c r="J12" s="44">
        <f>CHOOSE(Enlaces!$G$1,'TAM Aceite de Oliva'!H12,'TAM Aceite Virgen'!H12,'TAM Aceite Virgen Extra'!H12)</f>
        <v>16.84</v>
      </c>
      <c r="K12" s="44">
        <f>CHOOSE(Enlaces!$G$1,'TAM Aceite de Oliva'!I12,'TAM Aceite Virgen'!I12,'TAM Aceite Virgen Extra'!I12)</f>
        <v>13.48</v>
      </c>
      <c r="L12" s="44">
        <f>CHOOSE(Enlaces!$G$1,'TAM Aceite de Oliva'!J12,'TAM Aceite Virgen'!J12,'TAM Aceite Virgen Extra'!J12)</f>
        <v>14.92</v>
      </c>
      <c r="M12" s="44">
        <f>CHOOSE(Enlaces!$G$1,'TAM Aceite de Oliva'!K12,'TAM Aceite Virgen'!K12,'TAM Aceite Virgen Extra'!K12)</f>
        <v>14.370000000000001</v>
      </c>
      <c r="N12" s="44">
        <f>CHOOSE(Enlaces!$G$1,'TAM Aceite de Oliva'!L12,'TAM Aceite Virgen'!L12,'TAM Aceite Virgen Extra'!L12)</f>
        <v>12.85</v>
      </c>
      <c r="O12" s="44">
        <f>CHOOSE(Enlaces!$G$1,'TAM Aceite de Oliva'!M12,'TAM Aceite Virgen'!M12,'TAM Aceite Virgen Extra'!M12)</f>
        <v>12.059999999999999</v>
      </c>
      <c r="P12" s="44">
        <f>CHOOSE(Enlaces!$G$1,'TAM Aceite de Oliva'!N12,'TAM Aceite Virgen'!N12,'TAM Aceite Virgen Extra'!N12)</f>
        <v>5.0699999999999994</v>
      </c>
      <c r="Q12" s="44">
        <f>CHOOSE(Enlaces!$G$1,'TAM Aceite de Oliva'!O12,'TAM Aceite Virgen'!O12,'TAM Aceite Virgen Extra'!O12)</f>
        <v>0.8</v>
      </c>
      <c r="R12" s="44">
        <f>CHOOSE(Enlaces!$G$1,'TAM Aceite de Oliva'!P12,'TAM Aceite Virgen'!P12,'TAM Aceite Virgen Extra'!P12)</f>
        <v>0.52</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5.35</v>
      </c>
      <c r="H13" s="44">
        <f>CHOOSE(Enlaces!$G$1,'TAM Aceite de Oliva'!F13,'TAM Aceite Virgen'!F13,'TAM Aceite Virgen Extra'!F13)</f>
        <v>7.85</v>
      </c>
      <c r="I13" s="44">
        <f>CHOOSE(Enlaces!$G$1,'TAM Aceite de Oliva'!G13,'TAM Aceite Virgen'!G13,'TAM Aceite Virgen Extra'!G13)</f>
        <v>4.6399999999999997</v>
      </c>
      <c r="J13" s="44">
        <f>CHOOSE(Enlaces!$G$1,'TAM Aceite de Oliva'!H13,'TAM Aceite Virgen'!H13,'TAM Aceite Virgen Extra'!H13)</f>
        <v>4.8</v>
      </c>
      <c r="K13" s="44">
        <f>CHOOSE(Enlaces!$G$1,'TAM Aceite de Oliva'!I13,'TAM Aceite Virgen'!I13,'TAM Aceite Virgen Extra'!I13)</f>
        <v>4.59</v>
      </c>
      <c r="L13" s="44">
        <f>CHOOSE(Enlaces!$G$1,'TAM Aceite de Oliva'!J13,'TAM Aceite Virgen'!J13,'TAM Aceite Virgen Extra'!J13)</f>
        <v>8.19</v>
      </c>
      <c r="M13" s="44">
        <f>CHOOSE(Enlaces!$G$1,'TAM Aceite de Oliva'!K13,'TAM Aceite Virgen'!K13,'TAM Aceite Virgen Extra'!K13)</f>
        <v>11.5</v>
      </c>
      <c r="N13" s="44">
        <f>CHOOSE(Enlaces!$G$1,'TAM Aceite de Oliva'!L13,'TAM Aceite Virgen'!L13,'TAM Aceite Virgen Extra'!L13)</f>
        <v>8.59</v>
      </c>
      <c r="O13" s="44">
        <f>CHOOSE(Enlaces!$G$1,'TAM Aceite de Oliva'!M13,'TAM Aceite Virgen'!M13,'TAM Aceite Virgen Extra'!M13)</f>
        <v>9.7700000000000014</v>
      </c>
      <c r="P13" s="44">
        <f>CHOOSE(Enlaces!$G$1,'TAM Aceite de Oliva'!N13,'TAM Aceite Virgen'!N13,'TAM Aceite Virgen Extra'!N13)</f>
        <v>3.8</v>
      </c>
      <c r="Q13" s="44">
        <f>CHOOSE(Enlaces!$G$1,'TAM Aceite de Oliva'!O13,'TAM Aceite Virgen'!O13,'TAM Aceite Virgen Extra'!O13)</f>
        <v>0.92999999999999994</v>
      </c>
      <c r="R13" s="44">
        <f>CHOOSE(Enlaces!$G$1,'TAM Aceite de Oliva'!P13,'TAM Aceite Virgen'!P13,'TAM Aceite Virgen Extra'!P13)</f>
        <v>0.59</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14.97</v>
      </c>
      <c r="H14" s="44">
        <f>CHOOSE(Enlaces!$G$1,'TAM Aceite de Oliva'!F14,'TAM Aceite Virgen'!F14,'TAM Aceite Virgen Extra'!F14)</f>
        <v>14.49</v>
      </c>
      <c r="I14" s="44">
        <f>CHOOSE(Enlaces!$G$1,'TAM Aceite de Oliva'!G14,'TAM Aceite Virgen'!G14,'TAM Aceite Virgen Extra'!G14)</f>
        <v>15.530000000000001</v>
      </c>
      <c r="J14" s="44">
        <f>CHOOSE(Enlaces!$G$1,'TAM Aceite de Oliva'!H14,'TAM Aceite Virgen'!H14,'TAM Aceite Virgen Extra'!H14)</f>
        <v>16.239999999999998</v>
      </c>
      <c r="K14" s="44">
        <f>CHOOSE(Enlaces!$G$1,'TAM Aceite de Oliva'!I14,'TAM Aceite Virgen'!I14,'TAM Aceite Virgen Extra'!I14)</f>
        <v>14.200000000000001</v>
      </c>
      <c r="L14" s="44">
        <f>CHOOSE(Enlaces!$G$1,'TAM Aceite de Oliva'!J14,'TAM Aceite Virgen'!J14,'TAM Aceite Virgen Extra'!J14)</f>
        <v>26.4</v>
      </c>
      <c r="M14" s="44">
        <f>CHOOSE(Enlaces!$G$1,'TAM Aceite de Oliva'!K14,'TAM Aceite Virgen'!K14,'TAM Aceite Virgen Extra'!K14)</f>
        <v>28.75</v>
      </c>
      <c r="N14" s="44">
        <f>CHOOSE(Enlaces!$G$1,'TAM Aceite de Oliva'!L14,'TAM Aceite Virgen'!L14,'TAM Aceite Virgen Extra'!L14)</f>
        <v>24.53</v>
      </c>
      <c r="O14" s="44">
        <f>CHOOSE(Enlaces!$G$1,'TAM Aceite de Oliva'!M14,'TAM Aceite Virgen'!M14,'TAM Aceite Virgen Extra'!M14)</f>
        <v>27.560000000000002</v>
      </c>
      <c r="P14" s="44">
        <f>CHOOSE(Enlaces!$G$1,'TAM Aceite de Oliva'!N14,'TAM Aceite Virgen'!N14,'TAM Aceite Virgen Extra'!N14)</f>
        <v>6.5200000000000005</v>
      </c>
      <c r="Q14" s="44">
        <f>CHOOSE(Enlaces!$G$1,'TAM Aceite de Oliva'!O14,'TAM Aceite Virgen'!O14,'TAM Aceite Virgen Extra'!O14)</f>
        <v>1.26</v>
      </c>
      <c r="R14" s="44">
        <f>CHOOSE(Enlaces!$G$1,'TAM Aceite de Oliva'!P14,'TAM Aceite Virgen'!P14,'TAM Aceite Virgen Extra'!P14)</f>
        <v>1.74</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31.86</v>
      </c>
      <c r="H15" s="44">
        <f>CHOOSE(Enlaces!$G$1,'TAM Aceite de Oliva'!F15,'TAM Aceite Virgen'!F15,'TAM Aceite Virgen Extra'!F15)</f>
        <v>30.689999999999998</v>
      </c>
      <c r="I15" s="44">
        <f>CHOOSE(Enlaces!$G$1,'TAM Aceite de Oliva'!G15,'TAM Aceite Virgen'!G15,'TAM Aceite Virgen Extra'!G15)</f>
        <v>28.119999999999997</v>
      </c>
      <c r="J15" s="44">
        <f>CHOOSE(Enlaces!$G$1,'TAM Aceite de Oliva'!H15,'TAM Aceite Virgen'!H15,'TAM Aceite Virgen Extra'!H15)</f>
        <v>26.77</v>
      </c>
      <c r="K15" s="44">
        <f>CHOOSE(Enlaces!$G$1,'TAM Aceite de Oliva'!I15,'TAM Aceite Virgen'!I15,'TAM Aceite Virgen Extra'!I15)</f>
        <v>36.980000000000004</v>
      </c>
      <c r="L15" s="44">
        <f>CHOOSE(Enlaces!$G$1,'TAM Aceite de Oliva'!J15,'TAM Aceite Virgen'!J15,'TAM Aceite Virgen Extra'!J15)</f>
        <v>14.11</v>
      </c>
      <c r="M15" s="44">
        <f>CHOOSE(Enlaces!$G$1,'TAM Aceite de Oliva'!K15,'TAM Aceite Virgen'!K15,'TAM Aceite Virgen Extra'!K15)</f>
        <v>10.71</v>
      </c>
      <c r="N15" s="44">
        <f>CHOOSE(Enlaces!$G$1,'TAM Aceite de Oliva'!L15,'TAM Aceite Virgen'!L15,'TAM Aceite Virgen Extra'!L15)</f>
        <v>12.469999999999999</v>
      </c>
      <c r="O15" s="44">
        <f>CHOOSE(Enlaces!$G$1,'TAM Aceite de Oliva'!M15,'TAM Aceite Virgen'!M15,'TAM Aceite Virgen Extra'!M15)</f>
        <v>6.65</v>
      </c>
      <c r="P15" s="44">
        <f>CHOOSE(Enlaces!$G$1,'TAM Aceite de Oliva'!N15,'TAM Aceite Virgen'!N15,'TAM Aceite Virgen Extra'!N15)</f>
        <v>4.1099999999999994</v>
      </c>
      <c r="Q15" s="44">
        <f>CHOOSE(Enlaces!$G$1,'TAM Aceite de Oliva'!O15,'TAM Aceite Virgen'!O15,'TAM Aceite Virgen Extra'!O15)</f>
        <v>2.38</v>
      </c>
      <c r="R15" s="44">
        <f>CHOOSE(Enlaces!$G$1,'TAM Aceite de Oliva'!P15,'TAM Aceite Virgen'!P15,'TAM Aceite Virgen Extra'!P15)</f>
        <v>1.37</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3.02</v>
      </c>
      <c r="H16" s="44">
        <f>CHOOSE(Enlaces!$G$1,'TAM Aceite de Oliva'!F16,'TAM Aceite Virgen'!F16,'TAM Aceite Virgen Extra'!F16)</f>
        <v>2.56</v>
      </c>
      <c r="I16" s="44">
        <f>CHOOSE(Enlaces!$G$1,'TAM Aceite de Oliva'!G16,'TAM Aceite Virgen'!G16,'TAM Aceite Virgen Extra'!G16)</f>
        <v>3.9800000000000004</v>
      </c>
      <c r="J16" s="44">
        <f>CHOOSE(Enlaces!$G$1,'TAM Aceite de Oliva'!H16,'TAM Aceite Virgen'!H16,'TAM Aceite Virgen Extra'!H16)</f>
        <v>3.71</v>
      </c>
      <c r="K16" s="44">
        <f>CHOOSE(Enlaces!$G$1,'TAM Aceite de Oliva'!I16,'TAM Aceite Virgen'!I16,'TAM Aceite Virgen Extra'!I16)</f>
        <v>4.03</v>
      </c>
      <c r="L16" s="44">
        <f>CHOOSE(Enlaces!$G$1,'TAM Aceite de Oliva'!J16,'TAM Aceite Virgen'!J16,'TAM Aceite Virgen Extra'!J16)</f>
        <v>4.2300000000000004</v>
      </c>
      <c r="M16" s="44">
        <f>CHOOSE(Enlaces!$G$1,'TAM Aceite de Oliva'!K16,'TAM Aceite Virgen'!K16,'TAM Aceite Virgen Extra'!K16)</f>
        <v>5.04</v>
      </c>
      <c r="N16" s="44">
        <f>CHOOSE(Enlaces!$G$1,'TAM Aceite de Oliva'!L16,'TAM Aceite Virgen'!L16,'TAM Aceite Virgen Extra'!L16)</f>
        <v>6.2</v>
      </c>
      <c r="O16" s="44">
        <f>CHOOSE(Enlaces!$G$1,'TAM Aceite de Oliva'!M16,'TAM Aceite Virgen'!M16,'TAM Aceite Virgen Extra'!M16)</f>
        <v>8.84</v>
      </c>
      <c r="P16" s="44">
        <f>CHOOSE(Enlaces!$G$1,'TAM Aceite de Oliva'!N16,'TAM Aceite Virgen'!N16,'TAM Aceite Virgen Extra'!N16)</f>
        <v>10.33</v>
      </c>
      <c r="Q16" s="44">
        <f>CHOOSE(Enlaces!$G$1,'TAM Aceite de Oliva'!O16,'TAM Aceite Virgen'!O16,'TAM Aceite Virgen Extra'!O16)</f>
        <v>12.51</v>
      </c>
      <c r="R16" s="44">
        <f>CHOOSE(Enlaces!$G$1,'TAM Aceite de Oliva'!P16,'TAM Aceite Virgen'!P16,'TAM Aceite Virgen Extra'!P16)</f>
        <v>3.36</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1.17</v>
      </c>
      <c r="H17" s="44">
        <f>CHOOSE(Enlaces!$G$1,'TAM Aceite de Oliva'!F17,'TAM Aceite Virgen'!F17,'TAM Aceite Virgen Extra'!F17)</f>
        <v>2.1800000000000002</v>
      </c>
      <c r="I17" s="44">
        <f>CHOOSE(Enlaces!$G$1,'TAM Aceite de Oliva'!G17,'TAM Aceite Virgen'!G17,'TAM Aceite Virgen Extra'!G17)</f>
        <v>2.08</v>
      </c>
      <c r="J17" s="44">
        <f>CHOOSE(Enlaces!$G$1,'TAM Aceite de Oliva'!H17,'TAM Aceite Virgen'!H17,'TAM Aceite Virgen Extra'!H17)</f>
        <v>1.3499999999999999</v>
      </c>
      <c r="K17" s="44">
        <f>CHOOSE(Enlaces!$G$1,'TAM Aceite de Oliva'!I17,'TAM Aceite Virgen'!I17,'TAM Aceite Virgen Extra'!I17)</f>
        <v>2.15</v>
      </c>
      <c r="L17" s="44">
        <f>CHOOSE(Enlaces!$G$1,'TAM Aceite de Oliva'!J17,'TAM Aceite Virgen'!J17,'TAM Aceite Virgen Extra'!J17)</f>
        <v>2.62</v>
      </c>
      <c r="M17" s="44">
        <f>CHOOSE(Enlaces!$G$1,'TAM Aceite de Oliva'!K17,'TAM Aceite Virgen'!K17,'TAM Aceite Virgen Extra'!K17)</f>
        <v>3.2699999999999996</v>
      </c>
      <c r="N17" s="44">
        <f>CHOOSE(Enlaces!$G$1,'TAM Aceite de Oliva'!L17,'TAM Aceite Virgen'!L17,'TAM Aceite Virgen Extra'!L17)</f>
        <v>3.34</v>
      </c>
      <c r="O17" s="44">
        <f>CHOOSE(Enlaces!$G$1,'TAM Aceite de Oliva'!M17,'TAM Aceite Virgen'!M17,'TAM Aceite Virgen Extra'!M17)</f>
        <v>1.86</v>
      </c>
      <c r="P17" s="44">
        <f>CHOOSE(Enlaces!$G$1,'TAM Aceite de Oliva'!N17,'TAM Aceite Virgen'!N17,'TAM Aceite Virgen Extra'!N17)</f>
        <v>5.9599999999999991</v>
      </c>
      <c r="Q17" s="44">
        <f>CHOOSE(Enlaces!$G$1,'TAM Aceite de Oliva'!O17,'TAM Aceite Virgen'!O17,'TAM Aceite Virgen Extra'!O17)</f>
        <v>7.4700000000000006</v>
      </c>
      <c r="R17" s="44">
        <f>CHOOSE(Enlaces!$G$1,'TAM Aceite de Oliva'!P17,'TAM Aceite Virgen'!P17,'TAM Aceite Virgen Extra'!P17)</f>
        <v>4.43</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2.73</v>
      </c>
      <c r="H18" s="44">
        <f>CHOOSE(Enlaces!$G$1,'TAM Aceite de Oliva'!F18,'TAM Aceite Virgen'!F18,'TAM Aceite Virgen Extra'!F18)</f>
        <v>4.1400000000000006</v>
      </c>
      <c r="I18" s="44">
        <f>CHOOSE(Enlaces!$G$1,'TAM Aceite de Oliva'!G18,'TAM Aceite Virgen'!G18,'TAM Aceite Virgen Extra'!G18)</f>
        <v>4.38</v>
      </c>
      <c r="J18" s="44">
        <f>CHOOSE(Enlaces!$G$1,'TAM Aceite de Oliva'!H18,'TAM Aceite Virgen'!H18,'TAM Aceite Virgen Extra'!H18)</f>
        <v>3.14</v>
      </c>
      <c r="K18" s="44">
        <f>CHOOSE(Enlaces!$G$1,'TAM Aceite de Oliva'!I18,'TAM Aceite Virgen'!I18,'TAM Aceite Virgen Extra'!I18)</f>
        <v>2.46</v>
      </c>
      <c r="L18" s="44">
        <f>CHOOSE(Enlaces!$G$1,'TAM Aceite de Oliva'!J18,'TAM Aceite Virgen'!J18,'TAM Aceite Virgen Extra'!J18)</f>
        <v>1.75</v>
      </c>
      <c r="M18" s="44">
        <f>CHOOSE(Enlaces!$G$1,'TAM Aceite de Oliva'!K18,'TAM Aceite Virgen'!K18,'TAM Aceite Virgen Extra'!K18)</f>
        <v>1.6600000000000001</v>
      </c>
      <c r="N18" s="44">
        <f>CHOOSE(Enlaces!$G$1,'TAM Aceite de Oliva'!L18,'TAM Aceite Virgen'!L18,'TAM Aceite Virgen Extra'!L18)</f>
        <v>2.13</v>
      </c>
      <c r="O18" s="44">
        <f>CHOOSE(Enlaces!$G$1,'TAM Aceite de Oliva'!M18,'TAM Aceite Virgen'!M18,'TAM Aceite Virgen Extra'!M18)</f>
        <v>2.04</v>
      </c>
      <c r="P18" s="44">
        <f>CHOOSE(Enlaces!$G$1,'TAM Aceite de Oliva'!N18,'TAM Aceite Virgen'!N18,'TAM Aceite Virgen Extra'!N18)</f>
        <v>26.03</v>
      </c>
      <c r="Q18" s="44">
        <f>CHOOSE(Enlaces!$G$1,'TAM Aceite de Oliva'!O18,'TAM Aceite Virgen'!O18,'TAM Aceite Virgen Extra'!O18)</f>
        <v>32.269999999999996</v>
      </c>
      <c r="R18" s="44">
        <f>CHOOSE(Enlaces!$G$1,'TAM Aceite de Oliva'!P18,'TAM Aceite Virgen'!P18,'TAM Aceite Virgen Extra'!P18)</f>
        <v>3.4299999999999997</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1.34</v>
      </c>
      <c r="H19" s="44">
        <f>CHOOSE(Enlaces!$G$1,'TAM Aceite de Oliva'!F19,'TAM Aceite Virgen'!F19,'TAM Aceite Virgen Extra'!F19)</f>
        <v>2.09</v>
      </c>
      <c r="I19" s="44">
        <f>CHOOSE(Enlaces!$G$1,'TAM Aceite de Oliva'!G19,'TAM Aceite Virgen'!G19,'TAM Aceite Virgen Extra'!G19)</f>
        <v>1.4300000000000002</v>
      </c>
      <c r="J19" s="44">
        <f>CHOOSE(Enlaces!$G$1,'TAM Aceite de Oliva'!H19,'TAM Aceite Virgen'!H19,'TAM Aceite Virgen Extra'!H19)</f>
        <v>2.02</v>
      </c>
      <c r="K19" s="44">
        <f>CHOOSE(Enlaces!$G$1,'TAM Aceite de Oliva'!I19,'TAM Aceite Virgen'!I19,'TAM Aceite Virgen Extra'!I19)</f>
        <v>0.94</v>
      </c>
      <c r="L19" s="44">
        <f>CHOOSE(Enlaces!$G$1,'TAM Aceite de Oliva'!J19,'TAM Aceite Virgen'!J19,'TAM Aceite Virgen Extra'!J19)</f>
        <v>1.17</v>
      </c>
      <c r="M19" s="44">
        <f>CHOOSE(Enlaces!$G$1,'TAM Aceite de Oliva'!K19,'TAM Aceite Virgen'!K19,'TAM Aceite Virgen Extra'!K19)</f>
        <v>0.43</v>
      </c>
      <c r="N19" s="44">
        <f>CHOOSE(Enlaces!$G$1,'TAM Aceite de Oliva'!L19,'TAM Aceite Virgen'!L19,'TAM Aceite Virgen Extra'!L19)</f>
        <v>2.7300000000000004</v>
      </c>
      <c r="O19" s="44">
        <f>CHOOSE(Enlaces!$G$1,'TAM Aceite de Oliva'!M19,'TAM Aceite Virgen'!M19,'TAM Aceite Virgen Extra'!M19)</f>
        <v>4.2699999999999996</v>
      </c>
      <c r="P19" s="44">
        <f>CHOOSE(Enlaces!$G$1,'TAM Aceite de Oliva'!N19,'TAM Aceite Virgen'!N19,'TAM Aceite Virgen Extra'!N19)</f>
        <v>5.7700000000000005</v>
      </c>
      <c r="Q19" s="44">
        <f>CHOOSE(Enlaces!$G$1,'TAM Aceite de Oliva'!O19,'TAM Aceite Virgen'!O19,'TAM Aceite Virgen Extra'!O19)</f>
        <v>3.77</v>
      </c>
      <c r="R19" s="44">
        <f>CHOOSE(Enlaces!$G$1,'TAM Aceite de Oliva'!P19,'TAM Aceite Virgen'!P19,'TAM Aceite Virgen Extra'!P19)</f>
        <v>1.95</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3.1</v>
      </c>
      <c r="H20" s="44">
        <f>CHOOSE(Enlaces!$G$1,'TAM Aceite de Oliva'!F20,'TAM Aceite Virgen'!F20,'TAM Aceite Virgen Extra'!F20)</f>
        <v>2.66</v>
      </c>
      <c r="I20" s="44">
        <f>CHOOSE(Enlaces!$G$1,'TAM Aceite de Oliva'!G20,'TAM Aceite Virgen'!G20,'TAM Aceite Virgen Extra'!G20)</f>
        <v>2.4099999999999997</v>
      </c>
      <c r="J20" s="44">
        <f>CHOOSE(Enlaces!$G$1,'TAM Aceite de Oliva'!H20,'TAM Aceite Virgen'!H20,'TAM Aceite Virgen Extra'!H20)</f>
        <v>1.91</v>
      </c>
      <c r="K20" s="44">
        <f>CHOOSE(Enlaces!$G$1,'TAM Aceite de Oliva'!I20,'TAM Aceite Virgen'!I20,'TAM Aceite Virgen Extra'!I20)</f>
        <v>2.42</v>
      </c>
      <c r="L20" s="44">
        <f>CHOOSE(Enlaces!$G$1,'TAM Aceite de Oliva'!J20,'TAM Aceite Virgen'!J20,'TAM Aceite Virgen Extra'!J20)</f>
        <v>6.6899999999999995</v>
      </c>
      <c r="M20" s="44">
        <f>CHOOSE(Enlaces!$G$1,'TAM Aceite de Oliva'!K20,'TAM Aceite Virgen'!K20,'TAM Aceite Virgen Extra'!K20)</f>
        <v>5.6300000000000008</v>
      </c>
      <c r="N20" s="44">
        <f>CHOOSE(Enlaces!$G$1,'TAM Aceite de Oliva'!L20,'TAM Aceite Virgen'!L20,'TAM Aceite Virgen Extra'!L20)</f>
        <v>5.34</v>
      </c>
      <c r="O20" s="44">
        <f>CHOOSE(Enlaces!$G$1,'TAM Aceite de Oliva'!M20,'TAM Aceite Virgen'!M20,'TAM Aceite Virgen Extra'!M20)</f>
        <v>5.63</v>
      </c>
      <c r="P20" s="44">
        <f>CHOOSE(Enlaces!$G$1,'TAM Aceite de Oliva'!N20,'TAM Aceite Virgen'!N20,'TAM Aceite Virgen Extra'!N20)</f>
        <v>6.16</v>
      </c>
      <c r="Q20" s="44">
        <f>CHOOSE(Enlaces!$G$1,'TAM Aceite de Oliva'!O20,'TAM Aceite Virgen'!O20,'TAM Aceite Virgen Extra'!O20)</f>
        <v>10.32</v>
      </c>
      <c r="R20" s="44">
        <f>CHOOSE(Enlaces!$G$1,'TAM Aceite de Oliva'!P20,'TAM Aceite Virgen'!P20,'TAM Aceite Virgen Extra'!P20)</f>
        <v>4.3499999999999996</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1.1299999999999999</v>
      </c>
      <c r="H21" s="44">
        <f>CHOOSE(Enlaces!$G$1,'TAM Aceite de Oliva'!F21,'TAM Aceite Virgen'!F21,'TAM Aceite Virgen Extra'!F21)</f>
        <v>0.51</v>
      </c>
      <c r="I21" s="44">
        <f>CHOOSE(Enlaces!$G$1,'TAM Aceite de Oliva'!G21,'TAM Aceite Virgen'!G21,'TAM Aceite Virgen Extra'!G21)</f>
        <v>0.72</v>
      </c>
      <c r="J21" s="44">
        <f>CHOOSE(Enlaces!$G$1,'TAM Aceite de Oliva'!H21,'TAM Aceite Virgen'!H21,'TAM Aceite Virgen Extra'!H21)</f>
        <v>0.66</v>
      </c>
      <c r="K21" s="44">
        <f>CHOOSE(Enlaces!$G$1,'TAM Aceite de Oliva'!I21,'TAM Aceite Virgen'!I21,'TAM Aceite Virgen Extra'!I21)</f>
        <v>1.3599999999999999</v>
      </c>
      <c r="L21" s="44">
        <f>CHOOSE(Enlaces!$G$1,'TAM Aceite de Oliva'!J21,'TAM Aceite Virgen'!J21,'TAM Aceite Virgen Extra'!J21)</f>
        <v>0.44</v>
      </c>
      <c r="M21" s="44">
        <f>CHOOSE(Enlaces!$G$1,'TAM Aceite de Oliva'!K21,'TAM Aceite Virgen'!K21,'TAM Aceite Virgen Extra'!K21)</f>
        <v>0.68</v>
      </c>
      <c r="N21" s="44">
        <f>CHOOSE(Enlaces!$G$1,'TAM Aceite de Oliva'!L21,'TAM Aceite Virgen'!L21,'TAM Aceite Virgen Extra'!L21)</f>
        <v>1.43</v>
      </c>
      <c r="O21" s="44">
        <f>CHOOSE(Enlaces!$G$1,'TAM Aceite de Oliva'!M21,'TAM Aceite Virgen'!M21,'TAM Aceite Virgen Extra'!M21)</f>
        <v>1.18</v>
      </c>
      <c r="P21" s="44">
        <f>CHOOSE(Enlaces!$G$1,'TAM Aceite de Oliva'!N21,'TAM Aceite Virgen'!N21,'TAM Aceite Virgen Extra'!N21)</f>
        <v>1.48</v>
      </c>
      <c r="Q21" s="44">
        <f>CHOOSE(Enlaces!$G$1,'TAM Aceite de Oliva'!O21,'TAM Aceite Virgen'!O21,'TAM Aceite Virgen Extra'!O21)</f>
        <v>1.52</v>
      </c>
      <c r="R21" s="44">
        <f>CHOOSE(Enlaces!$G$1,'TAM Aceite de Oliva'!P21,'TAM Aceite Virgen'!P21,'TAM Aceite Virgen Extra'!P21)</f>
        <v>3.61</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0.42</v>
      </c>
      <c r="H22" s="44">
        <f>CHOOSE(Enlaces!$G$1,'TAM Aceite de Oliva'!F22,'TAM Aceite Virgen'!F22,'TAM Aceite Virgen Extra'!F22)</f>
        <v>1.01</v>
      </c>
      <c r="I22" s="44">
        <f>CHOOSE(Enlaces!$G$1,'TAM Aceite de Oliva'!G22,'TAM Aceite Virgen'!G22,'TAM Aceite Virgen Extra'!G22)</f>
        <v>0.64</v>
      </c>
      <c r="J22" s="44">
        <f>CHOOSE(Enlaces!$G$1,'TAM Aceite de Oliva'!H22,'TAM Aceite Virgen'!H22,'TAM Aceite Virgen Extra'!H22)</f>
        <v>1.1200000000000001</v>
      </c>
      <c r="K22" s="44">
        <f>CHOOSE(Enlaces!$G$1,'TAM Aceite de Oliva'!I22,'TAM Aceite Virgen'!I22,'TAM Aceite Virgen Extra'!I22)</f>
        <v>0.58000000000000007</v>
      </c>
      <c r="L22" s="44">
        <f>CHOOSE(Enlaces!$G$1,'TAM Aceite de Oliva'!J22,'TAM Aceite Virgen'!J22,'TAM Aceite Virgen Extra'!J22)</f>
        <v>0.96</v>
      </c>
      <c r="M22" s="44">
        <f>CHOOSE(Enlaces!$G$1,'TAM Aceite de Oliva'!K22,'TAM Aceite Virgen'!K22,'TAM Aceite Virgen Extra'!K22)</f>
        <v>0.59</v>
      </c>
      <c r="N22" s="44">
        <f>CHOOSE(Enlaces!$G$1,'TAM Aceite de Oliva'!L22,'TAM Aceite Virgen'!L22,'TAM Aceite Virgen Extra'!L22)</f>
        <v>0.4</v>
      </c>
      <c r="O22" s="44">
        <f>CHOOSE(Enlaces!$G$1,'TAM Aceite de Oliva'!M22,'TAM Aceite Virgen'!M22,'TAM Aceite Virgen Extra'!M22)</f>
        <v>0.84000000000000008</v>
      </c>
      <c r="P22" s="44">
        <f>CHOOSE(Enlaces!$G$1,'TAM Aceite de Oliva'!N22,'TAM Aceite Virgen'!N22,'TAM Aceite Virgen Extra'!N22)</f>
        <v>1.9300000000000002</v>
      </c>
      <c r="Q22" s="44">
        <f>CHOOSE(Enlaces!$G$1,'TAM Aceite de Oliva'!O22,'TAM Aceite Virgen'!O22,'TAM Aceite Virgen Extra'!O22)</f>
        <v>2.2400000000000002</v>
      </c>
      <c r="R22" s="44">
        <f>CHOOSE(Enlaces!$G$1,'TAM Aceite de Oliva'!P22,'TAM Aceite Virgen'!P22,'TAM Aceite Virgen Extra'!P22)</f>
        <v>16.64</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0.99</v>
      </c>
      <c r="H23" s="44">
        <f>CHOOSE(Enlaces!$G$1,'TAM Aceite de Oliva'!F23,'TAM Aceite Virgen'!F23,'TAM Aceite Virgen Extra'!F23)</f>
        <v>1</v>
      </c>
      <c r="I23" s="44">
        <f>CHOOSE(Enlaces!$G$1,'TAM Aceite de Oliva'!G23,'TAM Aceite Virgen'!G23,'TAM Aceite Virgen Extra'!G23)</f>
        <v>0.87</v>
      </c>
      <c r="J23" s="44">
        <f>CHOOSE(Enlaces!$G$1,'TAM Aceite de Oliva'!H23,'TAM Aceite Virgen'!H23,'TAM Aceite Virgen Extra'!H23)</f>
        <v>1.29</v>
      </c>
      <c r="K23" s="44">
        <f>CHOOSE(Enlaces!$G$1,'TAM Aceite de Oliva'!I23,'TAM Aceite Virgen'!I23,'TAM Aceite Virgen Extra'!I23)</f>
        <v>0.54</v>
      </c>
      <c r="L23" s="44">
        <f>CHOOSE(Enlaces!$G$1,'TAM Aceite de Oliva'!J23,'TAM Aceite Virgen'!J23,'TAM Aceite Virgen Extra'!J23)</f>
        <v>0.66</v>
      </c>
      <c r="M23" s="44">
        <f>CHOOSE(Enlaces!$G$1,'TAM Aceite de Oliva'!K23,'TAM Aceite Virgen'!K23,'TAM Aceite Virgen Extra'!K23)</f>
        <v>0.77</v>
      </c>
      <c r="N23" s="44">
        <f>CHOOSE(Enlaces!$G$1,'TAM Aceite de Oliva'!L23,'TAM Aceite Virgen'!L23,'TAM Aceite Virgen Extra'!L23)</f>
        <v>0.89</v>
      </c>
      <c r="O23" s="44">
        <f>CHOOSE(Enlaces!$G$1,'TAM Aceite de Oliva'!M23,'TAM Aceite Virgen'!M23,'TAM Aceite Virgen Extra'!M23)</f>
        <v>1.04</v>
      </c>
      <c r="P23" s="44">
        <f>CHOOSE(Enlaces!$G$1,'TAM Aceite de Oliva'!N23,'TAM Aceite Virgen'!N23,'TAM Aceite Virgen Extra'!N23)</f>
        <v>2.39</v>
      </c>
      <c r="Q23" s="44">
        <f>CHOOSE(Enlaces!$G$1,'TAM Aceite de Oliva'!O23,'TAM Aceite Virgen'!O23,'TAM Aceite Virgen Extra'!O23)</f>
        <v>4.91</v>
      </c>
      <c r="R23" s="44">
        <f>CHOOSE(Enlaces!$G$1,'TAM Aceite de Oliva'!P23,'TAM Aceite Virgen'!P23,'TAM Aceite Virgen Extra'!P23)</f>
        <v>33.44</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0.41</v>
      </c>
      <c r="H24" s="44">
        <f>CHOOSE(Enlaces!$G$1,'TAM Aceite de Oliva'!F24,'TAM Aceite Virgen'!F24,'TAM Aceite Virgen Extra'!F24)</f>
        <v>0.56000000000000005</v>
      </c>
      <c r="I24" s="44">
        <f>CHOOSE(Enlaces!$G$1,'TAM Aceite de Oliva'!G24,'TAM Aceite Virgen'!G24,'TAM Aceite Virgen Extra'!G24)</f>
        <v>1.1800000000000002</v>
      </c>
      <c r="J24" s="44">
        <f>CHOOSE(Enlaces!$G$1,'TAM Aceite de Oliva'!H24,'TAM Aceite Virgen'!H24,'TAM Aceite Virgen Extra'!H24)</f>
        <v>0.49</v>
      </c>
      <c r="K24" s="44">
        <f>CHOOSE(Enlaces!$G$1,'TAM Aceite de Oliva'!I24,'TAM Aceite Virgen'!I24,'TAM Aceite Virgen Extra'!I24)</f>
        <v>1.3399999999999999</v>
      </c>
      <c r="L24" s="44">
        <f>CHOOSE(Enlaces!$G$1,'TAM Aceite de Oliva'!J24,'TAM Aceite Virgen'!J24,'TAM Aceite Virgen Extra'!J24)</f>
        <v>2.42</v>
      </c>
      <c r="M24" s="44">
        <f>CHOOSE(Enlaces!$G$1,'TAM Aceite de Oliva'!K24,'TAM Aceite Virgen'!K24,'TAM Aceite Virgen Extra'!K24)</f>
        <v>1.57</v>
      </c>
      <c r="N24" s="44">
        <f>CHOOSE(Enlaces!$G$1,'TAM Aceite de Oliva'!L24,'TAM Aceite Virgen'!L24,'TAM Aceite Virgen Extra'!L24)</f>
        <v>1.02</v>
      </c>
      <c r="O24" s="44">
        <f>CHOOSE(Enlaces!$G$1,'TAM Aceite de Oliva'!M24,'TAM Aceite Virgen'!M24,'TAM Aceite Virgen Extra'!M24)</f>
        <v>1.8399999999999999</v>
      </c>
      <c r="P24" s="44">
        <f>CHOOSE(Enlaces!$G$1,'TAM Aceite de Oliva'!N24,'TAM Aceite Virgen'!N24,'TAM Aceite Virgen Extra'!N24)</f>
        <v>2.12</v>
      </c>
      <c r="Q24" s="44">
        <f>CHOOSE(Enlaces!$G$1,'TAM Aceite de Oliva'!O24,'TAM Aceite Virgen'!O24,'TAM Aceite Virgen Extra'!O24)</f>
        <v>2.3199999999999998</v>
      </c>
      <c r="R24" s="44">
        <f>CHOOSE(Enlaces!$G$1,'TAM Aceite de Oliva'!P24,'TAM Aceite Virgen'!P24,'TAM Aceite Virgen Extra'!P24)</f>
        <v>3.55</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0.83000000000000007</v>
      </c>
      <c r="H25" s="44">
        <f>CHOOSE(Enlaces!$G$1,'TAM Aceite de Oliva'!F25,'TAM Aceite Virgen'!F25,'TAM Aceite Virgen Extra'!F25)</f>
        <v>0.66999999999999993</v>
      </c>
      <c r="I25" s="44">
        <f>CHOOSE(Enlaces!$G$1,'TAM Aceite de Oliva'!G25,'TAM Aceite Virgen'!G25,'TAM Aceite Virgen Extra'!G25)</f>
        <v>1.37</v>
      </c>
      <c r="J25" s="44">
        <f>CHOOSE(Enlaces!$G$1,'TAM Aceite de Oliva'!H25,'TAM Aceite Virgen'!H25,'TAM Aceite Virgen Extra'!H25)</f>
        <v>0.84</v>
      </c>
      <c r="K25" s="44">
        <f>CHOOSE(Enlaces!$G$1,'TAM Aceite de Oliva'!I25,'TAM Aceite Virgen'!I25,'TAM Aceite Virgen Extra'!I25)</f>
        <v>0.41000000000000003</v>
      </c>
      <c r="L25" s="44">
        <f>CHOOSE(Enlaces!$G$1,'TAM Aceite de Oliva'!J25,'TAM Aceite Virgen'!J25,'TAM Aceite Virgen Extra'!J25)</f>
        <v>0.63</v>
      </c>
      <c r="M25" s="44">
        <f>CHOOSE(Enlaces!$G$1,'TAM Aceite de Oliva'!K25,'TAM Aceite Virgen'!K25,'TAM Aceite Virgen Extra'!K25)</f>
        <v>0.53</v>
      </c>
      <c r="N25" s="44">
        <f>CHOOSE(Enlaces!$G$1,'TAM Aceite de Oliva'!L25,'TAM Aceite Virgen'!L25,'TAM Aceite Virgen Extra'!L25)</f>
        <v>1.28</v>
      </c>
      <c r="O25" s="44">
        <f>CHOOSE(Enlaces!$G$1,'TAM Aceite de Oliva'!M25,'TAM Aceite Virgen'!M25,'TAM Aceite Virgen Extra'!M25)</f>
        <v>0.72</v>
      </c>
      <c r="P25" s="44">
        <f>CHOOSE(Enlaces!$G$1,'TAM Aceite de Oliva'!N25,'TAM Aceite Virgen'!N25,'TAM Aceite Virgen Extra'!N25)</f>
        <v>1.59</v>
      </c>
      <c r="Q25" s="44">
        <f>CHOOSE(Enlaces!$G$1,'TAM Aceite de Oliva'!O25,'TAM Aceite Virgen'!O25,'TAM Aceite Virgen Extra'!O25)</f>
        <v>1.8399999999999999</v>
      </c>
      <c r="R25" s="44">
        <f>CHOOSE(Enlaces!$G$1,'TAM Aceite de Oliva'!P25,'TAM Aceite Virgen'!P25,'TAM Aceite Virgen Extra'!P25)</f>
        <v>2.17</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1.01</v>
      </c>
      <c r="H26" s="44">
        <f>CHOOSE(Enlaces!$G$1,'TAM Aceite de Oliva'!F26,'TAM Aceite Virgen'!F26,'TAM Aceite Virgen Extra'!F26)</f>
        <v>1.1100000000000001</v>
      </c>
      <c r="I26" s="44">
        <f>CHOOSE(Enlaces!$G$1,'TAM Aceite de Oliva'!G26,'TAM Aceite Virgen'!G26,'TAM Aceite Virgen Extra'!G26)</f>
        <v>1.07</v>
      </c>
      <c r="J26" s="44">
        <f>CHOOSE(Enlaces!$G$1,'TAM Aceite de Oliva'!H26,'TAM Aceite Virgen'!H26,'TAM Aceite Virgen Extra'!H26)</f>
        <v>1.02</v>
      </c>
      <c r="K26" s="44">
        <f>CHOOSE(Enlaces!$G$1,'TAM Aceite de Oliva'!I26,'TAM Aceite Virgen'!I26,'TAM Aceite Virgen Extra'!I26)</f>
        <v>0.54</v>
      </c>
      <c r="L26" s="44">
        <f>CHOOSE(Enlaces!$G$1,'TAM Aceite de Oliva'!J26,'TAM Aceite Virgen'!J26,'TAM Aceite Virgen Extra'!J26)</f>
        <v>0.45</v>
      </c>
      <c r="M26" s="44">
        <f>CHOOSE(Enlaces!$G$1,'TAM Aceite de Oliva'!K26,'TAM Aceite Virgen'!K26,'TAM Aceite Virgen Extra'!K26)</f>
        <v>0.39</v>
      </c>
      <c r="N26" s="44">
        <f>CHOOSE(Enlaces!$G$1,'TAM Aceite de Oliva'!L26,'TAM Aceite Virgen'!L26,'TAM Aceite Virgen Extra'!L26)</f>
        <v>0.8</v>
      </c>
      <c r="O26" s="44">
        <f>CHOOSE(Enlaces!$G$1,'TAM Aceite de Oliva'!M26,'TAM Aceite Virgen'!M26,'TAM Aceite Virgen Extra'!M26)</f>
        <v>1.63</v>
      </c>
      <c r="P26" s="44">
        <f>CHOOSE(Enlaces!$G$1,'TAM Aceite de Oliva'!N26,'TAM Aceite Virgen'!N26,'TAM Aceite Virgen Extra'!N26)</f>
        <v>1.87</v>
      </c>
      <c r="Q26" s="44">
        <f>CHOOSE(Enlaces!$G$1,'TAM Aceite de Oliva'!O26,'TAM Aceite Virgen'!O26,'TAM Aceite Virgen Extra'!O26)</f>
        <v>2.04</v>
      </c>
      <c r="R26" s="44">
        <f>CHOOSE(Enlaces!$G$1,'TAM Aceite de Oliva'!P26,'TAM Aceite Virgen'!P26,'TAM Aceite Virgen Extra'!P26)</f>
        <v>2.37</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0.36</v>
      </c>
      <c r="H27" s="44">
        <f>CHOOSE(Enlaces!$G$1,'TAM Aceite de Oliva'!F27,'TAM Aceite Virgen'!F27,'TAM Aceite Virgen Extra'!F27)</f>
        <v>0.11</v>
      </c>
      <c r="I27" s="44">
        <f>CHOOSE(Enlaces!$G$1,'TAM Aceite de Oliva'!G27,'TAM Aceite Virgen'!G27,'TAM Aceite Virgen Extra'!G27)</f>
        <v>0.41</v>
      </c>
      <c r="J27" s="44">
        <f>CHOOSE(Enlaces!$G$1,'TAM Aceite de Oliva'!H27,'TAM Aceite Virgen'!H27,'TAM Aceite Virgen Extra'!H27)</f>
        <v>0.1</v>
      </c>
      <c r="K27" s="44">
        <f>CHOOSE(Enlaces!$G$1,'TAM Aceite de Oliva'!I27,'TAM Aceite Virgen'!I27,'TAM Aceite Virgen Extra'!I27)</f>
        <v>0.55999999999999994</v>
      </c>
      <c r="L27" s="44">
        <f>CHOOSE(Enlaces!$G$1,'TAM Aceite de Oliva'!J27,'TAM Aceite Virgen'!J27,'TAM Aceite Virgen Extra'!J27)</f>
        <v>0.66999999999999993</v>
      </c>
      <c r="M27" s="44">
        <f>CHOOSE(Enlaces!$G$1,'TAM Aceite de Oliva'!K27,'TAM Aceite Virgen'!K27,'TAM Aceite Virgen Extra'!K27)</f>
        <v>0.54</v>
      </c>
      <c r="N27" s="44">
        <f>CHOOSE(Enlaces!$G$1,'TAM Aceite de Oliva'!L27,'TAM Aceite Virgen'!L27,'TAM Aceite Virgen Extra'!L27)</f>
        <v>0.63</v>
      </c>
      <c r="O27" s="44">
        <f>CHOOSE(Enlaces!$G$1,'TAM Aceite de Oliva'!M27,'TAM Aceite Virgen'!M27,'TAM Aceite Virgen Extra'!M27)</f>
        <v>0.95</v>
      </c>
      <c r="P27" s="44">
        <f>CHOOSE(Enlaces!$G$1,'TAM Aceite de Oliva'!N27,'TAM Aceite Virgen'!N27,'TAM Aceite Virgen Extra'!N27)</f>
        <v>0.98</v>
      </c>
      <c r="Q27" s="44">
        <f>CHOOSE(Enlaces!$G$1,'TAM Aceite de Oliva'!O27,'TAM Aceite Virgen'!O27,'TAM Aceite Virgen Extra'!O27)</f>
        <v>0.78999999999999992</v>
      </c>
      <c r="R27" s="44">
        <f>CHOOSE(Enlaces!$G$1,'TAM Aceite de Oliva'!P27,'TAM Aceite Virgen'!P27,'TAM Aceite Virgen Extra'!P27)</f>
        <v>3.63</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1.48</v>
      </c>
      <c r="H28" s="44">
        <f>CHOOSE(Enlaces!$G$1,'TAM Aceite de Oliva'!F28,'TAM Aceite Virgen'!F28,'TAM Aceite Virgen Extra'!F28)</f>
        <v>1.01</v>
      </c>
      <c r="I28" s="44">
        <f>CHOOSE(Enlaces!$G$1,'TAM Aceite de Oliva'!G28,'TAM Aceite Virgen'!G28,'TAM Aceite Virgen Extra'!G28)</f>
        <v>2.5</v>
      </c>
      <c r="J28" s="44">
        <f>CHOOSE(Enlaces!$G$1,'TAM Aceite de Oliva'!H28,'TAM Aceite Virgen'!H28,'TAM Aceite Virgen Extra'!H28)</f>
        <v>1.7200000000000002</v>
      </c>
      <c r="K28" s="44">
        <f>CHOOSE(Enlaces!$G$1,'TAM Aceite de Oliva'!I28,'TAM Aceite Virgen'!I28,'TAM Aceite Virgen Extra'!I28)</f>
        <v>0.71</v>
      </c>
      <c r="L28" s="44">
        <f>CHOOSE(Enlaces!$G$1,'TAM Aceite de Oliva'!J28,'TAM Aceite Virgen'!J28,'TAM Aceite Virgen Extra'!J28)</f>
        <v>0.87000000000000011</v>
      </c>
      <c r="M28" s="44">
        <f>CHOOSE(Enlaces!$G$1,'TAM Aceite de Oliva'!K28,'TAM Aceite Virgen'!K28,'TAM Aceite Virgen Extra'!K28)</f>
        <v>0.86</v>
      </c>
      <c r="N28" s="44">
        <f>CHOOSE(Enlaces!$G$1,'TAM Aceite de Oliva'!L28,'TAM Aceite Virgen'!L28,'TAM Aceite Virgen Extra'!L28)</f>
        <v>1.92</v>
      </c>
      <c r="O28" s="44">
        <f>CHOOSE(Enlaces!$G$1,'TAM Aceite de Oliva'!M28,'TAM Aceite Virgen'!M28,'TAM Aceite Virgen Extra'!M28)</f>
        <v>1.7</v>
      </c>
      <c r="P28" s="44">
        <f>CHOOSE(Enlaces!$G$1,'TAM Aceite de Oliva'!N28,'TAM Aceite Virgen'!N28,'TAM Aceite Virgen Extra'!N28)</f>
        <v>1.31</v>
      </c>
      <c r="Q28" s="44">
        <f>CHOOSE(Enlaces!$G$1,'TAM Aceite de Oliva'!O28,'TAM Aceite Virgen'!O28,'TAM Aceite Virgen Extra'!O28)</f>
        <v>1.54</v>
      </c>
      <c r="R28" s="44">
        <f>CHOOSE(Enlaces!$G$1,'TAM Aceite de Oliva'!P28,'TAM Aceite Virgen'!P28,'TAM Aceite Virgen Extra'!P28)</f>
        <v>1.5999999999999999</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2.9</v>
      </c>
      <c r="H29" s="44">
        <f>CHOOSE(Enlaces!$G$1,'TAM Aceite de Oliva'!F29,'TAM Aceite Virgen'!F29,'TAM Aceite Virgen Extra'!F29)</f>
        <v>1.76</v>
      </c>
      <c r="I29" s="44">
        <f>CHOOSE(Enlaces!$G$1,'TAM Aceite de Oliva'!G29,'TAM Aceite Virgen'!G29,'TAM Aceite Virgen Extra'!G29)</f>
        <v>1.57</v>
      </c>
      <c r="J29" s="44">
        <f>CHOOSE(Enlaces!$G$1,'TAM Aceite de Oliva'!H29,'TAM Aceite Virgen'!H29,'TAM Aceite Virgen Extra'!H29)</f>
        <v>2.1399999999999997</v>
      </c>
      <c r="K29" s="44">
        <f>CHOOSE(Enlaces!$G$1,'TAM Aceite de Oliva'!I29,'TAM Aceite Virgen'!I29,'TAM Aceite Virgen Extra'!I29)</f>
        <v>0.43</v>
      </c>
      <c r="L29" s="44">
        <f>CHOOSE(Enlaces!$G$1,'TAM Aceite de Oliva'!J29,'TAM Aceite Virgen'!J29,'TAM Aceite Virgen Extra'!J29)</f>
        <v>0.1</v>
      </c>
      <c r="M29" s="44">
        <f>CHOOSE(Enlaces!$G$1,'TAM Aceite de Oliva'!K29,'TAM Aceite Virgen'!K29,'TAM Aceite Virgen Extra'!K29)</f>
        <v>0.1</v>
      </c>
      <c r="N29" s="44">
        <f>CHOOSE(Enlaces!$G$1,'TAM Aceite de Oliva'!L29,'TAM Aceite Virgen'!L29,'TAM Aceite Virgen Extra'!L29)</f>
        <v>0.16</v>
      </c>
      <c r="O29" s="44">
        <f>CHOOSE(Enlaces!$G$1,'TAM Aceite de Oliva'!M29,'TAM Aceite Virgen'!M29,'TAM Aceite Virgen Extra'!M29)</f>
        <v>0.2</v>
      </c>
      <c r="P29" s="44">
        <f>CHOOSE(Enlaces!$G$1,'TAM Aceite de Oliva'!N29,'TAM Aceite Virgen'!N29,'TAM Aceite Virgen Extra'!N29)</f>
        <v>0.57000000000000006</v>
      </c>
      <c r="Q29" s="44">
        <f>CHOOSE(Enlaces!$G$1,'TAM Aceite de Oliva'!O29,'TAM Aceite Virgen'!O29,'TAM Aceite Virgen Extra'!O29)</f>
        <v>0.7</v>
      </c>
      <c r="R29" s="44">
        <f>CHOOSE(Enlaces!$G$1,'TAM Aceite de Oliva'!P29,'TAM Aceite Virgen'!P29,'TAM Aceite Virgen Extra'!P29)</f>
        <v>0.57000000000000006</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2.19</v>
      </c>
      <c r="H30" s="44">
        <f>CHOOSE(Enlaces!$G$1,'TAM Aceite de Oliva'!F30,'TAM Aceite Virgen'!F30,'TAM Aceite Virgen Extra'!F30)</f>
        <v>2.2400000000000002</v>
      </c>
      <c r="I30" s="44">
        <f>CHOOSE(Enlaces!$G$1,'TAM Aceite de Oliva'!G30,'TAM Aceite Virgen'!G30,'TAM Aceite Virgen Extra'!G30)</f>
        <v>1.3599999999999999</v>
      </c>
      <c r="J30" s="44">
        <f>CHOOSE(Enlaces!$G$1,'TAM Aceite de Oliva'!H30,'TAM Aceite Virgen'!H30,'TAM Aceite Virgen Extra'!H30)</f>
        <v>3.04</v>
      </c>
      <c r="K30" s="44">
        <f>CHOOSE(Enlaces!$G$1,'TAM Aceite de Oliva'!I30,'TAM Aceite Virgen'!I30,'TAM Aceite Virgen Extra'!I30)</f>
        <v>2.08</v>
      </c>
      <c r="L30" s="44">
        <f>CHOOSE(Enlaces!$G$1,'TAM Aceite de Oliva'!J30,'TAM Aceite Virgen'!J30,'TAM Aceite Virgen Extra'!J30)</f>
        <v>3.25</v>
      </c>
      <c r="M30" s="44">
        <f>CHOOSE(Enlaces!$G$1,'TAM Aceite de Oliva'!K30,'TAM Aceite Virgen'!K30,'TAM Aceite Virgen Extra'!K30)</f>
        <v>3.95</v>
      </c>
      <c r="N30" s="44">
        <f>CHOOSE(Enlaces!$G$1,'TAM Aceite de Oliva'!L30,'TAM Aceite Virgen'!L30,'TAM Aceite Virgen Extra'!L30)</f>
        <v>3.9499999999999997</v>
      </c>
      <c r="O30" s="44">
        <f>CHOOSE(Enlaces!$G$1,'TAM Aceite de Oliva'!M30,'TAM Aceite Virgen'!M30,'TAM Aceite Virgen Extra'!M30)</f>
        <v>1.97</v>
      </c>
      <c r="P30" s="44">
        <f>CHOOSE(Enlaces!$G$1,'TAM Aceite de Oliva'!N30,'TAM Aceite Virgen'!N30,'TAM Aceite Virgen Extra'!N30)</f>
        <v>2.23</v>
      </c>
      <c r="Q30" s="44">
        <f>CHOOSE(Enlaces!$G$1,'TAM Aceite de Oliva'!O30,'TAM Aceite Virgen'!O30,'TAM Aceite Virgen Extra'!O30)</f>
        <v>2.72</v>
      </c>
      <c r="R30" s="44">
        <f>CHOOSE(Enlaces!$G$1,'TAM Aceite de Oliva'!P30,'TAM Aceite Virgen'!P30,'TAM Aceite Virgen Extra'!P30)</f>
        <v>2.66</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0.81</v>
      </c>
      <c r="H31" s="44">
        <f>CHOOSE(Enlaces!$G$1,'TAM Aceite de Oliva'!F31,'TAM Aceite Virgen'!F31,'TAM Aceite Virgen Extra'!F31)</f>
        <v>0.94</v>
      </c>
      <c r="I31" s="44">
        <f>CHOOSE(Enlaces!$G$1,'TAM Aceite de Oliva'!G31,'TAM Aceite Virgen'!G31,'TAM Aceite Virgen Extra'!G31)</f>
        <v>0.41000000000000003</v>
      </c>
      <c r="J31" s="44">
        <f>CHOOSE(Enlaces!$G$1,'TAM Aceite de Oliva'!H31,'TAM Aceite Virgen'!H31,'TAM Aceite Virgen Extra'!H31)</f>
        <v>0.31</v>
      </c>
      <c r="K31" s="44">
        <f>CHOOSE(Enlaces!$G$1,'TAM Aceite de Oliva'!I31,'TAM Aceite Virgen'!I31,'TAM Aceite Virgen Extra'!I31)</f>
        <v>0.68</v>
      </c>
      <c r="L31" s="44">
        <f>CHOOSE(Enlaces!$G$1,'TAM Aceite de Oliva'!J31,'TAM Aceite Virgen'!J31,'TAM Aceite Virgen Extra'!J31)</f>
        <v>0.27</v>
      </c>
      <c r="M31" s="44">
        <f>CHOOSE(Enlaces!$G$1,'TAM Aceite de Oliva'!K31,'TAM Aceite Virgen'!K31,'TAM Aceite Virgen Extra'!K31)</f>
        <v>0.22999999999999998</v>
      </c>
      <c r="N31" s="44">
        <f>CHOOSE(Enlaces!$G$1,'TAM Aceite de Oliva'!L31,'TAM Aceite Virgen'!L31,'TAM Aceite Virgen Extra'!L31)</f>
        <v>0.25</v>
      </c>
      <c r="O31" s="44">
        <f>CHOOSE(Enlaces!$G$1,'TAM Aceite de Oliva'!M31,'TAM Aceite Virgen'!M31,'TAM Aceite Virgen Extra'!M31)</f>
        <v>0.38</v>
      </c>
      <c r="P31" s="44">
        <f>CHOOSE(Enlaces!$G$1,'TAM Aceite de Oliva'!N31,'TAM Aceite Virgen'!N31,'TAM Aceite Virgen Extra'!N31)</f>
        <v>0.03</v>
      </c>
      <c r="Q31" s="44">
        <f>CHOOSE(Enlaces!$G$1,'TAM Aceite de Oliva'!O31,'TAM Aceite Virgen'!O31,'TAM Aceite Virgen Extra'!O31)</f>
        <v>0.6</v>
      </c>
      <c r="R31" s="44">
        <f>CHOOSE(Enlaces!$G$1,'TAM Aceite de Oliva'!P31,'TAM Aceite Virgen'!P31,'TAM Aceite Virgen Extra'!P31)</f>
        <v>0.03</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0.08</v>
      </c>
      <c r="H32" s="44">
        <f>CHOOSE(Enlaces!$G$1,'TAM Aceite de Oliva'!F32,'TAM Aceite Virgen'!F32,'TAM Aceite Virgen Extra'!F32)</f>
        <v>0.42</v>
      </c>
      <c r="I32" s="44">
        <f>CHOOSE(Enlaces!$G$1,'TAM Aceite de Oliva'!G32,'TAM Aceite Virgen'!G32,'TAM Aceite Virgen Extra'!G32)</f>
        <v>0.36</v>
      </c>
      <c r="J32" s="44">
        <f>CHOOSE(Enlaces!$G$1,'TAM Aceite de Oliva'!H32,'TAM Aceite Virgen'!H32,'TAM Aceite Virgen Extra'!H32)</f>
        <v>0.12</v>
      </c>
      <c r="K32" s="44">
        <f>CHOOSE(Enlaces!$G$1,'TAM Aceite de Oliva'!I32,'TAM Aceite Virgen'!I32,'TAM Aceite Virgen Extra'!I32)</f>
        <v>0.26</v>
      </c>
      <c r="L32" s="44">
        <f>CHOOSE(Enlaces!$G$1,'TAM Aceite de Oliva'!J32,'TAM Aceite Virgen'!J32,'TAM Aceite Virgen Extra'!J32)</f>
        <v>0.19</v>
      </c>
      <c r="M32" s="44">
        <f>CHOOSE(Enlaces!$G$1,'TAM Aceite de Oliva'!K32,'TAM Aceite Virgen'!K32,'TAM Aceite Virgen Extra'!K32)</f>
        <v>0.31</v>
      </c>
      <c r="N32" s="44">
        <f>CHOOSE(Enlaces!$G$1,'TAM Aceite de Oliva'!L32,'TAM Aceite Virgen'!L32,'TAM Aceite Virgen Extra'!L32)</f>
        <v>0.32999999999999996</v>
      </c>
      <c r="O32" s="44">
        <f>CHOOSE(Enlaces!$G$1,'TAM Aceite de Oliva'!M32,'TAM Aceite Virgen'!M32,'TAM Aceite Virgen Extra'!M32)</f>
        <v>0.4</v>
      </c>
      <c r="P32" s="44">
        <f>CHOOSE(Enlaces!$G$1,'TAM Aceite de Oliva'!N32,'TAM Aceite Virgen'!N32,'TAM Aceite Virgen Extra'!N32)</f>
        <v>0.16</v>
      </c>
      <c r="Q32" s="44">
        <f>CHOOSE(Enlaces!$G$1,'TAM Aceite de Oliva'!O32,'TAM Aceite Virgen'!O32,'TAM Aceite Virgen Extra'!O32)</f>
        <v>0</v>
      </c>
      <c r="R32" s="44">
        <f>CHOOSE(Enlaces!$G$1,'TAM Aceite de Oliva'!P32,'TAM Aceite Virgen'!P32,'TAM Aceite Virgen Extra'!P32)</f>
        <v>0.26</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1.81</v>
      </c>
      <c r="H33" s="44">
        <f>CHOOSE(Enlaces!$G$1,'TAM Aceite de Oliva'!F33,'TAM Aceite Virgen'!F33,'TAM Aceite Virgen Extra'!F33)</f>
        <v>2.4799999999999995</v>
      </c>
      <c r="I33" s="44">
        <f>CHOOSE(Enlaces!$G$1,'TAM Aceite de Oliva'!G33,'TAM Aceite Virgen'!G33,'TAM Aceite Virgen Extra'!G33)</f>
        <v>1.6800000000000002</v>
      </c>
      <c r="J33" s="44">
        <f>CHOOSE(Enlaces!$G$1,'TAM Aceite de Oliva'!H33,'TAM Aceite Virgen'!H33,'TAM Aceite Virgen Extra'!H33)</f>
        <v>0.98</v>
      </c>
      <c r="K33" s="44">
        <f>CHOOSE(Enlaces!$G$1,'TAM Aceite de Oliva'!I33,'TAM Aceite Virgen'!I33,'TAM Aceite Virgen Extra'!I33)</f>
        <v>2.4500000000000006</v>
      </c>
      <c r="L33" s="44">
        <f>CHOOSE(Enlaces!$G$1,'TAM Aceite de Oliva'!J33,'TAM Aceite Virgen'!J33,'TAM Aceite Virgen Extra'!J33)</f>
        <v>1.4899999999999998</v>
      </c>
      <c r="M33" s="44">
        <f>CHOOSE(Enlaces!$G$1,'TAM Aceite de Oliva'!K33,'TAM Aceite Virgen'!K33,'TAM Aceite Virgen Extra'!K33)</f>
        <v>2.02</v>
      </c>
      <c r="N33" s="44">
        <f>CHOOSE(Enlaces!$G$1,'TAM Aceite de Oliva'!L33,'TAM Aceite Virgen'!L33,'TAM Aceite Virgen Extra'!L33)</f>
        <v>2.11</v>
      </c>
      <c r="O33" s="44">
        <f>CHOOSE(Enlaces!$G$1,'TAM Aceite de Oliva'!M33,'TAM Aceite Virgen'!M33,'TAM Aceite Virgen Extra'!M33)</f>
        <v>1.8800000000000003</v>
      </c>
      <c r="P33" s="44">
        <f>CHOOSE(Enlaces!$G$1,'TAM Aceite de Oliva'!N33,'TAM Aceite Virgen'!N33,'TAM Aceite Virgen Extra'!N33)</f>
        <v>4.4099999999999984</v>
      </c>
      <c r="Q33" s="44">
        <f>CHOOSE(Enlaces!$G$1,'TAM Aceite de Oliva'!O33,'TAM Aceite Virgen'!O33,'TAM Aceite Virgen Extra'!O33)</f>
        <v>5.1099999999999994</v>
      </c>
      <c r="R33" s="44">
        <f>CHOOSE(Enlaces!$G$1,'TAM Aceite de Oliva'!P33,'TAM Aceite Virgen'!P33,'TAM Aceite Virgen Extra'!P33)</f>
        <v>6.1699999999999982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70" zoomScaleNormal="70" workbookViewId="0">
      <selection activeCell="P9" sqref="P9"/>
    </sheetView>
  </sheetViews>
  <sheetFormatPr baseColWidth="10" defaultColWidth="11.44140625" defaultRowHeight="14.4" x14ac:dyDescent="0.3"/>
  <cols>
    <col min="1" max="1" width="3.21875" style="6" customWidth="1"/>
    <col min="2" max="2" width="2.77734375" style="6" customWidth="1"/>
    <col min="3" max="3" width="4.21875" style="33" customWidth="1"/>
    <col min="4" max="4" width="134.77734375" style="6" bestFit="1" customWidth="1"/>
    <col min="5" max="5" width="23.2187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8" t="s">
        <v>323</v>
      </c>
      <c r="G4" s="89"/>
      <c r="H4" s="89"/>
      <c r="I4" s="90"/>
    </row>
    <row r="5" spans="2:9" s="48" customFormat="1" ht="35.25" customHeight="1" x14ac:dyDescent="0.3">
      <c r="C5" s="49" t="s">
        <v>305</v>
      </c>
      <c r="D5" s="48" t="s">
        <v>313</v>
      </c>
      <c r="F5" s="91"/>
      <c r="G5" s="92"/>
      <c r="H5" s="92"/>
      <c r="I5" s="93"/>
    </row>
    <row r="6" spans="2:9" s="48" customFormat="1" ht="35.25" customHeight="1" x14ac:dyDescent="0.3">
      <c r="C6" s="49" t="s">
        <v>306</v>
      </c>
      <c r="D6" s="51" t="s">
        <v>315</v>
      </c>
      <c r="F6" s="91"/>
      <c r="G6" s="92"/>
      <c r="H6" s="92"/>
      <c r="I6" s="93"/>
    </row>
    <row r="7" spans="2:9" s="48" customFormat="1" ht="35.25" customHeight="1" x14ac:dyDescent="0.3">
      <c r="C7" s="49" t="s">
        <v>307</v>
      </c>
      <c r="D7" s="51" t="s">
        <v>314</v>
      </c>
      <c r="F7" s="91"/>
      <c r="G7" s="92"/>
      <c r="H7" s="92"/>
      <c r="I7" s="93"/>
    </row>
    <row r="8" spans="2:9" s="48" customFormat="1" ht="35.25" customHeight="1" x14ac:dyDescent="0.3">
      <c r="C8" s="49" t="s">
        <v>308</v>
      </c>
      <c r="D8" s="48" t="s">
        <v>316</v>
      </c>
      <c r="F8" s="91"/>
      <c r="G8" s="92"/>
      <c r="H8" s="92"/>
      <c r="I8" s="93"/>
    </row>
    <row r="9" spans="2:9" s="48" customFormat="1" ht="35.25" customHeight="1" x14ac:dyDescent="0.3">
      <c r="C9" s="49" t="s">
        <v>317</v>
      </c>
      <c r="D9" s="48" t="s">
        <v>318</v>
      </c>
      <c r="F9" s="91"/>
      <c r="G9" s="92"/>
      <c r="H9" s="92"/>
      <c r="I9" s="93"/>
    </row>
    <row r="10" spans="2:9" s="48" customFormat="1" ht="35.25" customHeight="1" x14ac:dyDescent="0.3">
      <c r="C10" s="49" t="s">
        <v>320</v>
      </c>
      <c r="D10" s="48" t="s">
        <v>319</v>
      </c>
      <c r="F10" s="91"/>
      <c r="G10" s="92"/>
      <c r="H10" s="92"/>
      <c r="I10" s="93"/>
    </row>
    <row r="11" spans="2:9" s="48" customFormat="1" ht="35.25" customHeight="1" x14ac:dyDescent="0.3">
      <c r="C11" s="49" t="s">
        <v>321</v>
      </c>
      <c r="D11" s="48" t="s">
        <v>322</v>
      </c>
      <c r="F11" s="91"/>
      <c r="G11" s="92"/>
      <c r="H11" s="92"/>
      <c r="I11" s="93"/>
    </row>
    <row r="12" spans="2:9" s="48" customFormat="1" ht="35.25" customHeight="1" thickBot="1" x14ac:dyDescent="0.35">
      <c r="C12" s="49" t="s">
        <v>324</v>
      </c>
      <c r="D12" s="48" t="s">
        <v>309</v>
      </c>
      <c r="F12" s="94"/>
      <c r="G12" s="95"/>
      <c r="H12" s="95"/>
      <c r="I12" s="9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P74"/>
  <sheetViews>
    <sheetView showGridLines="0" showRowColHeaders="0" zoomScale="80" zoomScaleNormal="80" workbookViewId="0">
      <selection activeCell="P59" sqref="P59"/>
    </sheetView>
  </sheetViews>
  <sheetFormatPr baseColWidth="10" defaultColWidth="11.44140625" defaultRowHeight="14.4" x14ac:dyDescent="0.3"/>
  <cols>
    <col min="1" max="1" width="2.21875" style="6" customWidth="1"/>
    <col min="2" max="2" width="24.21875" style="6" customWidth="1"/>
    <col min="3" max="3" width="23.5546875" style="6" customWidth="1"/>
    <col min="4" max="4" width="0.21875" style="6" customWidth="1"/>
    <col min="5" max="7" width="11.44140625" style="6"/>
    <col min="8" max="8" width="17.218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6.05" customHeight="1" x14ac:dyDescent="0.3">
      <c r="B45" s="78" t="s">
        <v>417</v>
      </c>
      <c r="C45" s="79"/>
      <c r="D45" s="79"/>
      <c r="E45" s="79"/>
      <c r="F45" s="79"/>
      <c r="G45" s="79"/>
      <c r="H45" s="79"/>
      <c r="I45" s="79"/>
      <c r="J45" s="79"/>
      <c r="K45" s="79"/>
      <c r="L45" s="79"/>
      <c r="M45" s="79"/>
      <c r="N45" s="79"/>
      <c r="O45" s="80"/>
    </row>
    <row r="46" spans="2:16" ht="16.05" customHeight="1" x14ac:dyDescent="0.3">
      <c r="B46" s="81"/>
      <c r="C46" s="82"/>
      <c r="D46" s="82"/>
      <c r="E46" s="82"/>
      <c r="F46" s="82"/>
      <c r="G46" s="82"/>
      <c r="H46" s="82"/>
      <c r="I46" s="82"/>
      <c r="J46" s="82"/>
      <c r="K46" s="82"/>
      <c r="L46" s="82"/>
      <c r="M46" s="82"/>
      <c r="N46" s="82"/>
      <c r="O46" s="83"/>
    </row>
    <row r="47" spans="2:16" ht="16.05" customHeight="1" x14ac:dyDescent="0.3">
      <c r="B47" s="81"/>
      <c r="C47" s="82"/>
      <c r="D47" s="82"/>
      <c r="E47" s="82"/>
      <c r="F47" s="82"/>
      <c r="G47" s="82"/>
      <c r="H47" s="82"/>
      <c r="I47" s="82"/>
      <c r="J47" s="82"/>
      <c r="K47" s="82"/>
      <c r="L47" s="82"/>
      <c r="M47" s="82"/>
      <c r="N47" s="82"/>
      <c r="O47" s="83"/>
    </row>
    <row r="48" spans="2:16" ht="16.05" customHeight="1" x14ac:dyDescent="0.3">
      <c r="B48" s="81"/>
      <c r="C48" s="82"/>
      <c r="D48" s="82"/>
      <c r="E48" s="82"/>
      <c r="F48" s="82"/>
      <c r="G48" s="82"/>
      <c r="H48" s="82"/>
      <c r="I48" s="82"/>
      <c r="J48" s="82"/>
      <c r="K48" s="82"/>
      <c r="L48" s="82"/>
      <c r="M48" s="82"/>
      <c r="N48" s="82"/>
      <c r="O48" s="83"/>
    </row>
    <row r="49" spans="2:15" ht="16.05" customHeight="1" x14ac:dyDescent="0.3">
      <c r="B49" s="81"/>
      <c r="C49" s="82"/>
      <c r="D49" s="82"/>
      <c r="E49" s="82"/>
      <c r="F49" s="82"/>
      <c r="G49" s="82"/>
      <c r="H49" s="82"/>
      <c r="I49" s="82"/>
      <c r="J49" s="82"/>
      <c r="K49" s="82"/>
      <c r="L49" s="82"/>
      <c r="M49" s="82"/>
      <c r="N49" s="82"/>
      <c r="O49" s="83"/>
    </row>
    <row r="50" spans="2:15" ht="16.05" customHeight="1" x14ac:dyDescent="0.3">
      <c r="B50" s="81"/>
      <c r="C50" s="82"/>
      <c r="D50" s="82"/>
      <c r="E50" s="82"/>
      <c r="F50" s="82"/>
      <c r="G50" s="82"/>
      <c r="H50" s="82"/>
      <c r="I50" s="82"/>
      <c r="J50" s="82"/>
      <c r="K50" s="82"/>
      <c r="L50" s="82"/>
      <c r="M50" s="82"/>
      <c r="N50" s="82"/>
      <c r="O50" s="83"/>
    </row>
    <row r="51" spans="2:15" ht="16.05" customHeight="1" x14ac:dyDescent="0.3">
      <c r="B51" s="81"/>
      <c r="C51" s="82"/>
      <c r="D51" s="82"/>
      <c r="E51" s="82"/>
      <c r="F51" s="82"/>
      <c r="G51" s="82"/>
      <c r="H51" s="82"/>
      <c r="I51" s="82"/>
      <c r="J51" s="82"/>
      <c r="K51" s="82"/>
      <c r="L51" s="82"/>
      <c r="M51" s="82"/>
      <c r="N51" s="82"/>
      <c r="O51" s="83"/>
    </row>
    <row r="52" spans="2:15" ht="16.05" customHeight="1" x14ac:dyDescent="0.3">
      <c r="B52" s="81"/>
      <c r="C52" s="82"/>
      <c r="D52" s="82"/>
      <c r="E52" s="82"/>
      <c r="F52" s="82"/>
      <c r="G52" s="82"/>
      <c r="H52" s="82"/>
      <c r="I52" s="82"/>
      <c r="J52" s="82"/>
      <c r="K52" s="82"/>
      <c r="L52" s="82"/>
      <c r="M52" s="82"/>
      <c r="N52" s="82"/>
      <c r="O52" s="83"/>
    </row>
    <row r="53" spans="2:15" ht="16.05" customHeight="1" x14ac:dyDescent="0.3">
      <c r="B53" s="81"/>
      <c r="C53" s="82"/>
      <c r="D53" s="82"/>
      <c r="E53" s="82"/>
      <c r="F53" s="82"/>
      <c r="G53" s="82"/>
      <c r="H53" s="82"/>
      <c r="I53" s="82"/>
      <c r="J53" s="82"/>
      <c r="K53" s="82"/>
      <c r="L53" s="82"/>
      <c r="M53" s="82"/>
      <c r="N53" s="82"/>
      <c r="O53" s="83"/>
    </row>
    <row r="54" spans="2:15" ht="16.05" customHeight="1" x14ac:dyDescent="0.3">
      <c r="B54" s="81"/>
      <c r="C54" s="82"/>
      <c r="D54" s="82"/>
      <c r="E54" s="82"/>
      <c r="F54" s="82"/>
      <c r="G54" s="82"/>
      <c r="H54" s="82"/>
      <c r="I54" s="82"/>
      <c r="J54" s="82"/>
      <c r="K54" s="82"/>
      <c r="L54" s="82"/>
      <c r="M54" s="82"/>
      <c r="N54" s="82"/>
      <c r="O54" s="83"/>
    </row>
    <row r="55" spans="2:15" ht="16.05" customHeight="1" x14ac:dyDescent="0.3">
      <c r="B55" s="81"/>
      <c r="C55" s="82"/>
      <c r="D55" s="82"/>
      <c r="E55" s="82"/>
      <c r="F55" s="82"/>
      <c r="G55" s="82"/>
      <c r="H55" s="82"/>
      <c r="I55" s="82"/>
      <c r="J55" s="82"/>
      <c r="K55" s="82"/>
      <c r="L55" s="82"/>
      <c r="M55" s="82"/>
      <c r="N55" s="82"/>
      <c r="O55" s="83"/>
    </row>
    <row r="56" spans="2:15" ht="16.05" customHeight="1" x14ac:dyDescent="0.3">
      <c r="B56" s="81"/>
      <c r="C56" s="82"/>
      <c r="D56" s="82"/>
      <c r="E56" s="82"/>
      <c r="F56" s="82"/>
      <c r="G56" s="82"/>
      <c r="H56" s="82"/>
      <c r="I56" s="82"/>
      <c r="J56" s="82"/>
      <c r="K56" s="82"/>
      <c r="L56" s="82"/>
      <c r="M56" s="82"/>
      <c r="N56" s="82"/>
      <c r="O56" s="83"/>
    </row>
    <row r="57" spans="2:15" ht="16.05" customHeight="1" x14ac:dyDescent="0.3">
      <c r="B57" s="81"/>
      <c r="C57" s="82"/>
      <c r="D57" s="82"/>
      <c r="E57" s="82"/>
      <c r="F57" s="82"/>
      <c r="G57" s="82"/>
      <c r="H57" s="82"/>
      <c r="I57" s="82"/>
      <c r="J57" s="82"/>
      <c r="K57" s="82"/>
      <c r="L57" s="82"/>
      <c r="M57" s="82"/>
      <c r="N57" s="82"/>
      <c r="O57" s="83"/>
    </row>
    <row r="58" spans="2:15" ht="16.05" customHeight="1" x14ac:dyDescent="0.3">
      <c r="B58" s="81"/>
      <c r="C58" s="82"/>
      <c r="D58" s="82"/>
      <c r="E58" s="82"/>
      <c r="F58" s="82"/>
      <c r="G58" s="82"/>
      <c r="H58" s="82"/>
      <c r="I58" s="82"/>
      <c r="J58" s="82"/>
      <c r="K58" s="82"/>
      <c r="L58" s="82"/>
      <c r="M58" s="82"/>
      <c r="N58" s="82"/>
      <c r="O58" s="83"/>
    </row>
    <row r="59" spans="2:15" ht="16.05" customHeight="1" x14ac:dyDescent="0.3">
      <c r="B59" s="81"/>
      <c r="C59" s="82"/>
      <c r="D59" s="82"/>
      <c r="E59" s="82"/>
      <c r="F59" s="82"/>
      <c r="G59" s="82"/>
      <c r="H59" s="82"/>
      <c r="I59" s="82"/>
      <c r="J59" s="82"/>
      <c r="K59" s="82"/>
      <c r="L59" s="82"/>
      <c r="M59" s="82"/>
      <c r="N59" s="82"/>
      <c r="O59" s="83"/>
    </row>
    <row r="60" spans="2:15" ht="16.05" customHeight="1" x14ac:dyDescent="0.3">
      <c r="B60" s="81"/>
      <c r="C60" s="82"/>
      <c r="D60" s="82"/>
      <c r="E60" s="82"/>
      <c r="F60" s="82"/>
      <c r="G60" s="82"/>
      <c r="H60" s="82"/>
      <c r="I60" s="82"/>
      <c r="J60" s="82"/>
      <c r="K60" s="82"/>
      <c r="L60" s="82"/>
      <c r="M60" s="82"/>
      <c r="N60" s="82"/>
      <c r="O60" s="83"/>
    </row>
    <row r="61" spans="2:15" ht="16.05" customHeight="1" x14ac:dyDescent="0.3">
      <c r="B61" s="81"/>
      <c r="C61" s="82"/>
      <c r="D61" s="82"/>
      <c r="E61" s="82"/>
      <c r="F61" s="82"/>
      <c r="G61" s="82"/>
      <c r="H61" s="82"/>
      <c r="I61" s="82"/>
      <c r="J61" s="82"/>
      <c r="K61" s="82"/>
      <c r="L61" s="82"/>
      <c r="M61" s="82"/>
      <c r="N61" s="82"/>
      <c r="O61" s="83"/>
    </row>
    <row r="62" spans="2:15" ht="16.05" customHeight="1" x14ac:dyDescent="0.3">
      <c r="B62" s="81"/>
      <c r="C62" s="82"/>
      <c r="D62" s="82"/>
      <c r="E62" s="82"/>
      <c r="F62" s="82"/>
      <c r="G62" s="82"/>
      <c r="H62" s="82"/>
      <c r="I62" s="82"/>
      <c r="J62" s="82"/>
      <c r="K62" s="82"/>
      <c r="L62" s="82"/>
      <c r="M62" s="82"/>
      <c r="N62" s="82"/>
      <c r="O62" s="83"/>
    </row>
    <row r="63" spans="2:15" ht="16.05" customHeight="1" x14ac:dyDescent="0.3">
      <c r="B63" s="81"/>
      <c r="C63" s="82"/>
      <c r="D63" s="82"/>
      <c r="E63" s="82"/>
      <c r="F63" s="82"/>
      <c r="G63" s="82"/>
      <c r="H63" s="82"/>
      <c r="I63" s="82"/>
      <c r="J63" s="82"/>
      <c r="K63" s="82"/>
      <c r="L63" s="82"/>
      <c r="M63" s="82"/>
      <c r="N63" s="82"/>
      <c r="O63" s="83"/>
    </row>
    <row r="64" spans="2:15" ht="16.05" customHeight="1" x14ac:dyDescent="0.3">
      <c r="B64" s="81"/>
      <c r="C64" s="82"/>
      <c r="D64" s="82"/>
      <c r="E64" s="82"/>
      <c r="F64" s="82"/>
      <c r="G64" s="82"/>
      <c r="H64" s="82"/>
      <c r="I64" s="82"/>
      <c r="J64" s="82"/>
      <c r="K64" s="82"/>
      <c r="L64" s="82"/>
      <c r="M64" s="82"/>
      <c r="N64" s="82"/>
      <c r="O64" s="83"/>
    </row>
    <row r="65" spans="2:15" ht="16.05" customHeight="1" x14ac:dyDescent="0.3">
      <c r="B65" s="81"/>
      <c r="C65" s="82"/>
      <c r="D65" s="82"/>
      <c r="E65" s="82"/>
      <c r="F65" s="82"/>
      <c r="G65" s="82"/>
      <c r="H65" s="82"/>
      <c r="I65" s="82"/>
      <c r="J65" s="82"/>
      <c r="K65" s="82"/>
      <c r="L65" s="82"/>
      <c r="M65" s="82"/>
      <c r="N65" s="82"/>
      <c r="O65" s="83"/>
    </row>
    <row r="66" spans="2:15" ht="16.05" customHeight="1" x14ac:dyDescent="0.3">
      <c r="B66" s="81"/>
      <c r="C66" s="82"/>
      <c r="D66" s="82"/>
      <c r="E66" s="82"/>
      <c r="F66" s="82"/>
      <c r="G66" s="82"/>
      <c r="H66" s="82"/>
      <c r="I66" s="82"/>
      <c r="J66" s="82"/>
      <c r="K66" s="82"/>
      <c r="L66" s="82"/>
      <c r="M66" s="82"/>
      <c r="N66" s="82"/>
      <c r="O66" s="83"/>
    </row>
    <row r="67" spans="2:15" ht="16.05" customHeight="1" x14ac:dyDescent="0.3">
      <c r="B67" s="84"/>
      <c r="C67" s="85"/>
      <c r="D67" s="85"/>
      <c r="E67" s="85"/>
      <c r="F67" s="85"/>
      <c r="G67" s="85"/>
      <c r="H67" s="85"/>
      <c r="I67" s="85"/>
      <c r="J67" s="85"/>
      <c r="K67" s="85"/>
      <c r="L67" s="85"/>
      <c r="M67" s="85"/>
      <c r="N67" s="85"/>
      <c r="O67" s="8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ML289"/>
  <sheetViews>
    <sheetView showGridLines="0" zoomScale="55" zoomScaleNormal="55" workbookViewId="0">
      <pane xSplit="2" ySplit="3" topLeftCell="LT256" activePane="bottomRight" state="frozen"/>
      <selection activeCell="MH21" sqref="MH21"/>
      <selection pane="topRight" activeCell="MH21" sqref="MH21"/>
      <selection pane="bottomLeft" activeCell="MH21" sqref="MH21"/>
      <selection pane="bottomRight" activeCell="MH1" sqref="MH1:ML257"/>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customWidth="1"/>
    <col min="53" max="54" width="18" customWidth="1"/>
    <col min="57" max="57" width="17.21875" customWidth="1"/>
    <col min="58" max="58" width="15.44140625" customWidth="1"/>
    <col min="87" max="91" width="11.44140625" style="6"/>
    <col min="94" max="98" width="10.77734375" style="6"/>
    <col min="101" max="105" width="11.44140625" style="6"/>
    <col min="108" max="112" width="11.44140625" style="6"/>
    <col min="115" max="119" width="11.44140625" style="6"/>
    <col min="122" max="126" width="11.44140625" style="6"/>
    <col min="129" max="133" width="11.44140625" style="6"/>
    <col min="136" max="140" width="10.77734375" style="6"/>
    <col min="143" max="147" width="11.44140625" style="6"/>
    <col min="150" max="154" width="11.44140625" style="6"/>
    <col min="171" max="171" width="22.21875" customWidth="1"/>
    <col min="172" max="172" width="17" customWidth="1"/>
    <col min="185" max="185" width="35.21875" style="6" bestFit="1" customWidth="1"/>
    <col min="186" max="186" width="9.77734375" style="6" bestFit="1" customWidth="1"/>
    <col min="187" max="187" width="16.21875" style="6" bestFit="1" customWidth="1"/>
    <col min="188" max="188" width="13.5546875" style="6" bestFit="1" customWidth="1"/>
    <col min="189" max="189" width="11.21875" style="6" bestFit="1" customWidth="1"/>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206" max="210" width="11.44140625" style="58"/>
    <col min="213" max="224" width="11.44140625" style="64"/>
    <col min="227" max="231" width="11.44140625" style="64"/>
    <col min="234" max="234" width="35.21875" style="64" bestFit="1" customWidth="1"/>
    <col min="235" max="235" width="9.77734375" style="64" bestFit="1" customWidth="1"/>
    <col min="236" max="236" width="16.21875" style="64" bestFit="1" customWidth="1"/>
    <col min="237" max="237" width="13.5546875" style="64" bestFit="1" customWidth="1"/>
    <col min="238" max="238" width="11.21875" style="64" bestFit="1" customWidth="1"/>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69" max="280" width="11.44140625" style="64"/>
    <col min="283" max="294" width="11.44140625" style="76"/>
    <col min="297" max="308" width="11.44140625" style="76"/>
    <col min="316" max="329" width="11.44140625" style="76"/>
    <col min="344" max="350" width="11.44140625" style="76"/>
  </cols>
  <sheetData>
    <row r="1" spans="1:350"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c r="KD1" s="76" t="s">
        <v>262</v>
      </c>
      <c r="KK1" s="76" t="s">
        <v>262</v>
      </c>
      <c r="KR1" s="76" t="s">
        <v>262</v>
      </c>
      <c r="KY1" s="76" t="s">
        <v>262</v>
      </c>
      <c r="KZ1" s="76"/>
      <c r="LA1" s="76"/>
      <c r="LB1" s="76"/>
      <c r="LC1" s="76"/>
      <c r="LF1" s="76" t="s">
        <v>262</v>
      </c>
      <c r="LM1" s="76" t="s">
        <v>262</v>
      </c>
      <c r="LR1" s="76"/>
      <c r="LS1" s="76"/>
      <c r="LT1" s="76" t="s">
        <v>262</v>
      </c>
      <c r="LU1" s="76"/>
      <c r="LV1" s="76"/>
      <c r="LW1" s="76"/>
      <c r="LX1" s="76"/>
      <c r="LY1" s="76"/>
      <c r="LZ1" s="76"/>
      <c r="MA1" s="76" t="s">
        <v>262</v>
      </c>
      <c r="MB1" s="76"/>
      <c r="MC1" s="76"/>
      <c r="MD1" s="76"/>
      <c r="ME1" s="76"/>
      <c r="MH1" s="76" t="s">
        <v>262</v>
      </c>
    </row>
    <row r="2" spans="1:350"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c r="KD2" s="76" t="s">
        <v>0</v>
      </c>
      <c r="KK2" s="76" t="s">
        <v>0</v>
      </c>
      <c r="KR2" s="76" t="s">
        <v>0</v>
      </c>
      <c r="KY2" s="76" t="s">
        <v>0</v>
      </c>
      <c r="KZ2" s="76"/>
      <c r="LA2" s="76"/>
      <c r="LB2" s="76"/>
      <c r="LC2" s="76"/>
      <c r="LF2" s="76" t="s">
        <v>0</v>
      </c>
      <c r="LM2" s="76" t="s">
        <v>0</v>
      </c>
      <c r="LR2" s="76"/>
      <c r="LS2" s="76"/>
      <c r="LT2" s="76" t="s">
        <v>0</v>
      </c>
      <c r="LU2" s="76"/>
      <c r="LV2" s="76"/>
      <c r="LW2" s="76"/>
      <c r="LX2" s="76"/>
      <c r="LY2" s="76"/>
      <c r="LZ2" s="76"/>
      <c r="MA2" s="76" t="s">
        <v>0</v>
      </c>
      <c r="MB2" s="76"/>
      <c r="MC2" s="76"/>
      <c r="MD2" s="76"/>
      <c r="ME2" s="76"/>
      <c r="MH2" s="76" t="s">
        <v>0</v>
      </c>
    </row>
    <row r="3" spans="1:350"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c r="KD3" s="73" t="s">
        <v>399</v>
      </c>
      <c r="KK3" s="73" t="s">
        <v>401</v>
      </c>
      <c r="KR3" s="73" t="s">
        <v>403</v>
      </c>
      <c r="KY3" s="73" t="s">
        <v>406</v>
      </c>
      <c r="KZ3" s="76"/>
      <c r="LA3" s="76"/>
      <c r="LB3" s="76"/>
      <c r="LC3" s="76"/>
      <c r="LF3" s="73" t="s">
        <v>407</v>
      </c>
      <c r="LM3" s="73" t="s">
        <v>409</v>
      </c>
      <c r="LR3" s="76"/>
      <c r="LS3" s="76"/>
      <c r="LT3" s="73" t="s">
        <v>411</v>
      </c>
      <c r="LU3" s="76"/>
      <c r="LV3" s="76"/>
      <c r="LW3" s="76"/>
      <c r="LX3" s="76"/>
      <c r="LY3" s="76"/>
      <c r="LZ3" s="76"/>
      <c r="MA3" s="73" t="s">
        <v>413</v>
      </c>
      <c r="MB3" s="76"/>
      <c r="MC3" s="76"/>
      <c r="MD3" s="76"/>
      <c r="ME3" s="76"/>
      <c r="MH3" s="73" t="s">
        <v>415</v>
      </c>
    </row>
    <row r="4" spans="1:35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c r="LY4" s="76"/>
      <c r="LZ4" s="76"/>
      <c r="MA4" s="76" t="s">
        <v>414</v>
      </c>
      <c r="MB4" s="76" t="s">
        <v>3</v>
      </c>
      <c r="MC4" s="76" t="s">
        <v>4</v>
      </c>
      <c r="MD4" s="76" t="s">
        <v>5</v>
      </c>
      <c r="ME4" s="76" t="s">
        <v>6</v>
      </c>
      <c r="MH4" s="76" t="s">
        <v>416</v>
      </c>
      <c r="MI4" s="76" t="s">
        <v>3</v>
      </c>
      <c r="MJ4" s="76" t="s">
        <v>4</v>
      </c>
      <c r="MK4" s="76" t="s">
        <v>5</v>
      </c>
      <c r="ML4" s="76" t="s">
        <v>6</v>
      </c>
    </row>
    <row r="5" spans="1:35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c r="LY5" s="76"/>
      <c r="LZ5" s="76"/>
      <c r="MA5" s="76" t="s">
        <v>7</v>
      </c>
      <c r="MB5" s="76">
        <v>100</v>
      </c>
      <c r="MC5" s="76">
        <v>100</v>
      </c>
      <c r="MD5" s="76">
        <v>100</v>
      </c>
      <c r="ME5" s="76">
        <v>100</v>
      </c>
      <c r="MH5" s="76" t="s">
        <v>7</v>
      </c>
      <c r="MI5" s="76">
        <v>100</v>
      </c>
      <c r="MJ5" s="76">
        <v>100</v>
      </c>
      <c r="MK5" s="76">
        <v>100</v>
      </c>
      <c r="ML5" s="76">
        <v>100</v>
      </c>
    </row>
    <row r="6" spans="1:350"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c r="LY6" s="76"/>
      <c r="LZ6" s="76"/>
      <c r="MA6" s="76" t="s">
        <v>8</v>
      </c>
      <c r="MB6" s="76">
        <v>0</v>
      </c>
      <c r="MC6" s="76">
        <v>0</v>
      </c>
      <c r="MD6" s="76">
        <v>0</v>
      </c>
      <c r="ME6" s="76">
        <v>0</v>
      </c>
      <c r="MH6" s="76" t="s">
        <v>8</v>
      </c>
      <c r="MI6" s="76">
        <v>0</v>
      </c>
      <c r="MJ6" s="76">
        <v>0</v>
      </c>
      <c r="MK6" s="76">
        <v>0</v>
      </c>
      <c r="ML6" s="76">
        <v>0</v>
      </c>
    </row>
    <row r="7" spans="1:35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c r="LY7" s="76"/>
      <c r="LZ7" s="76"/>
      <c r="MA7" s="76" t="s">
        <v>9</v>
      </c>
      <c r="MB7" s="76">
        <v>0</v>
      </c>
      <c r="MC7" s="76">
        <v>0</v>
      </c>
      <c r="MD7" s="76">
        <v>0</v>
      </c>
      <c r="ME7" s="76">
        <v>0</v>
      </c>
      <c r="MH7" s="76" t="s">
        <v>9</v>
      </c>
      <c r="MI7" s="76">
        <v>0</v>
      </c>
      <c r="MJ7" s="76">
        <v>0</v>
      </c>
      <c r="MK7" s="76">
        <v>0</v>
      </c>
      <c r="ML7" s="76">
        <v>0</v>
      </c>
    </row>
    <row r="8" spans="1:35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c r="LY8" s="76"/>
      <c r="LZ8" s="76"/>
      <c r="MA8" s="76" t="s">
        <v>10</v>
      </c>
      <c r="MB8" s="76">
        <v>0</v>
      </c>
      <c r="MC8" s="76">
        <v>0</v>
      </c>
      <c r="MD8" s="76">
        <v>0</v>
      </c>
      <c r="ME8" s="76">
        <v>0</v>
      </c>
      <c r="MH8" s="76" t="s">
        <v>10</v>
      </c>
      <c r="MI8" s="76">
        <v>0</v>
      </c>
      <c r="MJ8" s="76">
        <v>0</v>
      </c>
      <c r="MK8" s="76">
        <v>0</v>
      </c>
      <c r="ML8" s="76">
        <v>0</v>
      </c>
    </row>
    <row r="9" spans="1:35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0.22</v>
      </c>
      <c r="LO9" s="76">
        <v>0</v>
      </c>
      <c r="LP9" s="76">
        <v>0</v>
      </c>
      <c r="LQ9" s="76">
        <v>1.36</v>
      </c>
      <c r="LR9" s="76"/>
      <c r="LS9" s="76"/>
      <c r="LT9" s="76" t="s">
        <v>11</v>
      </c>
      <c r="LU9" s="76">
        <v>0</v>
      </c>
      <c r="LV9" s="76">
        <v>0</v>
      </c>
      <c r="LW9" s="76">
        <v>0</v>
      </c>
      <c r="LX9" s="76">
        <v>0</v>
      </c>
      <c r="LY9" s="76"/>
      <c r="LZ9" s="76"/>
      <c r="MA9" s="76" t="s">
        <v>11</v>
      </c>
      <c r="MB9" s="76">
        <v>0</v>
      </c>
      <c r="MC9" s="76">
        <v>0</v>
      </c>
      <c r="MD9" s="76">
        <v>0</v>
      </c>
      <c r="ME9" s="76">
        <v>0</v>
      </c>
      <c r="MH9" s="76" t="s">
        <v>11</v>
      </c>
      <c r="MI9" s="76">
        <v>0</v>
      </c>
      <c r="MJ9" s="76">
        <v>0</v>
      </c>
      <c r="MK9" s="76">
        <v>0</v>
      </c>
      <c r="ML9" s="76">
        <v>0</v>
      </c>
    </row>
    <row r="10" spans="1:35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0.04</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c r="LY10" s="76"/>
      <c r="LZ10" s="76"/>
      <c r="MA10" s="76" t="s">
        <v>12</v>
      </c>
      <c r="MB10" s="76">
        <v>0</v>
      </c>
      <c r="MC10" s="76">
        <v>0</v>
      </c>
      <c r="MD10" s="76">
        <v>0</v>
      </c>
      <c r="ME10" s="76">
        <v>0</v>
      </c>
      <c r="MH10" s="76" t="s">
        <v>12</v>
      </c>
      <c r="MI10" s="76">
        <v>0</v>
      </c>
      <c r="MJ10" s="76">
        <v>0</v>
      </c>
      <c r="MK10" s="76">
        <v>0</v>
      </c>
      <c r="ML10" s="76">
        <v>0</v>
      </c>
    </row>
    <row r="11" spans="1:35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c r="LY11" s="76"/>
      <c r="LZ11" s="76"/>
      <c r="MA11" s="76" t="s">
        <v>13</v>
      </c>
      <c r="MB11" s="76">
        <v>0</v>
      </c>
      <c r="MC11" s="76">
        <v>0</v>
      </c>
      <c r="MD11" s="76">
        <v>0</v>
      </c>
      <c r="ME11" s="76">
        <v>0</v>
      </c>
      <c r="MH11" s="76" t="s">
        <v>13</v>
      </c>
      <c r="MI11" s="76">
        <v>0</v>
      </c>
      <c r="MJ11" s="76">
        <v>0</v>
      </c>
      <c r="MK11" s="76">
        <v>0</v>
      </c>
      <c r="ML11" s="76">
        <v>0</v>
      </c>
    </row>
    <row r="12" spans="1:35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c r="LY12" s="76"/>
      <c r="LZ12" s="76"/>
      <c r="MA12" s="76" t="s">
        <v>14</v>
      </c>
      <c r="MB12" s="76">
        <v>0</v>
      </c>
      <c r="MC12" s="76">
        <v>0</v>
      </c>
      <c r="MD12" s="76">
        <v>0</v>
      </c>
      <c r="ME12" s="76">
        <v>0</v>
      </c>
      <c r="MH12" s="76" t="s">
        <v>14</v>
      </c>
      <c r="MI12" s="76">
        <v>0</v>
      </c>
      <c r="MJ12" s="76">
        <v>0</v>
      </c>
      <c r="MK12" s="76">
        <v>0</v>
      </c>
      <c r="ML12" s="76">
        <v>0</v>
      </c>
    </row>
    <row r="13" spans="1:35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0.05</v>
      </c>
      <c r="LH13" s="76">
        <v>0</v>
      </c>
      <c r="LI13" s="76">
        <v>0</v>
      </c>
      <c r="LJ13" s="76">
        <v>0.34</v>
      </c>
      <c r="LM13" s="76" t="s">
        <v>15</v>
      </c>
      <c r="LN13" s="76">
        <v>0</v>
      </c>
      <c r="LO13" s="76">
        <v>0</v>
      </c>
      <c r="LP13" s="76">
        <v>0</v>
      </c>
      <c r="LQ13" s="76">
        <v>0</v>
      </c>
      <c r="LR13" s="76"/>
      <c r="LS13" s="76"/>
      <c r="LT13" s="76" t="s">
        <v>15</v>
      </c>
      <c r="LU13" s="76">
        <v>0</v>
      </c>
      <c r="LV13" s="76">
        <v>0</v>
      </c>
      <c r="LW13" s="76">
        <v>0</v>
      </c>
      <c r="LX13" s="76">
        <v>0</v>
      </c>
      <c r="LY13" s="76"/>
      <c r="LZ13" s="76"/>
      <c r="MA13" s="76" t="s">
        <v>15</v>
      </c>
      <c r="MB13" s="76">
        <v>0</v>
      </c>
      <c r="MC13" s="76">
        <v>0</v>
      </c>
      <c r="MD13" s="76">
        <v>0</v>
      </c>
      <c r="ME13" s="76">
        <v>0</v>
      </c>
      <c r="MH13" s="76" t="s">
        <v>15</v>
      </c>
      <c r="MI13" s="76">
        <v>0</v>
      </c>
      <c r="MJ13" s="76">
        <v>0</v>
      </c>
      <c r="MK13" s="76">
        <v>0</v>
      </c>
      <c r="ML13" s="76">
        <v>0</v>
      </c>
    </row>
    <row r="14" spans="1:35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c r="LY14" s="76"/>
      <c r="LZ14" s="76"/>
      <c r="MA14" s="76" t="s">
        <v>16</v>
      </c>
      <c r="MB14" s="76">
        <v>0</v>
      </c>
      <c r="MC14" s="76">
        <v>0</v>
      </c>
      <c r="MD14" s="76">
        <v>0</v>
      </c>
      <c r="ME14" s="76">
        <v>0</v>
      </c>
      <c r="MH14" s="76" t="s">
        <v>16</v>
      </c>
      <c r="MI14" s="76">
        <v>0</v>
      </c>
      <c r="MJ14" s="76">
        <v>0</v>
      </c>
      <c r="MK14" s="76">
        <v>0</v>
      </c>
      <c r="ML14" s="76">
        <v>0</v>
      </c>
    </row>
    <row r="15" spans="1:35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0.03</v>
      </c>
      <c r="LO15" s="76">
        <v>0.13</v>
      </c>
      <c r="LP15" s="76">
        <v>0</v>
      </c>
      <c r="LQ15" s="76">
        <v>0</v>
      </c>
      <c r="LR15" s="76"/>
      <c r="LS15" s="76"/>
      <c r="LT15" s="76" t="s">
        <v>17</v>
      </c>
      <c r="LU15" s="76">
        <v>0</v>
      </c>
      <c r="LV15" s="76">
        <v>0</v>
      </c>
      <c r="LW15" s="76">
        <v>0</v>
      </c>
      <c r="LX15" s="76">
        <v>0</v>
      </c>
      <c r="LY15" s="76"/>
      <c r="LZ15" s="76"/>
      <c r="MA15" s="76" t="s">
        <v>17</v>
      </c>
      <c r="MB15" s="76">
        <v>0</v>
      </c>
      <c r="MC15" s="76">
        <v>0</v>
      </c>
      <c r="MD15" s="76">
        <v>0</v>
      </c>
      <c r="ME15" s="76">
        <v>0</v>
      </c>
      <c r="MH15" s="76" t="s">
        <v>17</v>
      </c>
      <c r="MI15" s="76">
        <v>0</v>
      </c>
      <c r="MJ15" s="76">
        <v>0</v>
      </c>
      <c r="MK15" s="76">
        <v>0</v>
      </c>
      <c r="ML15" s="76">
        <v>0</v>
      </c>
    </row>
    <row r="16" spans="1:35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0.11</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c r="LY16" s="76"/>
      <c r="LZ16" s="76"/>
      <c r="MA16" s="76" t="s">
        <v>18</v>
      </c>
      <c r="MB16" s="76">
        <v>0</v>
      </c>
      <c r="MC16" s="76">
        <v>0</v>
      </c>
      <c r="MD16" s="76">
        <v>0</v>
      </c>
      <c r="ME16" s="76">
        <v>0</v>
      </c>
      <c r="MH16" s="76" t="s">
        <v>18</v>
      </c>
      <c r="MI16" s="76">
        <v>7.0000000000000007E-2</v>
      </c>
      <c r="MJ16" s="76">
        <v>0</v>
      </c>
      <c r="MK16" s="76">
        <v>0</v>
      </c>
      <c r="ML16" s="76">
        <v>0</v>
      </c>
    </row>
    <row r="17" spans="1:35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c r="LY17" s="76"/>
      <c r="LZ17" s="76"/>
      <c r="MA17" s="76" t="s">
        <v>19</v>
      </c>
      <c r="MB17" s="76">
        <v>0</v>
      </c>
      <c r="MC17" s="76">
        <v>0</v>
      </c>
      <c r="MD17" s="76">
        <v>0</v>
      </c>
      <c r="ME17" s="76">
        <v>0</v>
      </c>
      <c r="MH17" s="76" t="s">
        <v>19</v>
      </c>
      <c r="MI17" s="76">
        <v>0</v>
      </c>
      <c r="MJ17" s="76">
        <v>0</v>
      </c>
      <c r="MK17" s="76">
        <v>0</v>
      </c>
      <c r="ML17" s="76">
        <v>0</v>
      </c>
    </row>
    <row r="18" spans="1:35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0.05</v>
      </c>
      <c r="LO18" s="76">
        <v>0</v>
      </c>
      <c r="LP18" s="76">
        <v>0.05</v>
      </c>
      <c r="LQ18" s="76">
        <v>0</v>
      </c>
      <c r="LR18" s="76"/>
      <c r="LS18" s="76"/>
      <c r="LT18" s="76" t="s">
        <v>20</v>
      </c>
      <c r="LU18" s="76">
        <v>0</v>
      </c>
      <c r="LV18" s="76">
        <v>0</v>
      </c>
      <c r="LW18" s="76">
        <v>0</v>
      </c>
      <c r="LX18" s="76">
        <v>0</v>
      </c>
      <c r="LY18" s="76"/>
      <c r="LZ18" s="76"/>
      <c r="MA18" s="76" t="s">
        <v>20</v>
      </c>
      <c r="MB18" s="76">
        <v>0</v>
      </c>
      <c r="MC18" s="76">
        <v>0</v>
      </c>
      <c r="MD18" s="76">
        <v>0</v>
      </c>
      <c r="ME18" s="76">
        <v>0</v>
      </c>
      <c r="MH18" s="76" t="s">
        <v>20</v>
      </c>
      <c r="MI18" s="76">
        <v>0</v>
      </c>
      <c r="MJ18" s="76">
        <v>0</v>
      </c>
      <c r="MK18" s="76">
        <v>0</v>
      </c>
      <c r="ML18" s="76">
        <v>0</v>
      </c>
    </row>
    <row r="19" spans="1:35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c r="LY19" s="76"/>
      <c r="LZ19" s="76"/>
      <c r="MA19" s="76" t="s">
        <v>21</v>
      </c>
      <c r="MB19" s="76">
        <v>0</v>
      </c>
      <c r="MC19" s="76">
        <v>0</v>
      </c>
      <c r="MD19" s="76">
        <v>0</v>
      </c>
      <c r="ME19" s="76">
        <v>0</v>
      </c>
      <c r="MH19" s="76" t="s">
        <v>21</v>
      </c>
      <c r="MI19" s="76">
        <v>0</v>
      </c>
      <c r="MJ19" s="76">
        <v>0</v>
      </c>
      <c r="MK19" s="76">
        <v>0</v>
      </c>
      <c r="ML19" s="76">
        <v>0</v>
      </c>
    </row>
    <row r="20" spans="1:35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c r="LY20" s="76"/>
      <c r="LZ20" s="76"/>
      <c r="MA20" s="76" t="s">
        <v>22</v>
      </c>
      <c r="MB20" s="76">
        <v>0</v>
      </c>
      <c r="MC20" s="76">
        <v>0</v>
      </c>
      <c r="MD20" s="76">
        <v>0</v>
      </c>
      <c r="ME20" s="76">
        <v>0</v>
      </c>
      <c r="MH20" s="76" t="s">
        <v>22</v>
      </c>
      <c r="MI20" s="76">
        <v>0</v>
      </c>
      <c r="MJ20" s="76">
        <v>0</v>
      </c>
      <c r="MK20" s="76">
        <v>0</v>
      </c>
      <c r="ML20" s="76">
        <v>0</v>
      </c>
    </row>
    <row r="21" spans="1:35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c r="LY21" s="76"/>
      <c r="LZ21" s="76"/>
      <c r="MA21" s="76" t="s">
        <v>23</v>
      </c>
      <c r="MB21" s="76">
        <v>0</v>
      </c>
      <c r="MC21" s="76">
        <v>0</v>
      </c>
      <c r="MD21" s="76">
        <v>0</v>
      </c>
      <c r="ME21" s="76">
        <v>0</v>
      </c>
      <c r="MH21" s="76" t="s">
        <v>23</v>
      </c>
      <c r="MI21" s="76">
        <v>0</v>
      </c>
      <c r="MJ21" s="76">
        <v>0</v>
      </c>
      <c r="MK21" s="76">
        <v>0</v>
      </c>
      <c r="ML21" s="76">
        <v>0</v>
      </c>
    </row>
    <row r="22" spans="1:35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0.12</v>
      </c>
      <c r="LA22" s="76">
        <v>0</v>
      </c>
      <c r="LB22" s="76">
        <v>0</v>
      </c>
      <c r="LC22" s="76">
        <v>0</v>
      </c>
      <c r="LF22" s="76" t="s">
        <v>24</v>
      </c>
      <c r="LG22" s="76">
        <v>0</v>
      </c>
      <c r="LH22" s="76">
        <v>0</v>
      </c>
      <c r="LI22" s="76">
        <v>0</v>
      </c>
      <c r="LJ22" s="76">
        <v>0</v>
      </c>
      <c r="LM22" s="76" t="s">
        <v>24</v>
      </c>
      <c r="LN22" s="76">
        <v>0</v>
      </c>
      <c r="LO22" s="76">
        <v>0</v>
      </c>
      <c r="LP22" s="76">
        <v>0</v>
      </c>
      <c r="LQ22" s="76">
        <v>0</v>
      </c>
      <c r="LR22" s="76"/>
      <c r="LS22" s="76"/>
      <c r="LT22" s="76" t="s">
        <v>24</v>
      </c>
      <c r="LU22" s="76">
        <v>0</v>
      </c>
      <c r="LV22" s="76">
        <v>0</v>
      </c>
      <c r="LW22" s="76">
        <v>0</v>
      </c>
      <c r="LX22" s="76">
        <v>0</v>
      </c>
      <c r="LY22" s="76"/>
      <c r="LZ22" s="76"/>
      <c r="MA22" s="76" t="s">
        <v>24</v>
      </c>
      <c r="MB22" s="76">
        <v>0</v>
      </c>
      <c r="MC22" s="76">
        <v>0</v>
      </c>
      <c r="MD22" s="76">
        <v>0</v>
      </c>
      <c r="ME22" s="76">
        <v>0</v>
      </c>
      <c r="MH22" s="76" t="s">
        <v>24</v>
      </c>
      <c r="MI22" s="76">
        <v>0</v>
      </c>
      <c r="MJ22" s="76">
        <v>0</v>
      </c>
      <c r="MK22" s="76">
        <v>0</v>
      </c>
      <c r="ML22" s="76">
        <v>0</v>
      </c>
    </row>
    <row r="23" spans="1:35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c r="LY23" s="76"/>
      <c r="LZ23" s="76"/>
      <c r="MA23" s="76" t="s">
        <v>25</v>
      </c>
      <c r="MB23" s="76">
        <v>0</v>
      </c>
      <c r="MC23" s="76">
        <v>0</v>
      </c>
      <c r="MD23" s="76">
        <v>0</v>
      </c>
      <c r="ME23" s="76">
        <v>0</v>
      </c>
      <c r="MH23" s="76" t="s">
        <v>25</v>
      </c>
      <c r="MI23" s="76">
        <v>0</v>
      </c>
      <c r="MJ23" s="76">
        <v>0</v>
      </c>
      <c r="MK23" s="76">
        <v>0</v>
      </c>
      <c r="ML23" s="76">
        <v>0</v>
      </c>
    </row>
    <row r="24" spans="1:350"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c r="KD24" s="76" t="s">
        <v>26</v>
      </c>
      <c r="KE24" s="76">
        <v>0</v>
      </c>
      <c r="KF24" s="76">
        <v>0</v>
      </c>
      <c r="KG24" s="76">
        <v>0</v>
      </c>
      <c r="KH24" s="76">
        <v>0</v>
      </c>
      <c r="KK24" s="76" t="s">
        <v>26</v>
      </c>
      <c r="KL24" s="76">
        <v>0.06</v>
      </c>
      <c r="KM24" s="76">
        <v>0</v>
      </c>
      <c r="KN24" s="76">
        <v>0</v>
      </c>
      <c r="KO24" s="76">
        <v>0.42</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c r="LY24" s="76"/>
      <c r="LZ24" s="76"/>
      <c r="MA24" s="76" t="s">
        <v>26</v>
      </c>
      <c r="MB24" s="76">
        <v>0</v>
      </c>
      <c r="MC24" s="76">
        <v>0</v>
      </c>
      <c r="MD24" s="76">
        <v>0</v>
      </c>
      <c r="ME24" s="76">
        <v>0</v>
      </c>
      <c r="MH24" s="76" t="s">
        <v>26</v>
      </c>
      <c r="MI24" s="76">
        <v>0</v>
      </c>
      <c r="MJ24" s="76">
        <v>0</v>
      </c>
      <c r="MK24" s="76">
        <v>0</v>
      </c>
      <c r="ML24" s="76">
        <v>0</v>
      </c>
    </row>
    <row r="25" spans="1:350"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c r="KD25" s="76" t="s">
        <v>27</v>
      </c>
      <c r="KE25" s="76">
        <v>0.06</v>
      </c>
      <c r="KF25" s="76">
        <v>0</v>
      </c>
      <c r="KG25" s="76">
        <v>0.03</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0.09</v>
      </c>
      <c r="LV25" s="76">
        <v>0</v>
      </c>
      <c r="LW25" s="76">
        <v>0</v>
      </c>
      <c r="LX25" s="76">
        <v>0</v>
      </c>
      <c r="LY25" s="76"/>
      <c r="LZ25" s="76"/>
      <c r="MA25" s="76" t="s">
        <v>27</v>
      </c>
      <c r="MB25" s="76">
        <v>0.1</v>
      </c>
      <c r="MC25" s="76">
        <v>0</v>
      </c>
      <c r="MD25" s="76">
        <v>0.17</v>
      </c>
      <c r="ME25" s="76">
        <v>0</v>
      </c>
      <c r="MH25" s="76" t="s">
        <v>27</v>
      </c>
      <c r="MI25" s="76">
        <v>0.11</v>
      </c>
      <c r="MJ25" s="76">
        <v>0</v>
      </c>
      <c r="MK25" s="76">
        <v>0.18</v>
      </c>
      <c r="ML25" s="76">
        <v>0</v>
      </c>
    </row>
    <row r="26" spans="1:35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c r="LY26" s="76"/>
      <c r="LZ26" s="76"/>
      <c r="MA26" s="76" t="s">
        <v>28</v>
      </c>
      <c r="MB26" s="76">
        <v>0</v>
      </c>
      <c r="MC26" s="76">
        <v>0</v>
      </c>
      <c r="MD26" s="76">
        <v>0</v>
      </c>
      <c r="ME26" s="76">
        <v>0</v>
      </c>
      <c r="MH26" s="76" t="s">
        <v>28</v>
      </c>
      <c r="MI26" s="76">
        <v>0</v>
      </c>
      <c r="MJ26" s="76">
        <v>0</v>
      </c>
      <c r="MK26" s="76">
        <v>0</v>
      </c>
      <c r="ML26" s="76">
        <v>0</v>
      </c>
    </row>
    <row r="27" spans="1:35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0.13</v>
      </c>
      <c r="LA27" s="76">
        <v>0.74</v>
      </c>
      <c r="LB27" s="76">
        <v>0</v>
      </c>
      <c r="LC27" s="76">
        <v>0</v>
      </c>
      <c r="LF27" s="76" t="s">
        <v>29</v>
      </c>
      <c r="LG27" s="76">
        <v>0.08</v>
      </c>
      <c r="LH27" s="76">
        <v>0</v>
      </c>
      <c r="LI27" s="76">
        <v>0.13</v>
      </c>
      <c r="LJ27" s="76">
        <v>0</v>
      </c>
      <c r="LM27" s="76" t="s">
        <v>29</v>
      </c>
      <c r="LN27" s="76">
        <v>0.2</v>
      </c>
      <c r="LO27" s="76">
        <v>0</v>
      </c>
      <c r="LP27" s="76">
        <v>0.35</v>
      </c>
      <c r="LQ27" s="76">
        <v>0</v>
      </c>
      <c r="LR27" s="76"/>
      <c r="LS27" s="76"/>
      <c r="LT27" s="76" t="s">
        <v>29</v>
      </c>
      <c r="LU27" s="76">
        <v>0</v>
      </c>
      <c r="LV27" s="76">
        <v>0</v>
      </c>
      <c r="LW27" s="76">
        <v>0</v>
      </c>
      <c r="LX27" s="76">
        <v>0</v>
      </c>
      <c r="LY27" s="76"/>
      <c r="LZ27" s="76"/>
      <c r="MA27" s="76" t="s">
        <v>29</v>
      </c>
      <c r="MB27" s="76">
        <v>0</v>
      </c>
      <c r="MC27" s="76">
        <v>0</v>
      </c>
      <c r="MD27" s="76">
        <v>0</v>
      </c>
      <c r="ME27" s="76">
        <v>0</v>
      </c>
      <c r="MH27" s="76" t="s">
        <v>29</v>
      </c>
      <c r="MI27" s="76">
        <v>0</v>
      </c>
      <c r="MJ27" s="76">
        <v>0</v>
      </c>
      <c r="MK27" s="76">
        <v>0</v>
      </c>
      <c r="ML27" s="76">
        <v>0</v>
      </c>
    </row>
    <row r="28" spans="1:35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c r="KD28" s="76" t="s">
        <v>30</v>
      </c>
      <c r="KE28" s="76">
        <v>0.14000000000000001</v>
      </c>
      <c r="KF28" s="76">
        <v>0</v>
      </c>
      <c r="KG28" s="76">
        <v>0</v>
      </c>
      <c r="KH28" s="76">
        <v>0.27</v>
      </c>
      <c r="KK28" s="76" t="s">
        <v>30</v>
      </c>
      <c r="KL28" s="76">
        <v>0.1</v>
      </c>
      <c r="KM28" s="76">
        <v>0</v>
      </c>
      <c r="KN28" s="76">
        <v>0</v>
      </c>
      <c r="KO28" s="76">
        <v>0</v>
      </c>
      <c r="KR28" s="76" t="s">
        <v>30</v>
      </c>
      <c r="KS28" s="76">
        <v>7.0000000000000007E-2</v>
      </c>
      <c r="KT28" s="76">
        <v>0</v>
      </c>
      <c r="KU28" s="76">
        <v>0.12</v>
      </c>
      <c r="KV28" s="76">
        <v>0</v>
      </c>
      <c r="KY28" s="76" t="s">
        <v>30</v>
      </c>
      <c r="KZ28" s="76">
        <v>0.05</v>
      </c>
      <c r="LA28" s="76">
        <v>0</v>
      </c>
      <c r="LB28" s="76">
        <v>0</v>
      </c>
      <c r="LC28" s="76">
        <v>0</v>
      </c>
      <c r="LF28" s="76" t="s">
        <v>30</v>
      </c>
      <c r="LG28" s="76">
        <v>0.1</v>
      </c>
      <c r="LH28" s="76">
        <v>0</v>
      </c>
      <c r="LI28" s="76">
        <v>0</v>
      </c>
      <c r="LJ28" s="76">
        <v>0</v>
      </c>
      <c r="LM28" s="76" t="s">
        <v>30</v>
      </c>
      <c r="LN28" s="76">
        <v>0.11</v>
      </c>
      <c r="LO28" s="76">
        <v>0</v>
      </c>
      <c r="LP28" s="76">
        <v>0.19</v>
      </c>
      <c r="LQ28" s="76">
        <v>0</v>
      </c>
      <c r="LR28" s="76"/>
      <c r="LS28" s="76"/>
      <c r="LT28" s="76" t="s">
        <v>30</v>
      </c>
      <c r="LU28" s="76">
        <v>0</v>
      </c>
      <c r="LV28" s="76">
        <v>0</v>
      </c>
      <c r="LW28" s="76">
        <v>0</v>
      </c>
      <c r="LX28" s="76">
        <v>0</v>
      </c>
      <c r="LY28" s="76"/>
      <c r="LZ28" s="76"/>
      <c r="MA28" s="76" t="s">
        <v>30</v>
      </c>
      <c r="MB28" s="76">
        <v>0</v>
      </c>
      <c r="MC28" s="76">
        <v>0</v>
      </c>
      <c r="MD28" s="76">
        <v>0</v>
      </c>
      <c r="ME28" s="76">
        <v>0</v>
      </c>
      <c r="MH28" s="76" t="s">
        <v>30</v>
      </c>
      <c r="MI28" s="76">
        <v>0</v>
      </c>
      <c r="MJ28" s="76">
        <v>0</v>
      </c>
      <c r="MK28" s="76">
        <v>0</v>
      </c>
      <c r="ML28" s="76">
        <v>0</v>
      </c>
    </row>
    <row r="29" spans="1:35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c r="KD29" s="76" t="s">
        <v>31</v>
      </c>
      <c r="KE29" s="76">
        <v>0</v>
      </c>
      <c r="KF29" s="76">
        <v>0</v>
      </c>
      <c r="KG29" s="76">
        <v>0</v>
      </c>
      <c r="KH29" s="76">
        <v>0</v>
      </c>
      <c r="KK29" s="76" t="s">
        <v>31</v>
      </c>
      <c r="KL29" s="76">
        <v>0.05</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0.08</v>
      </c>
      <c r="LH29" s="76">
        <v>0</v>
      </c>
      <c r="LI29" s="76">
        <v>0</v>
      </c>
      <c r="LJ29" s="76">
        <v>0.59</v>
      </c>
      <c r="LM29" s="76" t="s">
        <v>31</v>
      </c>
      <c r="LN29" s="76">
        <v>7.0000000000000007E-2</v>
      </c>
      <c r="LO29" s="76">
        <v>0</v>
      </c>
      <c r="LP29" s="76">
        <v>0</v>
      </c>
      <c r="LQ29" s="76">
        <v>0.43</v>
      </c>
      <c r="LR29" s="76"/>
      <c r="LS29" s="76"/>
      <c r="LT29" s="76" t="s">
        <v>31</v>
      </c>
      <c r="LU29" s="76">
        <v>0</v>
      </c>
      <c r="LV29" s="76">
        <v>0</v>
      </c>
      <c r="LW29" s="76">
        <v>0</v>
      </c>
      <c r="LX29" s="76">
        <v>0</v>
      </c>
      <c r="LY29" s="76"/>
      <c r="LZ29" s="76"/>
      <c r="MA29" s="76" t="s">
        <v>31</v>
      </c>
      <c r="MB29" s="76">
        <v>0</v>
      </c>
      <c r="MC29" s="76">
        <v>0</v>
      </c>
      <c r="MD29" s="76">
        <v>0</v>
      </c>
      <c r="ME29" s="76">
        <v>0</v>
      </c>
      <c r="MH29" s="76" t="s">
        <v>31</v>
      </c>
      <c r="MI29" s="76">
        <v>0</v>
      </c>
      <c r="MJ29" s="76">
        <v>0</v>
      </c>
      <c r="MK29" s="76">
        <v>0</v>
      </c>
      <c r="ML29" s="76">
        <v>0</v>
      </c>
    </row>
    <row r="30" spans="1:35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0.03</v>
      </c>
      <c r="KT30" s="76">
        <v>0</v>
      </c>
      <c r="KU30" s="76">
        <v>0.06</v>
      </c>
      <c r="KV30" s="76">
        <v>0</v>
      </c>
      <c r="KY30" s="76" t="s">
        <v>32</v>
      </c>
      <c r="KZ30" s="76">
        <v>0</v>
      </c>
      <c r="LA30" s="76">
        <v>0</v>
      </c>
      <c r="LB30" s="76">
        <v>0</v>
      </c>
      <c r="LC30" s="76">
        <v>0</v>
      </c>
      <c r="LF30" s="76" t="s">
        <v>32</v>
      </c>
      <c r="LG30" s="76">
        <v>0.03</v>
      </c>
      <c r="LH30" s="76">
        <v>0.16</v>
      </c>
      <c r="LI30" s="76">
        <v>0</v>
      </c>
      <c r="LJ30" s="76">
        <v>0</v>
      </c>
      <c r="LM30" s="76" t="s">
        <v>32</v>
      </c>
      <c r="LN30" s="76">
        <v>0</v>
      </c>
      <c r="LO30" s="76">
        <v>0</v>
      </c>
      <c r="LP30" s="76">
        <v>0</v>
      </c>
      <c r="LQ30" s="76">
        <v>0</v>
      </c>
      <c r="LR30" s="76"/>
      <c r="LS30" s="76"/>
      <c r="LT30" s="76" t="s">
        <v>32</v>
      </c>
      <c r="LU30" s="76">
        <v>0</v>
      </c>
      <c r="LV30" s="76">
        <v>0</v>
      </c>
      <c r="LW30" s="76">
        <v>0</v>
      </c>
      <c r="LX30" s="76">
        <v>0</v>
      </c>
      <c r="LY30" s="76"/>
      <c r="LZ30" s="76"/>
      <c r="MA30" s="76" t="s">
        <v>32</v>
      </c>
      <c r="MB30" s="76">
        <v>0.08</v>
      </c>
      <c r="MC30" s="76">
        <v>0</v>
      </c>
      <c r="MD30" s="76">
        <v>0.08</v>
      </c>
      <c r="ME30" s="76">
        <v>0</v>
      </c>
      <c r="MH30" s="76" t="s">
        <v>32</v>
      </c>
      <c r="MI30" s="76">
        <v>0.25</v>
      </c>
      <c r="MJ30" s="76">
        <v>0</v>
      </c>
      <c r="MK30" s="76">
        <v>0.41</v>
      </c>
      <c r="ML30" s="76">
        <v>0</v>
      </c>
    </row>
    <row r="31" spans="1:350"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c r="KD31" s="76" t="s">
        <v>33</v>
      </c>
      <c r="KE31" s="76">
        <v>7.0000000000000007E-2</v>
      </c>
      <c r="KF31" s="76">
        <v>0</v>
      </c>
      <c r="KG31" s="76">
        <v>0</v>
      </c>
      <c r="KH31" s="76">
        <v>0</v>
      </c>
      <c r="KK31" s="76" t="s">
        <v>33</v>
      </c>
      <c r="KL31" s="76">
        <v>0</v>
      </c>
      <c r="KM31" s="76">
        <v>0</v>
      </c>
      <c r="KN31" s="76">
        <v>0</v>
      </c>
      <c r="KO31" s="76">
        <v>0</v>
      </c>
      <c r="KR31" s="76" t="s">
        <v>33</v>
      </c>
      <c r="KS31" s="76">
        <v>0.12</v>
      </c>
      <c r="KT31" s="76">
        <v>0</v>
      </c>
      <c r="KU31" s="76">
        <v>0.21</v>
      </c>
      <c r="KV31" s="76">
        <v>0</v>
      </c>
      <c r="KY31" s="76" t="s">
        <v>33</v>
      </c>
      <c r="KZ31" s="76">
        <v>7.0000000000000007E-2</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c r="LY31" s="76"/>
      <c r="LZ31" s="76"/>
      <c r="MA31" s="76" t="s">
        <v>33</v>
      </c>
      <c r="MB31" s="76">
        <v>0</v>
      </c>
      <c r="MC31" s="76">
        <v>0</v>
      </c>
      <c r="MD31" s="76">
        <v>0</v>
      </c>
      <c r="ME31" s="76">
        <v>0</v>
      </c>
      <c r="MH31" s="76" t="s">
        <v>33</v>
      </c>
      <c r="MI31" s="76">
        <v>0</v>
      </c>
      <c r="MJ31" s="76">
        <v>0</v>
      </c>
      <c r="MK31" s="76">
        <v>0</v>
      </c>
      <c r="ML31" s="76">
        <v>0</v>
      </c>
    </row>
    <row r="32" spans="1:35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0.05</v>
      </c>
      <c r="LO32" s="76">
        <v>0</v>
      </c>
      <c r="LP32" s="76">
        <v>0</v>
      </c>
      <c r="LQ32" s="76">
        <v>0.3</v>
      </c>
      <c r="LR32" s="76"/>
      <c r="LS32" s="76"/>
      <c r="LT32" s="76" t="s">
        <v>34</v>
      </c>
      <c r="LU32" s="76">
        <v>0.19</v>
      </c>
      <c r="LV32" s="76">
        <v>0</v>
      </c>
      <c r="LW32" s="76">
        <v>0</v>
      </c>
      <c r="LX32" s="76">
        <v>0.86</v>
      </c>
      <c r="LY32" s="76"/>
      <c r="LZ32" s="76"/>
      <c r="MA32" s="76" t="s">
        <v>34</v>
      </c>
      <c r="MB32" s="76">
        <v>0</v>
      </c>
      <c r="MC32" s="76">
        <v>0</v>
      </c>
      <c r="MD32" s="76">
        <v>0</v>
      </c>
      <c r="ME32" s="76">
        <v>0</v>
      </c>
      <c r="MH32" s="76" t="s">
        <v>34</v>
      </c>
      <c r="MI32" s="76">
        <v>0</v>
      </c>
      <c r="MJ32" s="76">
        <v>0</v>
      </c>
      <c r="MK32" s="76">
        <v>0</v>
      </c>
      <c r="ML32" s="76">
        <v>0</v>
      </c>
    </row>
    <row r="33" spans="1:35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c r="KD33" s="76" t="s">
        <v>35</v>
      </c>
      <c r="KE33" s="76">
        <v>0.22</v>
      </c>
      <c r="KF33" s="76">
        <v>0</v>
      </c>
      <c r="KG33" s="76">
        <v>0</v>
      </c>
      <c r="KH33" s="76">
        <v>1.1299999999999999</v>
      </c>
      <c r="KK33" s="76" t="s">
        <v>35</v>
      </c>
      <c r="KL33" s="76">
        <v>0</v>
      </c>
      <c r="KM33" s="76">
        <v>0</v>
      </c>
      <c r="KN33" s="76">
        <v>0</v>
      </c>
      <c r="KO33" s="76">
        <v>0</v>
      </c>
      <c r="KR33" s="76" t="s">
        <v>35</v>
      </c>
      <c r="KS33" s="76">
        <v>0.41</v>
      </c>
      <c r="KT33" s="76">
        <v>0</v>
      </c>
      <c r="KU33" s="76">
        <v>0</v>
      </c>
      <c r="KV33" s="76">
        <v>0</v>
      </c>
      <c r="KY33" s="76" t="s">
        <v>35</v>
      </c>
      <c r="KZ33" s="76">
        <v>0</v>
      </c>
      <c r="LA33" s="76">
        <v>0</v>
      </c>
      <c r="LB33" s="76">
        <v>0</v>
      </c>
      <c r="LC33" s="76">
        <v>0</v>
      </c>
      <c r="LF33" s="76" t="s">
        <v>35</v>
      </c>
      <c r="LG33" s="76">
        <v>0.05</v>
      </c>
      <c r="LH33" s="76">
        <v>0</v>
      </c>
      <c r="LI33" s="76">
        <v>0</v>
      </c>
      <c r="LJ33" s="76">
        <v>0.38</v>
      </c>
      <c r="LM33" s="76" t="s">
        <v>35</v>
      </c>
      <c r="LN33" s="76">
        <v>0</v>
      </c>
      <c r="LO33" s="76">
        <v>0</v>
      </c>
      <c r="LP33" s="76">
        <v>0</v>
      </c>
      <c r="LQ33" s="76">
        <v>0</v>
      </c>
      <c r="LR33" s="76"/>
      <c r="LS33" s="76"/>
      <c r="LT33" s="76" t="s">
        <v>35</v>
      </c>
      <c r="LU33" s="76">
        <v>0</v>
      </c>
      <c r="LV33" s="76">
        <v>0</v>
      </c>
      <c r="LW33" s="76">
        <v>0</v>
      </c>
      <c r="LX33" s="76">
        <v>0</v>
      </c>
      <c r="LY33" s="76"/>
      <c r="LZ33" s="76"/>
      <c r="MA33" s="76" t="s">
        <v>35</v>
      </c>
      <c r="MB33" s="76">
        <v>0</v>
      </c>
      <c r="MC33" s="76">
        <v>0</v>
      </c>
      <c r="MD33" s="76">
        <v>0</v>
      </c>
      <c r="ME33" s="76">
        <v>0</v>
      </c>
      <c r="MH33" s="76" t="s">
        <v>35</v>
      </c>
      <c r="MI33" s="76">
        <v>0</v>
      </c>
      <c r="MJ33" s="76">
        <v>0</v>
      </c>
      <c r="MK33" s="76">
        <v>0</v>
      </c>
      <c r="ML33" s="76">
        <v>0</v>
      </c>
    </row>
    <row r="34" spans="1:35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c r="KD34" s="76" t="s">
        <v>36</v>
      </c>
      <c r="KE34" s="76">
        <v>0.24</v>
      </c>
      <c r="KF34" s="76">
        <v>0</v>
      </c>
      <c r="KG34" s="76">
        <v>0</v>
      </c>
      <c r="KH34" s="76">
        <v>0.84</v>
      </c>
      <c r="KK34" s="76" t="s">
        <v>36</v>
      </c>
      <c r="KL34" s="76">
        <v>0</v>
      </c>
      <c r="KM34" s="76">
        <v>0</v>
      </c>
      <c r="KN34" s="76">
        <v>0</v>
      </c>
      <c r="KO34" s="76">
        <v>0</v>
      </c>
      <c r="KR34" s="76" t="s">
        <v>36</v>
      </c>
      <c r="KS34" s="76">
        <v>0.03</v>
      </c>
      <c r="KT34" s="76">
        <v>0</v>
      </c>
      <c r="KU34" s="76">
        <v>0.05</v>
      </c>
      <c r="KV34" s="76">
        <v>0</v>
      </c>
      <c r="KY34" s="76" t="s">
        <v>36</v>
      </c>
      <c r="KZ34" s="76">
        <v>0.04</v>
      </c>
      <c r="LA34" s="76">
        <v>0</v>
      </c>
      <c r="LB34" s="76">
        <v>7.0000000000000007E-2</v>
      </c>
      <c r="LC34" s="76">
        <v>0</v>
      </c>
      <c r="LF34" s="76" t="s">
        <v>36</v>
      </c>
      <c r="LG34" s="76">
        <v>0</v>
      </c>
      <c r="LH34" s="76">
        <v>0</v>
      </c>
      <c r="LI34" s="76">
        <v>0</v>
      </c>
      <c r="LJ34" s="76">
        <v>0</v>
      </c>
      <c r="LM34" s="76" t="s">
        <v>36</v>
      </c>
      <c r="LN34" s="76">
        <v>0.05</v>
      </c>
      <c r="LO34" s="76">
        <v>0</v>
      </c>
      <c r="LP34" s="76">
        <v>0</v>
      </c>
      <c r="LQ34" s="76">
        <v>0.33</v>
      </c>
      <c r="LR34" s="76"/>
      <c r="LS34" s="76"/>
      <c r="LT34" s="76" t="s">
        <v>36</v>
      </c>
      <c r="LU34" s="76">
        <v>0</v>
      </c>
      <c r="LV34" s="76">
        <v>0</v>
      </c>
      <c r="LW34" s="76">
        <v>0</v>
      </c>
      <c r="LX34" s="76">
        <v>0</v>
      </c>
      <c r="LY34" s="76"/>
      <c r="LZ34" s="76"/>
      <c r="MA34" s="76" t="s">
        <v>36</v>
      </c>
      <c r="MB34" s="76">
        <v>0</v>
      </c>
      <c r="MC34" s="76">
        <v>0</v>
      </c>
      <c r="MD34" s="76">
        <v>0</v>
      </c>
      <c r="ME34" s="76">
        <v>0</v>
      </c>
      <c r="MH34" s="76" t="s">
        <v>36</v>
      </c>
      <c r="MI34" s="76">
        <v>0</v>
      </c>
      <c r="MJ34" s="76">
        <v>0</v>
      </c>
      <c r="MK34" s="76">
        <v>0</v>
      </c>
      <c r="ML34" s="76">
        <v>0</v>
      </c>
    </row>
    <row r="35" spans="1:35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c r="KD35" s="76" t="s">
        <v>37</v>
      </c>
      <c r="KE35" s="76">
        <v>0</v>
      </c>
      <c r="KF35" s="76">
        <v>0</v>
      </c>
      <c r="KG35" s="76">
        <v>0</v>
      </c>
      <c r="KH35" s="76">
        <v>0</v>
      </c>
      <c r="KK35" s="76" t="s">
        <v>37</v>
      </c>
      <c r="KL35" s="76">
        <v>0</v>
      </c>
      <c r="KM35" s="76">
        <v>0</v>
      </c>
      <c r="KN35" s="76">
        <v>0</v>
      </c>
      <c r="KO35" s="76">
        <v>0</v>
      </c>
      <c r="KR35" s="76" t="s">
        <v>37</v>
      </c>
      <c r="KS35" s="76">
        <v>0</v>
      </c>
      <c r="KT35" s="76">
        <v>0</v>
      </c>
      <c r="KU35" s="76">
        <v>0</v>
      </c>
      <c r="KV35" s="76">
        <v>0</v>
      </c>
      <c r="KY35" s="76" t="s">
        <v>37</v>
      </c>
      <c r="KZ35" s="76">
        <v>0.03</v>
      </c>
      <c r="LA35" s="76">
        <v>0.18</v>
      </c>
      <c r="LB35" s="76">
        <v>0</v>
      </c>
      <c r="LC35" s="76">
        <v>0</v>
      </c>
      <c r="LF35" s="76" t="s">
        <v>37</v>
      </c>
      <c r="LG35" s="76">
        <v>0</v>
      </c>
      <c r="LH35" s="76">
        <v>0</v>
      </c>
      <c r="LI35" s="76">
        <v>0</v>
      </c>
      <c r="LJ35" s="76">
        <v>0</v>
      </c>
      <c r="LM35" s="76" t="s">
        <v>37</v>
      </c>
      <c r="LN35" s="76">
        <v>0.11</v>
      </c>
      <c r="LO35" s="76">
        <v>0</v>
      </c>
      <c r="LP35" s="76">
        <v>0</v>
      </c>
      <c r="LQ35" s="76">
        <v>0.7</v>
      </c>
      <c r="LR35" s="76"/>
      <c r="LS35" s="76"/>
      <c r="LT35" s="76" t="s">
        <v>37</v>
      </c>
      <c r="LU35" s="76">
        <v>0.45</v>
      </c>
      <c r="LV35" s="76">
        <v>0</v>
      </c>
      <c r="LW35" s="76">
        <v>0</v>
      </c>
      <c r="LX35" s="76">
        <v>3.15</v>
      </c>
      <c r="LY35" s="76"/>
      <c r="LZ35" s="76"/>
      <c r="MA35" s="76" t="s">
        <v>37</v>
      </c>
      <c r="MB35" s="76">
        <v>0.24</v>
      </c>
      <c r="MC35" s="76">
        <v>0</v>
      </c>
      <c r="MD35" s="76">
        <v>0</v>
      </c>
      <c r="ME35" s="76">
        <v>1.59</v>
      </c>
      <c r="MH35" s="76" t="s">
        <v>37</v>
      </c>
      <c r="MI35" s="76">
        <v>0</v>
      </c>
      <c r="MJ35" s="76">
        <v>0</v>
      </c>
      <c r="MK35" s="76">
        <v>0</v>
      </c>
      <c r="ML35" s="76">
        <v>0</v>
      </c>
    </row>
    <row r="36" spans="1:35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c r="KD36" s="76" t="s">
        <v>38</v>
      </c>
      <c r="KE36" s="76">
        <v>0</v>
      </c>
      <c r="KF36" s="76">
        <v>0</v>
      </c>
      <c r="KG36" s="76">
        <v>0</v>
      </c>
      <c r="KH36" s="76">
        <v>0</v>
      </c>
      <c r="KK36" s="76" t="s">
        <v>38</v>
      </c>
      <c r="KL36" s="76">
        <v>0.1</v>
      </c>
      <c r="KM36" s="76">
        <v>0</v>
      </c>
      <c r="KN36" s="76">
        <v>0</v>
      </c>
      <c r="KO36" s="76">
        <v>0.66</v>
      </c>
      <c r="KR36" s="76" t="s">
        <v>38</v>
      </c>
      <c r="KS36" s="76">
        <v>0.03</v>
      </c>
      <c r="KT36" s="76">
        <v>0</v>
      </c>
      <c r="KU36" s="76">
        <v>0.04</v>
      </c>
      <c r="KV36" s="76">
        <v>0.1</v>
      </c>
      <c r="KY36" s="76" t="s">
        <v>38</v>
      </c>
      <c r="KZ36" s="76">
        <v>0</v>
      </c>
      <c r="LA36" s="76">
        <v>0</v>
      </c>
      <c r="LB36" s="76">
        <v>0</v>
      </c>
      <c r="LC36" s="76">
        <v>0</v>
      </c>
      <c r="LF36" s="76" t="s">
        <v>38</v>
      </c>
      <c r="LG36" s="76">
        <v>0.03</v>
      </c>
      <c r="LH36" s="76">
        <v>0.13</v>
      </c>
      <c r="LI36" s="76">
        <v>0</v>
      </c>
      <c r="LJ36" s="76">
        <v>0</v>
      </c>
      <c r="LM36" s="76" t="s">
        <v>38</v>
      </c>
      <c r="LN36" s="76">
        <v>0.13</v>
      </c>
      <c r="LO36" s="76">
        <v>0</v>
      </c>
      <c r="LP36" s="76">
        <v>0.04</v>
      </c>
      <c r="LQ36" s="76">
        <v>0.65</v>
      </c>
      <c r="LR36" s="76"/>
      <c r="LS36" s="76"/>
      <c r="LT36" s="76" t="s">
        <v>38</v>
      </c>
      <c r="LU36" s="76">
        <v>0</v>
      </c>
      <c r="LV36" s="76">
        <v>0</v>
      </c>
      <c r="LW36" s="76">
        <v>0</v>
      </c>
      <c r="LX36" s="76">
        <v>0</v>
      </c>
      <c r="LY36" s="76"/>
      <c r="LZ36" s="76"/>
      <c r="MA36" s="76" t="s">
        <v>38</v>
      </c>
      <c r="MB36" s="76">
        <v>0.06</v>
      </c>
      <c r="MC36" s="76">
        <v>0</v>
      </c>
      <c r="MD36" s="76">
        <v>0</v>
      </c>
      <c r="ME36" s="76">
        <v>0.37</v>
      </c>
      <c r="MH36" s="76" t="s">
        <v>38</v>
      </c>
      <c r="MI36" s="76">
        <v>0.1</v>
      </c>
      <c r="MJ36" s="76">
        <v>0</v>
      </c>
      <c r="MK36" s="76">
        <v>0</v>
      </c>
      <c r="ML36" s="76">
        <v>0.76</v>
      </c>
    </row>
    <row r="37" spans="1:350"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0.14000000000000001</v>
      </c>
      <c r="LV37" s="76">
        <v>0</v>
      </c>
      <c r="LW37" s="76">
        <v>0.23</v>
      </c>
      <c r="LX37" s="76">
        <v>0</v>
      </c>
      <c r="LY37" s="76"/>
      <c r="LZ37" s="76"/>
      <c r="MA37" s="76" t="s">
        <v>39</v>
      </c>
      <c r="MB37" s="76">
        <v>0</v>
      </c>
      <c r="MC37" s="76">
        <v>0</v>
      </c>
      <c r="MD37" s="76">
        <v>0</v>
      </c>
      <c r="ME37" s="76">
        <v>0</v>
      </c>
      <c r="MH37" s="76" t="s">
        <v>39</v>
      </c>
      <c r="MI37" s="76">
        <v>0.15</v>
      </c>
      <c r="MJ37" s="76">
        <v>0</v>
      </c>
      <c r="MK37" s="76">
        <v>0</v>
      </c>
      <c r="ML37" s="76">
        <v>0</v>
      </c>
    </row>
    <row r="38" spans="1:350"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c r="KD38" s="76" t="s">
        <v>40</v>
      </c>
      <c r="KE38" s="76">
        <v>0.11</v>
      </c>
      <c r="KF38" s="76">
        <v>0</v>
      </c>
      <c r="KG38" s="76">
        <v>0</v>
      </c>
      <c r="KH38" s="76">
        <v>0.55000000000000004</v>
      </c>
      <c r="KK38" s="76" t="s">
        <v>40</v>
      </c>
      <c r="KL38" s="76">
        <v>0</v>
      </c>
      <c r="KM38" s="76">
        <v>0</v>
      </c>
      <c r="KN38" s="76">
        <v>0</v>
      </c>
      <c r="KO38" s="76">
        <v>0</v>
      </c>
      <c r="KR38" s="76" t="s">
        <v>40</v>
      </c>
      <c r="KS38" s="76">
        <v>0.04</v>
      </c>
      <c r="KT38" s="76">
        <v>0</v>
      </c>
      <c r="KU38" s="76">
        <v>0</v>
      </c>
      <c r="KV38" s="76">
        <v>0</v>
      </c>
      <c r="KY38" s="76" t="s">
        <v>40</v>
      </c>
      <c r="KZ38" s="76">
        <v>0.13</v>
      </c>
      <c r="LA38" s="76">
        <v>0.74</v>
      </c>
      <c r="LB38" s="76">
        <v>0</v>
      </c>
      <c r="LC38" s="76">
        <v>0</v>
      </c>
      <c r="LF38" s="76" t="s">
        <v>40</v>
      </c>
      <c r="LG38" s="76">
        <v>0</v>
      </c>
      <c r="LH38" s="76">
        <v>0</v>
      </c>
      <c r="LI38" s="76">
        <v>0</v>
      </c>
      <c r="LJ38" s="76">
        <v>0</v>
      </c>
      <c r="LM38" s="76" t="s">
        <v>40</v>
      </c>
      <c r="LN38" s="76">
        <v>0.06</v>
      </c>
      <c r="LO38" s="76">
        <v>0</v>
      </c>
      <c r="LP38" s="76">
        <v>0.11</v>
      </c>
      <c r="LQ38" s="76">
        <v>0</v>
      </c>
      <c r="LR38" s="76"/>
      <c r="LS38" s="76"/>
      <c r="LT38" s="76" t="s">
        <v>40</v>
      </c>
      <c r="LU38" s="76">
        <v>0</v>
      </c>
      <c r="LV38" s="76">
        <v>0</v>
      </c>
      <c r="LW38" s="76">
        <v>0</v>
      </c>
      <c r="LX38" s="76">
        <v>0</v>
      </c>
      <c r="LY38" s="76"/>
      <c r="LZ38" s="76"/>
      <c r="MA38" s="76" t="s">
        <v>40</v>
      </c>
      <c r="MB38" s="76">
        <v>0</v>
      </c>
      <c r="MC38" s="76">
        <v>0</v>
      </c>
      <c r="MD38" s="76">
        <v>0</v>
      </c>
      <c r="ME38" s="76">
        <v>0</v>
      </c>
      <c r="MH38" s="76" t="s">
        <v>40</v>
      </c>
      <c r="MI38" s="76">
        <v>0</v>
      </c>
      <c r="MJ38" s="76">
        <v>0</v>
      </c>
      <c r="MK38" s="76">
        <v>0</v>
      </c>
      <c r="ML38" s="76">
        <v>0</v>
      </c>
    </row>
    <row r="39" spans="1:35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0.05</v>
      </c>
      <c r="LA39" s="76">
        <v>0</v>
      </c>
      <c r="LB39" s="76">
        <v>0.04</v>
      </c>
      <c r="LC39" s="76">
        <v>0</v>
      </c>
      <c r="LF39" s="76" t="s">
        <v>41</v>
      </c>
      <c r="LG39" s="76">
        <v>0</v>
      </c>
      <c r="LH39" s="76">
        <v>0</v>
      </c>
      <c r="LI39" s="76">
        <v>0</v>
      </c>
      <c r="LJ39" s="76">
        <v>0</v>
      </c>
      <c r="LM39" s="76" t="s">
        <v>41</v>
      </c>
      <c r="LN39" s="76">
        <v>0.03</v>
      </c>
      <c r="LO39" s="76">
        <v>0</v>
      </c>
      <c r="LP39" s="76">
        <v>0.05</v>
      </c>
      <c r="LQ39" s="76">
        <v>0</v>
      </c>
      <c r="LR39" s="76"/>
      <c r="LS39" s="76"/>
      <c r="LT39" s="76" t="s">
        <v>41</v>
      </c>
      <c r="LU39" s="76">
        <v>0.05</v>
      </c>
      <c r="LV39" s="76">
        <v>0</v>
      </c>
      <c r="LW39" s="76">
        <v>0</v>
      </c>
      <c r="LX39" s="76">
        <v>0</v>
      </c>
      <c r="LY39" s="76"/>
      <c r="LZ39" s="76"/>
      <c r="MA39" s="76" t="s">
        <v>41</v>
      </c>
      <c r="MB39" s="76">
        <v>0.03</v>
      </c>
      <c r="MC39" s="76">
        <v>0</v>
      </c>
      <c r="MD39" s="76">
        <v>0.06</v>
      </c>
      <c r="ME39" s="76">
        <v>0</v>
      </c>
      <c r="MH39" s="76" t="s">
        <v>41</v>
      </c>
      <c r="MI39" s="76">
        <v>0</v>
      </c>
      <c r="MJ39" s="76">
        <v>0</v>
      </c>
      <c r="MK39" s="76">
        <v>0</v>
      </c>
      <c r="ML39" s="76">
        <v>0</v>
      </c>
    </row>
    <row r="40" spans="1:35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c r="KD40" s="76" t="s">
        <v>42</v>
      </c>
      <c r="KE40" s="76">
        <v>0.48</v>
      </c>
      <c r="KF40" s="76">
        <v>0</v>
      </c>
      <c r="KG40" s="76">
        <v>0.9</v>
      </c>
      <c r="KH40" s="76">
        <v>0</v>
      </c>
      <c r="KK40" s="76" t="s">
        <v>42</v>
      </c>
      <c r="KL40" s="76">
        <v>0.21</v>
      </c>
      <c r="KM40" s="76">
        <v>0</v>
      </c>
      <c r="KN40" s="76">
        <v>0.35</v>
      </c>
      <c r="KO40" s="76">
        <v>0</v>
      </c>
      <c r="KR40" s="76" t="s">
        <v>42</v>
      </c>
      <c r="KS40" s="76">
        <v>0.24</v>
      </c>
      <c r="KT40" s="76">
        <v>0</v>
      </c>
      <c r="KU40" s="76">
        <v>0.42</v>
      </c>
      <c r="KV40" s="76">
        <v>0</v>
      </c>
      <c r="KY40" s="76" t="s">
        <v>42</v>
      </c>
      <c r="KZ40" s="76">
        <v>0</v>
      </c>
      <c r="LA40" s="76">
        <v>0</v>
      </c>
      <c r="LB40" s="76">
        <v>0</v>
      </c>
      <c r="LC40" s="76">
        <v>0</v>
      </c>
      <c r="LF40" s="76" t="s">
        <v>42</v>
      </c>
      <c r="LG40" s="76">
        <v>0.03</v>
      </c>
      <c r="LH40" s="76">
        <v>0.12</v>
      </c>
      <c r="LI40" s="76">
        <v>0</v>
      </c>
      <c r="LJ40" s="76">
        <v>0</v>
      </c>
      <c r="LM40" s="76" t="s">
        <v>42</v>
      </c>
      <c r="LN40" s="76">
        <v>0</v>
      </c>
      <c r="LO40" s="76">
        <v>0</v>
      </c>
      <c r="LP40" s="76">
        <v>0</v>
      </c>
      <c r="LQ40" s="76">
        <v>0</v>
      </c>
      <c r="LR40" s="76"/>
      <c r="LS40" s="76"/>
      <c r="LT40" s="76" t="s">
        <v>42</v>
      </c>
      <c r="LU40" s="76">
        <v>0.04</v>
      </c>
      <c r="LV40" s="76">
        <v>0.2</v>
      </c>
      <c r="LW40" s="76">
        <v>0</v>
      </c>
      <c r="LX40" s="76">
        <v>0</v>
      </c>
      <c r="LY40" s="76"/>
      <c r="LZ40" s="76"/>
      <c r="MA40" s="76" t="s">
        <v>42</v>
      </c>
      <c r="MB40" s="76">
        <v>0</v>
      </c>
      <c r="MC40" s="76">
        <v>0</v>
      </c>
      <c r="MD40" s="76">
        <v>0</v>
      </c>
      <c r="ME40" s="76">
        <v>0</v>
      </c>
      <c r="MH40" s="76" t="s">
        <v>42</v>
      </c>
      <c r="MI40" s="76">
        <v>0</v>
      </c>
      <c r="MJ40" s="76">
        <v>0</v>
      </c>
      <c r="MK40" s="76">
        <v>0</v>
      </c>
      <c r="ML40" s="76">
        <v>0</v>
      </c>
    </row>
    <row r="41" spans="1:350"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c r="KD41" s="76" t="s">
        <v>43</v>
      </c>
      <c r="KE41" s="76">
        <v>0.56000000000000005</v>
      </c>
      <c r="KF41" s="76">
        <v>0</v>
      </c>
      <c r="KG41" s="76">
        <v>0</v>
      </c>
      <c r="KH41" s="76">
        <v>2.87</v>
      </c>
      <c r="KK41" s="76" t="s">
        <v>43</v>
      </c>
      <c r="KL41" s="76">
        <v>0.21</v>
      </c>
      <c r="KM41" s="76">
        <v>0</v>
      </c>
      <c r="KN41" s="76">
        <v>0</v>
      </c>
      <c r="KO41" s="76">
        <v>0.82</v>
      </c>
      <c r="KR41" s="76" t="s">
        <v>43</v>
      </c>
      <c r="KS41" s="76">
        <v>0.21</v>
      </c>
      <c r="KT41" s="76">
        <v>0.34</v>
      </c>
      <c r="KU41" s="76">
        <v>0.15</v>
      </c>
      <c r="KV41" s="76">
        <v>0</v>
      </c>
      <c r="KY41" s="76" t="s">
        <v>43</v>
      </c>
      <c r="KZ41" s="76">
        <v>0</v>
      </c>
      <c r="LA41" s="76">
        <v>0</v>
      </c>
      <c r="LB41" s="76">
        <v>0</v>
      </c>
      <c r="LC41" s="76">
        <v>0</v>
      </c>
      <c r="LF41" s="76" t="s">
        <v>43</v>
      </c>
      <c r="LG41" s="76">
        <v>0.11</v>
      </c>
      <c r="LH41" s="76">
        <v>0</v>
      </c>
      <c r="LI41" s="76">
        <v>0</v>
      </c>
      <c r="LJ41" s="76">
        <v>0</v>
      </c>
      <c r="LM41" s="76" t="s">
        <v>43</v>
      </c>
      <c r="LN41" s="76">
        <v>0.34</v>
      </c>
      <c r="LO41" s="76">
        <v>0</v>
      </c>
      <c r="LP41" s="76">
        <v>0.25</v>
      </c>
      <c r="LQ41" s="76">
        <v>0.34</v>
      </c>
      <c r="LR41" s="76"/>
      <c r="LS41" s="76"/>
      <c r="LT41" s="76" t="s">
        <v>43</v>
      </c>
      <c r="LU41" s="76">
        <v>0.39</v>
      </c>
      <c r="LV41" s="76">
        <v>0</v>
      </c>
      <c r="LW41" s="76">
        <v>0</v>
      </c>
      <c r="LX41" s="76">
        <v>2.73</v>
      </c>
      <c r="LY41" s="76"/>
      <c r="LZ41" s="76"/>
      <c r="MA41" s="76" t="s">
        <v>43</v>
      </c>
      <c r="MB41" s="76">
        <v>0</v>
      </c>
      <c r="MC41" s="76">
        <v>0</v>
      </c>
      <c r="MD41" s="76">
        <v>0</v>
      </c>
      <c r="ME41" s="76">
        <v>0</v>
      </c>
      <c r="MH41" s="76" t="s">
        <v>43</v>
      </c>
      <c r="MI41" s="76">
        <v>0</v>
      </c>
      <c r="MJ41" s="76">
        <v>0</v>
      </c>
      <c r="MK41" s="76">
        <v>0</v>
      </c>
      <c r="ML41" s="76">
        <v>0</v>
      </c>
    </row>
    <row r="42" spans="1:350"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c r="KD42" s="76" t="s">
        <v>44</v>
      </c>
      <c r="KE42" s="76">
        <v>0.39</v>
      </c>
      <c r="KF42" s="76">
        <v>1.7</v>
      </c>
      <c r="KG42" s="76">
        <v>0</v>
      </c>
      <c r="KH42" s="76">
        <v>0</v>
      </c>
      <c r="KK42" s="76" t="s">
        <v>44</v>
      </c>
      <c r="KL42" s="76">
        <v>0.17</v>
      </c>
      <c r="KM42" s="76">
        <v>0.79</v>
      </c>
      <c r="KN42" s="76">
        <v>0.06</v>
      </c>
      <c r="KO42" s="76">
        <v>0</v>
      </c>
      <c r="KR42" s="76" t="s">
        <v>44</v>
      </c>
      <c r="KS42" s="76">
        <v>0.03</v>
      </c>
      <c r="KT42" s="76">
        <v>0</v>
      </c>
      <c r="KU42" s="76">
        <v>0.05</v>
      </c>
      <c r="KV42" s="76">
        <v>0</v>
      </c>
      <c r="KY42" s="76" t="s">
        <v>44</v>
      </c>
      <c r="KZ42" s="76">
        <v>0</v>
      </c>
      <c r="LA42" s="76">
        <v>0</v>
      </c>
      <c r="LB42" s="76">
        <v>0</v>
      </c>
      <c r="LC42" s="76">
        <v>0</v>
      </c>
      <c r="LF42" s="76" t="s">
        <v>44</v>
      </c>
      <c r="LG42" s="76">
        <v>0.05</v>
      </c>
      <c r="LH42" s="76">
        <v>0.25</v>
      </c>
      <c r="LI42" s="76">
        <v>0</v>
      </c>
      <c r="LJ42" s="76">
        <v>0</v>
      </c>
      <c r="LM42" s="76" t="s">
        <v>44</v>
      </c>
      <c r="LN42" s="76">
        <v>0.27</v>
      </c>
      <c r="LO42" s="76">
        <v>0.49</v>
      </c>
      <c r="LP42" s="76">
        <v>0.3</v>
      </c>
      <c r="LQ42" s="76">
        <v>0</v>
      </c>
      <c r="LR42" s="76"/>
      <c r="LS42" s="76"/>
      <c r="LT42" s="76" t="s">
        <v>44</v>
      </c>
      <c r="LU42" s="76">
        <v>0.17</v>
      </c>
      <c r="LV42" s="76">
        <v>0</v>
      </c>
      <c r="LW42" s="76">
        <v>0.09</v>
      </c>
      <c r="LX42" s="76">
        <v>0</v>
      </c>
      <c r="LY42" s="76"/>
      <c r="LZ42" s="76"/>
      <c r="MA42" s="76" t="s">
        <v>44</v>
      </c>
      <c r="MB42" s="76">
        <v>0.05</v>
      </c>
      <c r="MC42" s="76">
        <v>0.25</v>
      </c>
      <c r="MD42" s="76">
        <v>0</v>
      </c>
      <c r="ME42" s="76">
        <v>0</v>
      </c>
      <c r="MH42" s="76" t="s">
        <v>44</v>
      </c>
      <c r="MI42" s="76">
        <v>0.12</v>
      </c>
      <c r="MJ42" s="76">
        <v>0.38</v>
      </c>
      <c r="MK42" s="76">
        <v>0.09</v>
      </c>
      <c r="ML42" s="76">
        <v>0</v>
      </c>
    </row>
    <row r="43" spans="1:35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c r="KD43" s="76" t="s">
        <v>45</v>
      </c>
      <c r="KE43" s="76">
        <v>0.14000000000000001</v>
      </c>
      <c r="KF43" s="76">
        <v>0.4</v>
      </c>
      <c r="KG43" s="76">
        <v>0.08</v>
      </c>
      <c r="KH43" s="76">
        <v>0.13</v>
      </c>
      <c r="KK43" s="76" t="s">
        <v>45</v>
      </c>
      <c r="KL43" s="76">
        <v>0.16</v>
      </c>
      <c r="KM43" s="76">
        <v>0</v>
      </c>
      <c r="KN43" s="76">
        <v>0.28000000000000003</v>
      </c>
      <c r="KO43" s="76">
        <v>0</v>
      </c>
      <c r="KR43" s="76" t="s">
        <v>45</v>
      </c>
      <c r="KS43" s="76">
        <v>7.0000000000000007E-2</v>
      </c>
      <c r="KT43" s="76">
        <v>0</v>
      </c>
      <c r="KU43" s="76">
        <v>0</v>
      </c>
      <c r="KV43" s="76">
        <v>0.45</v>
      </c>
      <c r="KY43" s="76" t="s">
        <v>45</v>
      </c>
      <c r="KZ43" s="76">
        <v>0.2</v>
      </c>
      <c r="LA43" s="76">
        <v>0</v>
      </c>
      <c r="LB43" s="76">
        <v>0.34</v>
      </c>
      <c r="LC43" s="76">
        <v>0</v>
      </c>
      <c r="LF43" s="76" t="s">
        <v>45</v>
      </c>
      <c r="LG43" s="76">
        <v>0.11</v>
      </c>
      <c r="LH43" s="76">
        <v>0</v>
      </c>
      <c r="LI43" s="76">
        <v>0.2</v>
      </c>
      <c r="LJ43" s="76">
        <v>0</v>
      </c>
      <c r="LM43" s="76" t="s">
        <v>45</v>
      </c>
      <c r="LN43" s="76">
        <v>0.11</v>
      </c>
      <c r="LO43" s="76">
        <v>0</v>
      </c>
      <c r="LP43" s="76">
        <v>0.08</v>
      </c>
      <c r="LQ43" s="76">
        <v>0.37</v>
      </c>
      <c r="LR43" s="76"/>
      <c r="LS43" s="76"/>
      <c r="LT43" s="76" t="s">
        <v>45</v>
      </c>
      <c r="LU43" s="76">
        <v>0.11</v>
      </c>
      <c r="LV43" s="76">
        <v>0</v>
      </c>
      <c r="LW43" s="76">
        <v>0.18</v>
      </c>
      <c r="LX43" s="76">
        <v>0</v>
      </c>
      <c r="LY43" s="76"/>
      <c r="LZ43" s="76"/>
      <c r="MA43" s="76" t="s">
        <v>45</v>
      </c>
      <c r="MB43" s="76">
        <v>0.09</v>
      </c>
      <c r="MC43" s="76">
        <v>0</v>
      </c>
      <c r="MD43" s="76">
        <v>0</v>
      </c>
      <c r="ME43" s="76">
        <v>0</v>
      </c>
      <c r="MH43" s="76" t="s">
        <v>45</v>
      </c>
      <c r="MI43" s="76">
        <v>0.11</v>
      </c>
      <c r="MJ43" s="76">
        <v>0</v>
      </c>
      <c r="MK43" s="76">
        <v>7.0000000000000007E-2</v>
      </c>
      <c r="ML43" s="76">
        <v>0</v>
      </c>
    </row>
    <row r="44" spans="1:350"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c r="KD44" s="76" t="s">
        <v>46</v>
      </c>
      <c r="KE44" s="76">
        <v>1.46</v>
      </c>
      <c r="KF44" s="76">
        <v>5.68</v>
      </c>
      <c r="KG44" s="76">
        <v>0.44</v>
      </c>
      <c r="KH44" s="76">
        <v>0.84</v>
      </c>
      <c r="KK44" s="76" t="s">
        <v>46</v>
      </c>
      <c r="KL44" s="76">
        <v>1.38</v>
      </c>
      <c r="KM44" s="76">
        <v>2.77</v>
      </c>
      <c r="KN44" s="76">
        <v>0.6</v>
      </c>
      <c r="KO44" s="76">
        <v>3.25</v>
      </c>
      <c r="KR44" s="76" t="s">
        <v>46</v>
      </c>
      <c r="KS44" s="76">
        <v>2.02</v>
      </c>
      <c r="KT44" s="76">
        <v>3.57</v>
      </c>
      <c r="KU44" s="76">
        <v>1.3</v>
      </c>
      <c r="KV44" s="76">
        <v>3.63</v>
      </c>
      <c r="KY44" s="76" t="s">
        <v>46</v>
      </c>
      <c r="KZ44" s="76">
        <v>1.56</v>
      </c>
      <c r="LA44" s="76">
        <v>4.24</v>
      </c>
      <c r="LB44" s="76">
        <v>0.76</v>
      </c>
      <c r="LC44" s="76">
        <v>2.37</v>
      </c>
      <c r="LF44" s="76" t="s">
        <v>46</v>
      </c>
      <c r="LG44" s="76">
        <v>2.46</v>
      </c>
      <c r="LH44" s="76">
        <v>3.47</v>
      </c>
      <c r="LI44" s="76">
        <v>1.58</v>
      </c>
      <c r="LJ44" s="76">
        <v>5.83</v>
      </c>
      <c r="LM44" s="76" t="s">
        <v>46</v>
      </c>
      <c r="LN44" s="76">
        <v>0.75</v>
      </c>
      <c r="LO44" s="76">
        <v>0.83</v>
      </c>
      <c r="LP44" s="76">
        <v>1.02</v>
      </c>
      <c r="LQ44" s="76">
        <v>0</v>
      </c>
      <c r="LR44" s="76"/>
      <c r="LS44" s="76"/>
      <c r="LT44" s="76" t="s">
        <v>46</v>
      </c>
      <c r="LU44" s="76">
        <v>1.21</v>
      </c>
      <c r="LV44" s="76">
        <v>1.2</v>
      </c>
      <c r="LW44" s="76">
        <v>1.48</v>
      </c>
      <c r="LX44" s="76">
        <v>0.7</v>
      </c>
      <c r="LY44" s="76"/>
      <c r="LZ44" s="76"/>
      <c r="MA44" s="76" t="s">
        <v>46</v>
      </c>
      <c r="MB44" s="76">
        <v>0.85</v>
      </c>
      <c r="MC44" s="76">
        <v>0.95</v>
      </c>
      <c r="MD44" s="76">
        <v>0.77</v>
      </c>
      <c r="ME44" s="76">
        <v>1.45</v>
      </c>
      <c r="MH44" s="76" t="s">
        <v>46</v>
      </c>
      <c r="MI44" s="76">
        <v>0</v>
      </c>
      <c r="MJ44" s="76">
        <v>0</v>
      </c>
      <c r="MK44" s="76">
        <v>0</v>
      </c>
      <c r="ML44" s="76">
        <v>0</v>
      </c>
    </row>
    <row r="45" spans="1:350"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c r="KD45" s="76" t="s">
        <v>47</v>
      </c>
      <c r="KE45" s="76">
        <v>0.67</v>
      </c>
      <c r="KF45" s="76">
        <v>1.69</v>
      </c>
      <c r="KG45" s="76">
        <v>0.39</v>
      </c>
      <c r="KH45" s="76">
        <v>0.41</v>
      </c>
      <c r="KK45" s="76" t="s">
        <v>47</v>
      </c>
      <c r="KL45" s="76">
        <v>0.18</v>
      </c>
      <c r="KM45" s="76">
        <v>0.32</v>
      </c>
      <c r="KN45" s="76">
        <v>0.11</v>
      </c>
      <c r="KO45" s="76">
        <v>0</v>
      </c>
      <c r="KR45" s="76" t="s">
        <v>47</v>
      </c>
      <c r="KS45" s="76">
        <v>0.21</v>
      </c>
      <c r="KT45" s="76">
        <v>0.13</v>
      </c>
      <c r="KU45" s="76">
        <v>0.18</v>
      </c>
      <c r="KV45" s="76">
        <v>0</v>
      </c>
      <c r="KY45" s="76" t="s">
        <v>47</v>
      </c>
      <c r="KZ45" s="76">
        <v>0.22</v>
      </c>
      <c r="LA45" s="76">
        <v>0.72</v>
      </c>
      <c r="LB45" s="76">
        <v>0.09</v>
      </c>
      <c r="LC45" s="76">
        <v>0</v>
      </c>
      <c r="LF45" s="76" t="s">
        <v>47</v>
      </c>
      <c r="LG45" s="76">
        <v>0.3</v>
      </c>
      <c r="LH45" s="76">
        <v>0.25</v>
      </c>
      <c r="LI45" s="76">
        <v>0</v>
      </c>
      <c r="LJ45" s="76">
        <v>0.46</v>
      </c>
      <c r="LM45" s="76" t="s">
        <v>47</v>
      </c>
      <c r="LN45" s="76">
        <v>0.11</v>
      </c>
      <c r="LO45" s="76">
        <v>0.3</v>
      </c>
      <c r="LP45" s="76">
        <v>0</v>
      </c>
      <c r="LQ45" s="76">
        <v>0</v>
      </c>
      <c r="LR45" s="76"/>
      <c r="LS45" s="76"/>
      <c r="LT45" s="76" t="s">
        <v>47</v>
      </c>
      <c r="LU45" s="76">
        <v>0.75</v>
      </c>
      <c r="LV45" s="76">
        <v>1</v>
      </c>
      <c r="LW45" s="76">
        <v>0.15</v>
      </c>
      <c r="LX45" s="76">
        <v>0</v>
      </c>
      <c r="LY45" s="76"/>
      <c r="LZ45" s="76"/>
      <c r="MA45" s="76" t="s">
        <v>47</v>
      </c>
      <c r="MB45" s="76">
        <v>0.19</v>
      </c>
      <c r="MC45" s="76">
        <v>0.42</v>
      </c>
      <c r="MD45" s="76">
        <v>0.1</v>
      </c>
      <c r="ME45" s="76">
        <v>0</v>
      </c>
      <c r="MH45" s="76" t="s">
        <v>47</v>
      </c>
      <c r="MI45" s="76">
        <v>0.27</v>
      </c>
      <c r="MJ45" s="76">
        <v>0</v>
      </c>
      <c r="MK45" s="76">
        <v>0.12</v>
      </c>
      <c r="ML45" s="76">
        <v>0.82</v>
      </c>
    </row>
    <row r="46" spans="1:350"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c r="KD46" s="76" t="s">
        <v>48</v>
      </c>
      <c r="KE46" s="76">
        <v>4.83</v>
      </c>
      <c r="KF46" s="76">
        <v>19.18</v>
      </c>
      <c r="KG46" s="76">
        <v>1.23</v>
      </c>
      <c r="KH46" s="76">
        <v>2.08</v>
      </c>
      <c r="KK46" s="76" t="s">
        <v>48</v>
      </c>
      <c r="KL46" s="76">
        <v>4.12</v>
      </c>
      <c r="KM46" s="76">
        <v>17.32</v>
      </c>
      <c r="KN46" s="76">
        <v>0.17</v>
      </c>
      <c r="KO46" s="76">
        <v>4.2</v>
      </c>
      <c r="KR46" s="76" t="s">
        <v>48</v>
      </c>
      <c r="KS46" s="76">
        <v>3.9</v>
      </c>
      <c r="KT46" s="76">
        <v>15.34</v>
      </c>
      <c r="KU46" s="76">
        <v>0.4</v>
      </c>
      <c r="KV46" s="76">
        <v>1.83</v>
      </c>
      <c r="KY46" s="76" t="s">
        <v>48</v>
      </c>
      <c r="KZ46" s="76">
        <v>3.45</v>
      </c>
      <c r="LA46" s="76">
        <v>15.49</v>
      </c>
      <c r="LB46" s="76">
        <v>0.16</v>
      </c>
      <c r="LC46" s="76">
        <v>3.07</v>
      </c>
      <c r="LF46" s="76" t="s">
        <v>48</v>
      </c>
      <c r="LG46" s="76">
        <v>3.18</v>
      </c>
      <c r="LH46" s="76">
        <v>12.36</v>
      </c>
      <c r="LI46" s="76">
        <v>0.54</v>
      </c>
      <c r="LJ46" s="76">
        <v>0.49</v>
      </c>
      <c r="LM46" s="76" t="s">
        <v>48</v>
      </c>
      <c r="LN46" s="76">
        <v>3.91</v>
      </c>
      <c r="LO46" s="76">
        <v>16.36</v>
      </c>
      <c r="LP46" s="76">
        <v>0.48</v>
      </c>
      <c r="LQ46" s="76">
        <v>1.7</v>
      </c>
      <c r="LR46" s="76"/>
      <c r="LS46" s="76"/>
      <c r="LT46" s="76" t="s">
        <v>48</v>
      </c>
      <c r="LU46" s="76">
        <v>1.62</v>
      </c>
      <c r="LV46" s="76">
        <v>4.42</v>
      </c>
      <c r="LW46" s="76">
        <v>0.15</v>
      </c>
      <c r="LX46" s="76">
        <v>3.92</v>
      </c>
      <c r="LY46" s="76"/>
      <c r="LZ46" s="76"/>
      <c r="MA46" s="76" t="s">
        <v>48</v>
      </c>
      <c r="MB46" s="76">
        <v>0.26</v>
      </c>
      <c r="MC46" s="76">
        <v>0.49</v>
      </c>
      <c r="MD46" s="76">
        <v>0</v>
      </c>
      <c r="ME46" s="76">
        <v>0.79</v>
      </c>
      <c r="MH46" s="76" t="s">
        <v>48</v>
      </c>
      <c r="MI46" s="76">
        <v>0.35</v>
      </c>
      <c r="MJ46" s="76">
        <v>1.52</v>
      </c>
      <c r="MK46" s="76">
        <v>7.0000000000000007E-2</v>
      </c>
      <c r="ML46" s="76">
        <v>0.28000000000000003</v>
      </c>
    </row>
    <row r="47" spans="1:350"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c r="KD47" s="76" t="s">
        <v>49</v>
      </c>
      <c r="KE47" s="76">
        <v>13.1</v>
      </c>
      <c r="KF47" s="76">
        <v>2.11</v>
      </c>
      <c r="KG47" s="76">
        <v>16.54</v>
      </c>
      <c r="KH47" s="76">
        <v>18.36</v>
      </c>
      <c r="KK47" s="76" t="s">
        <v>49</v>
      </c>
      <c r="KL47" s="76">
        <v>11.44</v>
      </c>
      <c r="KM47" s="76">
        <v>1.85</v>
      </c>
      <c r="KN47" s="76">
        <v>14.45</v>
      </c>
      <c r="KO47" s="76">
        <v>14.18</v>
      </c>
      <c r="KR47" s="76" t="s">
        <v>49</v>
      </c>
      <c r="KS47" s="76">
        <v>11.85</v>
      </c>
      <c r="KT47" s="76">
        <v>2.1</v>
      </c>
      <c r="KU47" s="76">
        <v>14.93</v>
      </c>
      <c r="KV47" s="76">
        <v>17.940000000000001</v>
      </c>
      <c r="KY47" s="76" t="s">
        <v>49</v>
      </c>
      <c r="KZ47" s="76">
        <v>11.71</v>
      </c>
      <c r="LA47" s="76">
        <v>3.25</v>
      </c>
      <c r="LB47" s="76">
        <v>13.4</v>
      </c>
      <c r="LC47" s="76">
        <v>18.29</v>
      </c>
      <c r="LF47" s="76" t="s">
        <v>49</v>
      </c>
      <c r="LG47" s="76">
        <v>10.67</v>
      </c>
      <c r="LH47" s="76">
        <v>1.02</v>
      </c>
      <c r="LI47" s="76">
        <v>14.18</v>
      </c>
      <c r="LJ47" s="76">
        <v>13.06</v>
      </c>
      <c r="LM47" s="76" t="s">
        <v>49</v>
      </c>
      <c r="LN47" s="76">
        <v>11.27</v>
      </c>
      <c r="LO47" s="76">
        <v>2.13</v>
      </c>
      <c r="LP47" s="76">
        <v>15.17</v>
      </c>
      <c r="LQ47" s="76">
        <v>8.66</v>
      </c>
      <c r="LR47" s="76"/>
      <c r="LS47" s="76"/>
      <c r="LT47" s="76" t="s">
        <v>49</v>
      </c>
      <c r="LU47" s="76">
        <v>4.5999999999999996</v>
      </c>
      <c r="LV47" s="76">
        <v>0</v>
      </c>
      <c r="LW47" s="76">
        <v>6.37</v>
      </c>
      <c r="LX47" s="76">
        <v>4.04</v>
      </c>
      <c r="LY47" s="76"/>
      <c r="LZ47" s="76"/>
      <c r="MA47" s="76" t="s">
        <v>49</v>
      </c>
      <c r="MB47" s="76">
        <v>0.78</v>
      </c>
      <c r="MC47" s="76">
        <v>0.85</v>
      </c>
      <c r="MD47" s="76">
        <v>0.51</v>
      </c>
      <c r="ME47" s="76">
        <v>1.92</v>
      </c>
      <c r="MH47" s="76" t="s">
        <v>49</v>
      </c>
      <c r="MI47" s="76">
        <v>0.25</v>
      </c>
      <c r="MJ47" s="76">
        <v>0</v>
      </c>
      <c r="MK47" s="76">
        <v>0.17</v>
      </c>
      <c r="ML47" s="76">
        <v>0.54</v>
      </c>
    </row>
    <row r="48" spans="1:350"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c r="KD48" s="76" t="s">
        <v>50</v>
      </c>
      <c r="KE48" s="76">
        <v>3.74</v>
      </c>
      <c r="KF48" s="76">
        <v>14.96</v>
      </c>
      <c r="KG48" s="76">
        <v>0.92</v>
      </c>
      <c r="KH48" s="76">
        <v>1.1000000000000001</v>
      </c>
      <c r="KK48" s="76" t="s">
        <v>50</v>
      </c>
      <c r="KL48" s="76">
        <v>2.04</v>
      </c>
      <c r="KM48" s="76">
        <v>8.14</v>
      </c>
      <c r="KN48" s="76">
        <v>0.6</v>
      </c>
      <c r="KO48" s="76">
        <v>1.24</v>
      </c>
      <c r="KR48" s="76" t="s">
        <v>50</v>
      </c>
      <c r="KS48" s="76">
        <v>3.07</v>
      </c>
      <c r="KT48" s="76">
        <v>8.8699999999999992</v>
      </c>
      <c r="KU48" s="76">
        <v>1.26</v>
      </c>
      <c r="KV48" s="76">
        <v>2.23</v>
      </c>
      <c r="KY48" s="76" t="s">
        <v>50</v>
      </c>
      <c r="KZ48" s="76">
        <v>2.66</v>
      </c>
      <c r="LA48" s="76">
        <v>9.81</v>
      </c>
      <c r="LB48" s="76">
        <v>1.1100000000000001</v>
      </c>
      <c r="LC48" s="76">
        <v>1.1000000000000001</v>
      </c>
      <c r="LF48" s="76" t="s">
        <v>50</v>
      </c>
      <c r="LG48" s="76">
        <v>2.1800000000000002</v>
      </c>
      <c r="LH48" s="76">
        <v>6.62</v>
      </c>
      <c r="LI48" s="76">
        <v>0.71</v>
      </c>
      <c r="LJ48" s="76">
        <v>2.37</v>
      </c>
      <c r="LM48" s="76" t="s">
        <v>50</v>
      </c>
      <c r="LN48" s="76">
        <v>0.79</v>
      </c>
      <c r="LO48" s="76">
        <v>3.07</v>
      </c>
      <c r="LP48" s="76">
        <v>0.11</v>
      </c>
      <c r="LQ48" s="76">
        <v>0.71</v>
      </c>
      <c r="LR48" s="76"/>
      <c r="LS48" s="76"/>
      <c r="LT48" s="76" t="s">
        <v>50</v>
      </c>
      <c r="LU48" s="76">
        <v>0.47</v>
      </c>
      <c r="LV48" s="76">
        <v>2.11</v>
      </c>
      <c r="LW48" s="76">
        <v>0.06</v>
      </c>
      <c r="LX48" s="76">
        <v>0.31</v>
      </c>
      <c r="LY48" s="76"/>
      <c r="LZ48" s="76"/>
      <c r="MA48" s="76" t="s">
        <v>50</v>
      </c>
      <c r="MB48" s="76">
        <v>0.02</v>
      </c>
      <c r="MC48" s="76">
        <v>0</v>
      </c>
      <c r="MD48" s="76">
        <v>0</v>
      </c>
      <c r="ME48" s="76">
        <v>0</v>
      </c>
      <c r="MH48" s="76" t="s">
        <v>50</v>
      </c>
      <c r="MI48" s="76">
        <v>0.27</v>
      </c>
      <c r="MJ48" s="76">
        <v>0</v>
      </c>
      <c r="MK48" s="76">
        <v>0.44</v>
      </c>
      <c r="ML48" s="76">
        <v>0</v>
      </c>
    </row>
    <row r="49" spans="1:350"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c r="KD49" s="76" t="s">
        <v>51</v>
      </c>
      <c r="KE49" s="76">
        <v>1.73</v>
      </c>
      <c r="KF49" s="76">
        <v>0.46</v>
      </c>
      <c r="KG49" s="76">
        <v>2.61</v>
      </c>
      <c r="KH49" s="76">
        <v>0.17</v>
      </c>
      <c r="KK49" s="76" t="s">
        <v>51</v>
      </c>
      <c r="KL49" s="76">
        <v>1.91</v>
      </c>
      <c r="KM49" s="76">
        <v>1.53</v>
      </c>
      <c r="KN49" s="76">
        <v>2.21</v>
      </c>
      <c r="KO49" s="76">
        <v>1.78</v>
      </c>
      <c r="KR49" s="76" t="s">
        <v>51</v>
      </c>
      <c r="KS49" s="76">
        <v>1.93</v>
      </c>
      <c r="KT49" s="76">
        <v>2.02</v>
      </c>
      <c r="KU49" s="76">
        <v>2.17</v>
      </c>
      <c r="KV49" s="76">
        <v>1.1100000000000001</v>
      </c>
      <c r="KY49" s="76" t="s">
        <v>51</v>
      </c>
      <c r="KZ49" s="76">
        <v>2.79</v>
      </c>
      <c r="LA49" s="76">
        <v>1.51</v>
      </c>
      <c r="LB49" s="76">
        <v>3.71</v>
      </c>
      <c r="LC49" s="76">
        <v>1.39</v>
      </c>
      <c r="LF49" s="76" t="s">
        <v>51</v>
      </c>
      <c r="LG49" s="76">
        <v>0.8</v>
      </c>
      <c r="LH49" s="76">
        <v>1.77</v>
      </c>
      <c r="LI49" s="76">
        <v>0.57999999999999996</v>
      </c>
      <c r="LJ49" s="76">
        <v>0.44</v>
      </c>
      <c r="LM49" s="76" t="s">
        <v>51</v>
      </c>
      <c r="LN49" s="76">
        <v>0.31</v>
      </c>
      <c r="LO49" s="76">
        <v>0.5</v>
      </c>
      <c r="LP49" s="76">
        <v>0.28999999999999998</v>
      </c>
      <c r="LQ49" s="76">
        <v>0.31</v>
      </c>
      <c r="LR49" s="76"/>
      <c r="LS49" s="76"/>
      <c r="LT49" s="76" t="s">
        <v>51</v>
      </c>
      <c r="LU49" s="76">
        <v>0.28999999999999998</v>
      </c>
      <c r="LV49" s="76">
        <v>0.36</v>
      </c>
      <c r="LW49" s="76">
        <v>0.19</v>
      </c>
      <c r="LX49" s="76">
        <v>0.79</v>
      </c>
      <c r="LY49" s="76"/>
      <c r="LZ49" s="76"/>
      <c r="MA49" s="76" t="s">
        <v>51</v>
      </c>
      <c r="MB49" s="76">
        <v>0.41</v>
      </c>
      <c r="MC49" s="76">
        <v>0</v>
      </c>
      <c r="MD49" s="76">
        <v>0.2</v>
      </c>
      <c r="ME49" s="76">
        <v>0</v>
      </c>
      <c r="MH49" s="76" t="s">
        <v>51</v>
      </c>
      <c r="MI49" s="76">
        <v>0.28999999999999998</v>
      </c>
      <c r="MJ49" s="76">
        <v>0.28000000000000003</v>
      </c>
      <c r="MK49" s="76">
        <v>0.28999999999999998</v>
      </c>
      <c r="ML49" s="76">
        <v>0</v>
      </c>
    </row>
    <row r="50" spans="1:350"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c r="KD50" s="76" t="s">
        <v>52</v>
      </c>
      <c r="KE50" s="76">
        <v>3.07</v>
      </c>
      <c r="KF50" s="76">
        <v>4.1900000000000004</v>
      </c>
      <c r="KG50" s="76">
        <v>3.79</v>
      </c>
      <c r="KH50" s="76">
        <v>0.27</v>
      </c>
      <c r="KK50" s="76" t="s">
        <v>52</v>
      </c>
      <c r="KL50" s="76">
        <v>2.68</v>
      </c>
      <c r="KM50" s="76">
        <v>10.53</v>
      </c>
      <c r="KN50" s="76">
        <v>1.25</v>
      </c>
      <c r="KO50" s="76">
        <v>0</v>
      </c>
      <c r="KR50" s="76" t="s">
        <v>52</v>
      </c>
      <c r="KS50" s="76">
        <v>6.26</v>
      </c>
      <c r="KT50" s="76">
        <v>14.99</v>
      </c>
      <c r="KU50" s="76">
        <v>2.95</v>
      </c>
      <c r="KV50" s="76">
        <v>6.6</v>
      </c>
      <c r="KY50" s="76" t="s">
        <v>52</v>
      </c>
      <c r="KZ50" s="76">
        <v>8.7100000000000009</v>
      </c>
      <c r="LA50" s="76">
        <v>19.63</v>
      </c>
      <c r="LB50" s="76">
        <v>2.88</v>
      </c>
      <c r="LC50" s="76">
        <v>19.09</v>
      </c>
      <c r="LF50" s="76" t="s">
        <v>52</v>
      </c>
      <c r="LG50" s="76">
        <v>7.79</v>
      </c>
      <c r="LH50" s="76">
        <v>17.850000000000001</v>
      </c>
      <c r="LI50" s="76">
        <v>3.01</v>
      </c>
      <c r="LJ50" s="76">
        <v>13.04</v>
      </c>
      <c r="LM50" s="76" t="s">
        <v>52</v>
      </c>
      <c r="LN50" s="76">
        <v>9.4600000000000009</v>
      </c>
      <c r="LO50" s="76">
        <v>19.84</v>
      </c>
      <c r="LP50" s="76">
        <v>1.51</v>
      </c>
      <c r="LQ50" s="76">
        <v>27.2</v>
      </c>
      <c r="LR50" s="76"/>
      <c r="LS50" s="76"/>
      <c r="LT50" s="76" t="s">
        <v>52</v>
      </c>
      <c r="LU50" s="76">
        <v>3.51</v>
      </c>
      <c r="LV50" s="76">
        <v>5.01</v>
      </c>
      <c r="LW50" s="76">
        <v>0.3</v>
      </c>
      <c r="LX50" s="76">
        <v>16.649999999999999</v>
      </c>
      <c r="LY50" s="76"/>
      <c r="LZ50" s="76"/>
      <c r="MA50" s="76" t="s">
        <v>52</v>
      </c>
      <c r="MB50" s="76">
        <v>0.52</v>
      </c>
      <c r="MC50" s="76">
        <v>1.44</v>
      </c>
      <c r="MD50" s="76">
        <v>0.3</v>
      </c>
      <c r="ME50" s="76">
        <v>0.34</v>
      </c>
      <c r="MH50" s="76" t="s">
        <v>52</v>
      </c>
      <c r="MI50" s="76">
        <v>0.3</v>
      </c>
      <c r="MJ50" s="76">
        <v>0.55000000000000004</v>
      </c>
      <c r="MK50" s="76">
        <v>0.33</v>
      </c>
      <c r="ML50" s="76">
        <v>0</v>
      </c>
    </row>
    <row r="51" spans="1:350"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c r="KD51" s="76" t="s">
        <v>53</v>
      </c>
      <c r="KE51" s="76">
        <v>5.38</v>
      </c>
      <c r="KF51" s="76">
        <v>7.93</v>
      </c>
      <c r="KG51" s="76">
        <v>2</v>
      </c>
      <c r="KH51" s="76">
        <v>12.27</v>
      </c>
      <c r="KK51" s="76" t="s">
        <v>53</v>
      </c>
      <c r="KL51" s="76">
        <v>3.9</v>
      </c>
      <c r="KM51" s="76">
        <v>12.2</v>
      </c>
      <c r="KN51" s="76">
        <v>1.34</v>
      </c>
      <c r="KO51" s="76">
        <v>4.76</v>
      </c>
      <c r="KR51" s="76" t="s">
        <v>53</v>
      </c>
      <c r="KS51" s="76">
        <v>17.21</v>
      </c>
      <c r="KT51" s="76">
        <v>3.79</v>
      </c>
      <c r="KU51" s="76">
        <v>28.55</v>
      </c>
      <c r="KV51" s="76">
        <v>0</v>
      </c>
      <c r="KY51" s="76" t="s">
        <v>53</v>
      </c>
      <c r="KZ51" s="76">
        <v>24.07</v>
      </c>
      <c r="LA51" s="76">
        <v>5.22</v>
      </c>
      <c r="LB51" s="76">
        <v>36.54</v>
      </c>
      <c r="LC51" s="76">
        <v>6.9</v>
      </c>
      <c r="LF51" s="76" t="s">
        <v>53</v>
      </c>
      <c r="LG51" s="76">
        <v>22.17</v>
      </c>
      <c r="LH51" s="76">
        <v>2.59</v>
      </c>
      <c r="LI51" s="76">
        <v>36.450000000000003</v>
      </c>
      <c r="LJ51" s="76">
        <v>2.2200000000000002</v>
      </c>
      <c r="LM51" s="76" t="s">
        <v>53</v>
      </c>
      <c r="LN51" s="76">
        <v>24.96</v>
      </c>
      <c r="LO51" s="76">
        <v>4.05</v>
      </c>
      <c r="LP51" s="76">
        <v>39.950000000000003</v>
      </c>
      <c r="LQ51" s="76">
        <v>2.63</v>
      </c>
      <c r="LR51" s="76"/>
      <c r="LS51" s="76"/>
      <c r="LT51" s="76" t="s">
        <v>53</v>
      </c>
      <c r="LU51" s="76">
        <v>5.9</v>
      </c>
      <c r="LV51" s="76">
        <v>2.69</v>
      </c>
      <c r="LW51" s="76">
        <v>8.68</v>
      </c>
      <c r="LX51" s="76">
        <v>0.71</v>
      </c>
      <c r="LY51" s="76"/>
      <c r="LZ51" s="76"/>
      <c r="MA51" s="76" t="s">
        <v>53</v>
      </c>
      <c r="MB51" s="76">
        <v>0.5</v>
      </c>
      <c r="MC51" s="76">
        <v>0.62</v>
      </c>
      <c r="MD51" s="76">
        <v>0.65</v>
      </c>
      <c r="ME51" s="76">
        <v>0</v>
      </c>
      <c r="MH51" s="76" t="s">
        <v>53</v>
      </c>
      <c r="MI51" s="76">
        <v>0.92</v>
      </c>
      <c r="MJ51" s="76">
        <v>3.4</v>
      </c>
      <c r="MK51" s="76">
        <v>0.3</v>
      </c>
      <c r="ML51" s="76">
        <v>0.64</v>
      </c>
    </row>
    <row r="52" spans="1:350"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c r="KD52" s="76" t="s">
        <v>54</v>
      </c>
      <c r="KE52" s="76">
        <v>10.86</v>
      </c>
      <c r="KF52" s="76">
        <v>2.0299999999999998</v>
      </c>
      <c r="KG52" s="76">
        <v>8.82</v>
      </c>
      <c r="KH52" s="76">
        <v>26.26</v>
      </c>
      <c r="KK52" s="76" t="s">
        <v>54</v>
      </c>
      <c r="KL52" s="76">
        <v>10.3</v>
      </c>
      <c r="KM52" s="76">
        <v>6.98</v>
      </c>
      <c r="KN52" s="76">
        <v>7.45</v>
      </c>
      <c r="KO52" s="76">
        <v>29.13</v>
      </c>
      <c r="KR52" s="76" t="s">
        <v>54</v>
      </c>
      <c r="KS52" s="76">
        <v>9.19</v>
      </c>
      <c r="KT52" s="76">
        <v>6.34</v>
      </c>
      <c r="KU52" s="76">
        <v>7.06</v>
      </c>
      <c r="KV52" s="76">
        <v>24.68</v>
      </c>
      <c r="KY52" s="76" t="s">
        <v>54</v>
      </c>
      <c r="KZ52" s="76">
        <v>4.68</v>
      </c>
      <c r="LA52" s="76">
        <v>0.69</v>
      </c>
      <c r="LB52" s="76">
        <v>5.04</v>
      </c>
      <c r="LC52" s="76">
        <v>7.45</v>
      </c>
      <c r="LF52" s="76" t="s">
        <v>54</v>
      </c>
      <c r="LG52" s="76">
        <v>2.36</v>
      </c>
      <c r="LH52" s="76">
        <v>3.44</v>
      </c>
      <c r="LI52" s="76">
        <v>1.23</v>
      </c>
      <c r="LJ52" s="76">
        <v>4.1900000000000004</v>
      </c>
      <c r="LM52" s="76" t="s">
        <v>54</v>
      </c>
      <c r="LN52" s="76">
        <v>2.6</v>
      </c>
      <c r="LO52" s="76">
        <v>4.5199999999999996</v>
      </c>
      <c r="LP52" s="76">
        <v>1.97</v>
      </c>
      <c r="LQ52" s="76">
        <v>3.54</v>
      </c>
      <c r="LR52" s="76"/>
      <c r="LS52" s="76"/>
      <c r="LT52" s="76" t="s">
        <v>54</v>
      </c>
      <c r="LU52" s="76">
        <v>0.62</v>
      </c>
      <c r="LV52" s="76">
        <v>1.39</v>
      </c>
      <c r="LW52" s="76">
        <v>0.45</v>
      </c>
      <c r="LX52" s="76">
        <v>0.45</v>
      </c>
      <c r="LY52" s="76"/>
      <c r="LZ52" s="76"/>
      <c r="MA52" s="76" t="s">
        <v>54</v>
      </c>
      <c r="MB52" s="76">
        <v>0.76</v>
      </c>
      <c r="MC52" s="76">
        <v>2.12</v>
      </c>
      <c r="MD52" s="76">
        <v>0.35</v>
      </c>
      <c r="ME52" s="76">
        <v>0.42</v>
      </c>
      <c r="MH52" s="76" t="s">
        <v>54</v>
      </c>
      <c r="MI52" s="76">
        <v>0.82</v>
      </c>
      <c r="MJ52" s="76">
        <v>1.93</v>
      </c>
      <c r="MK52" s="76">
        <v>0.21</v>
      </c>
      <c r="ML52" s="76">
        <v>2.5099999999999998</v>
      </c>
    </row>
    <row r="53" spans="1:350"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c r="KD53" s="76" t="s">
        <v>55</v>
      </c>
      <c r="KE53" s="76">
        <v>23.04</v>
      </c>
      <c r="KF53" s="76">
        <v>5.16</v>
      </c>
      <c r="KG53" s="76">
        <v>31.47</v>
      </c>
      <c r="KH53" s="76">
        <v>21.2</v>
      </c>
      <c r="KK53" s="76" t="s">
        <v>55</v>
      </c>
      <c r="KL53" s="76">
        <v>26.93</v>
      </c>
      <c r="KM53" s="76">
        <v>3.42</v>
      </c>
      <c r="KN53" s="76">
        <v>36.35</v>
      </c>
      <c r="KO53" s="76">
        <v>24.48</v>
      </c>
      <c r="KR53" s="76" t="s">
        <v>55</v>
      </c>
      <c r="KS53" s="76">
        <v>8.56</v>
      </c>
      <c r="KT53" s="76">
        <v>1</v>
      </c>
      <c r="KU53" s="76">
        <v>6.62</v>
      </c>
      <c r="KV53" s="76">
        <v>24.57</v>
      </c>
      <c r="KY53" s="76" t="s">
        <v>55</v>
      </c>
      <c r="KZ53" s="76">
        <v>6.75</v>
      </c>
      <c r="LA53" s="76">
        <v>2.31</v>
      </c>
      <c r="LB53" s="76">
        <v>3.18</v>
      </c>
      <c r="LC53" s="76">
        <v>26.75</v>
      </c>
      <c r="LF53" s="76" t="s">
        <v>55</v>
      </c>
      <c r="LG53" s="76">
        <v>6.64</v>
      </c>
      <c r="LH53" s="76">
        <v>2.36</v>
      </c>
      <c r="LI53" s="76">
        <v>3.59</v>
      </c>
      <c r="LJ53" s="76">
        <v>25.65</v>
      </c>
      <c r="LM53" s="76" t="s">
        <v>55</v>
      </c>
      <c r="LN53" s="76">
        <v>1.81</v>
      </c>
      <c r="LO53" s="76">
        <v>1.07</v>
      </c>
      <c r="LP53" s="76">
        <v>2.41</v>
      </c>
      <c r="LQ53" s="76">
        <v>0</v>
      </c>
      <c r="LR53" s="76"/>
      <c r="LS53" s="76"/>
      <c r="LT53" s="76" t="s">
        <v>55</v>
      </c>
      <c r="LU53" s="76">
        <v>1.92</v>
      </c>
      <c r="LV53" s="76">
        <v>0.99</v>
      </c>
      <c r="LW53" s="76">
        <v>2.25</v>
      </c>
      <c r="LX53" s="76">
        <v>0</v>
      </c>
      <c r="LY53" s="76"/>
      <c r="LZ53" s="76"/>
      <c r="MA53" s="76" t="s">
        <v>55</v>
      </c>
      <c r="MB53" s="76">
        <v>1.54</v>
      </c>
      <c r="MC53" s="76">
        <v>0.43</v>
      </c>
      <c r="MD53" s="76">
        <v>2.02</v>
      </c>
      <c r="ME53" s="76">
        <v>0</v>
      </c>
      <c r="MH53" s="76" t="s">
        <v>55</v>
      </c>
      <c r="MI53" s="76">
        <v>0.86</v>
      </c>
      <c r="MJ53" s="76">
        <v>0.4</v>
      </c>
      <c r="MK53" s="76">
        <v>1.21</v>
      </c>
      <c r="ML53" s="76">
        <v>0</v>
      </c>
    </row>
    <row r="54" spans="1:350"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c r="KD54" s="76" t="s">
        <v>56</v>
      </c>
      <c r="KE54" s="76">
        <v>3.73</v>
      </c>
      <c r="KF54" s="76">
        <v>2.44</v>
      </c>
      <c r="KG54" s="76">
        <v>3.97</v>
      </c>
      <c r="KH54" s="76">
        <v>3.58</v>
      </c>
      <c r="KK54" s="76" t="s">
        <v>56</v>
      </c>
      <c r="KL54" s="76">
        <v>10.050000000000001</v>
      </c>
      <c r="KM54" s="76">
        <v>8.14</v>
      </c>
      <c r="KN54" s="76">
        <v>12.76</v>
      </c>
      <c r="KO54" s="76">
        <v>2.86</v>
      </c>
      <c r="KR54" s="76" t="s">
        <v>56</v>
      </c>
      <c r="KS54" s="76">
        <v>5.55</v>
      </c>
      <c r="KT54" s="76">
        <v>3.08</v>
      </c>
      <c r="KU54" s="76">
        <v>7.4</v>
      </c>
      <c r="KV54" s="76">
        <v>2.17</v>
      </c>
      <c r="KY54" s="76" t="s">
        <v>56</v>
      </c>
      <c r="KZ54" s="76">
        <v>3.96</v>
      </c>
      <c r="LA54" s="76">
        <v>2.3199999999999998</v>
      </c>
      <c r="LB54" s="76">
        <v>5.39</v>
      </c>
      <c r="LC54" s="76">
        <v>0.87</v>
      </c>
      <c r="LF54" s="76" t="s">
        <v>56</v>
      </c>
      <c r="LG54" s="76">
        <v>5.83</v>
      </c>
      <c r="LH54" s="76">
        <v>4.62</v>
      </c>
      <c r="LI54" s="76">
        <v>5.88</v>
      </c>
      <c r="LJ54" s="76">
        <v>9.86</v>
      </c>
      <c r="LM54" s="76" t="s">
        <v>56</v>
      </c>
      <c r="LN54" s="76">
        <v>4.84</v>
      </c>
      <c r="LO54" s="76">
        <v>1.68</v>
      </c>
      <c r="LP54" s="76">
        <v>1.76</v>
      </c>
      <c r="LQ54" s="76">
        <v>19.850000000000001</v>
      </c>
      <c r="LR54" s="76"/>
      <c r="LS54" s="76"/>
      <c r="LT54" s="76" t="s">
        <v>56</v>
      </c>
      <c r="LU54" s="76">
        <v>2.19</v>
      </c>
      <c r="LV54" s="76">
        <v>2.91</v>
      </c>
      <c r="LW54" s="76">
        <v>1.59</v>
      </c>
      <c r="LX54" s="76">
        <v>4.1900000000000004</v>
      </c>
      <c r="LY54" s="76"/>
      <c r="LZ54" s="76"/>
      <c r="MA54" s="76" t="s">
        <v>56</v>
      </c>
      <c r="MB54" s="76">
        <v>0.84</v>
      </c>
      <c r="MC54" s="76">
        <v>1.44</v>
      </c>
      <c r="MD54" s="76">
        <v>0.66</v>
      </c>
      <c r="ME54" s="76">
        <v>0.78</v>
      </c>
      <c r="MH54" s="76" t="s">
        <v>56</v>
      </c>
      <c r="MI54" s="76">
        <v>0.51</v>
      </c>
      <c r="MJ54" s="76">
        <v>1.38</v>
      </c>
      <c r="MK54" s="76">
        <v>0.2</v>
      </c>
      <c r="ML54" s="76">
        <v>0.21</v>
      </c>
    </row>
    <row r="55" spans="1:350"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c r="KD55" s="76" t="s">
        <v>57</v>
      </c>
      <c r="KE55" s="76">
        <v>3.42</v>
      </c>
      <c r="KF55" s="76">
        <v>1.96</v>
      </c>
      <c r="KG55" s="76">
        <v>5.25</v>
      </c>
      <c r="KH55" s="76">
        <v>0</v>
      </c>
      <c r="KK55" s="76" t="s">
        <v>57</v>
      </c>
      <c r="KL55" s="76">
        <v>3.12</v>
      </c>
      <c r="KM55" s="76">
        <v>3.23</v>
      </c>
      <c r="KN55" s="76">
        <v>4</v>
      </c>
      <c r="KO55" s="76">
        <v>0.57999999999999996</v>
      </c>
      <c r="KR55" s="76" t="s">
        <v>57</v>
      </c>
      <c r="KS55" s="76">
        <v>2.2400000000000002</v>
      </c>
      <c r="KT55" s="76">
        <v>0.28000000000000003</v>
      </c>
      <c r="KU55" s="76">
        <v>3.36</v>
      </c>
      <c r="KV55" s="76">
        <v>0.84</v>
      </c>
      <c r="KY55" s="76" t="s">
        <v>57</v>
      </c>
      <c r="KZ55" s="76">
        <v>2.1</v>
      </c>
      <c r="LA55" s="76">
        <v>0.33</v>
      </c>
      <c r="LB55" s="76">
        <v>3.34</v>
      </c>
      <c r="LC55" s="76">
        <v>0.27</v>
      </c>
      <c r="LF55" s="76" t="s">
        <v>57</v>
      </c>
      <c r="LG55" s="76">
        <v>2.29</v>
      </c>
      <c r="LH55" s="76">
        <v>2.58</v>
      </c>
      <c r="LI55" s="76">
        <v>2.69</v>
      </c>
      <c r="LJ55" s="76">
        <v>0.3</v>
      </c>
      <c r="LM55" s="76" t="s">
        <v>57</v>
      </c>
      <c r="LN55" s="76">
        <v>2.19</v>
      </c>
      <c r="LO55" s="76">
        <v>1.89</v>
      </c>
      <c r="LP55" s="76">
        <v>3.17</v>
      </c>
      <c r="LQ55" s="76">
        <v>0</v>
      </c>
      <c r="LR55" s="76"/>
      <c r="LS55" s="76"/>
      <c r="LT55" s="76" t="s">
        <v>57</v>
      </c>
      <c r="LU55" s="76">
        <v>2.1</v>
      </c>
      <c r="LV55" s="76">
        <v>5.74</v>
      </c>
      <c r="LW55" s="76">
        <v>1.69</v>
      </c>
      <c r="LX55" s="76">
        <v>0</v>
      </c>
      <c r="LY55" s="76"/>
      <c r="LZ55" s="76"/>
      <c r="MA55" s="76" t="s">
        <v>57</v>
      </c>
      <c r="MB55" s="76">
        <v>1.39</v>
      </c>
      <c r="MC55" s="76">
        <v>2.39</v>
      </c>
      <c r="MD55" s="76">
        <v>1.4</v>
      </c>
      <c r="ME55" s="76">
        <v>0.56000000000000005</v>
      </c>
      <c r="MH55" s="76" t="s">
        <v>57</v>
      </c>
      <c r="MI55" s="76">
        <v>1.7</v>
      </c>
      <c r="MJ55" s="76">
        <v>4.57</v>
      </c>
      <c r="MK55" s="76">
        <v>1.41</v>
      </c>
      <c r="ML55" s="76">
        <v>0</v>
      </c>
    </row>
    <row r="56" spans="1:350"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c r="KD56" s="76" t="s">
        <v>58</v>
      </c>
      <c r="KE56" s="76">
        <v>0.28999999999999998</v>
      </c>
      <c r="KF56" s="76">
        <v>0.83</v>
      </c>
      <c r="KG56" s="76">
        <v>0.09</v>
      </c>
      <c r="KH56" s="76">
        <v>0.16</v>
      </c>
      <c r="KK56" s="76" t="s">
        <v>58</v>
      </c>
      <c r="KL56" s="76">
        <v>0.91</v>
      </c>
      <c r="KM56" s="76">
        <v>1.65</v>
      </c>
      <c r="KN56" s="76">
        <v>0.84</v>
      </c>
      <c r="KO56" s="76">
        <v>0.19</v>
      </c>
      <c r="KR56" s="76" t="s">
        <v>58</v>
      </c>
      <c r="KS56" s="76">
        <v>1.99</v>
      </c>
      <c r="KT56" s="76">
        <v>2.87</v>
      </c>
      <c r="KU56" s="76">
        <v>2.08</v>
      </c>
      <c r="KV56" s="76">
        <v>0</v>
      </c>
      <c r="KY56" s="76" t="s">
        <v>58</v>
      </c>
      <c r="KZ56" s="76">
        <v>2.94</v>
      </c>
      <c r="LA56" s="76">
        <v>1.48</v>
      </c>
      <c r="LB56" s="76">
        <v>3.47</v>
      </c>
      <c r="LC56" s="76">
        <v>1.6</v>
      </c>
      <c r="LF56" s="76" t="s">
        <v>58</v>
      </c>
      <c r="LG56" s="76">
        <v>3.91</v>
      </c>
      <c r="LH56" s="76">
        <v>0.99</v>
      </c>
      <c r="LI56" s="76">
        <v>4.5</v>
      </c>
      <c r="LJ56" s="76">
        <v>6.82</v>
      </c>
      <c r="LM56" s="76" t="s">
        <v>58</v>
      </c>
      <c r="LN56" s="76">
        <v>6.65</v>
      </c>
      <c r="LO56" s="76">
        <v>3.04</v>
      </c>
      <c r="LP56" s="76">
        <v>4.66</v>
      </c>
      <c r="LQ56" s="76">
        <v>17.510000000000002</v>
      </c>
      <c r="LR56" s="76"/>
      <c r="LS56" s="76"/>
      <c r="LT56" s="76" t="s">
        <v>58</v>
      </c>
      <c r="LU56" s="76">
        <v>8.23</v>
      </c>
      <c r="LV56" s="76">
        <v>10.52</v>
      </c>
      <c r="LW56" s="76">
        <v>8.43</v>
      </c>
      <c r="LX56" s="76">
        <v>6.7</v>
      </c>
      <c r="LY56" s="76"/>
      <c r="LZ56" s="76"/>
      <c r="MA56" s="76" t="s">
        <v>58</v>
      </c>
      <c r="MB56" s="76">
        <v>11.12</v>
      </c>
      <c r="MC56" s="76">
        <v>10.26</v>
      </c>
      <c r="MD56" s="76">
        <v>12.94</v>
      </c>
      <c r="ME56" s="76">
        <v>6.63</v>
      </c>
      <c r="MH56" s="76" t="s">
        <v>58</v>
      </c>
      <c r="MI56" s="76">
        <v>1.66</v>
      </c>
      <c r="MJ56" s="76">
        <v>6.16</v>
      </c>
      <c r="MK56" s="76">
        <v>0.24</v>
      </c>
      <c r="ML56" s="76">
        <v>1.75</v>
      </c>
    </row>
    <row r="57" spans="1:350"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c r="KD57" s="76" t="s">
        <v>59</v>
      </c>
      <c r="KE57" s="76">
        <v>0.21</v>
      </c>
      <c r="KF57" s="76">
        <v>0.14000000000000001</v>
      </c>
      <c r="KG57" s="76">
        <v>0.3</v>
      </c>
      <c r="KH57" s="76">
        <v>0</v>
      </c>
      <c r="KK57" s="76" t="s">
        <v>59</v>
      </c>
      <c r="KL57" s="76">
        <v>0.47</v>
      </c>
      <c r="KM57" s="76">
        <v>1.1499999999999999</v>
      </c>
      <c r="KN57" s="76">
        <v>0.47</v>
      </c>
      <c r="KO57" s="76">
        <v>0</v>
      </c>
      <c r="KR57" s="76" t="s">
        <v>59</v>
      </c>
      <c r="KS57" s="76">
        <v>0.98</v>
      </c>
      <c r="KT57" s="76">
        <v>1.66</v>
      </c>
      <c r="KU57" s="76">
        <v>0.51</v>
      </c>
      <c r="KV57" s="76">
        <v>0</v>
      </c>
      <c r="KY57" s="76" t="s">
        <v>59</v>
      </c>
      <c r="KZ57" s="76">
        <v>1.1599999999999999</v>
      </c>
      <c r="LA57" s="76">
        <v>0.32</v>
      </c>
      <c r="LB57" s="76">
        <v>1.43</v>
      </c>
      <c r="LC57" s="76">
        <v>0</v>
      </c>
      <c r="LF57" s="76" t="s">
        <v>59</v>
      </c>
      <c r="LG57" s="76">
        <v>0.32</v>
      </c>
      <c r="LH57" s="76">
        <v>0.75</v>
      </c>
      <c r="LI57" s="76">
        <v>0.12</v>
      </c>
      <c r="LJ57" s="76">
        <v>0</v>
      </c>
      <c r="LM57" s="76" t="s">
        <v>59</v>
      </c>
      <c r="LN57" s="76">
        <v>0.03</v>
      </c>
      <c r="LO57" s="76">
        <v>0</v>
      </c>
      <c r="LP57" s="76">
        <v>0</v>
      </c>
      <c r="LQ57" s="76">
        <v>0</v>
      </c>
      <c r="LR57" s="76"/>
      <c r="LS57" s="76"/>
      <c r="LT57" s="76" t="s">
        <v>59</v>
      </c>
      <c r="LU57" s="76">
        <v>0.69</v>
      </c>
      <c r="LV57" s="76">
        <v>0.7</v>
      </c>
      <c r="LW57" s="76">
        <v>0.78</v>
      </c>
      <c r="LX57" s="76">
        <v>0.47</v>
      </c>
      <c r="LY57" s="76"/>
      <c r="LZ57" s="76"/>
      <c r="MA57" s="76" t="s">
        <v>59</v>
      </c>
      <c r="MB57" s="76">
        <v>0.56000000000000005</v>
      </c>
      <c r="MC57" s="76">
        <v>1.19</v>
      </c>
      <c r="MD57" s="76">
        <v>0.52</v>
      </c>
      <c r="ME57" s="76">
        <v>0</v>
      </c>
      <c r="MH57" s="76" t="s">
        <v>59</v>
      </c>
      <c r="MI57" s="76">
        <v>1.07</v>
      </c>
      <c r="MJ57" s="76">
        <v>3.97</v>
      </c>
      <c r="MK57" s="76">
        <v>0.2</v>
      </c>
      <c r="ML57" s="76">
        <v>0.87</v>
      </c>
    </row>
    <row r="58" spans="1:350"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c r="KD58" s="76" t="s">
        <v>60</v>
      </c>
      <c r="KE58" s="76">
        <v>1.1399999999999999</v>
      </c>
      <c r="KF58" s="76">
        <v>1.04</v>
      </c>
      <c r="KG58" s="76">
        <v>1.1599999999999999</v>
      </c>
      <c r="KH58" s="76">
        <v>0.85</v>
      </c>
      <c r="KK58" s="76" t="s">
        <v>60</v>
      </c>
      <c r="KL58" s="76">
        <v>1.68</v>
      </c>
      <c r="KM58" s="76">
        <v>1.75</v>
      </c>
      <c r="KN58" s="76">
        <v>2.06</v>
      </c>
      <c r="KO58" s="76">
        <v>0.46</v>
      </c>
      <c r="KR58" s="76" t="s">
        <v>60</v>
      </c>
      <c r="KS58" s="76">
        <v>1.64</v>
      </c>
      <c r="KT58" s="76">
        <v>0.11</v>
      </c>
      <c r="KU58" s="76">
        <v>2.1</v>
      </c>
      <c r="KV58" s="76">
        <v>1.43</v>
      </c>
      <c r="KY58" s="76" t="s">
        <v>60</v>
      </c>
      <c r="KZ58" s="76">
        <v>2.11</v>
      </c>
      <c r="LA58" s="76">
        <v>2</v>
      </c>
      <c r="LB58" s="76">
        <v>1.85</v>
      </c>
      <c r="LC58" s="76">
        <v>1.64</v>
      </c>
      <c r="LF58" s="76" t="s">
        <v>60</v>
      </c>
      <c r="LG58" s="76">
        <v>3.02</v>
      </c>
      <c r="LH58" s="76">
        <v>2.2200000000000002</v>
      </c>
      <c r="LI58" s="76">
        <v>3.51</v>
      </c>
      <c r="LJ58" s="76">
        <v>1.58</v>
      </c>
      <c r="LM58" s="76" t="s">
        <v>60</v>
      </c>
      <c r="LN58" s="76">
        <v>1.83</v>
      </c>
      <c r="LO58" s="76">
        <v>3.95</v>
      </c>
      <c r="LP58" s="76">
        <v>0.98</v>
      </c>
      <c r="LQ58" s="76">
        <v>2.34</v>
      </c>
      <c r="LR58" s="76"/>
      <c r="LS58" s="76"/>
      <c r="LT58" s="76" t="s">
        <v>60</v>
      </c>
      <c r="LU58" s="76">
        <v>5.27</v>
      </c>
      <c r="LV58" s="76">
        <v>1.98</v>
      </c>
      <c r="LW58" s="76">
        <v>3.29</v>
      </c>
      <c r="LX58" s="76">
        <v>19.420000000000002</v>
      </c>
      <c r="LY58" s="76"/>
      <c r="LZ58" s="76"/>
      <c r="MA58" s="76" t="s">
        <v>60</v>
      </c>
      <c r="MB58" s="76">
        <v>6.91</v>
      </c>
      <c r="MC58" s="76">
        <v>3.86</v>
      </c>
      <c r="MD58" s="76">
        <v>3.45</v>
      </c>
      <c r="ME58" s="76">
        <v>26.25</v>
      </c>
      <c r="MH58" s="76" t="s">
        <v>60</v>
      </c>
      <c r="MI58" s="76">
        <v>3.36</v>
      </c>
      <c r="MJ58" s="76">
        <v>6.28</v>
      </c>
      <c r="MK58" s="76">
        <v>2.77</v>
      </c>
      <c r="ML58" s="76">
        <v>3.34</v>
      </c>
    </row>
    <row r="59" spans="1:350"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c r="KD59" s="76" t="s">
        <v>61</v>
      </c>
      <c r="KE59" s="76">
        <v>0.57999999999999996</v>
      </c>
      <c r="KF59" s="76">
        <v>0.28000000000000003</v>
      </c>
      <c r="KG59" s="76">
        <v>0.92</v>
      </c>
      <c r="KH59" s="76">
        <v>0</v>
      </c>
      <c r="KK59" s="76" t="s">
        <v>61</v>
      </c>
      <c r="KL59" s="76">
        <v>0.41</v>
      </c>
      <c r="KM59" s="76">
        <v>0.4</v>
      </c>
      <c r="KN59" s="76">
        <v>0.56999999999999995</v>
      </c>
      <c r="KO59" s="76">
        <v>0</v>
      </c>
      <c r="KR59" s="76" t="s">
        <v>61</v>
      </c>
      <c r="KS59" s="76">
        <v>0.69</v>
      </c>
      <c r="KT59" s="76">
        <v>0</v>
      </c>
      <c r="KU59" s="76">
        <v>0.89</v>
      </c>
      <c r="KV59" s="76">
        <v>0.26</v>
      </c>
      <c r="KY59" s="76" t="s">
        <v>61</v>
      </c>
      <c r="KZ59" s="76">
        <v>0.61</v>
      </c>
      <c r="LA59" s="76">
        <v>0.45</v>
      </c>
      <c r="LB59" s="76">
        <v>0.9</v>
      </c>
      <c r="LC59" s="76">
        <v>0</v>
      </c>
      <c r="LF59" s="76" t="s">
        <v>61</v>
      </c>
      <c r="LG59" s="76">
        <v>1.29</v>
      </c>
      <c r="LH59" s="76">
        <v>1.59</v>
      </c>
      <c r="LI59" s="76">
        <v>0.99</v>
      </c>
      <c r="LJ59" s="76">
        <v>0.21</v>
      </c>
      <c r="LM59" s="76" t="s">
        <v>61</v>
      </c>
      <c r="LN59" s="76">
        <v>0.64</v>
      </c>
      <c r="LO59" s="76">
        <v>1.36</v>
      </c>
      <c r="LP59" s="76">
        <v>0.65</v>
      </c>
      <c r="LQ59" s="76">
        <v>0</v>
      </c>
      <c r="LR59" s="76"/>
      <c r="LS59" s="76"/>
      <c r="LT59" s="76" t="s">
        <v>61</v>
      </c>
      <c r="LU59" s="76">
        <v>22.11</v>
      </c>
      <c r="LV59" s="76">
        <v>15.85</v>
      </c>
      <c r="LW59" s="76">
        <v>30.17</v>
      </c>
      <c r="LX59" s="76">
        <v>1.19</v>
      </c>
      <c r="LY59" s="76"/>
      <c r="LZ59" s="76"/>
      <c r="MA59" s="76" t="s">
        <v>61</v>
      </c>
      <c r="MB59" s="76">
        <v>29.33</v>
      </c>
      <c r="MC59" s="76">
        <v>22.6</v>
      </c>
      <c r="MD59" s="76">
        <v>40.46</v>
      </c>
      <c r="ME59" s="76">
        <v>1.1200000000000001</v>
      </c>
      <c r="MH59" s="76" t="s">
        <v>61</v>
      </c>
      <c r="MI59" s="76">
        <v>2.73</v>
      </c>
      <c r="MJ59" s="76">
        <v>5.39</v>
      </c>
      <c r="MK59" s="76">
        <v>2.66</v>
      </c>
      <c r="ML59" s="76">
        <v>0</v>
      </c>
    </row>
    <row r="60" spans="1:350"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c r="KD60" s="76" t="s">
        <v>62</v>
      </c>
      <c r="KE60" s="76">
        <v>2.56</v>
      </c>
      <c r="KF60" s="76">
        <v>4.46</v>
      </c>
      <c r="KG60" s="76">
        <v>2.67</v>
      </c>
      <c r="KH60" s="76">
        <v>0.38</v>
      </c>
      <c r="KK60" s="76" t="s">
        <v>62</v>
      </c>
      <c r="KL60" s="76">
        <v>2.0499999999999998</v>
      </c>
      <c r="KM60" s="76">
        <v>2.94</v>
      </c>
      <c r="KN60" s="76">
        <v>1.73</v>
      </c>
      <c r="KO60" s="76">
        <v>1.88</v>
      </c>
      <c r="KR60" s="76" t="s">
        <v>62</v>
      </c>
      <c r="KS60" s="76">
        <v>1.06</v>
      </c>
      <c r="KT60" s="76">
        <v>1.33</v>
      </c>
      <c r="KU60" s="76">
        <v>0.99</v>
      </c>
      <c r="KV60" s="76">
        <v>0</v>
      </c>
      <c r="KY60" s="76" t="s">
        <v>62</v>
      </c>
      <c r="KZ60" s="76">
        <v>1.05</v>
      </c>
      <c r="LA60" s="76">
        <v>2.2000000000000002</v>
      </c>
      <c r="LB60" s="76">
        <v>0.77</v>
      </c>
      <c r="LC60" s="76">
        <v>0</v>
      </c>
      <c r="LF60" s="76" t="s">
        <v>62</v>
      </c>
      <c r="LG60" s="76">
        <v>0.84</v>
      </c>
      <c r="LH60" s="76">
        <v>2.5</v>
      </c>
      <c r="LI60" s="76">
        <v>0.55000000000000004</v>
      </c>
      <c r="LJ60" s="76">
        <v>0</v>
      </c>
      <c r="LM60" s="76" t="s">
        <v>62</v>
      </c>
      <c r="LN60" s="76">
        <v>1.4</v>
      </c>
      <c r="LO60" s="76">
        <v>2.3199999999999998</v>
      </c>
      <c r="LP60" s="76">
        <v>1.22</v>
      </c>
      <c r="LQ60" s="76">
        <v>0.82</v>
      </c>
      <c r="LR60" s="76"/>
      <c r="LS60" s="76"/>
      <c r="LT60" s="76" t="s">
        <v>62</v>
      </c>
      <c r="LU60" s="76">
        <v>3.92</v>
      </c>
      <c r="LV60" s="76">
        <v>0.7</v>
      </c>
      <c r="LW60" s="76">
        <v>2.0099999999999998</v>
      </c>
      <c r="LX60" s="76">
        <v>15.83</v>
      </c>
      <c r="LY60" s="76"/>
      <c r="LZ60" s="76"/>
      <c r="MA60" s="76" t="s">
        <v>62</v>
      </c>
      <c r="MB60" s="76">
        <v>2.94</v>
      </c>
      <c r="MC60" s="76">
        <v>1.76</v>
      </c>
      <c r="MD60" s="76">
        <v>1.85</v>
      </c>
      <c r="ME60" s="76">
        <v>7.45</v>
      </c>
      <c r="MH60" s="76" t="s">
        <v>62</v>
      </c>
      <c r="MI60" s="76">
        <v>0.7</v>
      </c>
      <c r="MJ60" s="76">
        <v>1.1200000000000001</v>
      </c>
      <c r="MK60" s="76">
        <v>0.74</v>
      </c>
      <c r="ML60" s="76">
        <v>0.3</v>
      </c>
    </row>
    <row r="61" spans="1:350"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c r="KD61" s="76" t="s">
        <v>63</v>
      </c>
      <c r="KE61" s="76">
        <v>0.76</v>
      </c>
      <c r="KF61" s="76">
        <v>2.4</v>
      </c>
      <c r="KG61" s="76">
        <v>0.5</v>
      </c>
      <c r="KH61" s="76">
        <v>0</v>
      </c>
      <c r="KK61" s="76" t="s">
        <v>63</v>
      </c>
      <c r="KL61" s="76">
        <v>0.36</v>
      </c>
      <c r="KM61" s="76">
        <v>0.7</v>
      </c>
      <c r="KN61" s="76">
        <v>0.19</v>
      </c>
      <c r="KO61" s="76">
        <v>0</v>
      </c>
      <c r="KR61" s="76" t="s">
        <v>63</v>
      </c>
      <c r="KS61" s="76">
        <v>0.53</v>
      </c>
      <c r="KT61" s="76">
        <v>2.2000000000000002</v>
      </c>
      <c r="KU61" s="76">
        <v>0.06</v>
      </c>
      <c r="KV61" s="76">
        <v>0.2</v>
      </c>
      <c r="KY61" s="76" t="s">
        <v>63</v>
      </c>
      <c r="KZ61" s="76">
        <v>0.08</v>
      </c>
      <c r="LA61" s="76">
        <v>0.28999999999999998</v>
      </c>
      <c r="LB61" s="76">
        <v>0</v>
      </c>
      <c r="LC61" s="76">
        <v>0.17</v>
      </c>
      <c r="LF61" s="76" t="s">
        <v>63</v>
      </c>
      <c r="LG61" s="76">
        <v>0.53</v>
      </c>
      <c r="LH61" s="76">
        <v>2.12</v>
      </c>
      <c r="LI61" s="76">
        <v>0</v>
      </c>
      <c r="LJ61" s="76">
        <v>0.56999999999999995</v>
      </c>
      <c r="LM61" s="76" t="s">
        <v>63</v>
      </c>
      <c r="LN61" s="76">
        <v>1.19</v>
      </c>
      <c r="LO61" s="76">
        <v>5</v>
      </c>
      <c r="LP61" s="76">
        <v>0.06</v>
      </c>
      <c r="LQ61" s="76">
        <v>0.6</v>
      </c>
      <c r="LR61" s="76"/>
      <c r="LS61" s="76"/>
      <c r="LT61" s="76" t="s">
        <v>63</v>
      </c>
      <c r="LU61" s="76">
        <v>0.32</v>
      </c>
      <c r="LV61" s="76">
        <v>1.53</v>
      </c>
      <c r="LW61" s="76">
        <v>0</v>
      </c>
      <c r="LX61" s="76">
        <v>0.28000000000000003</v>
      </c>
      <c r="LY61" s="76"/>
      <c r="LZ61" s="76"/>
      <c r="MA61" s="76" t="s">
        <v>63</v>
      </c>
      <c r="MB61" s="76">
        <v>0.42</v>
      </c>
      <c r="MC61" s="76">
        <v>0</v>
      </c>
      <c r="MD61" s="76">
        <v>0.04</v>
      </c>
      <c r="ME61" s="76">
        <v>1.44</v>
      </c>
      <c r="MH61" s="76" t="s">
        <v>63</v>
      </c>
      <c r="MI61" s="76">
        <v>0.54</v>
      </c>
      <c r="MJ61" s="76">
        <v>0</v>
      </c>
      <c r="MK61" s="76">
        <v>0.52</v>
      </c>
      <c r="ML61" s="76">
        <v>0.74</v>
      </c>
    </row>
    <row r="62" spans="1:350"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c r="KD62" s="76" t="s">
        <v>64</v>
      </c>
      <c r="KE62" s="76">
        <v>1.26</v>
      </c>
      <c r="KF62" s="76">
        <v>0.64</v>
      </c>
      <c r="KG62" s="76">
        <v>1.99</v>
      </c>
      <c r="KH62" s="76">
        <v>0.36</v>
      </c>
      <c r="KK62" s="76" t="s">
        <v>64</v>
      </c>
      <c r="KL62" s="76">
        <v>0.57999999999999996</v>
      </c>
      <c r="KM62" s="76">
        <v>0</v>
      </c>
      <c r="KN62" s="76">
        <v>0.66</v>
      </c>
      <c r="KO62" s="76">
        <v>0</v>
      </c>
      <c r="KR62" s="76" t="s">
        <v>64</v>
      </c>
      <c r="KS62" s="76">
        <v>0.64</v>
      </c>
      <c r="KT62" s="76">
        <v>1.45</v>
      </c>
      <c r="KU62" s="76">
        <v>0.59</v>
      </c>
      <c r="KV62" s="76">
        <v>0</v>
      </c>
      <c r="KY62" s="76" t="s">
        <v>64</v>
      </c>
      <c r="KZ62" s="76">
        <v>0.35</v>
      </c>
      <c r="LA62" s="76">
        <v>0.15</v>
      </c>
      <c r="LB62" s="76">
        <v>0.49</v>
      </c>
      <c r="LC62" s="76">
        <v>0</v>
      </c>
      <c r="LF62" s="76" t="s">
        <v>64</v>
      </c>
      <c r="LG62" s="76">
        <v>2.2000000000000002</v>
      </c>
      <c r="LH62" s="76">
        <v>0.67</v>
      </c>
      <c r="LI62" s="76">
        <v>2.84</v>
      </c>
      <c r="LJ62" s="76">
        <v>2.59</v>
      </c>
      <c r="LM62" s="76" t="s">
        <v>64</v>
      </c>
      <c r="LN62" s="76">
        <v>3.08</v>
      </c>
      <c r="LO62" s="76">
        <v>3.24</v>
      </c>
      <c r="LP62" s="76">
        <v>3.24</v>
      </c>
      <c r="LQ62" s="76">
        <v>0.99</v>
      </c>
      <c r="LR62" s="76"/>
      <c r="LS62" s="76"/>
      <c r="LT62" s="76" t="s">
        <v>64</v>
      </c>
      <c r="LU62" s="76">
        <v>5.45</v>
      </c>
      <c r="LV62" s="76">
        <v>7.87</v>
      </c>
      <c r="LW62" s="76">
        <v>5.52</v>
      </c>
      <c r="LX62" s="76">
        <v>1.86</v>
      </c>
      <c r="LY62" s="76"/>
      <c r="LZ62" s="76"/>
      <c r="MA62" s="76" t="s">
        <v>64</v>
      </c>
      <c r="MB62" s="76">
        <v>3.35</v>
      </c>
      <c r="MC62" s="76">
        <v>7.77</v>
      </c>
      <c r="MD62" s="76">
        <v>1.94</v>
      </c>
      <c r="ME62" s="76">
        <v>4.84</v>
      </c>
      <c r="MH62" s="76" t="s">
        <v>64</v>
      </c>
      <c r="MI62" s="76">
        <v>1.41</v>
      </c>
      <c r="MJ62" s="76">
        <v>2.59</v>
      </c>
      <c r="MK62" s="76">
        <v>1.17</v>
      </c>
      <c r="ML62" s="76">
        <v>1.01</v>
      </c>
    </row>
    <row r="63" spans="1:350"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c r="KD63" s="76" t="s">
        <v>65</v>
      </c>
      <c r="KE63" s="76">
        <v>0.18</v>
      </c>
      <c r="KF63" s="76">
        <v>0.47</v>
      </c>
      <c r="KG63" s="76">
        <v>0.11</v>
      </c>
      <c r="KH63" s="76">
        <v>0</v>
      </c>
      <c r="KK63" s="76" t="s">
        <v>65</v>
      </c>
      <c r="KL63" s="76">
        <v>0.44</v>
      </c>
      <c r="KM63" s="76">
        <v>0</v>
      </c>
      <c r="KN63" s="76">
        <v>0.66</v>
      </c>
      <c r="KO63" s="76">
        <v>0</v>
      </c>
      <c r="KR63" s="76" t="s">
        <v>65</v>
      </c>
      <c r="KS63" s="76">
        <v>0.18</v>
      </c>
      <c r="KT63" s="76">
        <v>0.6</v>
      </c>
      <c r="KU63" s="76">
        <v>0.09</v>
      </c>
      <c r="KV63" s="76">
        <v>0</v>
      </c>
      <c r="KY63" s="76" t="s">
        <v>65</v>
      </c>
      <c r="KZ63" s="76">
        <v>0.94</v>
      </c>
      <c r="LA63" s="76">
        <v>4</v>
      </c>
      <c r="LB63" s="76">
        <v>0.22</v>
      </c>
      <c r="LC63" s="76">
        <v>0.36</v>
      </c>
      <c r="LF63" s="76" t="s">
        <v>65</v>
      </c>
      <c r="LG63" s="76">
        <v>0.17</v>
      </c>
      <c r="LH63" s="76">
        <v>0.15</v>
      </c>
      <c r="LI63" s="76">
        <v>0.19</v>
      </c>
      <c r="LJ63" s="76">
        <v>0</v>
      </c>
      <c r="LM63" s="76" t="s">
        <v>65</v>
      </c>
      <c r="LN63" s="76">
        <v>0.87</v>
      </c>
      <c r="LO63" s="76">
        <v>0.67</v>
      </c>
      <c r="LP63" s="76">
        <v>1.27</v>
      </c>
      <c r="LQ63" s="76">
        <v>0</v>
      </c>
      <c r="LR63" s="76"/>
      <c r="LS63" s="76"/>
      <c r="LT63" s="76" t="s">
        <v>65</v>
      </c>
      <c r="LU63" s="76">
        <v>0.7</v>
      </c>
      <c r="LV63" s="76">
        <v>2.42</v>
      </c>
      <c r="LW63" s="76">
        <v>0.35</v>
      </c>
      <c r="LX63" s="76">
        <v>0</v>
      </c>
      <c r="LY63" s="76"/>
      <c r="LZ63" s="76"/>
      <c r="MA63" s="76" t="s">
        <v>65</v>
      </c>
      <c r="MB63" s="76">
        <v>0.93</v>
      </c>
      <c r="MC63" s="76">
        <v>1.57</v>
      </c>
      <c r="MD63" s="76">
        <v>0.35</v>
      </c>
      <c r="ME63" s="76">
        <v>1.7</v>
      </c>
      <c r="MH63" s="76" t="s">
        <v>65</v>
      </c>
      <c r="MI63" s="76">
        <v>0.55000000000000004</v>
      </c>
      <c r="MJ63" s="76">
        <v>0.92</v>
      </c>
      <c r="MK63" s="76">
        <v>0.62</v>
      </c>
      <c r="ML63" s="76">
        <v>0</v>
      </c>
    </row>
    <row r="64" spans="1:350"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c r="KD64" s="76" t="s">
        <v>66</v>
      </c>
      <c r="KE64" s="76">
        <v>1.73</v>
      </c>
      <c r="KF64" s="76">
        <v>2.52</v>
      </c>
      <c r="KG64" s="76">
        <v>1.22</v>
      </c>
      <c r="KH64" s="76">
        <v>1.1399999999999999</v>
      </c>
      <c r="KK64" s="76" t="s">
        <v>66</v>
      </c>
      <c r="KL64" s="76">
        <v>1.98</v>
      </c>
      <c r="KM64" s="76">
        <v>2.96</v>
      </c>
      <c r="KN64" s="76">
        <v>1.55</v>
      </c>
      <c r="KO64" s="76">
        <v>2.85</v>
      </c>
      <c r="KR64" s="76" t="s">
        <v>66</v>
      </c>
      <c r="KS64" s="76">
        <v>6.51</v>
      </c>
      <c r="KT64" s="76">
        <v>11.94</v>
      </c>
      <c r="KU64" s="76">
        <v>5.75</v>
      </c>
      <c r="KV64" s="76">
        <v>2.86</v>
      </c>
      <c r="KY64" s="76" t="s">
        <v>66</v>
      </c>
      <c r="KZ64" s="76">
        <v>4.6900000000000004</v>
      </c>
      <c r="LA64" s="76">
        <v>5.13</v>
      </c>
      <c r="LB64" s="76">
        <v>4.88</v>
      </c>
      <c r="LC64" s="76">
        <v>2.31</v>
      </c>
      <c r="LF64" s="76" t="s">
        <v>66</v>
      </c>
      <c r="LG64" s="76">
        <v>5.17</v>
      </c>
      <c r="LH64" s="76">
        <v>4.24</v>
      </c>
      <c r="LI64" s="76">
        <v>5.15</v>
      </c>
      <c r="LJ64" s="76">
        <v>5.54</v>
      </c>
      <c r="LM64" s="76" t="s">
        <v>66</v>
      </c>
      <c r="LN64" s="76">
        <v>4.76</v>
      </c>
      <c r="LO64" s="76">
        <v>2.99</v>
      </c>
      <c r="LP64" s="76">
        <v>5.87</v>
      </c>
      <c r="LQ64" s="76">
        <v>4.47</v>
      </c>
      <c r="LR64" s="76"/>
      <c r="LS64" s="76"/>
      <c r="LT64" s="76" t="s">
        <v>66</v>
      </c>
      <c r="LU64" s="76">
        <v>5.46</v>
      </c>
      <c r="LV64" s="76">
        <v>6.58</v>
      </c>
      <c r="LW64" s="76">
        <v>5.65</v>
      </c>
      <c r="LX64" s="76">
        <v>4.2699999999999996</v>
      </c>
      <c r="LY64" s="76"/>
      <c r="LZ64" s="76"/>
      <c r="MA64" s="76" t="s">
        <v>66</v>
      </c>
      <c r="MB64" s="76">
        <v>9.39</v>
      </c>
      <c r="MC64" s="76">
        <v>7.51</v>
      </c>
      <c r="MD64" s="76">
        <v>5.28</v>
      </c>
      <c r="ME64" s="76">
        <v>28.5</v>
      </c>
      <c r="MH64" s="76" t="s">
        <v>66</v>
      </c>
      <c r="MI64" s="76">
        <v>3.8</v>
      </c>
      <c r="MJ64" s="76">
        <v>1.97</v>
      </c>
      <c r="MK64" s="76">
        <v>0.78</v>
      </c>
      <c r="ML64" s="76">
        <v>20.5</v>
      </c>
    </row>
    <row r="65" spans="1:350"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c r="KD65" s="76" t="s">
        <v>67</v>
      </c>
      <c r="KE65" s="76">
        <v>0.4</v>
      </c>
      <c r="KF65" s="76">
        <v>0</v>
      </c>
      <c r="KG65" s="76">
        <v>0.75</v>
      </c>
      <c r="KH65" s="76">
        <v>0</v>
      </c>
      <c r="KK65" s="76" t="s">
        <v>67</v>
      </c>
      <c r="KL65" s="76">
        <v>0.96</v>
      </c>
      <c r="KM65" s="76">
        <v>0.42</v>
      </c>
      <c r="KN65" s="76">
        <v>0.4</v>
      </c>
      <c r="KO65" s="76">
        <v>0</v>
      </c>
      <c r="KR65" s="76" t="s">
        <v>67</v>
      </c>
      <c r="KS65" s="76">
        <v>0.38</v>
      </c>
      <c r="KT65" s="76">
        <v>0</v>
      </c>
      <c r="KU65" s="76">
        <v>0.36</v>
      </c>
      <c r="KV65" s="76">
        <v>0</v>
      </c>
      <c r="KY65" s="76" t="s">
        <v>67</v>
      </c>
      <c r="KZ65" s="76">
        <v>0.53</v>
      </c>
      <c r="LA65" s="76">
        <v>0.54</v>
      </c>
      <c r="LB65" s="76">
        <v>0.64</v>
      </c>
      <c r="LC65" s="76">
        <v>0.16</v>
      </c>
      <c r="LF65" s="76" t="s">
        <v>67</v>
      </c>
      <c r="LG65" s="76">
        <v>0.85</v>
      </c>
      <c r="LH65" s="76">
        <v>0.12</v>
      </c>
      <c r="LI65" s="76">
        <v>0.89</v>
      </c>
      <c r="LJ65" s="76">
        <v>0.23</v>
      </c>
      <c r="LM65" s="76" t="s">
        <v>67</v>
      </c>
      <c r="LN65" s="76">
        <v>0.59</v>
      </c>
      <c r="LO65" s="76">
        <v>0.17</v>
      </c>
      <c r="LP65" s="76">
        <v>0.56000000000000005</v>
      </c>
      <c r="LQ65" s="76">
        <v>0.37</v>
      </c>
      <c r="LR65" s="76"/>
      <c r="LS65" s="76"/>
      <c r="LT65" s="76" t="s">
        <v>67</v>
      </c>
      <c r="LU65" s="76">
        <v>0.89</v>
      </c>
      <c r="LV65" s="76">
        <v>0.31</v>
      </c>
      <c r="LW65" s="76">
        <v>1.02</v>
      </c>
      <c r="LX65" s="76">
        <v>0</v>
      </c>
      <c r="LY65" s="76"/>
      <c r="LZ65" s="76"/>
      <c r="MA65" s="76" t="s">
        <v>67</v>
      </c>
      <c r="MB65" s="76">
        <v>1.1399999999999999</v>
      </c>
      <c r="MC65" s="76">
        <v>0.4</v>
      </c>
      <c r="MD65" s="76">
        <v>1.51</v>
      </c>
      <c r="ME65" s="76">
        <v>0.88</v>
      </c>
      <c r="MH65" s="76" t="s">
        <v>67</v>
      </c>
      <c r="MI65" s="76">
        <v>2.57</v>
      </c>
      <c r="MJ65" s="76">
        <v>2.92</v>
      </c>
      <c r="MK65" s="76">
        <v>2.65</v>
      </c>
      <c r="ML65" s="76">
        <v>0.94</v>
      </c>
    </row>
    <row r="66" spans="1:350"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c r="KD66" s="76" t="s">
        <v>68</v>
      </c>
      <c r="KE66" s="76">
        <v>0.26</v>
      </c>
      <c r="KF66" s="76">
        <v>0</v>
      </c>
      <c r="KG66" s="76">
        <v>0.28999999999999998</v>
      </c>
      <c r="KH66" s="76">
        <v>0.51</v>
      </c>
      <c r="KK66" s="76" t="s">
        <v>68</v>
      </c>
      <c r="KL66" s="76">
        <v>0.4</v>
      </c>
      <c r="KM66" s="76">
        <v>0</v>
      </c>
      <c r="KN66" s="76">
        <v>0.68</v>
      </c>
      <c r="KO66" s="76">
        <v>0</v>
      </c>
      <c r="KR66" s="76" t="s">
        <v>68</v>
      </c>
      <c r="KS66" s="76">
        <v>0.06</v>
      </c>
      <c r="KT66" s="76">
        <v>0.13</v>
      </c>
      <c r="KU66" s="76">
        <v>0</v>
      </c>
      <c r="KV66" s="76">
        <v>0</v>
      </c>
      <c r="KY66" s="76" t="s">
        <v>68</v>
      </c>
      <c r="KZ66" s="76">
        <v>0.15</v>
      </c>
      <c r="LA66" s="76">
        <v>0.17</v>
      </c>
      <c r="LB66" s="76">
        <v>0.2</v>
      </c>
      <c r="LC66" s="76">
        <v>0</v>
      </c>
      <c r="LF66" s="76" t="s">
        <v>68</v>
      </c>
      <c r="LG66" s="76">
        <v>0.57999999999999996</v>
      </c>
      <c r="LH66" s="76">
        <v>0</v>
      </c>
      <c r="LI66" s="76">
        <v>0.97</v>
      </c>
      <c r="LJ66" s="76">
        <v>0.17</v>
      </c>
      <c r="LM66" s="76" t="s">
        <v>68</v>
      </c>
      <c r="LN66" s="76">
        <v>0.59</v>
      </c>
      <c r="LO66" s="76">
        <v>0.24</v>
      </c>
      <c r="LP66" s="76">
        <v>0.88</v>
      </c>
      <c r="LQ66" s="76">
        <v>0</v>
      </c>
      <c r="LR66" s="76"/>
      <c r="LS66" s="76"/>
      <c r="LT66" s="76" t="s">
        <v>68</v>
      </c>
      <c r="LU66" s="76">
        <v>0.59</v>
      </c>
      <c r="LV66" s="76">
        <v>1.81</v>
      </c>
      <c r="LW66" s="76">
        <v>0.24</v>
      </c>
      <c r="LX66" s="76">
        <v>0</v>
      </c>
      <c r="LY66" s="76"/>
      <c r="LZ66" s="76"/>
      <c r="MA66" s="76" t="s">
        <v>68</v>
      </c>
      <c r="MB66" s="76">
        <v>0.38</v>
      </c>
      <c r="MC66" s="76">
        <v>0</v>
      </c>
      <c r="MD66" s="76">
        <v>0.28000000000000003</v>
      </c>
      <c r="ME66" s="76">
        <v>1.08</v>
      </c>
      <c r="MH66" s="76" t="s">
        <v>68</v>
      </c>
      <c r="MI66" s="76">
        <v>1.04</v>
      </c>
      <c r="MJ66" s="76">
        <v>2.59</v>
      </c>
      <c r="MK66" s="76">
        <v>0.28000000000000003</v>
      </c>
      <c r="ML66" s="76">
        <v>2.42</v>
      </c>
    </row>
    <row r="67" spans="1:350"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c r="KD67" s="76" t="s">
        <v>69</v>
      </c>
      <c r="KE67" s="76">
        <v>0.46</v>
      </c>
      <c r="KF67" s="76">
        <v>0.92</v>
      </c>
      <c r="KG67" s="76">
        <v>0.45</v>
      </c>
      <c r="KH67" s="76">
        <v>0.23</v>
      </c>
      <c r="KK67" s="76" t="s">
        <v>69</v>
      </c>
      <c r="KL67" s="76">
        <v>0.14000000000000001</v>
      </c>
      <c r="KM67" s="76">
        <v>0</v>
      </c>
      <c r="KN67" s="76">
        <v>0.21</v>
      </c>
      <c r="KO67" s="76">
        <v>0</v>
      </c>
      <c r="KR67" s="76" t="s">
        <v>69</v>
      </c>
      <c r="KS67" s="76">
        <v>0.74</v>
      </c>
      <c r="KT67" s="76">
        <v>0.28999999999999998</v>
      </c>
      <c r="KU67" s="76">
        <v>0.11</v>
      </c>
      <c r="KV67" s="76">
        <v>3.96</v>
      </c>
      <c r="KY67" s="76" t="s">
        <v>69</v>
      </c>
      <c r="KZ67" s="76">
        <v>0.44</v>
      </c>
      <c r="LA67" s="76">
        <v>1.59</v>
      </c>
      <c r="LB67" s="76">
        <v>0.12</v>
      </c>
      <c r="LC67" s="76">
        <v>0</v>
      </c>
      <c r="LF67" s="76" t="s">
        <v>69</v>
      </c>
      <c r="LG67" s="76">
        <v>0.18</v>
      </c>
      <c r="LH67" s="76">
        <v>0.12</v>
      </c>
      <c r="LI67" s="76">
        <v>0.09</v>
      </c>
      <c r="LJ67" s="76">
        <v>0</v>
      </c>
      <c r="LM67" s="76" t="s">
        <v>69</v>
      </c>
      <c r="LN67" s="76">
        <v>0.4</v>
      </c>
      <c r="LO67" s="76">
        <v>0.19</v>
      </c>
      <c r="LP67" s="76">
        <v>0.37</v>
      </c>
      <c r="LQ67" s="76">
        <v>0</v>
      </c>
      <c r="LR67" s="76"/>
      <c r="LS67" s="76"/>
      <c r="LT67" s="76" t="s">
        <v>69</v>
      </c>
      <c r="LU67" s="76">
        <v>0.34</v>
      </c>
      <c r="LV67" s="76">
        <v>0</v>
      </c>
      <c r="LW67" s="76">
        <v>0.35</v>
      </c>
      <c r="LX67" s="76">
        <v>0.4</v>
      </c>
      <c r="LY67" s="76"/>
      <c r="LZ67" s="76"/>
      <c r="MA67" s="76" t="s">
        <v>69</v>
      </c>
      <c r="MB67" s="76">
        <v>1.2</v>
      </c>
      <c r="MC67" s="76">
        <v>1.26</v>
      </c>
      <c r="MD67" s="76">
        <v>1.18</v>
      </c>
      <c r="ME67" s="76">
        <v>0</v>
      </c>
      <c r="MH67" s="76" t="s">
        <v>69</v>
      </c>
      <c r="MI67" s="76">
        <v>9.77</v>
      </c>
      <c r="MJ67" s="76">
        <v>6.06</v>
      </c>
      <c r="MK67" s="76">
        <v>11.3</v>
      </c>
      <c r="ML67" s="76">
        <v>9.91</v>
      </c>
    </row>
    <row r="68" spans="1:350"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c r="KD68" s="76" t="s">
        <v>70</v>
      </c>
      <c r="KE68" s="76">
        <v>0.66</v>
      </c>
      <c r="KF68" s="76">
        <v>0.17</v>
      </c>
      <c r="KG68" s="76">
        <v>1</v>
      </c>
      <c r="KH68" s="76">
        <v>0</v>
      </c>
      <c r="KK68" s="76" t="s">
        <v>70</v>
      </c>
      <c r="KL68" s="76">
        <v>0.44</v>
      </c>
      <c r="KM68" s="76">
        <v>0.32</v>
      </c>
      <c r="KN68" s="76">
        <v>0.43</v>
      </c>
      <c r="KO68" s="76">
        <v>0.89</v>
      </c>
      <c r="KR68" s="76" t="s">
        <v>70</v>
      </c>
      <c r="KS68" s="76">
        <v>0.22</v>
      </c>
      <c r="KT68" s="76">
        <v>0.44</v>
      </c>
      <c r="KU68" s="76">
        <v>0.23</v>
      </c>
      <c r="KV68" s="76">
        <v>0</v>
      </c>
      <c r="KY68" s="76" t="s">
        <v>70</v>
      </c>
      <c r="KZ68" s="76">
        <v>0.15</v>
      </c>
      <c r="LA68" s="76">
        <v>0</v>
      </c>
      <c r="LB68" s="76">
        <v>0</v>
      </c>
      <c r="LC68" s="76">
        <v>0</v>
      </c>
      <c r="LF68" s="76" t="s">
        <v>70</v>
      </c>
      <c r="LG68" s="76">
        <v>0.22</v>
      </c>
      <c r="LH68" s="76">
        <v>0.55000000000000004</v>
      </c>
      <c r="LI68" s="76">
        <v>0.13</v>
      </c>
      <c r="LJ68" s="76">
        <v>0</v>
      </c>
      <c r="LM68" s="76" t="s">
        <v>70</v>
      </c>
      <c r="LN68" s="76">
        <v>0.44</v>
      </c>
      <c r="LO68" s="76">
        <v>0.14000000000000001</v>
      </c>
      <c r="LP68" s="76">
        <v>0.67</v>
      </c>
      <c r="LQ68" s="76">
        <v>0.17</v>
      </c>
      <c r="LR68" s="76"/>
      <c r="LS68" s="76"/>
      <c r="LT68" s="76" t="s">
        <v>70</v>
      </c>
      <c r="LU68" s="76">
        <v>1.59</v>
      </c>
      <c r="LV68" s="76">
        <v>0</v>
      </c>
      <c r="LW68" s="76">
        <v>1.97</v>
      </c>
      <c r="LX68" s="76">
        <v>1.25</v>
      </c>
      <c r="LY68" s="76"/>
      <c r="LZ68" s="76"/>
      <c r="MA68" s="76" t="s">
        <v>70</v>
      </c>
      <c r="MB68" s="76">
        <v>1.04</v>
      </c>
      <c r="MC68" s="76">
        <v>0.68</v>
      </c>
      <c r="MD68" s="76">
        <v>1.1200000000000001</v>
      </c>
      <c r="ME68" s="76">
        <v>1.26</v>
      </c>
      <c r="MH68" s="76" t="s">
        <v>70</v>
      </c>
      <c r="MI68" s="76">
        <v>6.87</v>
      </c>
      <c r="MJ68" s="76">
        <v>4.26</v>
      </c>
      <c r="MK68" s="76">
        <v>5</v>
      </c>
      <c r="ML68" s="76">
        <v>19.760000000000002</v>
      </c>
    </row>
    <row r="69" spans="1:350"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c r="KD69" s="76" t="s">
        <v>71</v>
      </c>
      <c r="KE69" s="76">
        <v>0.96</v>
      </c>
      <c r="KF69" s="76">
        <v>0.14000000000000001</v>
      </c>
      <c r="KG69" s="76">
        <v>0.93</v>
      </c>
      <c r="KH69" s="76">
        <v>0.22</v>
      </c>
      <c r="KK69" s="76" t="s">
        <v>71</v>
      </c>
      <c r="KL69" s="76">
        <v>0.15</v>
      </c>
      <c r="KM69" s="76">
        <v>0.19</v>
      </c>
      <c r="KN69" s="76">
        <v>0.19</v>
      </c>
      <c r="KO69" s="76">
        <v>0</v>
      </c>
      <c r="KR69" s="76" t="s">
        <v>71</v>
      </c>
      <c r="KS69" s="76">
        <v>0.14000000000000001</v>
      </c>
      <c r="KT69" s="76">
        <v>0</v>
      </c>
      <c r="KU69" s="76">
        <v>0.24</v>
      </c>
      <c r="KV69" s="76">
        <v>0</v>
      </c>
      <c r="KY69" s="76" t="s">
        <v>71</v>
      </c>
      <c r="KZ69" s="76">
        <v>0.55000000000000004</v>
      </c>
      <c r="LA69" s="76">
        <v>0.35</v>
      </c>
      <c r="LB69" s="76">
        <v>0.56999999999999995</v>
      </c>
      <c r="LC69" s="76">
        <v>0.23</v>
      </c>
      <c r="LF69" s="76" t="s">
        <v>71</v>
      </c>
      <c r="LG69" s="76">
        <v>0.13</v>
      </c>
      <c r="LH69" s="76">
        <v>0</v>
      </c>
      <c r="LI69" s="76">
        <v>0.23</v>
      </c>
      <c r="LJ69" s="76">
        <v>0</v>
      </c>
      <c r="LM69" s="76" t="s">
        <v>71</v>
      </c>
      <c r="LN69" s="76">
        <v>0.09</v>
      </c>
      <c r="LO69" s="76">
        <v>0.16</v>
      </c>
      <c r="LP69" s="76">
        <v>0.08</v>
      </c>
      <c r="LQ69" s="76">
        <v>0</v>
      </c>
      <c r="LR69" s="76"/>
      <c r="LS69" s="76"/>
      <c r="LT69" s="76" t="s">
        <v>71</v>
      </c>
      <c r="LU69" s="76">
        <v>0.62</v>
      </c>
      <c r="LV69" s="76">
        <v>0.6</v>
      </c>
      <c r="LW69" s="76">
        <v>0.57999999999999996</v>
      </c>
      <c r="LX69" s="76">
        <v>0</v>
      </c>
      <c r="LY69" s="76"/>
      <c r="LZ69" s="76"/>
      <c r="MA69" s="76" t="s">
        <v>71</v>
      </c>
      <c r="MB69" s="76">
        <v>1.77</v>
      </c>
      <c r="MC69" s="76">
        <v>0.72</v>
      </c>
      <c r="MD69" s="76">
        <v>2.52</v>
      </c>
      <c r="ME69" s="76">
        <v>0.78</v>
      </c>
      <c r="MH69" s="76" t="s">
        <v>71</v>
      </c>
      <c r="MI69" s="76">
        <v>27.8</v>
      </c>
      <c r="MJ69" s="76">
        <v>8.25</v>
      </c>
      <c r="MK69" s="76">
        <v>37.43</v>
      </c>
      <c r="ML69" s="76">
        <v>15.61</v>
      </c>
    </row>
    <row r="70" spans="1:350"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c r="KD70" s="76" t="s">
        <v>72</v>
      </c>
      <c r="KE70" s="76">
        <v>0.33</v>
      </c>
      <c r="KF70" s="76">
        <v>0.15</v>
      </c>
      <c r="KG70" s="76">
        <v>0.5</v>
      </c>
      <c r="KH70" s="76">
        <v>0</v>
      </c>
      <c r="KK70" s="76" t="s">
        <v>72</v>
      </c>
      <c r="KL70" s="76">
        <v>0.39</v>
      </c>
      <c r="KM70" s="76">
        <v>1.08</v>
      </c>
      <c r="KN70" s="76">
        <v>0.35</v>
      </c>
      <c r="KO70" s="76">
        <v>0</v>
      </c>
      <c r="KR70" s="76" t="s">
        <v>72</v>
      </c>
      <c r="KS70" s="76">
        <v>0.52</v>
      </c>
      <c r="KT70" s="76">
        <v>0.61</v>
      </c>
      <c r="KU70" s="76">
        <v>0.46</v>
      </c>
      <c r="KV70" s="76">
        <v>0.71</v>
      </c>
      <c r="KY70" s="76" t="s">
        <v>72</v>
      </c>
      <c r="KZ70" s="76">
        <v>0.22</v>
      </c>
      <c r="LA70" s="76">
        <v>0.34</v>
      </c>
      <c r="LB70" s="76">
        <v>0.05</v>
      </c>
      <c r="LC70" s="76">
        <v>0.28000000000000003</v>
      </c>
      <c r="LF70" s="76" t="s">
        <v>72</v>
      </c>
      <c r="LG70" s="76">
        <v>0.76</v>
      </c>
      <c r="LH70" s="76">
        <v>0.2</v>
      </c>
      <c r="LI70" s="76">
        <v>0.9</v>
      </c>
      <c r="LJ70" s="76">
        <v>0</v>
      </c>
      <c r="LM70" s="76" t="s">
        <v>72</v>
      </c>
      <c r="LN70" s="76">
        <v>0.95</v>
      </c>
      <c r="LO70" s="76">
        <v>1.1599999999999999</v>
      </c>
      <c r="LP70" s="76">
        <v>0.89</v>
      </c>
      <c r="LQ70" s="76">
        <v>0.16</v>
      </c>
      <c r="LR70" s="76"/>
      <c r="LS70" s="76"/>
      <c r="LT70" s="76" t="s">
        <v>72</v>
      </c>
      <c r="LU70" s="76">
        <v>1.77</v>
      </c>
      <c r="LV70" s="76">
        <v>1.1200000000000001</v>
      </c>
      <c r="LW70" s="76">
        <v>2.16</v>
      </c>
      <c r="LX70" s="76">
        <v>0.89</v>
      </c>
      <c r="LY70" s="76"/>
      <c r="LZ70" s="76"/>
      <c r="MA70" s="76" t="s">
        <v>72</v>
      </c>
      <c r="MB70" s="76">
        <v>3.14</v>
      </c>
      <c r="MC70" s="76">
        <v>0.46</v>
      </c>
      <c r="MD70" s="76">
        <v>4.54</v>
      </c>
      <c r="ME70" s="76">
        <v>0.54</v>
      </c>
      <c r="MH70" s="76" t="s">
        <v>72</v>
      </c>
      <c r="MI70" s="76">
        <v>5.64</v>
      </c>
      <c r="MJ70" s="76">
        <v>2.34</v>
      </c>
      <c r="MK70" s="76">
        <v>6.33</v>
      </c>
      <c r="ML70" s="76">
        <v>5.85</v>
      </c>
    </row>
    <row r="71" spans="1:350"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c r="KD71" s="76" t="s">
        <v>73</v>
      </c>
      <c r="KE71" s="76">
        <v>0.15</v>
      </c>
      <c r="KF71" s="76">
        <v>0</v>
      </c>
      <c r="KG71" s="76">
        <v>0.28000000000000003</v>
      </c>
      <c r="KH71" s="76">
        <v>0</v>
      </c>
      <c r="KK71" s="76" t="s">
        <v>73</v>
      </c>
      <c r="KL71" s="76">
        <v>0.52</v>
      </c>
      <c r="KM71" s="76">
        <v>0</v>
      </c>
      <c r="KN71" s="76">
        <v>0.53</v>
      </c>
      <c r="KO71" s="76">
        <v>0</v>
      </c>
      <c r="KR71" s="76" t="s">
        <v>73</v>
      </c>
      <c r="KS71" s="76">
        <v>0.96</v>
      </c>
      <c r="KT71" s="76">
        <v>0.31</v>
      </c>
      <c r="KU71" s="76">
        <v>1.08</v>
      </c>
      <c r="KV71" s="76">
        <v>0</v>
      </c>
      <c r="KY71" s="76" t="s">
        <v>73</v>
      </c>
      <c r="KZ71" s="76">
        <v>1.05</v>
      </c>
      <c r="LA71" s="76">
        <v>0.37</v>
      </c>
      <c r="LB71" s="76">
        <v>1.17</v>
      </c>
      <c r="LC71" s="76">
        <v>0.22</v>
      </c>
      <c r="LF71" s="76" t="s">
        <v>73</v>
      </c>
      <c r="LG71" s="76">
        <v>0.37</v>
      </c>
      <c r="LH71" s="76">
        <v>0.46</v>
      </c>
      <c r="LI71" s="76">
        <v>0.47</v>
      </c>
      <c r="LJ71" s="76">
        <v>0</v>
      </c>
      <c r="LM71" s="76" t="s">
        <v>73</v>
      </c>
      <c r="LN71" s="76">
        <v>0.63</v>
      </c>
      <c r="LO71" s="76">
        <v>0</v>
      </c>
      <c r="LP71" s="76">
        <v>0.47</v>
      </c>
      <c r="LQ71" s="76">
        <v>0</v>
      </c>
      <c r="LR71" s="76"/>
      <c r="LS71" s="76"/>
      <c r="LT71" s="76" t="s">
        <v>73</v>
      </c>
      <c r="LU71" s="76">
        <v>0.86</v>
      </c>
      <c r="LV71" s="76">
        <v>0.48</v>
      </c>
      <c r="LW71" s="76">
        <v>1.1599999999999999</v>
      </c>
      <c r="LX71" s="76">
        <v>0</v>
      </c>
      <c r="LY71" s="76"/>
      <c r="LZ71" s="76"/>
      <c r="MA71" s="76" t="s">
        <v>73</v>
      </c>
      <c r="MB71" s="76">
        <v>0.66</v>
      </c>
      <c r="MC71" s="76">
        <v>1.44</v>
      </c>
      <c r="MD71" s="76">
        <v>0.6</v>
      </c>
      <c r="ME71" s="76">
        <v>0</v>
      </c>
      <c r="MH71" s="76" t="s">
        <v>73</v>
      </c>
      <c r="MI71" s="76">
        <v>1.05</v>
      </c>
      <c r="MJ71" s="76">
        <v>0.18</v>
      </c>
      <c r="MK71" s="76">
        <v>1.34</v>
      </c>
      <c r="ML71" s="76">
        <v>0</v>
      </c>
    </row>
    <row r="72" spans="1:350"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c r="KD72" s="76" t="s">
        <v>74</v>
      </c>
      <c r="KE72" s="76">
        <v>0.34</v>
      </c>
      <c r="KF72" s="76">
        <v>0.86</v>
      </c>
      <c r="KG72" s="76">
        <v>0.14000000000000001</v>
      </c>
      <c r="KH72" s="76">
        <v>0</v>
      </c>
      <c r="KK72" s="76" t="s">
        <v>74</v>
      </c>
      <c r="KL72" s="76">
        <v>0.82</v>
      </c>
      <c r="KM72" s="76">
        <v>0.37</v>
      </c>
      <c r="KN72" s="76">
        <v>0.57999999999999996</v>
      </c>
      <c r="KO72" s="76">
        <v>0</v>
      </c>
      <c r="KR72" s="76" t="s">
        <v>74</v>
      </c>
      <c r="KS72" s="76">
        <v>1.46</v>
      </c>
      <c r="KT72" s="76">
        <v>0.14000000000000001</v>
      </c>
      <c r="KU72" s="76">
        <v>1.75</v>
      </c>
      <c r="KV72" s="76">
        <v>1.43</v>
      </c>
      <c r="KY72" s="76" t="s">
        <v>74</v>
      </c>
      <c r="KZ72" s="76">
        <v>0.52</v>
      </c>
      <c r="LA72" s="76">
        <v>0</v>
      </c>
      <c r="LB72" s="76">
        <v>0.63</v>
      </c>
      <c r="LC72" s="76">
        <v>0</v>
      </c>
      <c r="LF72" s="76" t="s">
        <v>74</v>
      </c>
      <c r="LG72" s="76">
        <v>0.65</v>
      </c>
      <c r="LH72" s="76">
        <v>1.37</v>
      </c>
      <c r="LI72" s="76">
        <v>0.56000000000000005</v>
      </c>
      <c r="LJ72" s="76">
        <v>0</v>
      </c>
      <c r="LM72" s="76" t="s">
        <v>74</v>
      </c>
      <c r="LN72" s="76">
        <v>1.21</v>
      </c>
      <c r="LO72" s="76">
        <v>1.77</v>
      </c>
      <c r="LP72" s="76">
        <v>0.9</v>
      </c>
      <c r="LQ72" s="76">
        <v>0.25</v>
      </c>
      <c r="LR72" s="76"/>
      <c r="LS72" s="76"/>
      <c r="LT72" s="76" t="s">
        <v>74</v>
      </c>
      <c r="LU72" s="76">
        <v>1.26</v>
      </c>
      <c r="LV72" s="76">
        <v>1.1100000000000001</v>
      </c>
      <c r="LW72" s="76">
        <v>1.65</v>
      </c>
      <c r="LX72" s="76">
        <v>0.43</v>
      </c>
      <c r="LY72" s="76"/>
      <c r="LZ72" s="76"/>
      <c r="MA72" s="76" t="s">
        <v>74</v>
      </c>
      <c r="MB72" s="76">
        <v>1.66</v>
      </c>
      <c r="MC72" s="76">
        <v>0.11</v>
      </c>
      <c r="MD72" s="76">
        <v>2.06</v>
      </c>
      <c r="ME72" s="76">
        <v>0</v>
      </c>
      <c r="MH72" s="76" t="s">
        <v>74</v>
      </c>
      <c r="MI72" s="76">
        <v>2.5</v>
      </c>
      <c r="MJ72" s="76">
        <v>0.96</v>
      </c>
      <c r="MK72" s="76">
        <v>3.48</v>
      </c>
      <c r="ML72" s="76">
        <v>0.6</v>
      </c>
    </row>
    <row r="73" spans="1:350"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c r="KD73" s="76" t="s">
        <v>75</v>
      </c>
      <c r="KE73" s="76">
        <v>0.27</v>
      </c>
      <c r="KF73" s="76">
        <v>0</v>
      </c>
      <c r="KG73" s="76">
        <v>0.27</v>
      </c>
      <c r="KH73" s="76">
        <v>0</v>
      </c>
      <c r="KK73" s="76" t="s">
        <v>75</v>
      </c>
      <c r="KL73" s="76">
        <v>0.1</v>
      </c>
      <c r="KM73" s="76">
        <v>0</v>
      </c>
      <c r="KN73" s="76">
        <v>0.17</v>
      </c>
      <c r="KO73" s="76">
        <v>0</v>
      </c>
      <c r="KR73" s="76" t="s">
        <v>75</v>
      </c>
      <c r="KS73" s="76">
        <v>0.18</v>
      </c>
      <c r="KT73" s="76">
        <v>0</v>
      </c>
      <c r="KU73" s="76">
        <v>0.2</v>
      </c>
      <c r="KV73" s="76">
        <v>0</v>
      </c>
      <c r="KY73" s="76" t="s">
        <v>75</v>
      </c>
      <c r="KZ73" s="76">
        <v>0.15</v>
      </c>
      <c r="LA73" s="76">
        <v>0.32</v>
      </c>
      <c r="LB73" s="76">
        <v>0.06</v>
      </c>
      <c r="LC73" s="76">
        <v>0</v>
      </c>
      <c r="LF73" s="76" t="s">
        <v>75</v>
      </c>
      <c r="LG73" s="76">
        <v>0.42</v>
      </c>
      <c r="LH73" s="76">
        <v>0.4</v>
      </c>
      <c r="LI73" s="76">
        <v>0.33</v>
      </c>
      <c r="LJ73" s="76">
        <v>0</v>
      </c>
      <c r="LM73" s="76" t="s">
        <v>75</v>
      </c>
      <c r="LN73" s="76">
        <v>0.25</v>
      </c>
      <c r="LO73" s="76">
        <v>0.33</v>
      </c>
      <c r="LP73" s="76">
        <v>0.24</v>
      </c>
      <c r="LQ73" s="76">
        <v>0</v>
      </c>
      <c r="LR73" s="76"/>
      <c r="LS73" s="76"/>
      <c r="LT73" s="76" t="s">
        <v>75</v>
      </c>
      <c r="LU73" s="76">
        <v>0.55000000000000004</v>
      </c>
      <c r="LV73" s="76">
        <v>1.58</v>
      </c>
      <c r="LW73" s="76">
        <v>0</v>
      </c>
      <c r="LX73" s="76">
        <v>0</v>
      </c>
      <c r="LY73" s="76"/>
      <c r="LZ73" s="76"/>
      <c r="MA73" s="76" t="s">
        <v>75</v>
      </c>
      <c r="MB73" s="76">
        <v>0.15</v>
      </c>
      <c r="MC73" s="76">
        <v>0</v>
      </c>
      <c r="MD73" s="76">
        <v>0.15</v>
      </c>
      <c r="ME73" s="76">
        <v>0</v>
      </c>
      <c r="MH73" s="76" t="s">
        <v>75</v>
      </c>
      <c r="MI73" s="76">
        <v>0.31</v>
      </c>
      <c r="MJ73" s="76">
        <v>0.65</v>
      </c>
      <c r="MK73" s="76">
        <v>0.23</v>
      </c>
      <c r="ML73" s="76">
        <v>0</v>
      </c>
    </row>
    <row r="74" spans="1:350"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c r="KD74" s="76" t="s">
        <v>76</v>
      </c>
      <c r="KE74" s="76">
        <v>0.56999999999999995</v>
      </c>
      <c r="KF74" s="76">
        <v>0</v>
      </c>
      <c r="KG74" s="76">
        <v>0.28999999999999998</v>
      </c>
      <c r="KH74" s="76">
        <v>2.09</v>
      </c>
      <c r="KK74" s="76" t="s">
        <v>76</v>
      </c>
      <c r="KL74" s="76">
        <v>0.31</v>
      </c>
      <c r="KM74" s="76">
        <v>0</v>
      </c>
      <c r="KN74" s="76">
        <v>0.1</v>
      </c>
      <c r="KO74" s="76">
        <v>1.41</v>
      </c>
      <c r="KR74" s="76" t="s">
        <v>76</v>
      </c>
      <c r="KS74" s="76">
        <v>0.45</v>
      </c>
      <c r="KT74" s="76">
        <v>0.37</v>
      </c>
      <c r="KU74" s="76">
        <v>0.18</v>
      </c>
      <c r="KV74" s="76">
        <v>0.5</v>
      </c>
      <c r="KY74" s="76" t="s">
        <v>76</v>
      </c>
      <c r="KZ74" s="76">
        <v>0.38</v>
      </c>
      <c r="LA74" s="76">
        <v>0</v>
      </c>
      <c r="LB74" s="76">
        <v>0.42</v>
      </c>
      <c r="LC74" s="76">
        <v>0.91</v>
      </c>
      <c r="LF74" s="76" t="s">
        <v>76</v>
      </c>
      <c r="LG74" s="76">
        <v>0.86</v>
      </c>
      <c r="LH74" s="76">
        <v>0.64</v>
      </c>
      <c r="LI74" s="76">
        <v>1.1599999999999999</v>
      </c>
      <c r="LJ74" s="76">
        <v>0.41</v>
      </c>
      <c r="LM74" s="76" t="s">
        <v>76</v>
      </c>
      <c r="LN74" s="76">
        <v>0.47</v>
      </c>
      <c r="LO74" s="76">
        <v>1.33</v>
      </c>
      <c r="LP74" s="76">
        <v>0.37</v>
      </c>
      <c r="LQ74" s="76">
        <v>0</v>
      </c>
      <c r="LR74" s="76"/>
      <c r="LS74" s="76"/>
      <c r="LT74" s="76" t="s">
        <v>76</v>
      </c>
      <c r="LU74" s="76">
        <v>1.04</v>
      </c>
      <c r="LV74" s="76">
        <v>1.39</v>
      </c>
      <c r="LW74" s="76">
        <v>0.92</v>
      </c>
      <c r="LX74" s="76">
        <v>1.45</v>
      </c>
      <c r="LY74" s="76"/>
      <c r="LZ74" s="76"/>
      <c r="MA74" s="76" t="s">
        <v>76</v>
      </c>
      <c r="MB74" s="76">
        <v>1.69</v>
      </c>
      <c r="MC74" s="76">
        <v>2.31</v>
      </c>
      <c r="MD74" s="76">
        <v>1.38</v>
      </c>
      <c r="ME74" s="76">
        <v>2.4300000000000002</v>
      </c>
      <c r="MH74" s="76" t="s">
        <v>76</v>
      </c>
      <c r="MI74" s="76">
        <v>1.86</v>
      </c>
      <c r="MJ74" s="76">
        <v>1.1399999999999999</v>
      </c>
      <c r="MK74" s="76">
        <v>1.65</v>
      </c>
      <c r="ML74" s="76">
        <v>2.94</v>
      </c>
    </row>
    <row r="75" spans="1:350"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c r="KD75" s="76" t="s">
        <v>77</v>
      </c>
      <c r="KE75" s="76">
        <v>0.51</v>
      </c>
      <c r="KF75" s="76">
        <v>0.34</v>
      </c>
      <c r="KG75" s="76">
        <v>0.55000000000000004</v>
      </c>
      <c r="KH75" s="76">
        <v>0</v>
      </c>
      <c r="KK75" s="76" t="s">
        <v>77</v>
      </c>
      <c r="KL75" s="76">
        <v>0.25</v>
      </c>
      <c r="KM75" s="76">
        <v>1.49</v>
      </c>
      <c r="KN75" s="76">
        <v>0</v>
      </c>
      <c r="KO75" s="76">
        <v>0</v>
      </c>
      <c r="KR75" s="76" t="s">
        <v>77</v>
      </c>
      <c r="KS75" s="76">
        <v>7.0000000000000007E-2</v>
      </c>
      <c r="KT75" s="76">
        <v>0</v>
      </c>
      <c r="KU75" s="76">
        <v>0</v>
      </c>
      <c r="KV75" s="76">
        <v>0.27</v>
      </c>
      <c r="KY75" s="76" t="s">
        <v>77</v>
      </c>
      <c r="KZ75" s="76">
        <v>0</v>
      </c>
      <c r="LA75" s="76">
        <v>0</v>
      </c>
      <c r="LB75" s="76">
        <v>0</v>
      </c>
      <c r="LC75" s="76">
        <v>0</v>
      </c>
      <c r="LF75" s="76" t="s">
        <v>77</v>
      </c>
      <c r="LG75" s="76">
        <v>0.53</v>
      </c>
      <c r="LH75" s="76">
        <v>0.75</v>
      </c>
      <c r="LI75" s="76">
        <v>0.43</v>
      </c>
      <c r="LJ75" s="76">
        <v>0</v>
      </c>
      <c r="LM75" s="76" t="s">
        <v>77</v>
      </c>
      <c r="LN75" s="76">
        <v>1.1399999999999999</v>
      </c>
      <c r="LO75" s="76">
        <v>2.84</v>
      </c>
      <c r="LP75" s="76">
        <v>0.92</v>
      </c>
      <c r="LQ75" s="76">
        <v>0</v>
      </c>
      <c r="LR75" s="76"/>
      <c r="LS75" s="76"/>
      <c r="LT75" s="76" t="s">
        <v>77</v>
      </c>
      <c r="LU75" s="76">
        <v>7.0000000000000007E-2</v>
      </c>
      <c r="LV75" s="76">
        <v>0</v>
      </c>
      <c r="LW75" s="76">
        <v>0.06</v>
      </c>
      <c r="LX75" s="76">
        <v>0</v>
      </c>
      <c r="LY75" s="76"/>
      <c r="LZ75" s="76"/>
      <c r="MA75" s="76" t="s">
        <v>77</v>
      </c>
      <c r="MB75" s="76">
        <v>0.09</v>
      </c>
      <c r="MC75" s="76">
        <v>0</v>
      </c>
      <c r="MD75" s="76">
        <v>0.16</v>
      </c>
      <c r="ME75" s="76">
        <v>0</v>
      </c>
      <c r="MH75" s="76" t="s">
        <v>77</v>
      </c>
      <c r="MI75" s="76">
        <v>0.23</v>
      </c>
      <c r="MJ75" s="76">
        <v>0.28999999999999998</v>
      </c>
      <c r="MK75" s="76">
        <v>0</v>
      </c>
      <c r="ML75" s="76">
        <v>0.59</v>
      </c>
    </row>
    <row r="76" spans="1:350"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c r="KD76" s="76" t="s">
        <v>78</v>
      </c>
      <c r="KE76" s="76">
        <v>0.51</v>
      </c>
      <c r="KF76" s="76">
        <v>0.31</v>
      </c>
      <c r="KG76" s="76">
        <v>0.65</v>
      </c>
      <c r="KH76" s="76">
        <v>0</v>
      </c>
      <c r="KK76" s="76" t="s">
        <v>78</v>
      </c>
      <c r="KL76" s="76">
        <v>0.28999999999999998</v>
      </c>
      <c r="KM76" s="76">
        <v>0</v>
      </c>
      <c r="KN76" s="76">
        <v>0.49</v>
      </c>
      <c r="KO76" s="76">
        <v>0</v>
      </c>
      <c r="KR76" s="76" t="s">
        <v>78</v>
      </c>
      <c r="KS76" s="76">
        <v>0.38</v>
      </c>
      <c r="KT76" s="76">
        <v>0.51</v>
      </c>
      <c r="KU76" s="76">
        <v>0.4</v>
      </c>
      <c r="KV76" s="76">
        <v>0</v>
      </c>
      <c r="KY76" s="76" t="s">
        <v>78</v>
      </c>
      <c r="KZ76" s="76">
        <v>0.39</v>
      </c>
      <c r="LA76" s="76">
        <v>0</v>
      </c>
      <c r="LB76" s="76">
        <v>0.67</v>
      </c>
      <c r="LC76" s="76">
        <v>0</v>
      </c>
      <c r="LF76" s="76" t="s">
        <v>78</v>
      </c>
      <c r="LG76" s="76">
        <v>0.27</v>
      </c>
      <c r="LH76" s="76">
        <v>0</v>
      </c>
      <c r="LI76" s="76">
        <v>0.47</v>
      </c>
      <c r="LJ76" s="76">
        <v>0</v>
      </c>
      <c r="LM76" s="76" t="s">
        <v>78</v>
      </c>
      <c r="LN76" s="76">
        <v>0.49</v>
      </c>
      <c r="LO76" s="76">
        <v>0.51</v>
      </c>
      <c r="LP76" s="76">
        <v>0.48</v>
      </c>
      <c r="LQ76" s="76">
        <v>0.71</v>
      </c>
      <c r="LR76" s="76"/>
      <c r="LS76" s="76"/>
      <c r="LT76" s="76" t="s">
        <v>78</v>
      </c>
      <c r="LU76" s="76">
        <v>1.8</v>
      </c>
      <c r="LV76" s="76">
        <v>0.82</v>
      </c>
      <c r="LW76" s="76">
        <v>2.58</v>
      </c>
      <c r="LX76" s="76">
        <v>0</v>
      </c>
      <c r="LY76" s="76"/>
      <c r="LZ76" s="76"/>
      <c r="MA76" s="76" t="s">
        <v>78</v>
      </c>
      <c r="MB76" s="76">
        <v>1.95</v>
      </c>
      <c r="MC76" s="76">
        <v>3.11</v>
      </c>
      <c r="MD76" s="76">
        <v>2.02</v>
      </c>
      <c r="ME76" s="76">
        <v>0.66</v>
      </c>
      <c r="MH76" s="76" t="s">
        <v>78</v>
      </c>
      <c r="MI76" s="76">
        <v>2.14</v>
      </c>
      <c r="MJ76" s="76">
        <v>3.79</v>
      </c>
      <c r="MK76" s="76">
        <v>2.2400000000000002</v>
      </c>
      <c r="ML76" s="76">
        <v>0.3</v>
      </c>
    </row>
    <row r="77" spans="1:350"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c r="KD77" s="76" t="s">
        <v>79</v>
      </c>
      <c r="KE77" s="76">
        <v>0.08</v>
      </c>
      <c r="KF77" s="76">
        <v>0</v>
      </c>
      <c r="KG77" s="76">
        <v>0.09</v>
      </c>
      <c r="KH77" s="76">
        <v>0</v>
      </c>
      <c r="KK77" s="76" t="s">
        <v>79</v>
      </c>
      <c r="KL77" s="76">
        <v>0.21</v>
      </c>
      <c r="KM77" s="76">
        <v>0</v>
      </c>
      <c r="KN77" s="76">
        <v>0</v>
      </c>
      <c r="KO77" s="76">
        <v>0</v>
      </c>
      <c r="KR77" s="76" t="s">
        <v>79</v>
      </c>
      <c r="KS77" s="76">
        <v>0.3</v>
      </c>
      <c r="KT77" s="76">
        <v>0</v>
      </c>
      <c r="KU77" s="76">
        <v>0</v>
      </c>
      <c r="KV77" s="76">
        <v>0</v>
      </c>
      <c r="KY77" s="76" t="s">
        <v>79</v>
      </c>
      <c r="KZ77" s="76">
        <v>0.17</v>
      </c>
      <c r="LA77" s="76">
        <v>0.15</v>
      </c>
      <c r="LB77" s="76">
        <v>0.13</v>
      </c>
      <c r="LC77" s="76">
        <v>0</v>
      </c>
      <c r="LF77" s="76" t="s">
        <v>79</v>
      </c>
      <c r="LG77" s="76">
        <v>0.21</v>
      </c>
      <c r="LH77" s="76">
        <v>0.47</v>
      </c>
      <c r="LI77" s="76">
        <v>0.14000000000000001</v>
      </c>
      <c r="LJ77" s="76">
        <v>0.24</v>
      </c>
      <c r="LM77" s="76" t="s">
        <v>79</v>
      </c>
      <c r="LN77" s="76">
        <v>0.06</v>
      </c>
      <c r="LO77" s="76">
        <v>0.31</v>
      </c>
      <c r="LP77" s="76">
        <v>0</v>
      </c>
      <c r="LQ77" s="76">
        <v>0</v>
      </c>
      <c r="LR77" s="76"/>
      <c r="LS77" s="76"/>
      <c r="LT77" s="76" t="s">
        <v>79</v>
      </c>
      <c r="LU77" s="76">
        <v>0.23</v>
      </c>
      <c r="LV77" s="76">
        <v>0.48</v>
      </c>
      <c r="LW77" s="76">
        <v>0.06</v>
      </c>
      <c r="LX77" s="76">
        <v>0.5</v>
      </c>
      <c r="LY77" s="76"/>
      <c r="LZ77" s="76"/>
      <c r="MA77" s="76" t="s">
        <v>79</v>
      </c>
      <c r="MB77" s="76">
        <v>0.22</v>
      </c>
      <c r="MC77" s="76">
        <v>0.57999999999999996</v>
      </c>
      <c r="MD77" s="76">
        <v>0.2</v>
      </c>
      <c r="ME77" s="76">
        <v>0</v>
      </c>
      <c r="MH77" s="76" t="s">
        <v>79</v>
      </c>
      <c r="MI77" s="76">
        <v>0.94</v>
      </c>
      <c r="MJ77" s="76">
        <v>0.8</v>
      </c>
      <c r="MK77" s="76">
        <v>0.97</v>
      </c>
      <c r="ML77" s="76">
        <v>0.99</v>
      </c>
    </row>
    <row r="78" spans="1:350"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c r="KD78" s="76" t="s">
        <v>80</v>
      </c>
      <c r="KE78" s="76">
        <v>0.02</v>
      </c>
      <c r="KF78" s="76">
        <v>0</v>
      </c>
      <c r="KG78" s="76">
        <v>0</v>
      </c>
      <c r="KH78" s="76">
        <v>0</v>
      </c>
      <c r="KK78" s="76" t="s">
        <v>80</v>
      </c>
      <c r="KL78" s="76">
        <v>0.35</v>
      </c>
      <c r="KM78" s="76">
        <v>0</v>
      </c>
      <c r="KN78" s="76">
        <v>0.54</v>
      </c>
      <c r="KO78" s="76">
        <v>0</v>
      </c>
      <c r="KR78" s="76" t="s">
        <v>80</v>
      </c>
      <c r="KS78" s="76">
        <v>0.37</v>
      </c>
      <c r="KT78" s="76">
        <v>0.85</v>
      </c>
      <c r="KU78" s="76">
        <v>0.34</v>
      </c>
      <c r="KV78" s="76">
        <v>0</v>
      </c>
      <c r="KY78" s="76" t="s">
        <v>80</v>
      </c>
      <c r="KZ78" s="76">
        <v>0.37</v>
      </c>
      <c r="LA78" s="76">
        <v>0</v>
      </c>
      <c r="LB78" s="76">
        <v>0.34</v>
      </c>
      <c r="LC78" s="76">
        <v>0</v>
      </c>
      <c r="LF78" s="76" t="s">
        <v>80</v>
      </c>
      <c r="LG78" s="76">
        <v>0.42</v>
      </c>
      <c r="LH78" s="76">
        <v>0.56000000000000005</v>
      </c>
      <c r="LI78" s="76">
        <v>0.42</v>
      </c>
      <c r="LJ78" s="76">
        <v>0</v>
      </c>
      <c r="LM78" s="76" t="s">
        <v>80</v>
      </c>
      <c r="LN78" s="76">
        <v>0.89</v>
      </c>
      <c r="LO78" s="76">
        <v>0.33</v>
      </c>
      <c r="LP78" s="76">
        <v>1.24</v>
      </c>
      <c r="LQ78" s="76">
        <v>0</v>
      </c>
      <c r="LR78" s="76"/>
      <c r="LS78" s="76"/>
      <c r="LT78" s="76" t="s">
        <v>80</v>
      </c>
      <c r="LU78" s="76">
        <v>0.75</v>
      </c>
      <c r="LV78" s="76">
        <v>0.18</v>
      </c>
      <c r="LW78" s="76">
        <v>0.84</v>
      </c>
      <c r="LX78" s="76">
        <v>0</v>
      </c>
      <c r="LY78" s="76"/>
      <c r="LZ78" s="76"/>
      <c r="MA78" s="76" t="s">
        <v>80</v>
      </c>
      <c r="MB78" s="76">
        <v>0.56999999999999995</v>
      </c>
      <c r="MC78" s="76">
        <v>2.0099999999999998</v>
      </c>
      <c r="MD78" s="76">
        <v>0.25</v>
      </c>
      <c r="ME78" s="76">
        <v>0</v>
      </c>
      <c r="MH78" s="76" t="s">
        <v>80</v>
      </c>
      <c r="MI78" s="76">
        <v>2.69</v>
      </c>
      <c r="MJ78" s="76">
        <v>3.28</v>
      </c>
      <c r="MK78" s="76">
        <v>2.4500000000000002</v>
      </c>
      <c r="ML78" s="76">
        <v>2.83</v>
      </c>
    </row>
    <row r="79" spans="1:350"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c r="KD79" s="76" t="s">
        <v>81</v>
      </c>
      <c r="KE79" s="76">
        <v>0.12</v>
      </c>
      <c r="KF79" s="76">
        <v>0</v>
      </c>
      <c r="KG79" s="76">
        <v>0.23</v>
      </c>
      <c r="KH79" s="76">
        <v>0</v>
      </c>
      <c r="KK79" s="76" t="s">
        <v>81</v>
      </c>
      <c r="KL79" s="76">
        <v>0.2</v>
      </c>
      <c r="KM79" s="76">
        <v>0.38</v>
      </c>
      <c r="KN79" s="76">
        <v>0.22</v>
      </c>
      <c r="KO79" s="76">
        <v>0</v>
      </c>
      <c r="KR79" s="76" t="s">
        <v>81</v>
      </c>
      <c r="KS79" s="76">
        <v>7.0000000000000007E-2</v>
      </c>
      <c r="KT79" s="76">
        <v>0</v>
      </c>
      <c r="KU79" s="76">
        <v>0.08</v>
      </c>
      <c r="KV79" s="76">
        <v>0.19</v>
      </c>
      <c r="KY79" s="76" t="s">
        <v>81</v>
      </c>
      <c r="KZ79" s="76">
        <v>0.03</v>
      </c>
      <c r="LA79" s="76">
        <v>0</v>
      </c>
      <c r="LB79" s="76">
        <v>0.06</v>
      </c>
      <c r="LC79" s="76">
        <v>0</v>
      </c>
      <c r="LF79" s="76" t="s">
        <v>81</v>
      </c>
      <c r="LG79" s="76">
        <v>0.24</v>
      </c>
      <c r="LH79" s="76">
        <v>0</v>
      </c>
      <c r="LI79" s="76">
        <v>0.15</v>
      </c>
      <c r="LJ79" s="76">
        <v>0</v>
      </c>
      <c r="LM79" s="76" t="s">
        <v>81</v>
      </c>
      <c r="LN79" s="76">
        <v>0.06</v>
      </c>
      <c r="LO79" s="76">
        <v>0</v>
      </c>
      <c r="LP79" s="76">
        <v>0.11</v>
      </c>
      <c r="LQ79" s="76">
        <v>0</v>
      </c>
      <c r="LR79" s="76"/>
      <c r="LS79" s="76"/>
      <c r="LT79" s="76" t="s">
        <v>81</v>
      </c>
      <c r="LU79" s="76">
        <v>0.36</v>
      </c>
      <c r="LV79" s="76">
        <v>0</v>
      </c>
      <c r="LW79" s="76">
        <v>0.61</v>
      </c>
      <c r="LX79" s="76">
        <v>0</v>
      </c>
      <c r="LY79" s="76"/>
      <c r="LZ79" s="76"/>
      <c r="MA79" s="76" t="s">
        <v>81</v>
      </c>
      <c r="MB79" s="76">
        <v>0.63</v>
      </c>
      <c r="MC79" s="76">
        <v>0.48</v>
      </c>
      <c r="MD79" s="76">
        <v>0.89</v>
      </c>
      <c r="ME79" s="76">
        <v>0</v>
      </c>
      <c r="MH79" s="76" t="s">
        <v>81</v>
      </c>
      <c r="MI79" s="76">
        <v>0.44</v>
      </c>
      <c r="MJ79" s="76">
        <v>0</v>
      </c>
      <c r="MK79" s="76">
        <v>0.56999999999999995</v>
      </c>
      <c r="ML79" s="76">
        <v>0.34</v>
      </c>
    </row>
    <row r="80" spans="1:350"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c r="KD80" s="76" t="s">
        <v>82</v>
      </c>
      <c r="KE80" s="76">
        <v>1.6</v>
      </c>
      <c r="KF80" s="76">
        <v>5.87</v>
      </c>
      <c r="KG80" s="76">
        <v>0.37</v>
      </c>
      <c r="KH80" s="76">
        <v>0</v>
      </c>
      <c r="KK80" s="76" t="s">
        <v>82</v>
      </c>
      <c r="KL80" s="76">
        <v>0.51</v>
      </c>
      <c r="KM80" s="76">
        <v>1.04</v>
      </c>
      <c r="KN80" s="76">
        <v>0.55000000000000004</v>
      </c>
      <c r="KO80" s="76">
        <v>0</v>
      </c>
      <c r="KR80" s="76" t="s">
        <v>82</v>
      </c>
      <c r="KS80" s="76">
        <v>0.8</v>
      </c>
      <c r="KT80" s="76">
        <v>3.16</v>
      </c>
      <c r="KU80" s="76">
        <v>0.19</v>
      </c>
      <c r="KV80" s="76">
        <v>0</v>
      </c>
      <c r="KY80" s="76" t="s">
        <v>82</v>
      </c>
      <c r="KZ80" s="76">
        <v>0.83</v>
      </c>
      <c r="LA80" s="76">
        <v>2.36</v>
      </c>
      <c r="LB80" s="76">
        <v>0.14000000000000001</v>
      </c>
      <c r="LC80" s="76">
        <v>0.63</v>
      </c>
      <c r="LF80" s="76" t="s">
        <v>82</v>
      </c>
      <c r="LG80" s="76">
        <v>1.68</v>
      </c>
      <c r="LH80" s="76">
        <v>6.13</v>
      </c>
      <c r="LI80" s="76">
        <v>0.28000000000000003</v>
      </c>
      <c r="LJ80" s="76">
        <v>0.34</v>
      </c>
      <c r="LM80" s="76" t="s">
        <v>82</v>
      </c>
      <c r="LN80" s="76">
        <v>1.64</v>
      </c>
      <c r="LO80" s="76">
        <v>5.73</v>
      </c>
      <c r="LP80" s="76">
        <v>0.68</v>
      </c>
      <c r="LQ80" s="76">
        <v>0.56999999999999995</v>
      </c>
      <c r="LR80" s="76"/>
      <c r="LS80" s="76"/>
      <c r="LT80" s="76" t="s">
        <v>82</v>
      </c>
      <c r="LU80" s="76">
        <v>0.95</v>
      </c>
      <c r="LV80" s="76">
        <v>0.59</v>
      </c>
      <c r="LW80" s="76">
        <v>0.75</v>
      </c>
      <c r="LX80" s="76">
        <v>1.87</v>
      </c>
      <c r="LY80" s="76"/>
      <c r="LZ80" s="76"/>
      <c r="MA80" s="76" t="s">
        <v>82</v>
      </c>
      <c r="MB80" s="76">
        <v>0.91</v>
      </c>
      <c r="MC80" s="76">
        <v>0</v>
      </c>
      <c r="MD80" s="76">
        <v>1.29</v>
      </c>
      <c r="ME80" s="76">
        <v>0.95</v>
      </c>
      <c r="MH80" s="76" t="s">
        <v>82</v>
      </c>
      <c r="MI80" s="76">
        <v>1.1599999999999999</v>
      </c>
      <c r="MJ80" s="76">
        <v>0</v>
      </c>
      <c r="MK80" s="76">
        <v>1.69</v>
      </c>
      <c r="ML80" s="76">
        <v>0</v>
      </c>
    </row>
    <row r="81" spans="1:350"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c r="KD81" s="76" t="s">
        <v>83</v>
      </c>
      <c r="KE81" s="76">
        <v>0.13</v>
      </c>
      <c r="KF81" s="76">
        <v>0</v>
      </c>
      <c r="KG81" s="76">
        <v>0.06</v>
      </c>
      <c r="KH81" s="76">
        <v>0</v>
      </c>
      <c r="KK81" s="76" t="s">
        <v>83</v>
      </c>
      <c r="KL81" s="76">
        <v>0.25</v>
      </c>
      <c r="KM81" s="76">
        <v>0</v>
      </c>
      <c r="KN81" s="76">
        <v>0.36</v>
      </c>
      <c r="KO81" s="76">
        <v>0.26</v>
      </c>
      <c r="KR81" s="76" t="s">
        <v>83</v>
      </c>
      <c r="KS81" s="76">
        <v>0.1</v>
      </c>
      <c r="KT81" s="76">
        <v>0</v>
      </c>
      <c r="KU81" s="76">
        <v>0.12</v>
      </c>
      <c r="KV81" s="76">
        <v>0</v>
      </c>
      <c r="KY81" s="76" t="s">
        <v>83</v>
      </c>
      <c r="KZ81" s="76">
        <v>0.04</v>
      </c>
      <c r="LA81" s="76">
        <v>0</v>
      </c>
      <c r="LB81" s="76">
        <v>0</v>
      </c>
      <c r="LC81" s="76">
        <v>0</v>
      </c>
      <c r="LF81" s="76" t="s">
        <v>83</v>
      </c>
      <c r="LG81" s="76">
        <v>0.03</v>
      </c>
      <c r="LH81" s="76">
        <v>0</v>
      </c>
      <c r="LI81" s="76">
        <v>0.05</v>
      </c>
      <c r="LJ81" s="76">
        <v>0</v>
      </c>
      <c r="LM81" s="76" t="s">
        <v>83</v>
      </c>
      <c r="LN81" s="76">
        <v>0.12</v>
      </c>
      <c r="LO81" s="76">
        <v>0</v>
      </c>
      <c r="LP81" s="76">
        <v>0.21</v>
      </c>
      <c r="LQ81" s="76">
        <v>0</v>
      </c>
      <c r="LR81" s="76"/>
      <c r="LS81" s="76"/>
      <c r="LT81" s="76" t="s">
        <v>83</v>
      </c>
      <c r="LU81" s="76">
        <v>0.46</v>
      </c>
      <c r="LV81" s="76">
        <v>0.17</v>
      </c>
      <c r="LW81" s="76">
        <v>0.59</v>
      </c>
      <c r="LX81" s="76">
        <v>0.31</v>
      </c>
      <c r="LY81" s="76"/>
      <c r="LZ81" s="76"/>
      <c r="MA81" s="76" t="s">
        <v>83</v>
      </c>
      <c r="MB81" s="76">
        <v>0.56999999999999995</v>
      </c>
      <c r="MC81" s="76">
        <v>0</v>
      </c>
      <c r="MD81" s="76">
        <v>0.33</v>
      </c>
      <c r="ME81" s="76">
        <v>0</v>
      </c>
      <c r="MH81" s="76" t="s">
        <v>83</v>
      </c>
      <c r="MI81" s="76">
        <v>0.17</v>
      </c>
      <c r="MJ81" s="76">
        <v>0</v>
      </c>
      <c r="MK81" s="76">
        <v>0.28000000000000003</v>
      </c>
      <c r="ML81" s="76">
        <v>0</v>
      </c>
    </row>
    <row r="82" spans="1:350"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c r="KD82" s="76" t="s">
        <v>84</v>
      </c>
      <c r="KE82" s="76">
        <v>2.0099999999999998</v>
      </c>
      <c r="KF82" s="76">
        <v>4.79</v>
      </c>
      <c r="KG82" s="76">
        <v>1.35</v>
      </c>
      <c r="KH82" s="76">
        <v>0.43</v>
      </c>
      <c r="KK82" s="76" t="s">
        <v>84</v>
      </c>
      <c r="KL82" s="76">
        <v>0.18</v>
      </c>
      <c r="KM82" s="76">
        <v>0.46</v>
      </c>
      <c r="KN82" s="76">
        <v>0.17</v>
      </c>
      <c r="KO82" s="76">
        <v>0</v>
      </c>
      <c r="KR82" s="76" t="s">
        <v>84</v>
      </c>
      <c r="KS82" s="76">
        <v>0</v>
      </c>
      <c r="KT82" s="76">
        <v>0</v>
      </c>
      <c r="KU82" s="76">
        <v>0</v>
      </c>
      <c r="KV82" s="76">
        <v>0</v>
      </c>
      <c r="KY82" s="76" t="s">
        <v>84</v>
      </c>
      <c r="KZ82" s="76">
        <v>0.06</v>
      </c>
      <c r="LA82" s="76">
        <v>0.32</v>
      </c>
      <c r="LB82" s="76">
        <v>0</v>
      </c>
      <c r="LC82" s="76">
        <v>0</v>
      </c>
      <c r="LF82" s="76" t="s">
        <v>84</v>
      </c>
      <c r="LG82" s="76">
        <v>0.13</v>
      </c>
      <c r="LH82" s="76">
        <v>0</v>
      </c>
      <c r="LI82" s="76">
        <v>0</v>
      </c>
      <c r="LJ82" s="76">
        <v>0</v>
      </c>
      <c r="LM82" s="76" t="s">
        <v>84</v>
      </c>
      <c r="LN82" s="76">
        <v>0.08</v>
      </c>
      <c r="LO82" s="76">
        <v>0</v>
      </c>
      <c r="LP82" s="76">
        <v>0</v>
      </c>
      <c r="LQ82" s="76">
        <v>0</v>
      </c>
      <c r="LR82" s="76"/>
      <c r="LS82" s="76"/>
      <c r="LT82" s="76" t="s">
        <v>84</v>
      </c>
      <c r="LU82" s="76">
        <v>0.11</v>
      </c>
      <c r="LV82" s="76">
        <v>0</v>
      </c>
      <c r="LW82" s="76">
        <v>0.19</v>
      </c>
      <c r="LX82" s="76">
        <v>0</v>
      </c>
      <c r="LY82" s="76"/>
      <c r="LZ82" s="76"/>
      <c r="MA82" s="76" t="s">
        <v>84</v>
      </c>
      <c r="MB82" s="76">
        <v>0.13</v>
      </c>
      <c r="MC82" s="76">
        <v>0.21</v>
      </c>
      <c r="MD82" s="76">
        <v>0.1</v>
      </c>
      <c r="ME82" s="76">
        <v>0</v>
      </c>
      <c r="MH82" s="76" t="s">
        <v>84</v>
      </c>
      <c r="MI82" s="76">
        <v>0.4</v>
      </c>
      <c r="MJ82" s="76">
        <v>1.57</v>
      </c>
      <c r="MK82" s="76">
        <v>0.09</v>
      </c>
      <c r="ML82" s="76">
        <v>0</v>
      </c>
    </row>
    <row r="83" spans="1:350"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c r="KD83" s="76" t="s">
        <v>85</v>
      </c>
      <c r="KE83" s="76">
        <v>0.27</v>
      </c>
      <c r="KF83" s="76">
        <v>0</v>
      </c>
      <c r="KG83" s="76">
        <v>0.16</v>
      </c>
      <c r="KH83" s="76">
        <v>0.48</v>
      </c>
      <c r="KK83" s="76" t="s">
        <v>85</v>
      </c>
      <c r="KL83" s="76">
        <v>0.16</v>
      </c>
      <c r="KM83" s="76">
        <v>0</v>
      </c>
      <c r="KN83" s="76">
        <v>0.16</v>
      </c>
      <c r="KO83" s="76">
        <v>0.45</v>
      </c>
      <c r="KR83" s="76" t="s">
        <v>85</v>
      </c>
      <c r="KS83" s="76">
        <v>0.05</v>
      </c>
      <c r="KT83" s="76">
        <v>0</v>
      </c>
      <c r="KU83" s="76">
        <v>0</v>
      </c>
      <c r="KV83" s="76">
        <v>0.31</v>
      </c>
      <c r="KY83" s="76" t="s">
        <v>85</v>
      </c>
      <c r="KZ83" s="76">
        <v>0.16</v>
      </c>
      <c r="LA83" s="76">
        <v>0</v>
      </c>
      <c r="LB83" s="76">
        <v>0.24</v>
      </c>
      <c r="LC83" s="76">
        <v>0</v>
      </c>
      <c r="LF83" s="76" t="s">
        <v>85</v>
      </c>
      <c r="LG83" s="76">
        <v>0.05</v>
      </c>
      <c r="LH83" s="76">
        <v>0.23</v>
      </c>
      <c r="LI83" s="76">
        <v>0</v>
      </c>
      <c r="LJ83" s="76">
        <v>0</v>
      </c>
      <c r="LM83" s="76" t="s">
        <v>85</v>
      </c>
      <c r="LN83" s="76">
        <v>0.04</v>
      </c>
      <c r="LO83" s="76">
        <v>0</v>
      </c>
      <c r="LP83" s="76">
        <v>0.03</v>
      </c>
      <c r="LQ83" s="76">
        <v>0.12</v>
      </c>
      <c r="LR83" s="76"/>
      <c r="LS83" s="76"/>
      <c r="LT83" s="76" t="s">
        <v>85</v>
      </c>
      <c r="LU83" s="76">
        <v>0.08</v>
      </c>
      <c r="LV83" s="76">
        <v>0</v>
      </c>
      <c r="LW83" s="76">
        <v>0.13</v>
      </c>
      <c r="LX83" s="76">
        <v>0</v>
      </c>
      <c r="LY83" s="76"/>
      <c r="LZ83" s="76"/>
      <c r="MA83" s="76" t="s">
        <v>85</v>
      </c>
      <c r="MB83" s="76">
        <v>0.28999999999999998</v>
      </c>
      <c r="MC83" s="76">
        <v>0</v>
      </c>
      <c r="MD83" s="76">
        <v>0.42</v>
      </c>
      <c r="ME83" s="76">
        <v>0</v>
      </c>
      <c r="MH83" s="76" t="s">
        <v>85</v>
      </c>
      <c r="MI83" s="76">
        <v>0.18</v>
      </c>
      <c r="MJ83" s="76">
        <v>0</v>
      </c>
      <c r="MK83" s="76">
        <v>0.3</v>
      </c>
      <c r="ML83" s="76">
        <v>0</v>
      </c>
    </row>
    <row r="84" spans="1:350"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c r="KD84" s="76" t="s">
        <v>86</v>
      </c>
      <c r="KE84" s="76">
        <v>2.77</v>
      </c>
      <c r="KF84" s="76">
        <v>2.1</v>
      </c>
      <c r="KG84" s="76">
        <v>3.23</v>
      </c>
      <c r="KH84" s="76">
        <v>0.71</v>
      </c>
      <c r="KK84" s="76" t="s">
        <v>86</v>
      </c>
      <c r="KL84" s="76">
        <v>1.92</v>
      </c>
      <c r="KM84" s="76">
        <v>2.63</v>
      </c>
      <c r="KN84" s="76">
        <v>1.75</v>
      </c>
      <c r="KO84" s="76">
        <v>0.77</v>
      </c>
      <c r="KR84" s="76" t="s">
        <v>86</v>
      </c>
      <c r="KS84" s="76">
        <v>3.2</v>
      </c>
      <c r="KT84" s="76">
        <v>7.04</v>
      </c>
      <c r="KU84" s="76">
        <v>2.39</v>
      </c>
      <c r="KV84" s="76">
        <v>0.98</v>
      </c>
      <c r="KY84" s="76" t="s">
        <v>86</v>
      </c>
      <c r="KZ84" s="76">
        <v>3.79</v>
      </c>
      <c r="LA84" s="76">
        <v>6.48</v>
      </c>
      <c r="LB84" s="76">
        <v>2.31</v>
      </c>
      <c r="LC84" s="76">
        <v>3.8</v>
      </c>
      <c r="LF84" s="76" t="s">
        <v>86</v>
      </c>
      <c r="LG84" s="76">
        <v>3.9</v>
      </c>
      <c r="LH84" s="76">
        <v>8.5500000000000007</v>
      </c>
      <c r="LI84" s="76">
        <v>2.2400000000000002</v>
      </c>
      <c r="LJ84" s="76">
        <v>1.74</v>
      </c>
      <c r="LM84" s="76" t="s">
        <v>86</v>
      </c>
      <c r="LN84" s="76">
        <v>1.93</v>
      </c>
      <c r="LO84" s="76">
        <v>2.0299999999999998</v>
      </c>
      <c r="LP84" s="76">
        <v>1.57</v>
      </c>
      <c r="LQ84" s="76">
        <v>1.83</v>
      </c>
      <c r="LR84" s="76"/>
      <c r="LS84" s="76"/>
      <c r="LT84" s="76" t="s">
        <v>86</v>
      </c>
      <c r="LU84" s="76">
        <v>2.15</v>
      </c>
      <c r="LV84" s="76">
        <v>2.4</v>
      </c>
      <c r="LW84" s="76">
        <v>2.0299999999999998</v>
      </c>
      <c r="LX84" s="76">
        <v>1.1000000000000001</v>
      </c>
      <c r="LY84" s="76"/>
      <c r="LZ84" s="76"/>
      <c r="MA84" s="76" t="s">
        <v>86</v>
      </c>
      <c r="MB84" s="76">
        <v>2.4300000000000002</v>
      </c>
      <c r="MC84" s="76">
        <v>3.9</v>
      </c>
      <c r="MD84" s="76">
        <v>1.42</v>
      </c>
      <c r="ME84" s="76">
        <v>3.39</v>
      </c>
      <c r="MH84" s="76" t="s">
        <v>86</v>
      </c>
      <c r="MI84" s="76">
        <v>2.48</v>
      </c>
      <c r="MJ84" s="76">
        <v>2.84</v>
      </c>
      <c r="MK84" s="76">
        <v>2.25</v>
      </c>
      <c r="ML84" s="76">
        <v>0.81</v>
      </c>
    </row>
    <row r="85" spans="1:350"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c r="KD85" s="76" t="s">
        <v>87</v>
      </c>
      <c r="KE85" s="76">
        <v>0.18</v>
      </c>
      <c r="KF85" s="76">
        <v>0</v>
      </c>
      <c r="KG85" s="76">
        <v>0.22</v>
      </c>
      <c r="KH85" s="76">
        <v>0</v>
      </c>
      <c r="KK85" s="76" t="s">
        <v>87</v>
      </c>
      <c r="KL85" s="76">
        <v>0.28000000000000003</v>
      </c>
      <c r="KM85" s="76">
        <v>0</v>
      </c>
      <c r="KN85" s="76">
        <v>0.12</v>
      </c>
      <c r="KO85" s="76">
        <v>0</v>
      </c>
      <c r="KR85" s="76" t="s">
        <v>87</v>
      </c>
      <c r="KS85" s="76">
        <v>7.0000000000000007E-2</v>
      </c>
      <c r="KT85" s="76">
        <v>0</v>
      </c>
      <c r="KU85" s="76">
        <v>0.13</v>
      </c>
      <c r="KV85" s="76">
        <v>0</v>
      </c>
      <c r="KY85" s="76" t="s">
        <v>87</v>
      </c>
      <c r="KZ85" s="76">
        <v>0.05</v>
      </c>
      <c r="LA85" s="76">
        <v>0</v>
      </c>
      <c r="LB85" s="76">
        <v>0</v>
      </c>
      <c r="LC85" s="76">
        <v>0</v>
      </c>
      <c r="LF85" s="76" t="s">
        <v>87</v>
      </c>
      <c r="LG85" s="76">
        <v>0.16</v>
      </c>
      <c r="LH85" s="76">
        <v>0</v>
      </c>
      <c r="LI85" s="76">
        <v>0.28000000000000003</v>
      </c>
      <c r="LJ85" s="76">
        <v>0</v>
      </c>
      <c r="LM85" s="76" t="s">
        <v>87</v>
      </c>
      <c r="LN85" s="76">
        <v>0.26</v>
      </c>
      <c r="LO85" s="76">
        <v>0</v>
      </c>
      <c r="LP85" s="76">
        <v>0</v>
      </c>
      <c r="LQ85" s="76">
        <v>0</v>
      </c>
      <c r="LR85" s="76"/>
      <c r="LS85" s="76"/>
      <c r="LT85" s="76" t="s">
        <v>87</v>
      </c>
      <c r="LU85" s="76">
        <v>0.03</v>
      </c>
      <c r="LV85" s="76">
        <v>0</v>
      </c>
      <c r="LW85" s="76">
        <v>0.05</v>
      </c>
      <c r="LX85" s="76">
        <v>0</v>
      </c>
      <c r="LY85" s="76"/>
      <c r="LZ85" s="76"/>
      <c r="MA85" s="76" t="s">
        <v>87</v>
      </c>
      <c r="MB85" s="76">
        <v>0.31</v>
      </c>
      <c r="MC85" s="76">
        <v>0.32</v>
      </c>
      <c r="MD85" s="76">
        <v>0.43</v>
      </c>
      <c r="ME85" s="76">
        <v>0</v>
      </c>
      <c r="MH85" s="76" t="s">
        <v>87</v>
      </c>
      <c r="MI85" s="76">
        <v>0.03</v>
      </c>
      <c r="MJ85" s="76">
        <v>0</v>
      </c>
      <c r="MK85" s="76">
        <v>0.05</v>
      </c>
      <c r="ML85" s="76">
        <v>0</v>
      </c>
    </row>
    <row r="86" spans="1:350"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c r="KD86" s="76" t="s">
        <v>88</v>
      </c>
      <c r="KE86" s="76">
        <v>0.13</v>
      </c>
      <c r="KF86" s="76">
        <v>0</v>
      </c>
      <c r="KG86" s="76">
        <v>0.14000000000000001</v>
      </c>
      <c r="KH86" s="76">
        <v>0.1</v>
      </c>
      <c r="KK86" s="76" t="s">
        <v>88</v>
      </c>
      <c r="KL86" s="76">
        <v>0.4</v>
      </c>
      <c r="KM86" s="76">
        <v>0</v>
      </c>
      <c r="KN86" s="76">
        <v>0.04</v>
      </c>
      <c r="KO86" s="76">
        <v>2.4500000000000002</v>
      </c>
      <c r="KR86" s="76" t="s">
        <v>88</v>
      </c>
      <c r="KS86" s="76">
        <v>0.2</v>
      </c>
      <c r="KT86" s="76">
        <v>0</v>
      </c>
      <c r="KU86" s="76">
        <v>0.27</v>
      </c>
      <c r="KV86" s="76">
        <v>0.31</v>
      </c>
      <c r="KY86" s="76" t="s">
        <v>88</v>
      </c>
      <c r="KZ86" s="76">
        <v>0.18</v>
      </c>
      <c r="LA86" s="76">
        <v>0</v>
      </c>
      <c r="LB86" s="76">
        <v>0.3</v>
      </c>
      <c r="LC86" s="76">
        <v>0</v>
      </c>
      <c r="LF86" s="76" t="s">
        <v>88</v>
      </c>
      <c r="LG86" s="76">
        <v>0.09</v>
      </c>
      <c r="LH86" s="76">
        <v>0</v>
      </c>
      <c r="LI86" s="76">
        <v>0.06</v>
      </c>
      <c r="LJ86" s="76">
        <v>0.37</v>
      </c>
      <c r="LM86" s="76" t="s">
        <v>88</v>
      </c>
      <c r="LN86" s="76">
        <v>0.12</v>
      </c>
      <c r="LO86" s="76">
        <v>0</v>
      </c>
      <c r="LP86" s="76">
        <v>0.21</v>
      </c>
      <c r="LQ86" s="76">
        <v>0</v>
      </c>
      <c r="LR86" s="76"/>
      <c r="LS86" s="76"/>
      <c r="LT86" s="76" t="s">
        <v>88</v>
      </c>
      <c r="LU86" s="76">
        <v>0</v>
      </c>
      <c r="LV86" s="76">
        <v>0</v>
      </c>
      <c r="LW86" s="76">
        <v>0</v>
      </c>
      <c r="LX86" s="76">
        <v>0</v>
      </c>
      <c r="LY86" s="76"/>
      <c r="LZ86" s="76"/>
      <c r="MA86" s="76" t="s">
        <v>88</v>
      </c>
      <c r="MB86" s="76">
        <v>0.28999999999999998</v>
      </c>
      <c r="MC86" s="76">
        <v>0</v>
      </c>
      <c r="MD86" s="76">
        <v>0.14000000000000001</v>
      </c>
      <c r="ME86" s="76">
        <v>0</v>
      </c>
      <c r="MH86" s="76" t="s">
        <v>88</v>
      </c>
      <c r="MI86" s="76">
        <v>0</v>
      </c>
      <c r="MJ86" s="76">
        <v>0</v>
      </c>
      <c r="MK86" s="76">
        <v>0</v>
      </c>
      <c r="ML86" s="76">
        <v>0</v>
      </c>
    </row>
    <row r="87" spans="1:350"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c r="KD87" s="76" t="s">
        <v>89</v>
      </c>
      <c r="KE87" s="76">
        <v>0.12</v>
      </c>
      <c r="KF87" s="76">
        <v>0</v>
      </c>
      <c r="KG87" s="76">
        <v>0.09</v>
      </c>
      <c r="KH87" s="76">
        <v>0</v>
      </c>
      <c r="KK87" s="76" t="s">
        <v>89</v>
      </c>
      <c r="KL87" s="76">
        <v>0.23</v>
      </c>
      <c r="KM87" s="76">
        <v>0</v>
      </c>
      <c r="KN87" s="76">
        <v>0.28000000000000003</v>
      </c>
      <c r="KO87" s="76">
        <v>0</v>
      </c>
      <c r="KR87" s="76" t="s">
        <v>89</v>
      </c>
      <c r="KS87" s="76">
        <v>0.12</v>
      </c>
      <c r="KT87" s="76">
        <v>0</v>
      </c>
      <c r="KU87" s="76">
        <v>0.12</v>
      </c>
      <c r="KV87" s="76">
        <v>0</v>
      </c>
      <c r="KY87" s="76" t="s">
        <v>89</v>
      </c>
      <c r="KZ87" s="76">
        <v>0.18</v>
      </c>
      <c r="LA87" s="76">
        <v>0.36</v>
      </c>
      <c r="LB87" s="76">
        <v>0.19</v>
      </c>
      <c r="LC87" s="76">
        <v>0</v>
      </c>
      <c r="LF87" s="76" t="s">
        <v>89</v>
      </c>
      <c r="LG87" s="76">
        <v>0.15</v>
      </c>
      <c r="LH87" s="76">
        <v>0</v>
      </c>
      <c r="LI87" s="76">
        <v>0.06</v>
      </c>
      <c r="LJ87" s="76">
        <v>0</v>
      </c>
      <c r="LM87" s="76" t="s">
        <v>89</v>
      </c>
      <c r="LN87" s="76">
        <v>0.26</v>
      </c>
      <c r="LO87" s="76">
        <v>0</v>
      </c>
      <c r="LP87" s="76">
        <v>0.3</v>
      </c>
      <c r="LQ87" s="76">
        <v>0</v>
      </c>
      <c r="LR87" s="76"/>
      <c r="LS87" s="76"/>
      <c r="LT87" s="76" t="s">
        <v>89</v>
      </c>
      <c r="LU87" s="76">
        <v>0.16</v>
      </c>
      <c r="LV87" s="76">
        <v>0</v>
      </c>
      <c r="LW87" s="76">
        <v>0.27</v>
      </c>
      <c r="LX87" s="76">
        <v>0</v>
      </c>
      <c r="LY87" s="76"/>
      <c r="LZ87" s="76"/>
      <c r="MA87" s="76" t="s">
        <v>89</v>
      </c>
      <c r="MB87" s="76">
        <v>0</v>
      </c>
      <c r="MC87" s="76">
        <v>0</v>
      </c>
      <c r="MD87" s="76">
        <v>0</v>
      </c>
      <c r="ME87" s="76">
        <v>0</v>
      </c>
      <c r="MH87" s="76" t="s">
        <v>89</v>
      </c>
      <c r="MI87" s="76">
        <v>0.19</v>
      </c>
      <c r="MJ87" s="76">
        <v>0</v>
      </c>
      <c r="MK87" s="76">
        <v>0.31</v>
      </c>
      <c r="ML87" s="76">
        <v>0</v>
      </c>
    </row>
    <row r="88" spans="1:350"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c r="KD88" s="76" t="s">
        <v>90</v>
      </c>
      <c r="KE88" s="76">
        <v>0</v>
      </c>
      <c r="KF88" s="76">
        <v>0</v>
      </c>
      <c r="KG88" s="76">
        <v>0</v>
      </c>
      <c r="KH88" s="76">
        <v>0</v>
      </c>
      <c r="KK88" s="76" t="s">
        <v>90</v>
      </c>
      <c r="KL88" s="76">
        <v>0.03</v>
      </c>
      <c r="KM88" s="76">
        <v>0</v>
      </c>
      <c r="KN88" s="76">
        <v>0.05</v>
      </c>
      <c r="KO88" s="76">
        <v>0</v>
      </c>
      <c r="KR88" s="76" t="s">
        <v>90</v>
      </c>
      <c r="KS88" s="76">
        <v>7.0000000000000007E-2</v>
      </c>
      <c r="KT88" s="76">
        <v>0</v>
      </c>
      <c r="KU88" s="76">
        <v>0.13</v>
      </c>
      <c r="KV88" s="76">
        <v>0</v>
      </c>
      <c r="KY88" s="76" t="s">
        <v>90</v>
      </c>
      <c r="KZ88" s="76">
        <v>0.13</v>
      </c>
      <c r="LA88" s="76">
        <v>0</v>
      </c>
      <c r="LB88" s="76">
        <v>0.22</v>
      </c>
      <c r="LC88" s="76">
        <v>0</v>
      </c>
      <c r="LF88" s="76" t="s">
        <v>90</v>
      </c>
      <c r="LG88" s="76">
        <v>0.18</v>
      </c>
      <c r="LH88" s="76">
        <v>0.83</v>
      </c>
      <c r="LI88" s="76">
        <v>0</v>
      </c>
      <c r="LJ88" s="76">
        <v>0</v>
      </c>
      <c r="LM88" s="76" t="s">
        <v>90</v>
      </c>
      <c r="LN88" s="76">
        <v>0.14000000000000001</v>
      </c>
      <c r="LO88" s="76">
        <v>0</v>
      </c>
      <c r="LP88" s="76">
        <v>0.24</v>
      </c>
      <c r="LQ88" s="76">
        <v>0</v>
      </c>
      <c r="LR88" s="76"/>
      <c r="LS88" s="76"/>
      <c r="LT88" s="76" t="s">
        <v>90</v>
      </c>
      <c r="LU88" s="76">
        <v>0</v>
      </c>
      <c r="LV88" s="76">
        <v>0</v>
      </c>
      <c r="LW88" s="76">
        <v>0</v>
      </c>
      <c r="LX88" s="76">
        <v>0</v>
      </c>
      <c r="LY88" s="76"/>
      <c r="LZ88" s="76"/>
      <c r="MA88" s="76" t="s">
        <v>90</v>
      </c>
      <c r="MB88" s="76">
        <v>0</v>
      </c>
      <c r="MC88" s="76">
        <v>0</v>
      </c>
      <c r="MD88" s="76">
        <v>0</v>
      </c>
      <c r="ME88" s="76">
        <v>0</v>
      </c>
      <c r="MH88" s="76" t="s">
        <v>90</v>
      </c>
      <c r="MI88" s="76">
        <v>7.0000000000000007E-2</v>
      </c>
      <c r="MJ88" s="76">
        <v>0.15</v>
      </c>
      <c r="MK88" s="76">
        <v>0.08</v>
      </c>
      <c r="ML88" s="76">
        <v>0</v>
      </c>
    </row>
    <row r="89" spans="1:350"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c r="KD89" s="76" t="s">
        <v>91</v>
      </c>
      <c r="KE89" s="76">
        <v>0.03</v>
      </c>
      <c r="KF89" s="76">
        <v>0</v>
      </c>
      <c r="KG89" s="76">
        <v>0.06</v>
      </c>
      <c r="KH89" s="76">
        <v>0</v>
      </c>
      <c r="KK89" s="76" t="s">
        <v>91</v>
      </c>
      <c r="KL89" s="76">
        <v>0.08</v>
      </c>
      <c r="KM89" s="76">
        <v>0</v>
      </c>
      <c r="KN89" s="76">
        <v>0</v>
      </c>
      <c r="KO89" s="76">
        <v>0</v>
      </c>
      <c r="KR89" s="76" t="s">
        <v>91</v>
      </c>
      <c r="KS89" s="76">
        <v>0.14000000000000001</v>
      </c>
      <c r="KT89" s="76">
        <v>0</v>
      </c>
      <c r="KU89" s="76">
        <v>0</v>
      </c>
      <c r="KV89" s="76">
        <v>0.43</v>
      </c>
      <c r="KY89" s="76" t="s">
        <v>91</v>
      </c>
      <c r="KZ89" s="76">
        <v>0.16</v>
      </c>
      <c r="LA89" s="76">
        <v>0</v>
      </c>
      <c r="LB89" s="76">
        <v>0</v>
      </c>
      <c r="LC89" s="76">
        <v>0</v>
      </c>
      <c r="LF89" s="76" t="s">
        <v>91</v>
      </c>
      <c r="LG89" s="76">
        <v>0</v>
      </c>
      <c r="LH89" s="76">
        <v>0</v>
      </c>
      <c r="LI89" s="76">
        <v>0</v>
      </c>
      <c r="LJ89" s="76">
        <v>0</v>
      </c>
      <c r="LM89" s="76" t="s">
        <v>91</v>
      </c>
      <c r="LN89" s="76">
        <v>0</v>
      </c>
      <c r="LO89" s="76">
        <v>0</v>
      </c>
      <c r="LP89" s="76">
        <v>0</v>
      </c>
      <c r="LQ89" s="76">
        <v>0</v>
      </c>
      <c r="LR89" s="76"/>
      <c r="LS89" s="76"/>
      <c r="LT89" s="76" t="s">
        <v>91</v>
      </c>
      <c r="LU89" s="76">
        <v>7.0000000000000007E-2</v>
      </c>
      <c r="LV89" s="76">
        <v>0</v>
      </c>
      <c r="LW89" s="76">
        <v>0</v>
      </c>
      <c r="LX89" s="76">
        <v>0.46</v>
      </c>
      <c r="LY89" s="76"/>
      <c r="LZ89" s="76"/>
      <c r="MA89" s="76" t="s">
        <v>91</v>
      </c>
      <c r="MB89" s="76">
        <v>0.37</v>
      </c>
      <c r="MC89" s="76">
        <v>0.22</v>
      </c>
      <c r="MD89" s="76">
        <v>0.4</v>
      </c>
      <c r="ME89" s="76">
        <v>0</v>
      </c>
      <c r="MH89" s="76" t="s">
        <v>91</v>
      </c>
      <c r="MI89" s="76">
        <v>0.36</v>
      </c>
      <c r="MJ89" s="76">
        <v>0.22</v>
      </c>
      <c r="MK89" s="76">
        <v>0.51</v>
      </c>
      <c r="ML89" s="76">
        <v>0</v>
      </c>
    </row>
    <row r="90" spans="1:350"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c r="KD90" s="76" t="s">
        <v>92</v>
      </c>
      <c r="KE90" s="76">
        <v>0</v>
      </c>
      <c r="KF90" s="76">
        <v>0</v>
      </c>
      <c r="KG90" s="76">
        <v>0</v>
      </c>
      <c r="KH90" s="76">
        <v>0</v>
      </c>
      <c r="KK90" s="76" t="s">
        <v>92</v>
      </c>
      <c r="KL90" s="76">
        <v>0.22</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0.02</v>
      </c>
      <c r="LH90" s="76">
        <v>0</v>
      </c>
      <c r="LI90" s="76">
        <v>0</v>
      </c>
      <c r="LJ90" s="76">
        <v>0</v>
      </c>
      <c r="LM90" s="76" t="s">
        <v>92</v>
      </c>
      <c r="LN90" s="76">
        <v>0</v>
      </c>
      <c r="LO90" s="76">
        <v>0</v>
      </c>
      <c r="LP90" s="76">
        <v>0</v>
      </c>
      <c r="LQ90" s="76">
        <v>0</v>
      </c>
      <c r="LR90" s="76"/>
      <c r="LS90" s="76"/>
      <c r="LT90" s="76" t="s">
        <v>92</v>
      </c>
      <c r="LU90" s="76">
        <v>0.03</v>
      </c>
      <c r="LV90" s="76">
        <v>0</v>
      </c>
      <c r="LW90" s="76">
        <v>0.04</v>
      </c>
      <c r="LX90" s="76">
        <v>0</v>
      </c>
      <c r="LY90" s="76"/>
      <c r="LZ90" s="76"/>
      <c r="MA90" s="76" t="s">
        <v>92</v>
      </c>
      <c r="MB90" s="76">
        <v>7.0000000000000007E-2</v>
      </c>
      <c r="MC90" s="76">
        <v>0</v>
      </c>
      <c r="MD90" s="76">
        <v>0.06</v>
      </c>
      <c r="ME90" s="76">
        <v>0.23</v>
      </c>
      <c r="MH90" s="76" t="s">
        <v>92</v>
      </c>
      <c r="MI90" s="76">
        <v>0.16</v>
      </c>
      <c r="MJ90" s="76">
        <v>0</v>
      </c>
      <c r="MK90" s="76">
        <v>0.2</v>
      </c>
      <c r="ML90" s="76">
        <v>0.23</v>
      </c>
    </row>
    <row r="91" spans="1:350"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c r="KD91" s="76" t="s">
        <v>93</v>
      </c>
      <c r="KE91" s="76">
        <v>0.15</v>
      </c>
      <c r="KF91" s="76">
        <v>0.57999999999999996</v>
      </c>
      <c r="KG91" s="76">
        <v>7.0000000000000007E-2</v>
      </c>
      <c r="KH91" s="76">
        <v>0</v>
      </c>
      <c r="KK91" s="76" t="s">
        <v>93</v>
      </c>
      <c r="KL91" s="76">
        <v>0.46</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c r="LM91" s="76" t="s">
        <v>93</v>
      </c>
      <c r="LN91" s="76">
        <v>0.04</v>
      </c>
      <c r="LO91" s="76">
        <v>0</v>
      </c>
      <c r="LP91" s="76">
        <v>0</v>
      </c>
      <c r="LQ91" s="76">
        <v>0</v>
      </c>
      <c r="LR91" s="76"/>
      <c r="LS91" s="76"/>
      <c r="LT91" s="76" t="s">
        <v>93</v>
      </c>
      <c r="LU91" s="76">
        <v>0.03</v>
      </c>
      <c r="LV91" s="76">
        <v>0.14000000000000001</v>
      </c>
      <c r="LW91" s="76">
        <v>0</v>
      </c>
      <c r="LX91" s="76">
        <v>0</v>
      </c>
      <c r="LY91" s="76"/>
      <c r="LZ91" s="76"/>
      <c r="MA91" s="76" t="s">
        <v>93</v>
      </c>
      <c r="MB91" s="76">
        <v>0.18</v>
      </c>
      <c r="MC91" s="76">
        <v>0.99</v>
      </c>
      <c r="MD91" s="76">
        <v>0</v>
      </c>
      <c r="ME91" s="76">
        <v>0</v>
      </c>
      <c r="MH91" s="76" t="s">
        <v>93</v>
      </c>
      <c r="MI91" s="76">
        <v>0</v>
      </c>
      <c r="MJ91" s="76">
        <v>0</v>
      </c>
      <c r="MK91" s="76">
        <v>0</v>
      </c>
      <c r="ML91" s="76">
        <v>0</v>
      </c>
    </row>
    <row r="92" spans="1:350"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v>
      </c>
      <c r="LH92" s="76">
        <v>0</v>
      </c>
      <c r="LI92" s="76">
        <v>0</v>
      </c>
      <c r="LJ92" s="76">
        <v>0</v>
      </c>
      <c r="LM92" s="76" t="s">
        <v>94</v>
      </c>
      <c r="LN92" s="76">
        <v>0.12</v>
      </c>
      <c r="LO92" s="76">
        <v>0</v>
      </c>
      <c r="LP92" s="76">
        <v>0.21</v>
      </c>
      <c r="LQ92" s="76">
        <v>0</v>
      </c>
      <c r="LR92" s="76"/>
      <c r="LS92" s="76"/>
      <c r="LT92" s="76" t="s">
        <v>94</v>
      </c>
      <c r="LU92" s="76">
        <v>0.42</v>
      </c>
      <c r="LV92" s="76">
        <v>0</v>
      </c>
      <c r="LW92" s="76">
        <v>0.63</v>
      </c>
      <c r="LX92" s="76">
        <v>0.38</v>
      </c>
      <c r="LY92" s="76"/>
      <c r="LZ92" s="76"/>
      <c r="MA92" s="76" t="s">
        <v>94</v>
      </c>
      <c r="MB92" s="76">
        <v>0.16</v>
      </c>
      <c r="MC92" s="76">
        <v>0.16</v>
      </c>
      <c r="MD92" s="76">
        <v>0.05</v>
      </c>
      <c r="ME92" s="76">
        <v>0.65</v>
      </c>
      <c r="MH92" s="76" t="s">
        <v>94</v>
      </c>
      <c r="MI92" s="76">
        <v>0</v>
      </c>
      <c r="MJ92" s="76">
        <v>0</v>
      </c>
      <c r="MK92" s="76">
        <v>0</v>
      </c>
      <c r="ML92" s="76">
        <v>0</v>
      </c>
    </row>
    <row r="93" spans="1:350"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c r="KD93" s="76" t="s">
        <v>95</v>
      </c>
      <c r="KE93" s="76">
        <v>0</v>
      </c>
      <c r="KF93" s="76">
        <v>0</v>
      </c>
      <c r="KG93" s="76">
        <v>0</v>
      </c>
      <c r="KH93" s="76">
        <v>0</v>
      </c>
      <c r="KK93" s="76" t="s">
        <v>95</v>
      </c>
      <c r="KL93" s="76">
        <v>0.18</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c r="LM93" s="76" t="s">
        <v>95</v>
      </c>
      <c r="LN93" s="76">
        <v>0</v>
      </c>
      <c r="LO93" s="76">
        <v>0</v>
      </c>
      <c r="LP93" s="76">
        <v>0</v>
      </c>
      <c r="LQ93" s="76">
        <v>0</v>
      </c>
      <c r="LR93" s="76"/>
      <c r="LS93" s="76"/>
      <c r="LT93" s="76" t="s">
        <v>95</v>
      </c>
      <c r="LU93" s="76">
        <v>0.03</v>
      </c>
      <c r="LV93" s="76">
        <v>0</v>
      </c>
      <c r="LW93" s="76">
        <v>0</v>
      </c>
      <c r="LX93" s="76">
        <v>0</v>
      </c>
      <c r="LY93" s="76"/>
      <c r="LZ93" s="76"/>
      <c r="MA93" s="76" t="s">
        <v>95</v>
      </c>
      <c r="MB93" s="76">
        <v>0</v>
      </c>
      <c r="MC93" s="76">
        <v>0</v>
      </c>
      <c r="MD93" s="76">
        <v>0</v>
      </c>
      <c r="ME93" s="76">
        <v>0</v>
      </c>
      <c r="MH93" s="76" t="s">
        <v>95</v>
      </c>
      <c r="MI93" s="76">
        <v>0</v>
      </c>
      <c r="MJ93" s="76">
        <v>0</v>
      </c>
      <c r="MK93" s="76">
        <v>0</v>
      </c>
      <c r="ML93" s="76">
        <v>0</v>
      </c>
    </row>
    <row r="94" spans="1:350"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c r="KD94" s="76" t="s">
        <v>96</v>
      </c>
      <c r="KE94" s="76">
        <v>0</v>
      </c>
      <c r="KF94" s="76">
        <v>0</v>
      </c>
      <c r="KG94" s="76">
        <v>0</v>
      </c>
      <c r="KH94" s="76">
        <v>0</v>
      </c>
      <c r="KK94" s="76" t="s">
        <v>96</v>
      </c>
      <c r="KL94" s="76">
        <v>0</v>
      </c>
      <c r="KM94" s="76">
        <v>0</v>
      </c>
      <c r="KN94" s="76">
        <v>0</v>
      </c>
      <c r="KO94" s="76">
        <v>0</v>
      </c>
      <c r="KR94" s="76" t="s">
        <v>96</v>
      </c>
      <c r="KS94" s="76">
        <v>0</v>
      </c>
      <c r="KT94" s="76">
        <v>0</v>
      </c>
      <c r="KU94" s="76">
        <v>0</v>
      </c>
      <c r="KV94" s="76">
        <v>0</v>
      </c>
      <c r="KY94" s="76" t="s">
        <v>96</v>
      </c>
      <c r="KZ94" s="76">
        <v>0</v>
      </c>
      <c r="LA94" s="76">
        <v>0</v>
      </c>
      <c r="LB94" s="76">
        <v>0</v>
      </c>
      <c r="LC94" s="76">
        <v>0</v>
      </c>
      <c r="LF94" s="76" t="s">
        <v>96</v>
      </c>
      <c r="LG94" s="76">
        <v>0</v>
      </c>
      <c r="LH94" s="76">
        <v>0</v>
      </c>
      <c r="LI94" s="76">
        <v>0</v>
      </c>
      <c r="LJ94" s="76">
        <v>0</v>
      </c>
      <c r="LM94" s="76" t="s">
        <v>96</v>
      </c>
      <c r="LN94" s="76">
        <v>0.03</v>
      </c>
      <c r="LO94" s="76">
        <v>0.13</v>
      </c>
      <c r="LP94" s="76">
        <v>0</v>
      </c>
      <c r="LQ94" s="76">
        <v>0</v>
      </c>
      <c r="LR94" s="76"/>
      <c r="LS94" s="76"/>
      <c r="LT94" s="76" t="s">
        <v>96</v>
      </c>
      <c r="LU94" s="76">
        <v>1.81</v>
      </c>
      <c r="LV94" s="76">
        <v>7.05</v>
      </c>
      <c r="LW94" s="76">
        <v>0.06</v>
      </c>
      <c r="LX94" s="76">
        <v>2.4300000000000002</v>
      </c>
      <c r="LY94" s="76"/>
      <c r="LZ94" s="76"/>
      <c r="MA94" s="76" t="s">
        <v>96</v>
      </c>
      <c r="MB94" s="76">
        <v>0.91</v>
      </c>
      <c r="MC94" s="76">
        <v>4.62</v>
      </c>
      <c r="MD94" s="76">
        <v>0.12</v>
      </c>
      <c r="ME94" s="76">
        <v>0</v>
      </c>
      <c r="MH94" s="76" t="s">
        <v>96</v>
      </c>
      <c r="MI94" s="76">
        <v>0.12</v>
      </c>
      <c r="MJ94" s="76">
        <v>0</v>
      </c>
      <c r="MK94" s="76">
        <v>0</v>
      </c>
      <c r="ML94" s="76">
        <v>0.87</v>
      </c>
    </row>
    <row r="95" spans="1:350"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0.06</v>
      </c>
      <c r="LA95" s="76">
        <v>0</v>
      </c>
      <c r="LB95" s="76">
        <v>0</v>
      </c>
      <c r="LC95" s="76">
        <v>0</v>
      </c>
      <c r="LF95" s="76" t="s">
        <v>97</v>
      </c>
      <c r="LG95" s="76">
        <v>0</v>
      </c>
      <c r="LH95" s="76">
        <v>0</v>
      </c>
      <c r="LI95" s="76">
        <v>0</v>
      </c>
      <c r="LJ95" s="76">
        <v>0</v>
      </c>
      <c r="LM95" s="76" t="s">
        <v>97</v>
      </c>
      <c r="LN95" s="76">
        <v>0</v>
      </c>
      <c r="LO95" s="76">
        <v>0</v>
      </c>
      <c r="LP95" s="76">
        <v>0</v>
      </c>
      <c r="LQ95" s="76">
        <v>0</v>
      </c>
      <c r="LR95" s="76"/>
      <c r="LS95" s="76"/>
      <c r="LT95" s="76" t="s">
        <v>97</v>
      </c>
      <c r="LU95" s="76">
        <v>0</v>
      </c>
      <c r="LV95" s="76">
        <v>0</v>
      </c>
      <c r="LW95" s="76">
        <v>0</v>
      </c>
      <c r="LX95" s="76">
        <v>0</v>
      </c>
      <c r="LY95" s="76"/>
      <c r="LZ95" s="76"/>
      <c r="MA95" s="76" t="s">
        <v>97</v>
      </c>
      <c r="MB95" s="76">
        <v>0.06</v>
      </c>
      <c r="MC95" s="76">
        <v>0</v>
      </c>
      <c r="MD95" s="76">
        <v>0</v>
      </c>
      <c r="ME95" s="76">
        <v>0</v>
      </c>
      <c r="MH95" s="76" t="s">
        <v>97</v>
      </c>
      <c r="MI95" s="76">
        <v>0.03</v>
      </c>
      <c r="MJ95" s="76">
        <v>0</v>
      </c>
      <c r="MK95" s="76">
        <v>0</v>
      </c>
      <c r="ML95" s="76">
        <v>0</v>
      </c>
    </row>
    <row r="96" spans="1:350"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c r="LM96" s="76" t="s">
        <v>98</v>
      </c>
      <c r="LN96" s="76">
        <v>0</v>
      </c>
      <c r="LO96" s="76">
        <v>0</v>
      </c>
      <c r="LP96" s="76">
        <v>0</v>
      </c>
      <c r="LQ96" s="76">
        <v>0</v>
      </c>
      <c r="LR96" s="76"/>
      <c r="LS96" s="76"/>
      <c r="LT96" s="76" t="s">
        <v>98</v>
      </c>
      <c r="LU96" s="76">
        <v>0</v>
      </c>
      <c r="LV96" s="76">
        <v>0</v>
      </c>
      <c r="LW96" s="76">
        <v>0</v>
      </c>
      <c r="LX96" s="76">
        <v>0</v>
      </c>
      <c r="LY96" s="76"/>
      <c r="LZ96" s="76"/>
      <c r="MA96" s="76" t="s">
        <v>98</v>
      </c>
      <c r="MB96" s="76">
        <v>7.0000000000000007E-2</v>
      </c>
      <c r="MC96" s="76">
        <v>0</v>
      </c>
      <c r="MD96" s="76">
        <v>0.13</v>
      </c>
      <c r="ME96" s="76">
        <v>0</v>
      </c>
      <c r="MH96" s="76" t="s">
        <v>98</v>
      </c>
      <c r="MI96" s="76">
        <v>0.15</v>
      </c>
      <c r="MJ96" s="76">
        <v>0.86</v>
      </c>
      <c r="MK96" s="76">
        <v>0</v>
      </c>
      <c r="ML96" s="76">
        <v>0</v>
      </c>
    </row>
    <row r="97" spans="1:350"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c r="KD97" s="76" t="s">
        <v>99</v>
      </c>
      <c r="KE97" s="76">
        <v>0</v>
      </c>
      <c r="KF97" s="76">
        <v>0</v>
      </c>
      <c r="KG97" s="76">
        <v>0</v>
      </c>
      <c r="KH97" s="76">
        <v>0</v>
      </c>
      <c r="KK97" s="76" t="s">
        <v>99</v>
      </c>
      <c r="KL97" s="76">
        <v>0.06</v>
      </c>
      <c r="KM97" s="76">
        <v>0.34</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c r="LM97" s="76" t="s">
        <v>99</v>
      </c>
      <c r="LN97" s="76">
        <v>0.03</v>
      </c>
      <c r="LO97" s="76">
        <v>0</v>
      </c>
      <c r="LP97" s="76">
        <v>0.04</v>
      </c>
      <c r="LQ97" s="76">
        <v>0</v>
      </c>
      <c r="LR97" s="76"/>
      <c r="LS97" s="76"/>
      <c r="LT97" s="76" t="s">
        <v>99</v>
      </c>
      <c r="LU97" s="76">
        <v>0</v>
      </c>
      <c r="LV97" s="76">
        <v>0</v>
      </c>
      <c r="LW97" s="76">
        <v>0</v>
      </c>
      <c r="LX97" s="76">
        <v>0</v>
      </c>
      <c r="LY97" s="76"/>
      <c r="LZ97" s="76"/>
      <c r="MA97" s="76" t="s">
        <v>99</v>
      </c>
      <c r="MB97" s="76">
        <v>0</v>
      </c>
      <c r="MC97" s="76">
        <v>0</v>
      </c>
      <c r="MD97" s="76">
        <v>0</v>
      </c>
      <c r="ME97" s="76">
        <v>0</v>
      </c>
      <c r="MH97" s="76" t="s">
        <v>99</v>
      </c>
      <c r="MI97" s="76">
        <v>0</v>
      </c>
      <c r="MJ97" s="76">
        <v>0</v>
      </c>
      <c r="MK97" s="76">
        <v>0</v>
      </c>
      <c r="ML97" s="76">
        <v>0</v>
      </c>
    </row>
    <row r="98" spans="1:350"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c r="KD98" s="76" t="s">
        <v>100</v>
      </c>
      <c r="KE98" s="76">
        <v>0</v>
      </c>
      <c r="KF98" s="76">
        <v>0</v>
      </c>
      <c r="KG98" s="76">
        <v>0</v>
      </c>
      <c r="KH98" s="76">
        <v>0</v>
      </c>
      <c r="KK98" s="76" t="s">
        <v>100</v>
      </c>
      <c r="KL98" s="76">
        <v>0.22</v>
      </c>
      <c r="KM98" s="76">
        <v>0</v>
      </c>
      <c r="KN98" s="76">
        <v>0</v>
      </c>
      <c r="KO98" s="76">
        <v>0</v>
      </c>
      <c r="KR98" s="76" t="s">
        <v>100</v>
      </c>
      <c r="KS98" s="76">
        <v>0</v>
      </c>
      <c r="KT98" s="76">
        <v>0</v>
      </c>
      <c r="KU98" s="76">
        <v>0</v>
      </c>
      <c r="KV98" s="76">
        <v>0</v>
      </c>
      <c r="KY98" s="76" t="s">
        <v>100</v>
      </c>
      <c r="KZ98" s="76">
        <v>0.23</v>
      </c>
      <c r="LA98" s="76">
        <v>0</v>
      </c>
      <c r="LB98" s="76">
        <v>0</v>
      </c>
      <c r="LC98" s="76">
        <v>0</v>
      </c>
      <c r="LF98" s="76" t="s">
        <v>100</v>
      </c>
      <c r="LG98" s="76">
        <v>0.11</v>
      </c>
      <c r="LH98" s="76">
        <v>0</v>
      </c>
      <c r="LI98" s="76">
        <v>0</v>
      </c>
      <c r="LJ98" s="76">
        <v>0</v>
      </c>
      <c r="LM98" s="76" t="s">
        <v>100</v>
      </c>
      <c r="LN98" s="76">
        <v>0.11</v>
      </c>
      <c r="LO98" s="76">
        <v>0</v>
      </c>
      <c r="LP98" s="76">
        <v>0</v>
      </c>
      <c r="LQ98" s="76">
        <v>0</v>
      </c>
      <c r="LR98" s="76"/>
      <c r="LS98" s="76"/>
      <c r="LT98" s="76" t="s">
        <v>100</v>
      </c>
      <c r="LU98" s="76">
        <v>0</v>
      </c>
      <c r="LV98" s="76">
        <v>0</v>
      </c>
      <c r="LW98" s="76">
        <v>0</v>
      </c>
      <c r="LX98" s="76">
        <v>0</v>
      </c>
      <c r="LY98" s="76"/>
      <c r="LZ98" s="76"/>
      <c r="MA98" s="76" t="s">
        <v>100</v>
      </c>
      <c r="MB98" s="76">
        <v>0.27</v>
      </c>
      <c r="MC98" s="76">
        <v>0</v>
      </c>
      <c r="MD98" s="76">
        <v>0.26</v>
      </c>
      <c r="ME98" s="76">
        <v>0</v>
      </c>
      <c r="MH98" s="76" t="s">
        <v>100</v>
      </c>
      <c r="MI98" s="76">
        <v>0.13</v>
      </c>
      <c r="MJ98" s="76">
        <v>0.72</v>
      </c>
      <c r="MK98" s="76">
        <v>0</v>
      </c>
      <c r="ML98" s="76">
        <v>0</v>
      </c>
    </row>
    <row r="99" spans="1:350"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c r="KD99" s="76" t="s">
        <v>101</v>
      </c>
      <c r="KE99" s="76">
        <v>0</v>
      </c>
      <c r="KF99" s="76">
        <v>0</v>
      </c>
      <c r="KG99" s="76">
        <v>0</v>
      </c>
      <c r="KH99" s="76">
        <v>0</v>
      </c>
      <c r="KK99" s="76" t="s">
        <v>101</v>
      </c>
      <c r="KL99" s="76">
        <v>0</v>
      </c>
      <c r="KM99" s="76">
        <v>0</v>
      </c>
      <c r="KN99" s="76">
        <v>0</v>
      </c>
      <c r="KO99" s="76">
        <v>0</v>
      </c>
      <c r="KR99" s="76" t="s">
        <v>101</v>
      </c>
      <c r="KS99" s="76">
        <v>0</v>
      </c>
      <c r="KT99" s="76">
        <v>0</v>
      </c>
      <c r="KU99" s="76">
        <v>0</v>
      </c>
      <c r="KV99" s="76">
        <v>0</v>
      </c>
      <c r="KY99" s="76" t="s">
        <v>101</v>
      </c>
      <c r="KZ99" s="76">
        <v>0</v>
      </c>
      <c r="LA99" s="76">
        <v>0</v>
      </c>
      <c r="LB99" s="76">
        <v>0</v>
      </c>
      <c r="LC99" s="76">
        <v>0</v>
      </c>
      <c r="LF99" s="76" t="s">
        <v>101</v>
      </c>
      <c r="LG99" s="76">
        <v>0</v>
      </c>
      <c r="LH99" s="76">
        <v>0</v>
      </c>
      <c r="LI99" s="76">
        <v>0</v>
      </c>
      <c r="LJ99" s="76">
        <v>0</v>
      </c>
      <c r="LM99" s="76" t="s">
        <v>101</v>
      </c>
      <c r="LN99" s="76">
        <v>0</v>
      </c>
      <c r="LO99" s="76">
        <v>0</v>
      </c>
      <c r="LP99" s="76">
        <v>0</v>
      </c>
      <c r="LQ99" s="76">
        <v>0</v>
      </c>
      <c r="LR99" s="76"/>
      <c r="LS99" s="76"/>
      <c r="LT99" s="76" t="s">
        <v>101</v>
      </c>
      <c r="LU99" s="76">
        <v>0</v>
      </c>
      <c r="LV99" s="76">
        <v>0</v>
      </c>
      <c r="LW99" s="76">
        <v>0</v>
      </c>
      <c r="LX99" s="76">
        <v>0</v>
      </c>
      <c r="LY99" s="76"/>
      <c r="LZ99" s="76"/>
      <c r="MA99" s="76" t="s">
        <v>101</v>
      </c>
      <c r="MB99" s="76">
        <v>0</v>
      </c>
      <c r="MC99" s="76">
        <v>0</v>
      </c>
      <c r="MD99" s="76">
        <v>0</v>
      </c>
      <c r="ME99" s="76">
        <v>0</v>
      </c>
      <c r="MH99" s="76" t="s">
        <v>101</v>
      </c>
      <c r="MI99" s="76">
        <v>0.02</v>
      </c>
      <c r="MJ99" s="76">
        <v>0</v>
      </c>
      <c r="MK99" s="76">
        <v>0</v>
      </c>
      <c r="ML99" s="76">
        <v>0</v>
      </c>
    </row>
    <row r="100" spans="1:350"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c r="KD100" s="76" t="s">
        <v>102</v>
      </c>
      <c r="KE100" s="76">
        <v>0</v>
      </c>
      <c r="KF100" s="76">
        <v>0</v>
      </c>
      <c r="KG100" s="76">
        <v>0</v>
      </c>
      <c r="KH100" s="76">
        <v>0</v>
      </c>
      <c r="KK100" s="76" t="s">
        <v>102</v>
      </c>
      <c r="KL100" s="76">
        <v>0</v>
      </c>
      <c r="KM100" s="76">
        <v>0</v>
      </c>
      <c r="KN100" s="76">
        <v>0</v>
      </c>
      <c r="KO100" s="76">
        <v>0</v>
      </c>
      <c r="KR100" s="76" t="s">
        <v>102</v>
      </c>
      <c r="KS100" s="76">
        <v>0.09</v>
      </c>
      <c r="KT100" s="76">
        <v>0</v>
      </c>
      <c r="KU100" s="76">
        <v>0</v>
      </c>
      <c r="KV100" s="76">
        <v>0</v>
      </c>
      <c r="KY100" s="76" t="s">
        <v>102</v>
      </c>
      <c r="KZ100" s="76">
        <v>0.5</v>
      </c>
      <c r="LA100" s="76">
        <v>0</v>
      </c>
      <c r="LB100" s="76">
        <v>0.81</v>
      </c>
      <c r="LC100" s="76">
        <v>0.14000000000000001</v>
      </c>
      <c r="LF100" s="76" t="s">
        <v>102</v>
      </c>
      <c r="LG100" s="76">
        <v>0.06</v>
      </c>
      <c r="LH100" s="76">
        <v>0</v>
      </c>
      <c r="LI100" s="76">
        <v>0.1</v>
      </c>
      <c r="LJ100" s="76">
        <v>0</v>
      </c>
      <c r="LM100" s="76" t="s">
        <v>102</v>
      </c>
      <c r="LN100" s="76">
        <v>0.21</v>
      </c>
      <c r="LO100" s="76">
        <v>0</v>
      </c>
      <c r="LP100" s="76">
        <v>0.35</v>
      </c>
      <c r="LQ100" s="76">
        <v>0</v>
      </c>
      <c r="LR100" s="76"/>
      <c r="LS100" s="76"/>
      <c r="LT100" s="76" t="s">
        <v>102</v>
      </c>
      <c r="LU100" s="76">
        <v>0.19</v>
      </c>
      <c r="LV100" s="76">
        <v>1.03</v>
      </c>
      <c r="LW100" s="76">
        <v>0</v>
      </c>
      <c r="LX100" s="76">
        <v>0</v>
      </c>
      <c r="LY100" s="76"/>
      <c r="LZ100" s="76"/>
      <c r="MA100" s="76" t="s">
        <v>102</v>
      </c>
      <c r="MB100" s="76">
        <v>0.15</v>
      </c>
      <c r="MC100" s="76">
        <v>0.24</v>
      </c>
      <c r="MD100" s="76">
        <v>0.1</v>
      </c>
      <c r="ME100" s="76">
        <v>0.31</v>
      </c>
      <c r="MH100" s="76" t="s">
        <v>102</v>
      </c>
      <c r="MI100" s="76">
        <v>0.14000000000000001</v>
      </c>
      <c r="MJ100" s="76">
        <v>0</v>
      </c>
      <c r="MK100" s="76">
        <v>0.23</v>
      </c>
      <c r="ML100" s="76">
        <v>0</v>
      </c>
    </row>
    <row r="101" spans="1:350"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c r="KD101" s="76" t="s">
        <v>103</v>
      </c>
      <c r="KE101" s="76">
        <v>0.17</v>
      </c>
      <c r="KF101" s="76">
        <v>0</v>
      </c>
      <c r="KG101" s="76">
        <v>0.09</v>
      </c>
      <c r="KH101" s="76">
        <v>0</v>
      </c>
      <c r="KK101" s="76" t="s">
        <v>103</v>
      </c>
      <c r="KL101" s="76">
        <v>0.1</v>
      </c>
      <c r="KM101" s="76">
        <v>0</v>
      </c>
      <c r="KN101" s="76">
        <v>0.17</v>
      </c>
      <c r="KO101" s="76">
        <v>0</v>
      </c>
      <c r="KR101" s="76" t="s">
        <v>103</v>
      </c>
      <c r="KS101" s="76">
        <v>0</v>
      </c>
      <c r="KT101" s="76">
        <v>0</v>
      </c>
      <c r="KU101" s="76">
        <v>0</v>
      </c>
      <c r="KV101" s="76">
        <v>0</v>
      </c>
      <c r="KY101" s="76" t="s">
        <v>103</v>
      </c>
      <c r="KZ101" s="76">
        <v>0.04</v>
      </c>
      <c r="LA101" s="76">
        <v>0</v>
      </c>
      <c r="LB101" s="76">
        <v>0.06</v>
      </c>
      <c r="LC101" s="76">
        <v>0</v>
      </c>
      <c r="LF101" s="76" t="s">
        <v>103</v>
      </c>
      <c r="LG101" s="76">
        <v>0</v>
      </c>
      <c r="LH101" s="76">
        <v>0</v>
      </c>
      <c r="LI101" s="76">
        <v>0</v>
      </c>
      <c r="LJ101" s="76">
        <v>0</v>
      </c>
      <c r="LM101" s="76" t="s">
        <v>103</v>
      </c>
      <c r="LN101" s="76">
        <v>0</v>
      </c>
      <c r="LO101" s="76">
        <v>0</v>
      </c>
      <c r="LP101" s="76">
        <v>0</v>
      </c>
      <c r="LQ101" s="76">
        <v>0</v>
      </c>
      <c r="LR101" s="76"/>
      <c r="LS101" s="76"/>
      <c r="LT101" s="76" t="s">
        <v>103</v>
      </c>
      <c r="LU101" s="76">
        <v>0.15</v>
      </c>
      <c r="LV101" s="76">
        <v>0</v>
      </c>
      <c r="LW101" s="76">
        <v>0</v>
      </c>
      <c r="LX101" s="76">
        <v>0</v>
      </c>
      <c r="LY101" s="76"/>
      <c r="LZ101" s="76"/>
      <c r="MA101" s="76" t="s">
        <v>103</v>
      </c>
      <c r="MB101" s="76">
        <v>0</v>
      </c>
      <c r="MC101" s="76">
        <v>0</v>
      </c>
      <c r="MD101" s="76">
        <v>0</v>
      </c>
      <c r="ME101" s="76">
        <v>0</v>
      </c>
      <c r="MH101" s="76" t="s">
        <v>103</v>
      </c>
      <c r="MI101" s="76">
        <v>0</v>
      </c>
      <c r="MJ101" s="76">
        <v>0</v>
      </c>
      <c r="MK101" s="76">
        <v>0</v>
      </c>
      <c r="ML101" s="76">
        <v>0</v>
      </c>
    </row>
    <row r="102" spans="1:350"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v>
      </c>
      <c r="LH102" s="76">
        <v>0</v>
      </c>
      <c r="LI102" s="76">
        <v>0</v>
      </c>
      <c r="LJ102" s="76">
        <v>0</v>
      </c>
      <c r="LM102" s="76" t="s">
        <v>104</v>
      </c>
      <c r="LN102" s="76">
        <v>0</v>
      </c>
      <c r="LO102" s="76">
        <v>0</v>
      </c>
      <c r="LP102" s="76">
        <v>0</v>
      </c>
      <c r="LQ102" s="76">
        <v>0</v>
      </c>
      <c r="LR102" s="76"/>
      <c r="LS102" s="76"/>
      <c r="LT102" s="76" t="s">
        <v>104</v>
      </c>
      <c r="LU102" s="76">
        <v>0</v>
      </c>
      <c r="LV102" s="76">
        <v>0</v>
      </c>
      <c r="LW102" s="76">
        <v>0</v>
      </c>
      <c r="LX102" s="76">
        <v>0</v>
      </c>
      <c r="LY102" s="76"/>
      <c r="LZ102" s="76"/>
      <c r="MA102" s="76" t="s">
        <v>104</v>
      </c>
      <c r="MB102" s="76">
        <v>0.27</v>
      </c>
      <c r="MC102" s="76">
        <v>0.56999999999999995</v>
      </c>
      <c r="MD102" s="76">
        <v>0.28000000000000003</v>
      </c>
      <c r="ME102" s="76">
        <v>0</v>
      </c>
      <c r="MH102" s="76" t="s">
        <v>104</v>
      </c>
      <c r="MI102" s="76">
        <v>0.8</v>
      </c>
      <c r="MJ102" s="76">
        <v>3.85</v>
      </c>
      <c r="MK102" s="76">
        <v>0.11</v>
      </c>
      <c r="ML102" s="76">
        <v>0</v>
      </c>
    </row>
    <row r="103" spans="1:350"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0.2</v>
      </c>
      <c r="LA103" s="76">
        <v>1.1200000000000001</v>
      </c>
      <c r="LB103" s="76">
        <v>0</v>
      </c>
      <c r="LC103" s="76">
        <v>0</v>
      </c>
      <c r="LF103" s="76" t="s">
        <v>105</v>
      </c>
      <c r="LG103" s="76">
        <v>0</v>
      </c>
      <c r="LH103" s="76">
        <v>0</v>
      </c>
      <c r="LI103" s="76">
        <v>0</v>
      </c>
      <c r="LJ103" s="76">
        <v>0</v>
      </c>
      <c r="LM103" s="76" t="s">
        <v>105</v>
      </c>
      <c r="LN103" s="76">
        <v>0</v>
      </c>
      <c r="LO103" s="76">
        <v>0</v>
      </c>
      <c r="LP103" s="76">
        <v>0</v>
      </c>
      <c r="LQ103" s="76">
        <v>0</v>
      </c>
      <c r="LR103" s="76"/>
      <c r="LS103" s="76"/>
      <c r="LT103" s="76" t="s">
        <v>105</v>
      </c>
      <c r="LU103" s="76">
        <v>0</v>
      </c>
      <c r="LV103" s="76">
        <v>0</v>
      </c>
      <c r="LW103" s="76">
        <v>0</v>
      </c>
      <c r="LX103" s="76">
        <v>0</v>
      </c>
      <c r="LY103" s="76"/>
      <c r="LZ103" s="76"/>
      <c r="MA103" s="76" t="s">
        <v>105</v>
      </c>
      <c r="MB103" s="76">
        <v>0</v>
      </c>
      <c r="MC103" s="76">
        <v>0</v>
      </c>
      <c r="MD103" s="76">
        <v>0</v>
      </c>
      <c r="ME103" s="76">
        <v>0</v>
      </c>
      <c r="MH103" s="76" t="s">
        <v>105</v>
      </c>
      <c r="MI103" s="76">
        <v>0.26</v>
      </c>
      <c r="MJ103" s="76">
        <v>0</v>
      </c>
      <c r="MK103" s="76">
        <v>0.42</v>
      </c>
      <c r="ML103" s="76">
        <v>0</v>
      </c>
    </row>
    <row r="104" spans="1:350"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c r="KD104" s="76" t="s">
        <v>106</v>
      </c>
      <c r="KE104" s="76">
        <v>0.1</v>
      </c>
      <c r="KF104" s="76">
        <v>0</v>
      </c>
      <c r="KG104" s="76">
        <v>0</v>
      </c>
      <c r="KH104" s="76">
        <v>0</v>
      </c>
      <c r="KK104" s="76" t="s">
        <v>106</v>
      </c>
      <c r="KL104" s="76">
        <v>0.02</v>
      </c>
      <c r="KM104" s="76">
        <v>0</v>
      </c>
      <c r="KN104" s="76">
        <v>0</v>
      </c>
      <c r="KO104" s="76">
        <v>0</v>
      </c>
      <c r="KR104" s="76" t="s">
        <v>106</v>
      </c>
      <c r="KS104" s="76">
        <v>0</v>
      </c>
      <c r="KT104" s="76">
        <v>0</v>
      </c>
      <c r="KU104" s="76">
        <v>0</v>
      </c>
      <c r="KV104" s="76">
        <v>0</v>
      </c>
      <c r="KY104" s="76" t="s">
        <v>106</v>
      </c>
      <c r="KZ104" s="76">
        <v>0</v>
      </c>
      <c r="LA104" s="76">
        <v>0</v>
      </c>
      <c r="LB104" s="76">
        <v>0</v>
      </c>
      <c r="LC104" s="76">
        <v>0</v>
      </c>
      <c r="LF104" s="76" t="s">
        <v>106</v>
      </c>
      <c r="LG104" s="76">
        <v>0.05</v>
      </c>
      <c r="LH104" s="76">
        <v>0</v>
      </c>
      <c r="LI104" s="76">
        <v>0</v>
      </c>
      <c r="LJ104" s="76">
        <v>0</v>
      </c>
      <c r="LM104" s="76" t="s">
        <v>106</v>
      </c>
      <c r="LN104" s="76">
        <v>0</v>
      </c>
      <c r="LO104" s="76">
        <v>0</v>
      </c>
      <c r="LP104" s="76">
        <v>0</v>
      </c>
      <c r="LQ104" s="76">
        <v>0</v>
      </c>
      <c r="LR104" s="76"/>
      <c r="LS104" s="76"/>
      <c r="LT104" s="76" t="s">
        <v>106</v>
      </c>
      <c r="LU104" s="76">
        <v>0.09</v>
      </c>
      <c r="LV104" s="76">
        <v>0.48</v>
      </c>
      <c r="LW104" s="76">
        <v>0</v>
      </c>
      <c r="LX104" s="76">
        <v>0</v>
      </c>
      <c r="LY104" s="76"/>
      <c r="LZ104" s="76"/>
      <c r="MA104" s="76" t="s">
        <v>106</v>
      </c>
      <c r="MB104" s="76">
        <v>0.68</v>
      </c>
      <c r="MC104" s="76">
        <v>2.2799999999999998</v>
      </c>
      <c r="MD104" s="76">
        <v>0.38</v>
      </c>
      <c r="ME104" s="76">
        <v>0.24</v>
      </c>
      <c r="MH104" s="76" t="s">
        <v>106</v>
      </c>
      <c r="MI104" s="76">
        <v>1.69</v>
      </c>
      <c r="MJ104" s="76">
        <v>3.13</v>
      </c>
      <c r="MK104" s="76">
        <v>1.49</v>
      </c>
      <c r="ML104" s="76">
        <v>0.72</v>
      </c>
    </row>
    <row r="105" spans="1:350"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c r="KD105" s="76" t="s">
        <v>107</v>
      </c>
      <c r="KE105" s="76">
        <v>0.02</v>
      </c>
      <c r="KF105" s="76">
        <v>0</v>
      </c>
      <c r="KG105" s="76">
        <v>0.04</v>
      </c>
      <c r="KH105" s="76">
        <v>0</v>
      </c>
      <c r="KK105" s="76" t="s">
        <v>107</v>
      </c>
      <c r="KL105" s="76">
        <v>0.08</v>
      </c>
      <c r="KM105" s="76">
        <v>0</v>
      </c>
      <c r="KN105" s="76">
        <v>0.04</v>
      </c>
      <c r="KO105" s="76">
        <v>0</v>
      </c>
      <c r="KR105" s="76" t="s">
        <v>107</v>
      </c>
      <c r="KS105" s="76">
        <v>0.02</v>
      </c>
      <c r="KT105" s="76">
        <v>0</v>
      </c>
      <c r="KU105" s="76">
        <v>0.04</v>
      </c>
      <c r="KV105" s="76">
        <v>0</v>
      </c>
      <c r="KY105" s="76" t="s">
        <v>107</v>
      </c>
      <c r="KZ105" s="76">
        <v>0.03</v>
      </c>
      <c r="LA105" s="76">
        <v>0</v>
      </c>
      <c r="LB105" s="76">
        <v>0.05</v>
      </c>
      <c r="LC105" s="76">
        <v>0</v>
      </c>
      <c r="LF105" s="76" t="s">
        <v>107</v>
      </c>
      <c r="LG105" s="76">
        <v>0.03</v>
      </c>
      <c r="LH105" s="76">
        <v>0</v>
      </c>
      <c r="LI105" s="76">
        <v>0.04</v>
      </c>
      <c r="LJ105" s="76">
        <v>0</v>
      </c>
      <c r="LM105" s="76" t="s">
        <v>107</v>
      </c>
      <c r="LN105" s="76">
        <v>0.03</v>
      </c>
      <c r="LO105" s="76">
        <v>0</v>
      </c>
      <c r="LP105" s="76">
        <v>0</v>
      </c>
      <c r="LQ105" s="76">
        <v>0</v>
      </c>
      <c r="LR105" s="76"/>
      <c r="LS105" s="76"/>
      <c r="LT105" s="76" t="s">
        <v>107</v>
      </c>
      <c r="LU105" s="76">
        <v>0.15</v>
      </c>
      <c r="LV105" s="76">
        <v>0</v>
      </c>
      <c r="LW105" s="76">
        <v>0</v>
      </c>
      <c r="LX105" s="76">
        <v>0</v>
      </c>
      <c r="LY105" s="76"/>
      <c r="LZ105" s="76"/>
      <c r="MA105" s="76" t="s">
        <v>107</v>
      </c>
      <c r="MB105" s="76">
        <v>0</v>
      </c>
      <c r="MC105" s="76">
        <v>0</v>
      </c>
      <c r="MD105" s="76">
        <v>0</v>
      </c>
      <c r="ME105" s="76">
        <v>0</v>
      </c>
      <c r="MH105" s="76" t="s">
        <v>107</v>
      </c>
      <c r="MI105" s="76">
        <v>0.32</v>
      </c>
      <c r="MJ105" s="76">
        <v>0.23</v>
      </c>
      <c r="MK105" s="76">
        <v>0</v>
      </c>
      <c r="ML105" s="76">
        <v>0</v>
      </c>
    </row>
    <row r="106" spans="1:350"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v>
      </c>
      <c r="LV106" s="76">
        <v>0</v>
      </c>
      <c r="LW106" s="76">
        <v>0</v>
      </c>
      <c r="LX106" s="76">
        <v>0</v>
      </c>
      <c r="LY106" s="76"/>
      <c r="LZ106" s="76"/>
      <c r="MA106" s="76" t="s">
        <v>108</v>
      </c>
      <c r="MB106" s="76">
        <v>0</v>
      </c>
      <c r="MC106" s="76">
        <v>0</v>
      </c>
      <c r="MD106" s="76">
        <v>0</v>
      </c>
      <c r="ME106" s="76">
        <v>0</v>
      </c>
      <c r="MH106" s="76" t="s">
        <v>108</v>
      </c>
      <c r="MI106" s="76">
        <v>0</v>
      </c>
      <c r="MJ106" s="76">
        <v>0</v>
      </c>
      <c r="MK106" s="76">
        <v>0</v>
      </c>
      <c r="ML106" s="76">
        <v>0</v>
      </c>
    </row>
    <row r="107" spans="1:350"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c r="LM107" s="76" t="s">
        <v>109</v>
      </c>
      <c r="LN107" s="76">
        <v>0</v>
      </c>
      <c r="LO107" s="76">
        <v>0</v>
      </c>
      <c r="LP107" s="76">
        <v>0</v>
      </c>
      <c r="LQ107" s="76">
        <v>0</v>
      </c>
      <c r="LR107" s="76"/>
      <c r="LS107" s="76"/>
      <c r="LT107" s="76" t="s">
        <v>109</v>
      </c>
      <c r="LU107" s="76">
        <v>0.08</v>
      </c>
      <c r="LV107" s="76">
        <v>0</v>
      </c>
      <c r="LW107" s="76">
        <v>0</v>
      </c>
      <c r="LX107" s="76">
        <v>0</v>
      </c>
      <c r="LY107" s="76"/>
      <c r="LZ107" s="76"/>
      <c r="MA107" s="76" t="s">
        <v>109</v>
      </c>
      <c r="MB107" s="76">
        <v>0</v>
      </c>
      <c r="MC107" s="76">
        <v>0</v>
      </c>
      <c r="MD107" s="76">
        <v>0</v>
      </c>
      <c r="ME107" s="76">
        <v>0</v>
      </c>
      <c r="MH107" s="76" t="s">
        <v>109</v>
      </c>
      <c r="MI107" s="76">
        <v>0.08</v>
      </c>
      <c r="MJ107" s="76">
        <v>0</v>
      </c>
      <c r="MK107" s="76">
        <v>0</v>
      </c>
      <c r="ML107" s="76">
        <v>0</v>
      </c>
    </row>
    <row r="108" spans="1:350"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c r="LM108" s="76" t="s">
        <v>110</v>
      </c>
      <c r="LN108" s="76">
        <v>0</v>
      </c>
      <c r="LO108" s="76">
        <v>0</v>
      </c>
      <c r="LP108" s="76">
        <v>0</v>
      </c>
      <c r="LQ108" s="76">
        <v>0</v>
      </c>
      <c r="LR108" s="76"/>
      <c r="LS108" s="76"/>
      <c r="LT108" s="76" t="s">
        <v>110</v>
      </c>
      <c r="LU108" s="76">
        <v>0</v>
      </c>
      <c r="LV108" s="76">
        <v>0</v>
      </c>
      <c r="LW108" s="76">
        <v>0</v>
      </c>
      <c r="LX108" s="76">
        <v>0</v>
      </c>
      <c r="LY108" s="76"/>
      <c r="LZ108" s="76"/>
      <c r="MA108" s="76" t="s">
        <v>110</v>
      </c>
      <c r="MB108" s="76">
        <v>0</v>
      </c>
      <c r="MC108" s="76">
        <v>0</v>
      </c>
      <c r="MD108" s="76">
        <v>0</v>
      </c>
      <c r="ME108" s="76">
        <v>0</v>
      </c>
      <c r="MH108" s="76" t="s">
        <v>110</v>
      </c>
      <c r="MI108" s="76">
        <v>0.13</v>
      </c>
      <c r="MJ108" s="76">
        <v>0</v>
      </c>
      <c r="MK108" s="76">
        <v>0.21</v>
      </c>
      <c r="ML108" s="76">
        <v>0</v>
      </c>
    </row>
    <row r="109" spans="1:350"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c r="LM109" s="76" t="s">
        <v>111</v>
      </c>
      <c r="LN109" s="76">
        <v>0</v>
      </c>
      <c r="LO109" s="76">
        <v>0</v>
      </c>
      <c r="LP109" s="76">
        <v>0</v>
      </c>
      <c r="LQ109" s="76">
        <v>0</v>
      </c>
      <c r="LR109" s="76"/>
      <c r="LS109" s="76"/>
      <c r="LT109" s="76" t="s">
        <v>111</v>
      </c>
      <c r="LU109" s="76">
        <v>0</v>
      </c>
      <c r="LV109" s="76">
        <v>0</v>
      </c>
      <c r="LW109" s="76">
        <v>0</v>
      </c>
      <c r="LX109" s="76">
        <v>0</v>
      </c>
      <c r="LY109" s="76"/>
      <c r="LZ109" s="76"/>
      <c r="MA109" s="76" t="s">
        <v>111</v>
      </c>
      <c r="MB109" s="76">
        <v>0</v>
      </c>
      <c r="MC109" s="76">
        <v>0</v>
      </c>
      <c r="MD109" s="76">
        <v>0</v>
      </c>
      <c r="ME109" s="76">
        <v>0</v>
      </c>
      <c r="MH109" s="76" t="s">
        <v>111</v>
      </c>
      <c r="MI109" s="76">
        <v>0</v>
      </c>
      <c r="MJ109" s="76">
        <v>0</v>
      </c>
      <c r="MK109" s="76">
        <v>0</v>
      </c>
      <c r="ML109" s="76">
        <v>0</v>
      </c>
    </row>
    <row r="110" spans="1:350"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c r="KD110" s="76" t="s">
        <v>112</v>
      </c>
      <c r="KE110" s="76">
        <v>0</v>
      </c>
      <c r="KF110" s="76">
        <v>0</v>
      </c>
      <c r="KG110" s="76">
        <v>0</v>
      </c>
      <c r="KH110" s="76">
        <v>0</v>
      </c>
      <c r="KK110" s="76" t="s">
        <v>112</v>
      </c>
      <c r="KL110" s="76">
        <v>0</v>
      </c>
      <c r="KM110" s="76">
        <v>0</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c r="LM110" s="76" t="s">
        <v>112</v>
      </c>
      <c r="LN110" s="76">
        <v>0</v>
      </c>
      <c r="LO110" s="76">
        <v>0</v>
      </c>
      <c r="LP110" s="76">
        <v>0</v>
      </c>
      <c r="LQ110" s="76">
        <v>0</v>
      </c>
      <c r="LR110" s="76"/>
      <c r="LS110" s="76"/>
      <c r="LT110" s="76" t="s">
        <v>112</v>
      </c>
      <c r="LU110" s="76">
        <v>0</v>
      </c>
      <c r="LV110" s="76">
        <v>0</v>
      </c>
      <c r="LW110" s="76">
        <v>0</v>
      </c>
      <c r="LX110" s="76">
        <v>0</v>
      </c>
      <c r="LY110" s="76"/>
      <c r="LZ110" s="76"/>
      <c r="MA110" s="76" t="s">
        <v>112</v>
      </c>
      <c r="MB110" s="76">
        <v>0</v>
      </c>
      <c r="MC110" s="76">
        <v>0</v>
      </c>
      <c r="MD110" s="76">
        <v>0</v>
      </c>
      <c r="ME110" s="76">
        <v>0</v>
      </c>
      <c r="MH110" s="76" t="s">
        <v>112</v>
      </c>
      <c r="MI110" s="76">
        <v>0</v>
      </c>
      <c r="MJ110" s="76">
        <v>0</v>
      </c>
      <c r="MK110" s="76">
        <v>0</v>
      </c>
      <c r="ML110" s="76">
        <v>0</v>
      </c>
    </row>
    <row r="111" spans="1:350"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c r="LM111" s="76" t="s">
        <v>113</v>
      </c>
      <c r="LN111" s="76">
        <v>0</v>
      </c>
      <c r="LO111" s="76">
        <v>0</v>
      </c>
      <c r="LP111" s="76">
        <v>0</v>
      </c>
      <c r="LQ111" s="76">
        <v>0</v>
      </c>
      <c r="LR111" s="76"/>
      <c r="LS111" s="76"/>
      <c r="LT111" s="76" t="s">
        <v>113</v>
      </c>
      <c r="LU111" s="76">
        <v>0</v>
      </c>
      <c r="LV111" s="76">
        <v>0</v>
      </c>
      <c r="LW111" s="76">
        <v>0</v>
      </c>
      <c r="LX111" s="76">
        <v>0</v>
      </c>
      <c r="LY111" s="76"/>
      <c r="LZ111" s="76"/>
      <c r="MA111" s="76" t="s">
        <v>113</v>
      </c>
      <c r="MB111" s="76">
        <v>0</v>
      </c>
      <c r="MC111" s="76">
        <v>0</v>
      </c>
      <c r="MD111" s="76">
        <v>0</v>
      </c>
      <c r="ME111" s="76">
        <v>0</v>
      </c>
      <c r="MH111" s="76" t="s">
        <v>113</v>
      </c>
      <c r="MI111" s="76">
        <v>0</v>
      </c>
      <c r="MJ111" s="76">
        <v>0</v>
      </c>
      <c r="MK111" s="76">
        <v>0</v>
      </c>
      <c r="ML111" s="76">
        <v>0</v>
      </c>
    </row>
    <row r="112" spans="1:350"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v>
      </c>
      <c r="LA112" s="76">
        <v>0</v>
      </c>
      <c r="LB112" s="76">
        <v>0</v>
      </c>
      <c r="LC112" s="76">
        <v>0</v>
      </c>
      <c r="LF112" s="76" t="s">
        <v>114</v>
      </c>
      <c r="LG112" s="76">
        <v>0</v>
      </c>
      <c r="LH112" s="76">
        <v>0</v>
      </c>
      <c r="LI112" s="76">
        <v>0</v>
      </c>
      <c r="LJ112" s="76">
        <v>0</v>
      </c>
      <c r="LM112" s="76" t="s">
        <v>114</v>
      </c>
      <c r="LN112" s="76">
        <v>0</v>
      </c>
      <c r="LO112" s="76">
        <v>0</v>
      </c>
      <c r="LP112" s="76">
        <v>0</v>
      </c>
      <c r="LQ112" s="76">
        <v>0</v>
      </c>
      <c r="LR112" s="76"/>
      <c r="LS112" s="76"/>
      <c r="LT112" s="76" t="s">
        <v>114</v>
      </c>
      <c r="LU112" s="76">
        <v>0</v>
      </c>
      <c r="LV112" s="76">
        <v>0</v>
      </c>
      <c r="LW112" s="76">
        <v>0</v>
      </c>
      <c r="LX112" s="76">
        <v>0</v>
      </c>
      <c r="LY112" s="76"/>
      <c r="LZ112" s="76"/>
      <c r="MA112" s="76" t="s">
        <v>114</v>
      </c>
      <c r="MB112" s="76">
        <v>0.03</v>
      </c>
      <c r="MC112" s="76">
        <v>0.19</v>
      </c>
      <c r="MD112" s="76">
        <v>0</v>
      </c>
      <c r="ME112" s="76">
        <v>0</v>
      </c>
      <c r="MH112" s="76" t="s">
        <v>114</v>
      </c>
      <c r="MI112" s="76">
        <v>0</v>
      </c>
      <c r="MJ112" s="76">
        <v>0</v>
      </c>
      <c r="MK112" s="76">
        <v>0</v>
      </c>
      <c r="ML112" s="76">
        <v>0</v>
      </c>
    </row>
    <row r="113" spans="1:350"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v>
      </c>
      <c r="LH113" s="76">
        <v>0</v>
      </c>
      <c r="LI113" s="76">
        <v>0</v>
      </c>
      <c r="LJ113" s="76">
        <v>0</v>
      </c>
      <c r="LM113" s="76" t="s">
        <v>115</v>
      </c>
      <c r="LN113" s="76">
        <v>0</v>
      </c>
      <c r="LO113" s="76">
        <v>0</v>
      </c>
      <c r="LP113" s="76">
        <v>0</v>
      </c>
      <c r="LQ113" s="76">
        <v>0</v>
      </c>
      <c r="LR113" s="76"/>
      <c r="LS113" s="76"/>
      <c r="LT113" s="76" t="s">
        <v>115</v>
      </c>
      <c r="LU113" s="76">
        <v>0</v>
      </c>
      <c r="LV113" s="76">
        <v>0</v>
      </c>
      <c r="LW113" s="76">
        <v>0</v>
      </c>
      <c r="LX113" s="76">
        <v>0</v>
      </c>
      <c r="LY113" s="76"/>
      <c r="LZ113" s="76"/>
      <c r="MA113" s="76" t="s">
        <v>115</v>
      </c>
      <c r="MB113" s="76">
        <v>0</v>
      </c>
      <c r="MC113" s="76">
        <v>0</v>
      </c>
      <c r="MD113" s="76">
        <v>0</v>
      </c>
      <c r="ME113" s="76">
        <v>0</v>
      </c>
      <c r="MH113" s="76" t="s">
        <v>115</v>
      </c>
      <c r="MI113" s="76">
        <v>0</v>
      </c>
      <c r="MJ113" s="76">
        <v>0</v>
      </c>
      <c r="MK113" s="76">
        <v>0</v>
      </c>
      <c r="ML113" s="76">
        <v>0</v>
      </c>
    </row>
    <row r="114" spans="1:350"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v>
      </c>
      <c r="KT114" s="76">
        <v>0</v>
      </c>
      <c r="KU114" s="76">
        <v>0</v>
      </c>
      <c r="KV114" s="76">
        <v>0</v>
      </c>
      <c r="KY114" s="76" t="s">
        <v>116</v>
      </c>
      <c r="KZ114" s="76">
        <v>0</v>
      </c>
      <c r="LA114" s="76">
        <v>0</v>
      </c>
      <c r="LB114" s="76">
        <v>0</v>
      </c>
      <c r="LC114" s="76">
        <v>0</v>
      </c>
      <c r="LF114" s="76" t="s">
        <v>116</v>
      </c>
      <c r="LG114" s="76">
        <v>0</v>
      </c>
      <c r="LH114" s="76">
        <v>0</v>
      </c>
      <c r="LI114" s="76">
        <v>0</v>
      </c>
      <c r="LJ114" s="76">
        <v>0</v>
      </c>
      <c r="LM114" s="76" t="s">
        <v>116</v>
      </c>
      <c r="LN114" s="76">
        <v>0</v>
      </c>
      <c r="LO114" s="76">
        <v>0</v>
      </c>
      <c r="LP114" s="76">
        <v>0</v>
      </c>
      <c r="LQ114" s="76">
        <v>0</v>
      </c>
      <c r="LR114" s="76"/>
      <c r="LS114" s="76"/>
      <c r="LT114" s="76" t="s">
        <v>116</v>
      </c>
      <c r="LU114" s="76">
        <v>0</v>
      </c>
      <c r="LV114" s="76">
        <v>0</v>
      </c>
      <c r="LW114" s="76">
        <v>0</v>
      </c>
      <c r="LX114" s="76">
        <v>0</v>
      </c>
      <c r="LY114" s="76"/>
      <c r="LZ114" s="76"/>
      <c r="MA114" s="76" t="s">
        <v>116</v>
      </c>
      <c r="MB114" s="76">
        <v>0</v>
      </c>
      <c r="MC114" s="76">
        <v>0</v>
      </c>
      <c r="MD114" s="76">
        <v>0</v>
      </c>
      <c r="ME114" s="76">
        <v>0</v>
      </c>
      <c r="MH114" s="76" t="s">
        <v>116</v>
      </c>
      <c r="MI114" s="76">
        <v>0</v>
      </c>
      <c r="MJ114" s="76">
        <v>0</v>
      </c>
      <c r="MK114" s="76">
        <v>0</v>
      </c>
      <c r="ML114" s="76">
        <v>0</v>
      </c>
    </row>
    <row r="115" spans="1:350"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c r="KD115" s="76" t="s">
        <v>117</v>
      </c>
      <c r="KE115" s="76">
        <v>0</v>
      </c>
      <c r="KF115" s="76">
        <v>0</v>
      </c>
      <c r="KG115" s="76">
        <v>0</v>
      </c>
      <c r="KH115" s="76">
        <v>0</v>
      </c>
      <c r="KK115" s="76" t="s">
        <v>117</v>
      </c>
      <c r="KL115" s="76">
        <v>0</v>
      </c>
      <c r="KM115" s="76">
        <v>0</v>
      </c>
      <c r="KN115" s="76">
        <v>0</v>
      </c>
      <c r="KO115" s="76">
        <v>0</v>
      </c>
      <c r="KR115" s="76" t="s">
        <v>117</v>
      </c>
      <c r="KS115" s="76">
        <v>0</v>
      </c>
      <c r="KT115" s="76">
        <v>0</v>
      </c>
      <c r="KU115" s="76">
        <v>0</v>
      </c>
      <c r="KV115" s="76">
        <v>0</v>
      </c>
      <c r="KY115" s="76" t="s">
        <v>117</v>
      </c>
      <c r="KZ115" s="76">
        <v>0</v>
      </c>
      <c r="LA115" s="76">
        <v>0</v>
      </c>
      <c r="LB115" s="76">
        <v>0</v>
      </c>
      <c r="LC115" s="76">
        <v>0</v>
      </c>
      <c r="LF115" s="76" t="s">
        <v>117</v>
      </c>
      <c r="LG115" s="76">
        <v>0</v>
      </c>
      <c r="LH115" s="76">
        <v>0</v>
      </c>
      <c r="LI115" s="76">
        <v>0</v>
      </c>
      <c r="LJ115" s="76">
        <v>0</v>
      </c>
      <c r="LM115" s="76" t="s">
        <v>117</v>
      </c>
      <c r="LN115" s="76">
        <v>0</v>
      </c>
      <c r="LO115" s="76">
        <v>0</v>
      </c>
      <c r="LP115" s="76">
        <v>0</v>
      </c>
      <c r="LQ115" s="76">
        <v>0</v>
      </c>
      <c r="LR115" s="76"/>
      <c r="LS115" s="76"/>
      <c r="LT115" s="76" t="s">
        <v>117</v>
      </c>
      <c r="LU115" s="76">
        <v>0</v>
      </c>
      <c r="LV115" s="76">
        <v>0</v>
      </c>
      <c r="LW115" s="76">
        <v>0</v>
      </c>
      <c r="LX115" s="76">
        <v>0</v>
      </c>
      <c r="LY115" s="76"/>
      <c r="LZ115" s="76"/>
      <c r="MA115" s="76" t="s">
        <v>117</v>
      </c>
      <c r="MB115" s="76">
        <v>0.09</v>
      </c>
      <c r="MC115" s="76">
        <v>0</v>
      </c>
      <c r="MD115" s="76">
        <v>0</v>
      </c>
      <c r="ME115" s="76">
        <v>0</v>
      </c>
      <c r="MH115" s="76" t="s">
        <v>117</v>
      </c>
      <c r="MI115" s="76">
        <v>0</v>
      </c>
      <c r="MJ115" s="76">
        <v>0</v>
      </c>
      <c r="MK115" s="76">
        <v>0</v>
      </c>
      <c r="ML115" s="76">
        <v>0</v>
      </c>
    </row>
    <row r="116" spans="1:350"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c r="LM116" s="76" t="s">
        <v>118</v>
      </c>
      <c r="LN116" s="76">
        <v>0</v>
      </c>
      <c r="LO116" s="76">
        <v>0</v>
      </c>
      <c r="LP116" s="76">
        <v>0</v>
      </c>
      <c r="LQ116" s="76">
        <v>0</v>
      </c>
      <c r="LR116" s="76"/>
      <c r="LS116" s="76"/>
      <c r="LT116" s="76" t="s">
        <v>118</v>
      </c>
      <c r="LU116" s="76">
        <v>0</v>
      </c>
      <c r="LV116" s="76">
        <v>0</v>
      </c>
      <c r="LW116" s="76">
        <v>0</v>
      </c>
      <c r="LX116" s="76">
        <v>0</v>
      </c>
      <c r="LY116" s="76"/>
      <c r="LZ116" s="76"/>
      <c r="MA116" s="76" t="s">
        <v>118</v>
      </c>
      <c r="MB116" s="76">
        <v>0</v>
      </c>
      <c r="MC116" s="76">
        <v>0</v>
      </c>
      <c r="MD116" s="76">
        <v>0</v>
      </c>
      <c r="ME116" s="76">
        <v>0</v>
      </c>
      <c r="MH116" s="76" t="s">
        <v>118</v>
      </c>
      <c r="MI116" s="76">
        <v>0</v>
      </c>
      <c r="MJ116" s="76">
        <v>0</v>
      </c>
      <c r="MK116" s="76">
        <v>0</v>
      </c>
      <c r="ML116" s="76">
        <v>0</v>
      </c>
    </row>
    <row r="117" spans="1:350"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c r="LM117" s="76" t="s">
        <v>119</v>
      </c>
      <c r="LN117" s="76">
        <v>0</v>
      </c>
      <c r="LO117" s="76">
        <v>0</v>
      </c>
      <c r="LP117" s="76">
        <v>0</v>
      </c>
      <c r="LQ117" s="76">
        <v>0</v>
      </c>
      <c r="LR117" s="76"/>
      <c r="LS117" s="76"/>
      <c r="LT117" s="76" t="s">
        <v>119</v>
      </c>
      <c r="LU117" s="76">
        <v>0</v>
      </c>
      <c r="LV117" s="76">
        <v>0</v>
      </c>
      <c r="LW117" s="76">
        <v>0</v>
      </c>
      <c r="LX117" s="76">
        <v>0</v>
      </c>
      <c r="LY117" s="76"/>
      <c r="LZ117" s="76"/>
      <c r="MA117" s="76" t="s">
        <v>119</v>
      </c>
      <c r="MB117" s="76">
        <v>0</v>
      </c>
      <c r="MC117" s="76">
        <v>0</v>
      </c>
      <c r="MD117" s="76">
        <v>0</v>
      </c>
      <c r="ME117" s="76">
        <v>0</v>
      </c>
      <c r="MH117" s="76" t="s">
        <v>119</v>
      </c>
      <c r="MI117" s="76">
        <v>0.05</v>
      </c>
      <c r="MJ117" s="76">
        <v>0</v>
      </c>
      <c r="MK117" s="76">
        <v>7.0000000000000007E-2</v>
      </c>
      <c r="ML117" s="76">
        <v>0</v>
      </c>
    </row>
    <row r="118" spans="1:350"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c r="LM118" s="76" t="s">
        <v>120</v>
      </c>
      <c r="LN118" s="76">
        <v>0</v>
      </c>
      <c r="LO118" s="76">
        <v>0</v>
      </c>
      <c r="LP118" s="76">
        <v>0</v>
      </c>
      <c r="LQ118" s="76">
        <v>0</v>
      </c>
      <c r="LR118" s="76"/>
      <c r="LS118" s="76"/>
      <c r="LT118" s="76" t="s">
        <v>120</v>
      </c>
      <c r="LU118" s="76">
        <v>0</v>
      </c>
      <c r="LV118" s="76">
        <v>0</v>
      </c>
      <c r="LW118" s="76">
        <v>0</v>
      </c>
      <c r="LX118" s="76">
        <v>0</v>
      </c>
      <c r="LY118" s="76"/>
      <c r="LZ118" s="76"/>
      <c r="MA118" s="76" t="s">
        <v>120</v>
      </c>
      <c r="MB118" s="76">
        <v>0</v>
      </c>
      <c r="MC118" s="76">
        <v>0</v>
      </c>
      <c r="MD118" s="76">
        <v>0</v>
      </c>
      <c r="ME118" s="76">
        <v>0</v>
      </c>
      <c r="MH118" s="76" t="s">
        <v>120</v>
      </c>
      <c r="MI118" s="76">
        <v>0</v>
      </c>
      <c r="MJ118" s="76">
        <v>0</v>
      </c>
      <c r="MK118" s="76">
        <v>0</v>
      </c>
      <c r="ML118" s="76">
        <v>0</v>
      </c>
    </row>
    <row r="119" spans="1:350"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c r="LM119" s="76" t="s">
        <v>121</v>
      </c>
      <c r="LN119" s="76">
        <v>0</v>
      </c>
      <c r="LO119" s="76">
        <v>0</v>
      </c>
      <c r="LP119" s="76">
        <v>0</v>
      </c>
      <c r="LQ119" s="76">
        <v>0</v>
      </c>
      <c r="LR119" s="76"/>
      <c r="LS119" s="76"/>
      <c r="LT119" s="76" t="s">
        <v>121</v>
      </c>
      <c r="LU119" s="76">
        <v>0</v>
      </c>
      <c r="LV119" s="76">
        <v>0</v>
      </c>
      <c r="LW119" s="76">
        <v>0</v>
      </c>
      <c r="LX119" s="76">
        <v>0</v>
      </c>
      <c r="LY119" s="76"/>
      <c r="LZ119" s="76"/>
      <c r="MA119" s="76" t="s">
        <v>121</v>
      </c>
      <c r="MB119" s="76">
        <v>0</v>
      </c>
      <c r="MC119" s="76">
        <v>0</v>
      </c>
      <c r="MD119" s="76">
        <v>0</v>
      </c>
      <c r="ME119" s="76">
        <v>0</v>
      </c>
      <c r="MH119" s="76" t="s">
        <v>121</v>
      </c>
      <c r="MI119" s="76">
        <v>0</v>
      </c>
      <c r="MJ119" s="76">
        <v>0</v>
      </c>
      <c r="MK119" s="76">
        <v>0</v>
      </c>
      <c r="ML119" s="76">
        <v>0</v>
      </c>
    </row>
    <row r="120" spans="1:350"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v>
      </c>
      <c r="LO120" s="76">
        <v>0</v>
      </c>
      <c r="LP120" s="76">
        <v>0</v>
      </c>
      <c r="LQ120" s="76">
        <v>0</v>
      </c>
      <c r="LR120" s="76"/>
      <c r="LS120" s="76"/>
      <c r="LT120" s="76" t="s">
        <v>122</v>
      </c>
      <c r="LU120" s="76">
        <v>0</v>
      </c>
      <c r="LV120" s="76">
        <v>0</v>
      </c>
      <c r="LW120" s="76">
        <v>0</v>
      </c>
      <c r="LX120" s="76">
        <v>0</v>
      </c>
      <c r="LY120" s="76"/>
      <c r="LZ120" s="76"/>
      <c r="MA120" s="76" t="s">
        <v>122</v>
      </c>
      <c r="MB120" s="76">
        <v>0</v>
      </c>
      <c r="MC120" s="76">
        <v>0</v>
      </c>
      <c r="MD120" s="76">
        <v>0</v>
      </c>
      <c r="ME120" s="76">
        <v>0</v>
      </c>
      <c r="MH120" s="76" t="s">
        <v>122</v>
      </c>
      <c r="MI120" s="76">
        <v>0</v>
      </c>
      <c r="MJ120" s="76">
        <v>0</v>
      </c>
      <c r="MK120" s="76">
        <v>0</v>
      </c>
      <c r="ML120" s="76">
        <v>0</v>
      </c>
    </row>
    <row r="121" spans="1:350"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v>
      </c>
      <c r="LV121" s="76">
        <v>0</v>
      </c>
      <c r="LW121" s="76">
        <v>0</v>
      </c>
      <c r="LX121" s="76">
        <v>0</v>
      </c>
      <c r="LY121" s="76"/>
      <c r="LZ121" s="76"/>
      <c r="MA121" s="76" t="s">
        <v>123</v>
      </c>
      <c r="MB121" s="76">
        <v>0</v>
      </c>
      <c r="MC121" s="76">
        <v>0</v>
      </c>
      <c r="MD121" s="76">
        <v>0</v>
      </c>
      <c r="ME121" s="76">
        <v>0</v>
      </c>
      <c r="MH121" s="76" t="s">
        <v>123</v>
      </c>
      <c r="MI121" s="76">
        <v>0</v>
      </c>
      <c r="MJ121" s="76">
        <v>0</v>
      </c>
      <c r="MK121" s="76">
        <v>0</v>
      </c>
      <c r="ML121" s="76">
        <v>0</v>
      </c>
    </row>
    <row r="122" spans="1:350"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v>
      </c>
      <c r="LO122" s="76">
        <v>0</v>
      </c>
      <c r="LP122" s="76">
        <v>0</v>
      </c>
      <c r="LQ122" s="76">
        <v>0</v>
      </c>
      <c r="LR122" s="76"/>
      <c r="LS122" s="76"/>
      <c r="LT122" s="76" t="s">
        <v>124</v>
      </c>
      <c r="LU122" s="76">
        <v>0</v>
      </c>
      <c r="LV122" s="76">
        <v>0</v>
      </c>
      <c r="LW122" s="76">
        <v>0</v>
      </c>
      <c r="LX122" s="76">
        <v>0</v>
      </c>
      <c r="LY122" s="76"/>
      <c r="LZ122" s="76"/>
      <c r="MA122" s="76" t="s">
        <v>124</v>
      </c>
      <c r="MB122" s="76">
        <v>0</v>
      </c>
      <c r="MC122" s="76">
        <v>0</v>
      </c>
      <c r="MD122" s="76">
        <v>0</v>
      </c>
      <c r="ME122" s="76">
        <v>0</v>
      </c>
      <c r="MH122" s="76" t="s">
        <v>124</v>
      </c>
      <c r="MI122" s="76">
        <v>0</v>
      </c>
      <c r="MJ122" s="76">
        <v>0</v>
      </c>
      <c r="MK122" s="76">
        <v>0</v>
      </c>
      <c r="ML122" s="76">
        <v>0</v>
      </c>
    </row>
    <row r="123" spans="1:350"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c r="KD123" s="76" t="s">
        <v>125</v>
      </c>
      <c r="KE123" s="76">
        <v>0</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c r="LY123" s="76"/>
      <c r="LZ123" s="76"/>
      <c r="MA123" s="76" t="s">
        <v>125</v>
      </c>
      <c r="MB123" s="76">
        <v>0</v>
      </c>
      <c r="MC123" s="76">
        <v>0</v>
      </c>
      <c r="MD123" s="76">
        <v>0</v>
      </c>
      <c r="ME123" s="76">
        <v>0</v>
      </c>
      <c r="MH123" s="76" t="s">
        <v>125</v>
      </c>
      <c r="MI123" s="76">
        <v>0</v>
      </c>
      <c r="MJ123" s="76">
        <v>0</v>
      </c>
      <c r="MK123" s="76">
        <v>0</v>
      </c>
      <c r="ML123" s="76">
        <v>0</v>
      </c>
    </row>
    <row r="124" spans="1:350"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c r="KD124" s="76" t="s">
        <v>126</v>
      </c>
      <c r="KE124" s="76">
        <v>0</v>
      </c>
      <c r="KF124" s="76">
        <v>0</v>
      </c>
      <c r="KG124" s="76">
        <v>0</v>
      </c>
      <c r="KH124" s="76">
        <v>0</v>
      </c>
      <c r="KK124" s="76" t="s">
        <v>126</v>
      </c>
      <c r="KL124" s="76">
        <v>0</v>
      </c>
      <c r="KM124" s="76">
        <v>0</v>
      </c>
      <c r="KN124" s="76">
        <v>0</v>
      </c>
      <c r="KO124" s="76">
        <v>0</v>
      </c>
      <c r="KR124" s="76" t="s">
        <v>126</v>
      </c>
      <c r="KS124" s="76">
        <v>0.05</v>
      </c>
      <c r="KT124" s="76">
        <v>0</v>
      </c>
      <c r="KU124" s="76">
        <v>0.09</v>
      </c>
      <c r="KV124" s="76">
        <v>0</v>
      </c>
      <c r="KY124" s="76" t="s">
        <v>126</v>
      </c>
      <c r="KZ124" s="76">
        <v>0</v>
      </c>
      <c r="LA124" s="76">
        <v>0</v>
      </c>
      <c r="LB124" s="76">
        <v>0</v>
      </c>
      <c r="LC124" s="76">
        <v>0</v>
      </c>
      <c r="LF124" s="76" t="s">
        <v>126</v>
      </c>
      <c r="LG124" s="76">
        <v>0</v>
      </c>
      <c r="LH124" s="76">
        <v>0</v>
      </c>
      <c r="LI124" s="76">
        <v>0</v>
      </c>
      <c r="LJ124" s="76">
        <v>0</v>
      </c>
      <c r="LM124" s="76" t="s">
        <v>126</v>
      </c>
      <c r="LN124" s="76">
        <v>0</v>
      </c>
      <c r="LO124" s="76">
        <v>0</v>
      </c>
      <c r="LP124" s="76">
        <v>0</v>
      </c>
      <c r="LQ124" s="76">
        <v>0</v>
      </c>
      <c r="LR124" s="76"/>
      <c r="LS124" s="76"/>
      <c r="LT124" s="76" t="s">
        <v>126</v>
      </c>
      <c r="LU124" s="76">
        <v>0.05</v>
      </c>
      <c r="LV124" s="76">
        <v>0</v>
      </c>
      <c r="LW124" s="76">
        <v>0.08</v>
      </c>
      <c r="LX124" s="76">
        <v>0</v>
      </c>
      <c r="LY124" s="76"/>
      <c r="LZ124" s="76"/>
      <c r="MA124" s="76" t="s">
        <v>126</v>
      </c>
      <c r="MB124" s="76">
        <v>0</v>
      </c>
      <c r="MC124" s="76">
        <v>0</v>
      </c>
      <c r="MD124" s="76">
        <v>0</v>
      </c>
      <c r="ME124" s="76">
        <v>0</v>
      </c>
      <c r="MH124" s="76" t="s">
        <v>126</v>
      </c>
      <c r="MI124" s="76">
        <v>0</v>
      </c>
      <c r="MJ124" s="76">
        <v>0</v>
      </c>
      <c r="MK124" s="76">
        <v>0</v>
      </c>
      <c r="ML124" s="76">
        <v>0</v>
      </c>
    </row>
    <row r="125" spans="1:350"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c r="KD125" s="76" t="s">
        <v>127</v>
      </c>
      <c r="KE125" s="76">
        <v>0</v>
      </c>
      <c r="KF125" s="76">
        <v>0</v>
      </c>
      <c r="KG125" s="76">
        <v>0</v>
      </c>
      <c r="KH125" s="76">
        <v>0</v>
      </c>
      <c r="KK125" s="76" t="s">
        <v>127</v>
      </c>
      <c r="KL125" s="76">
        <v>0</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c r="LM125" s="76" t="s">
        <v>127</v>
      </c>
      <c r="LN125" s="76">
        <v>0</v>
      </c>
      <c r="LO125" s="76">
        <v>0</v>
      </c>
      <c r="LP125" s="76">
        <v>0</v>
      </c>
      <c r="LQ125" s="76">
        <v>0</v>
      </c>
      <c r="LR125" s="76"/>
      <c r="LS125" s="76"/>
      <c r="LT125" s="76" t="s">
        <v>127</v>
      </c>
      <c r="LU125" s="76">
        <v>0.05</v>
      </c>
      <c r="LV125" s="76">
        <v>0</v>
      </c>
      <c r="LW125" s="76">
        <v>0</v>
      </c>
      <c r="LX125" s="76">
        <v>0</v>
      </c>
      <c r="LY125" s="76"/>
      <c r="LZ125" s="76"/>
      <c r="MA125" s="76" t="s">
        <v>127</v>
      </c>
      <c r="MB125" s="76">
        <v>0</v>
      </c>
      <c r="MC125" s="76">
        <v>0</v>
      </c>
      <c r="MD125" s="76">
        <v>0</v>
      </c>
      <c r="ME125" s="76">
        <v>0</v>
      </c>
      <c r="MH125" s="76" t="s">
        <v>127</v>
      </c>
      <c r="MI125" s="76">
        <v>0</v>
      </c>
      <c r="MJ125" s="76">
        <v>0</v>
      </c>
      <c r="MK125" s="76">
        <v>0</v>
      </c>
      <c r="ML125" s="76">
        <v>0</v>
      </c>
    </row>
    <row r="126" spans="1:350"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0.05</v>
      </c>
      <c r="KT126" s="76">
        <v>0</v>
      </c>
      <c r="KU126" s="76">
        <v>0</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c r="LY126" s="76"/>
      <c r="LZ126" s="76"/>
      <c r="MA126" s="76" t="s">
        <v>128</v>
      </c>
      <c r="MB126" s="76">
        <v>0</v>
      </c>
      <c r="MC126" s="76">
        <v>0</v>
      </c>
      <c r="MD126" s="76">
        <v>0</v>
      </c>
      <c r="ME126" s="76">
        <v>0</v>
      </c>
      <c r="MH126" s="76" t="s">
        <v>128</v>
      </c>
      <c r="MI126" s="76">
        <v>0</v>
      </c>
      <c r="MJ126" s="76">
        <v>0</v>
      </c>
      <c r="MK126" s="76">
        <v>0</v>
      </c>
      <c r="ML126" s="76">
        <v>0</v>
      </c>
    </row>
    <row r="127" spans="1:350"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v>
      </c>
      <c r="LV127" s="76">
        <v>0</v>
      </c>
      <c r="LW127" s="76">
        <v>0</v>
      </c>
      <c r="LX127" s="76">
        <v>0</v>
      </c>
      <c r="LY127" s="76"/>
      <c r="LZ127" s="76"/>
      <c r="MA127" s="76" t="s">
        <v>129</v>
      </c>
      <c r="MB127" s="76">
        <v>0</v>
      </c>
      <c r="MC127" s="76">
        <v>0</v>
      </c>
      <c r="MD127" s="76">
        <v>0</v>
      </c>
      <c r="ME127" s="76">
        <v>0</v>
      </c>
      <c r="MH127" s="76" t="s">
        <v>129</v>
      </c>
      <c r="MI127" s="76">
        <v>0</v>
      </c>
      <c r="MJ127" s="76">
        <v>0</v>
      </c>
      <c r="MK127" s="76">
        <v>0</v>
      </c>
      <c r="ML127" s="76">
        <v>0</v>
      </c>
    </row>
    <row r="128" spans="1:350"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v>
      </c>
      <c r="LO128" s="76">
        <v>0</v>
      </c>
      <c r="LP128" s="76">
        <v>0</v>
      </c>
      <c r="LQ128" s="76">
        <v>0</v>
      </c>
      <c r="LR128" s="76"/>
      <c r="LS128" s="76"/>
      <c r="LT128" s="76" t="s">
        <v>130</v>
      </c>
      <c r="LU128" s="76">
        <v>0</v>
      </c>
      <c r="LV128" s="76">
        <v>0</v>
      </c>
      <c r="LW128" s="76">
        <v>0</v>
      </c>
      <c r="LX128" s="76">
        <v>0</v>
      </c>
      <c r="LY128" s="76"/>
      <c r="LZ128" s="76"/>
      <c r="MA128" s="76" t="s">
        <v>130</v>
      </c>
      <c r="MB128" s="76">
        <v>0</v>
      </c>
      <c r="MC128" s="76">
        <v>0</v>
      </c>
      <c r="MD128" s="76">
        <v>0</v>
      </c>
      <c r="ME128" s="76">
        <v>0</v>
      </c>
      <c r="MH128" s="76" t="s">
        <v>130</v>
      </c>
      <c r="MI128" s="76">
        <v>0</v>
      </c>
      <c r="MJ128" s="76">
        <v>0</v>
      </c>
      <c r="MK128" s="76">
        <v>0</v>
      </c>
      <c r="ML128" s="76">
        <v>0</v>
      </c>
    </row>
    <row r="129" spans="1:350"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c r="LY129" s="76"/>
      <c r="LZ129" s="76"/>
      <c r="MA129" s="76" t="s">
        <v>131</v>
      </c>
      <c r="MB129" s="76">
        <v>0</v>
      </c>
      <c r="MC129" s="76">
        <v>0</v>
      </c>
      <c r="MD129" s="76">
        <v>0</v>
      </c>
      <c r="ME129" s="76">
        <v>0</v>
      </c>
      <c r="MH129" s="76" t="s">
        <v>131</v>
      </c>
      <c r="MI129" s="76">
        <v>0</v>
      </c>
      <c r="MJ129" s="76">
        <v>0</v>
      </c>
      <c r="MK129" s="76">
        <v>0</v>
      </c>
      <c r="ML129" s="76">
        <v>0</v>
      </c>
    </row>
    <row r="130" spans="1:350"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c r="LM130" s="76" t="s">
        <v>132</v>
      </c>
      <c r="LN130" s="76">
        <v>0</v>
      </c>
      <c r="LO130" s="76">
        <v>0</v>
      </c>
      <c r="LP130" s="76">
        <v>0</v>
      </c>
      <c r="LQ130" s="76">
        <v>0</v>
      </c>
      <c r="LR130" s="76"/>
      <c r="LS130" s="76"/>
      <c r="LT130" s="76" t="s">
        <v>132</v>
      </c>
      <c r="LU130" s="76">
        <v>0</v>
      </c>
      <c r="LV130" s="76">
        <v>0</v>
      </c>
      <c r="LW130" s="76">
        <v>0</v>
      </c>
      <c r="LX130" s="76">
        <v>0</v>
      </c>
      <c r="LY130" s="76"/>
      <c r="LZ130" s="76"/>
      <c r="MA130" s="76" t="s">
        <v>132</v>
      </c>
      <c r="MB130" s="76">
        <v>0</v>
      </c>
      <c r="MC130" s="76">
        <v>0</v>
      </c>
      <c r="MD130" s="76">
        <v>0</v>
      </c>
      <c r="ME130" s="76">
        <v>0</v>
      </c>
      <c r="MH130" s="76" t="s">
        <v>132</v>
      </c>
      <c r="MI130" s="76">
        <v>0</v>
      </c>
      <c r="MJ130" s="76">
        <v>0</v>
      </c>
      <c r="MK130" s="76">
        <v>0</v>
      </c>
      <c r="ML130" s="76">
        <v>0</v>
      </c>
    </row>
    <row r="131" spans="1:350"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v>
      </c>
      <c r="LA131" s="76">
        <v>0</v>
      </c>
      <c r="LB131" s="76">
        <v>0</v>
      </c>
      <c r="LC131" s="76">
        <v>0</v>
      </c>
      <c r="LF131" s="76" t="s">
        <v>133</v>
      </c>
      <c r="LG131" s="76">
        <v>0</v>
      </c>
      <c r="LH131" s="76">
        <v>0</v>
      </c>
      <c r="LI131" s="76">
        <v>0</v>
      </c>
      <c r="LJ131" s="76">
        <v>0</v>
      </c>
      <c r="LM131" s="76" t="s">
        <v>133</v>
      </c>
      <c r="LN131" s="76">
        <v>0</v>
      </c>
      <c r="LO131" s="76">
        <v>0</v>
      </c>
      <c r="LP131" s="76">
        <v>0</v>
      </c>
      <c r="LQ131" s="76">
        <v>0</v>
      </c>
      <c r="LR131" s="76"/>
      <c r="LS131" s="76"/>
      <c r="LT131" s="76" t="s">
        <v>133</v>
      </c>
      <c r="LU131" s="76">
        <v>0</v>
      </c>
      <c r="LV131" s="76">
        <v>0</v>
      </c>
      <c r="LW131" s="76">
        <v>0</v>
      </c>
      <c r="LX131" s="76">
        <v>0</v>
      </c>
      <c r="LY131" s="76"/>
      <c r="LZ131" s="76"/>
      <c r="MA131" s="76" t="s">
        <v>133</v>
      </c>
      <c r="MB131" s="76">
        <v>0</v>
      </c>
      <c r="MC131" s="76">
        <v>0</v>
      </c>
      <c r="MD131" s="76">
        <v>0</v>
      </c>
      <c r="ME131" s="76">
        <v>0</v>
      </c>
      <c r="MH131" s="76" t="s">
        <v>133</v>
      </c>
      <c r="MI131" s="76">
        <v>0</v>
      </c>
      <c r="MJ131" s="76">
        <v>0</v>
      </c>
      <c r="MK131" s="76">
        <v>0</v>
      </c>
      <c r="ML131" s="76">
        <v>0</v>
      </c>
    </row>
    <row r="132" spans="1:350"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v>
      </c>
      <c r="KT132" s="76">
        <v>0</v>
      </c>
      <c r="KU132" s="76">
        <v>0</v>
      </c>
      <c r="KV132" s="76">
        <v>0</v>
      </c>
      <c r="KY132" s="76" t="s">
        <v>134</v>
      </c>
      <c r="KZ132" s="76">
        <v>0</v>
      </c>
      <c r="LA132" s="76">
        <v>0</v>
      </c>
      <c r="LB132" s="76">
        <v>0</v>
      </c>
      <c r="LC132" s="76">
        <v>0</v>
      </c>
      <c r="LF132" s="76" t="s">
        <v>134</v>
      </c>
      <c r="LG132" s="76">
        <v>0</v>
      </c>
      <c r="LH132" s="76">
        <v>0</v>
      </c>
      <c r="LI132" s="76">
        <v>0</v>
      </c>
      <c r="LJ132" s="76">
        <v>0</v>
      </c>
      <c r="LM132" s="76" t="s">
        <v>134</v>
      </c>
      <c r="LN132" s="76">
        <v>0</v>
      </c>
      <c r="LO132" s="76">
        <v>0</v>
      </c>
      <c r="LP132" s="76">
        <v>0</v>
      </c>
      <c r="LQ132" s="76">
        <v>0</v>
      </c>
      <c r="LR132" s="76"/>
      <c r="LS132" s="76"/>
      <c r="LT132" s="76" t="s">
        <v>134</v>
      </c>
      <c r="LU132" s="76">
        <v>0</v>
      </c>
      <c r="LV132" s="76">
        <v>0</v>
      </c>
      <c r="LW132" s="76">
        <v>0</v>
      </c>
      <c r="LX132" s="76">
        <v>0</v>
      </c>
      <c r="LY132" s="76"/>
      <c r="LZ132" s="76"/>
      <c r="MA132" s="76" t="s">
        <v>134</v>
      </c>
      <c r="MB132" s="76">
        <v>0</v>
      </c>
      <c r="MC132" s="76">
        <v>0</v>
      </c>
      <c r="MD132" s="76">
        <v>0</v>
      </c>
      <c r="ME132" s="76">
        <v>0</v>
      </c>
      <c r="MH132" s="76" t="s">
        <v>134</v>
      </c>
      <c r="MI132" s="76">
        <v>0</v>
      </c>
      <c r="MJ132" s="76">
        <v>0</v>
      </c>
      <c r="MK132" s="76">
        <v>0</v>
      </c>
      <c r="ML132" s="76">
        <v>0</v>
      </c>
    </row>
    <row r="133" spans="1:350"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c r="LM133" s="76" t="s">
        <v>135</v>
      </c>
      <c r="LN133" s="76">
        <v>0</v>
      </c>
      <c r="LO133" s="76">
        <v>0</v>
      </c>
      <c r="LP133" s="76">
        <v>0</v>
      </c>
      <c r="LQ133" s="76">
        <v>0</v>
      </c>
      <c r="LR133" s="76"/>
      <c r="LS133" s="76"/>
      <c r="LT133" s="76" t="s">
        <v>135</v>
      </c>
      <c r="LU133" s="76">
        <v>0</v>
      </c>
      <c r="LV133" s="76">
        <v>0</v>
      </c>
      <c r="LW133" s="76">
        <v>0</v>
      </c>
      <c r="LX133" s="76">
        <v>0</v>
      </c>
      <c r="LY133" s="76"/>
      <c r="LZ133" s="76"/>
      <c r="MA133" s="76" t="s">
        <v>135</v>
      </c>
      <c r="MB133" s="76">
        <v>0</v>
      </c>
      <c r="MC133" s="76">
        <v>0</v>
      </c>
      <c r="MD133" s="76">
        <v>0</v>
      </c>
      <c r="ME133" s="76">
        <v>0</v>
      </c>
      <c r="MH133" s="76" t="s">
        <v>135</v>
      </c>
      <c r="MI133" s="76">
        <v>0</v>
      </c>
      <c r="MJ133" s="76">
        <v>0</v>
      </c>
      <c r="MK133" s="76">
        <v>0</v>
      </c>
      <c r="ML133" s="76">
        <v>0</v>
      </c>
    </row>
    <row r="134" spans="1:350"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c r="KD134" s="76" t="s">
        <v>136</v>
      </c>
      <c r="KE134" s="76">
        <v>0</v>
      </c>
      <c r="KF134" s="76">
        <v>0</v>
      </c>
      <c r="KG134" s="76">
        <v>0</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c r="LM134" s="76" t="s">
        <v>136</v>
      </c>
      <c r="LN134" s="76">
        <v>0</v>
      </c>
      <c r="LO134" s="76">
        <v>0</v>
      </c>
      <c r="LP134" s="76">
        <v>0</v>
      </c>
      <c r="LQ134" s="76">
        <v>0</v>
      </c>
      <c r="LR134" s="76"/>
      <c r="LS134" s="76"/>
      <c r="LT134" s="76" t="s">
        <v>136</v>
      </c>
      <c r="LU134" s="76">
        <v>0</v>
      </c>
      <c r="LV134" s="76">
        <v>0</v>
      </c>
      <c r="LW134" s="76">
        <v>0</v>
      </c>
      <c r="LX134" s="76">
        <v>0</v>
      </c>
      <c r="LY134" s="76"/>
      <c r="LZ134" s="76"/>
      <c r="MA134" s="76" t="s">
        <v>136</v>
      </c>
      <c r="MB134" s="76">
        <v>0</v>
      </c>
      <c r="MC134" s="76">
        <v>0</v>
      </c>
      <c r="MD134" s="76">
        <v>0</v>
      </c>
      <c r="ME134" s="76">
        <v>0</v>
      </c>
      <c r="MH134" s="76" t="s">
        <v>136</v>
      </c>
      <c r="MI134" s="76">
        <v>0</v>
      </c>
      <c r="MJ134" s="76">
        <v>0</v>
      </c>
      <c r="MK134" s="76">
        <v>0</v>
      </c>
      <c r="ML134" s="76">
        <v>0</v>
      </c>
    </row>
    <row r="135" spans="1:350"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c r="LM135" s="76" t="s">
        <v>137</v>
      </c>
      <c r="LN135" s="76">
        <v>0</v>
      </c>
      <c r="LO135" s="76">
        <v>0</v>
      </c>
      <c r="LP135" s="76">
        <v>0</v>
      </c>
      <c r="LQ135" s="76">
        <v>0</v>
      </c>
      <c r="LR135" s="76"/>
      <c r="LS135" s="76"/>
      <c r="LT135" s="76" t="s">
        <v>137</v>
      </c>
      <c r="LU135" s="76">
        <v>0</v>
      </c>
      <c r="LV135" s="76">
        <v>0</v>
      </c>
      <c r="LW135" s="76">
        <v>0</v>
      </c>
      <c r="LX135" s="76">
        <v>0</v>
      </c>
      <c r="LY135" s="76"/>
      <c r="LZ135" s="76"/>
      <c r="MA135" s="76" t="s">
        <v>137</v>
      </c>
      <c r="MB135" s="76">
        <v>0</v>
      </c>
      <c r="MC135" s="76">
        <v>0</v>
      </c>
      <c r="MD135" s="76">
        <v>0</v>
      </c>
      <c r="ME135" s="76">
        <v>0</v>
      </c>
      <c r="MH135" s="76" t="s">
        <v>137</v>
      </c>
      <c r="MI135" s="76">
        <v>0</v>
      </c>
      <c r="MJ135" s="76">
        <v>0</v>
      </c>
      <c r="MK135" s="76">
        <v>0</v>
      </c>
      <c r="ML135" s="76">
        <v>0</v>
      </c>
    </row>
    <row r="136" spans="1:350"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v>
      </c>
      <c r="LV136" s="76">
        <v>0</v>
      </c>
      <c r="LW136" s="76">
        <v>0</v>
      </c>
      <c r="LX136" s="76">
        <v>0</v>
      </c>
      <c r="LY136" s="76"/>
      <c r="LZ136" s="76"/>
      <c r="MA136" s="76" t="s">
        <v>138</v>
      </c>
      <c r="MB136" s="76">
        <v>0</v>
      </c>
      <c r="MC136" s="76">
        <v>0</v>
      </c>
      <c r="MD136" s="76">
        <v>0</v>
      </c>
      <c r="ME136" s="76">
        <v>0</v>
      </c>
      <c r="MH136" s="76" t="s">
        <v>138</v>
      </c>
      <c r="MI136" s="76">
        <v>0.14000000000000001</v>
      </c>
      <c r="MJ136" s="76">
        <v>0</v>
      </c>
      <c r="MK136" s="76">
        <v>0</v>
      </c>
      <c r="ML136" s="76">
        <v>0</v>
      </c>
    </row>
    <row r="137" spans="1:350"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c r="KD137" s="76" t="s">
        <v>139</v>
      </c>
      <c r="KE137" s="76">
        <v>0</v>
      </c>
      <c r="KF137" s="76">
        <v>0</v>
      </c>
      <c r="KG137" s="76">
        <v>0</v>
      </c>
      <c r="KH137" s="76">
        <v>0</v>
      </c>
      <c r="KK137" s="76" t="s">
        <v>139</v>
      </c>
      <c r="KL137" s="76">
        <v>0</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c r="LM137" s="76" t="s">
        <v>139</v>
      </c>
      <c r="LN137" s="76">
        <v>0</v>
      </c>
      <c r="LO137" s="76">
        <v>0</v>
      </c>
      <c r="LP137" s="76">
        <v>0</v>
      </c>
      <c r="LQ137" s="76">
        <v>0</v>
      </c>
      <c r="LR137" s="76"/>
      <c r="LS137" s="76"/>
      <c r="LT137" s="76" t="s">
        <v>139</v>
      </c>
      <c r="LU137" s="76">
        <v>0</v>
      </c>
      <c r="LV137" s="76">
        <v>0</v>
      </c>
      <c r="LW137" s="76">
        <v>0</v>
      </c>
      <c r="LX137" s="76">
        <v>0</v>
      </c>
      <c r="LY137" s="76"/>
      <c r="LZ137" s="76"/>
      <c r="MA137" s="76" t="s">
        <v>139</v>
      </c>
      <c r="MB137" s="76">
        <v>0</v>
      </c>
      <c r="MC137" s="76">
        <v>0</v>
      </c>
      <c r="MD137" s="76">
        <v>0</v>
      </c>
      <c r="ME137" s="76">
        <v>0</v>
      </c>
      <c r="MH137" s="76" t="s">
        <v>139</v>
      </c>
      <c r="MI137" s="76">
        <v>0</v>
      </c>
      <c r="MJ137" s="76">
        <v>0</v>
      </c>
      <c r="MK137" s="76">
        <v>0</v>
      </c>
      <c r="ML137" s="76">
        <v>0</v>
      </c>
    </row>
    <row r="138" spans="1:350"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c r="LM138" s="76" t="s">
        <v>140</v>
      </c>
      <c r="LN138" s="76">
        <v>0</v>
      </c>
      <c r="LO138" s="76">
        <v>0</v>
      </c>
      <c r="LP138" s="76">
        <v>0</v>
      </c>
      <c r="LQ138" s="76">
        <v>0</v>
      </c>
      <c r="LR138" s="76"/>
      <c r="LS138" s="76"/>
      <c r="LT138" s="76" t="s">
        <v>140</v>
      </c>
      <c r="LU138" s="76">
        <v>0</v>
      </c>
      <c r="LV138" s="76">
        <v>0</v>
      </c>
      <c r="LW138" s="76">
        <v>0</v>
      </c>
      <c r="LX138" s="76">
        <v>0</v>
      </c>
      <c r="LY138" s="76"/>
      <c r="LZ138" s="76"/>
      <c r="MA138" s="76" t="s">
        <v>140</v>
      </c>
      <c r="MB138" s="76">
        <v>0</v>
      </c>
      <c r="MC138" s="76">
        <v>0</v>
      </c>
      <c r="MD138" s="76">
        <v>0</v>
      </c>
      <c r="ME138" s="76">
        <v>0</v>
      </c>
      <c r="MH138" s="76" t="s">
        <v>140</v>
      </c>
      <c r="MI138" s="76">
        <v>0</v>
      </c>
      <c r="MJ138" s="76">
        <v>0</v>
      </c>
      <c r="MK138" s="76">
        <v>0</v>
      </c>
      <c r="ML138" s="76">
        <v>0</v>
      </c>
    </row>
    <row r="139" spans="1:350"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c r="LY139" s="76"/>
      <c r="LZ139" s="76"/>
      <c r="MA139" s="76" t="s">
        <v>141</v>
      </c>
      <c r="MB139" s="76">
        <v>0</v>
      </c>
      <c r="MC139" s="76">
        <v>0</v>
      </c>
      <c r="MD139" s="76">
        <v>0</v>
      </c>
      <c r="ME139" s="76">
        <v>0</v>
      </c>
      <c r="MH139" s="76" t="s">
        <v>141</v>
      </c>
      <c r="MI139" s="76">
        <v>0</v>
      </c>
      <c r="MJ139" s="76">
        <v>0</v>
      </c>
      <c r="MK139" s="76">
        <v>0</v>
      </c>
      <c r="ML139" s="76">
        <v>0</v>
      </c>
    </row>
    <row r="140" spans="1:350"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c r="LY140" s="76"/>
      <c r="LZ140" s="76"/>
      <c r="MA140" s="76" t="s">
        <v>142</v>
      </c>
      <c r="MB140" s="76">
        <v>0</v>
      </c>
      <c r="MC140" s="76">
        <v>0</v>
      </c>
      <c r="MD140" s="76">
        <v>0</v>
      </c>
      <c r="ME140" s="76">
        <v>0</v>
      </c>
      <c r="MH140" s="76" t="s">
        <v>142</v>
      </c>
      <c r="MI140" s="76">
        <v>0</v>
      </c>
      <c r="MJ140" s="76">
        <v>0</v>
      </c>
      <c r="MK140" s="76">
        <v>0</v>
      </c>
      <c r="ML140" s="76">
        <v>0</v>
      </c>
    </row>
    <row r="141" spans="1:350"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v>
      </c>
      <c r="LV141" s="76">
        <v>0</v>
      </c>
      <c r="LW141" s="76">
        <v>0</v>
      </c>
      <c r="LX141" s="76">
        <v>0</v>
      </c>
      <c r="LY141" s="76"/>
      <c r="LZ141" s="76"/>
      <c r="MA141" s="76" t="s">
        <v>143</v>
      </c>
      <c r="MB141" s="76">
        <v>0</v>
      </c>
      <c r="MC141" s="76">
        <v>0</v>
      </c>
      <c r="MD141" s="76">
        <v>0</v>
      </c>
      <c r="ME141" s="76">
        <v>0</v>
      </c>
      <c r="MH141" s="76" t="s">
        <v>143</v>
      </c>
      <c r="MI141" s="76">
        <v>0</v>
      </c>
      <c r="MJ141" s="76">
        <v>0</v>
      </c>
      <c r="MK141" s="76">
        <v>0</v>
      </c>
      <c r="ML141" s="76">
        <v>0</v>
      </c>
    </row>
    <row r="142" spans="1:350"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v>
      </c>
      <c r="LO142" s="76">
        <v>0</v>
      </c>
      <c r="LP142" s="76">
        <v>0</v>
      </c>
      <c r="LQ142" s="76">
        <v>0</v>
      </c>
      <c r="LR142" s="76"/>
      <c r="LS142" s="76"/>
      <c r="LT142" s="76" t="s">
        <v>144</v>
      </c>
      <c r="LU142" s="76">
        <v>0</v>
      </c>
      <c r="LV142" s="76">
        <v>0</v>
      </c>
      <c r="LW142" s="76">
        <v>0</v>
      </c>
      <c r="LX142" s="76">
        <v>0</v>
      </c>
      <c r="LY142" s="76"/>
      <c r="LZ142" s="76"/>
      <c r="MA142" s="76" t="s">
        <v>144</v>
      </c>
      <c r="MB142" s="76">
        <v>0</v>
      </c>
      <c r="MC142" s="76">
        <v>0</v>
      </c>
      <c r="MD142" s="76">
        <v>0</v>
      </c>
      <c r="ME142" s="76">
        <v>0</v>
      </c>
      <c r="MH142" s="76" t="s">
        <v>144</v>
      </c>
      <c r="MI142" s="76">
        <v>0</v>
      </c>
      <c r="MJ142" s="76">
        <v>0</v>
      </c>
      <c r="MK142" s="76">
        <v>0</v>
      </c>
      <c r="ML142" s="76">
        <v>0</v>
      </c>
    </row>
    <row r="143" spans="1:350"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v>
      </c>
      <c r="LA143" s="76">
        <v>0</v>
      </c>
      <c r="LB143" s="76">
        <v>0</v>
      </c>
      <c r="LC143" s="76">
        <v>0</v>
      </c>
      <c r="LF143" s="76" t="s">
        <v>145</v>
      </c>
      <c r="LG143" s="76">
        <v>0</v>
      </c>
      <c r="LH143" s="76">
        <v>0</v>
      </c>
      <c r="LI143" s="76">
        <v>0</v>
      </c>
      <c r="LJ143" s="76">
        <v>0</v>
      </c>
      <c r="LM143" s="76" t="s">
        <v>145</v>
      </c>
      <c r="LN143" s="76">
        <v>0</v>
      </c>
      <c r="LO143" s="76">
        <v>0</v>
      </c>
      <c r="LP143" s="76">
        <v>0</v>
      </c>
      <c r="LQ143" s="76">
        <v>0</v>
      </c>
      <c r="LR143" s="76"/>
      <c r="LS143" s="76"/>
      <c r="LT143" s="76" t="s">
        <v>145</v>
      </c>
      <c r="LU143" s="76">
        <v>0</v>
      </c>
      <c r="LV143" s="76">
        <v>0</v>
      </c>
      <c r="LW143" s="76">
        <v>0</v>
      </c>
      <c r="LX143" s="76">
        <v>0</v>
      </c>
      <c r="LY143" s="76"/>
      <c r="LZ143" s="76"/>
      <c r="MA143" s="76" t="s">
        <v>145</v>
      </c>
      <c r="MB143" s="76">
        <v>0</v>
      </c>
      <c r="MC143" s="76">
        <v>0</v>
      </c>
      <c r="MD143" s="76">
        <v>0</v>
      </c>
      <c r="ME143" s="76">
        <v>0</v>
      </c>
      <c r="MH143" s="76" t="s">
        <v>145</v>
      </c>
      <c r="MI143" s="76">
        <v>0</v>
      </c>
      <c r="MJ143" s="76">
        <v>0</v>
      </c>
      <c r="MK143" s="76">
        <v>0</v>
      </c>
      <c r="ML143" s="76">
        <v>0</v>
      </c>
    </row>
    <row r="144" spans="1:350"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c r="LM144" s="76" t="s">
        <v>146</v>
      </c>
      <c r="LN144" s="76">
        <v>0</v>
      </c>
      <c r="LO144" s="76">
        <v>0</v>
      </c>
      <c r="LP144" s="76">
        <v>0</v>
      </c>
      <c r="LQ144" s="76">
        <v>0</v>
      </c>
      <c r="LR144" s="76"/>
      <c r="LS144" s="76"/>
      <c r="LT144" s="76" t="s">
        <v>146</v>
      </c>
      <c r="LU144" s="76">
        <v>0</v>
      </c>
      <c r="LV144" s="76">
        <v>0</v>
      </c>
      <c r="LW144" s="76">
        <v>0</v>
      </c>
      <c r="LX144" s="76">
        <v>0</v>
      </c>
      <c r="LY144" s="76"/>
      <c r="LZ144" s="76"/>
      <c r="MA144" s="76" t="s">
        <v>146</v>
      </c>
      <c r="MB144" s="76">
        <v>0</v>
      </c>
      <c r="MC144" s="76">
        <v>0</v>
      </c>
      <c r="MD144" s="76">
        <v>0</v>
      </c>
      <c r="ME144" s="76">
        <v>0</v>
      </c>
      <c r="MH144" s="76" t="s">
        <v>146</v>
      </c>
      <c r="MI144" s="76">
        <v>0</v>
      </c>
      <c r="MJ144" s="76">
        <v>0</v>
      </c>
      <c r="MK144" s="76">
        <v>0</v>
      </c>
      <c r="ML144" s="76">
        <v>0</v>
      </c>
    </row>
    <row r="145" spans="1:350"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c r="KD145" s="76" t="s">
        <v>147</v>
      </c>
      <c r="KE145" s="76">
        <v>0</v>
      </c>
      <c r="KF145" s="76">
        <v>0</v>
      </c>
      <c r="KG145" s="76">
        <v>0</v>
      </c>
      <c r="KH145" s="76">
        <v>0</v>
      </c>
      <c r="KK145" s="76" t="s">
        <v>147</v>
      </c>
      <c r="KL145" s="76">
        <v>0</v>
      </c>
      <c r="KM145" s="76">
        <v>0</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c r="LM145" s="76" t="s">
        <v>147</v>
      </c>
      <c r="LN145" s="76">
        <v>0</v>
      </c>
      <c r="LO145" s="76">
        <v>0</v>
      </c>
      <c r="LP145" s="76">
        <v>0</v>
      </c>
      <c r="LQ145" s="76">
        <v>0</v>
      </c>
      <c r="LR145" s="76"/>
      <c r="LS145" s="76"/>
      <c r="LT145" s="76" t="s">
        <v>147</v>
      </c>
      <c r="LU145" s="76">
        <v>0</v>
      </c>
      <c r="LV145" s="76">
        <v>0</v>
      </c>
      <c r="LW145" s="76">
        <v>0</v>
      </c>
      <c r="LX145" s="76">
        <v>0</v>
      </c>
      <c r="LY145" s="76"/>
      <c r="LZ145" s="76"/>
      <c r="MA145" s="76" t="s">
        <v>147</v>
      </c>
      <c r="MB145" s="76">
        <v>0</v>
      </c>
      <c r="MC145" s="76">
        <v>0</v>
      </c>
      <c r="MD145" s="76">
        <v>0</v>
      </c>
      <c r="ME145" s="76">
        <v>0</v>
      </c>
      <c r="MH145" s="76" t="s">
        <v>147</v>
      </c>
      <c r="MI145" s="76">
        <v>0</v>
      </c>
      <c r="MJ145" s="76">
        <v>0</v>
      </c>
      <c r="MK145" s="76">
        <v>0</v>
      </c>
      <c r="ML145" s="76">
        <v>0</v>
      </c>
    </row>
    <row r="146" spans="1:350"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c r="LM146" s="76" t="s">
        <v>148</v>
      </c>
      <c r="LN146" s="76">
        <v>0</v>
      </c>
      <c r="LO146" s="76">
        <v>0</v>
      </c>
      <c r="LP146" s="76">
        <v>0</v>
      </c>
      <c r="LQ146" s="76">
        <v>0</v>
      </c>
      <c r="LR146" s="76"/>
      <c r="LS146" s="76"/>
      <c r="LT146" s="76" t="s">
        <v>148</v>
      </c>
      <c r="LU146" s="76">
        <v>0</v>
      </c>
      <c r="LV146" s="76">
        <v>0</v>
      </c>
      <c r="LW146" s="76">
        <v>0</v>
      </c>
      <c r="LX146" s="76">
        <v>0</v>
      </c>
      <c r="LY146" s="76"/>
      <c r="LZ146" s="76"/>
      <c r="MA146" s="76" t="s">
        <v>148</v>
      </c>
      <c r="MB146" s="76">
        <v>0</v>
      </c>
      <c r="MC146" s="76">
        <v>0</v>
      </c>
      <c r="MD146" s="76">
        <v>0</v>
      </c>
      <c r="ME146" s="76">
        <v>0</v>
      </c>
      <c r="MH146" s="76" t="s">
        <v>148</v>
      </c>
      <c r="MI146" s="76">
        <v>0</v>
      </c>
      <c r="MJ146" s="76">
        <v>0</v>
      </c>
      <c r="MK146" s="76">
        <v>0</v>
      </c>
      <c r="ML146" s="76">
        <v>0</v>
      </c>
    </row>
    <row r="147" spans="1:350"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c r="LM147" s="76" t="s">
        <v>149</v>
      </c>
      <c r="LN147" s="76">
        <v>0</v>
      </c>
      <c r="LO147" s="76">
        <v>0</v>
      </c>
      <c r="LP147" s="76">
        <v>0</v>
      </c>
      <c r="LQ147" s="76">
        <v>0</v>
      </c>
      <c r="LR147" s="76"/>
      <c r="LS147" s="76"/>
      <c r="LT147" s="76" t="s">
        <v>149</v>
      </c>
      <c r="LU147" s="76">
        <v>0</v>
      </c>
      <c r="LV147" s="76">
        <v>0</v>
      </c>
      <c r="LW147" s="76">
        <v>0</v>
      </c>
      <c r="LX147" s="76">
        <v>0</v>
      </c>
      <c r="LY147" s="76"/>
      <c r="LZ147" s="76"/>
      <c r="MA147" s="76" t="s">
        <v>149</v>
      </c>
      <c r="MB147" s="76">
        <v>0</v>
      </c>
      <c r="MC147" s="76">
        <v>0</v>
      </c>
      <c r="MD147" s="76">
        <v>0</v>
      </c>
      <c r="ME147" s="76">
        <v>0</v>
      </c>
      <c r="MH147" s="76" t="s">
        <v>149</v>
      </c>
      <c r="MI147" s="76">
        <v>0</v>
      </c>
      <c r="MJ147" s="76">
        <v>0</v>
      </c>
      <c r="MK147" s="76">
        <v>0</v>
      </c>
      <c r="ML147" s="76">
        <v>0</v>
      </c>
    </row>
    <row r="148" spans="1:350"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v>
      </c>
      <c r="LO148" s="76">
        <v>0</v>
      </c>
      <c r="LP148" s="76">
        <v>0</v>
      </c>
      <c r="LQ148" s="76">
        <v>0</v>
      </c>
      <c r="LR148" s="76"/>
      <c r="LS148" s="76"/>
      <c r="LT148" s="76" t="s">
        <v>150</v>
      </c>
      <c r="LU148" s="76">
        <v>0</v>
      </c>
      <c r="LV148" s="76">
        <v>0</v>
      </c>
      <c r="LW148" s="76">
        <v>0</v>
      </c>
      <c r="LX148" s="76">
        <v>0</v>
      </c>
      <c r="LY148" s="76"/>
      <c r="LZ148" s="76"/>
      <c r="MA148" s="76" t="s">
        <v>150</v>
      </c>
      <c r="MB148" s="76">
        <v>0</v>
      </c>
      <c r="MC148" s="76">
        <v>0</v>
      </c>
      <c r="MD148" s="76">
        <v>0</v>
      </c>
      <c r="ME148" s="76">
        <v>0</v>
      </c>
      <c r="MH148" s="76" t="s">
        <v>150</v>
      </c>
      <c r="MI148" s="76">
        <v>0</v>
      </c>
      <c r="MJ148" s="76">
        <v>0</v>
      </c>
      <c r="MK148" s="76">
        <v>0</v>
      </c>
      <c r="ML148" s="76">
        <v>0</v>
      </c>
    </row>
    <row r="149" spans="1:350"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c r="LM149" s="76" t="s">
        <v>151</v>
      </c>
      <c r="LN149" s="76">
        <v>0</v>
      </c>
      <c r="LO149" s="76">
        <v>0</v>
      </c>
      <c r="LP149" s="76">
        <v>0</v>
      </c>
      <c r="LQ149" s="76">
        <v>0</v>
      </c>
      <c r="LR149" s="76"/>
      <c r="LS149" s="76"/>
      <c r="LT149" s="76" t="s">
        <v>151</v>
      </c>
      <c r="LU149" s="76">
        <v>0</v>
      </c>
      <c r="LV149" s="76">
        <v>0</v>
      </c>
      <c r="LW149" s="76">
        <v>0</v>
      </c>
      <c r="LX149" s="76">
        <v>0</v>
      </c>
      <c r="LY149" s="76"/>
      <c r="LZ149" s="76"/>
      <c r="MA149" s="76" t="s">
        <v>151</v>
      </c>
      <c r="MB149" s="76">
        <v>0</v>
      </c>
      <c r="MC149" s="76">
        <v>0</v>
      </c>
      <c r="MD149" s="76">
        <v>0</v>
      </c>
      <c r="ME149" s="76">
        <v>0</v>
      </c>
      <c r="MH149" s="76" t="s">
        <v>151</v>
      </c>
      <c r="MI149" s="76">
        <v>0</v>
      </c>
      <c r="MJ149" s="76">
        <v>0</v>
      </c>
      <c r="MK149" s="76">
        <v>0</v>
      </c>
      <c r="ML149" s="76">
        <v>0</v>
      </c>
    </row>
    <row r="150" spans="1:350"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v>
      </c>
      <c r="LV150" s="76">
        <v>0</v>
      </c>
      <c r="LW150" s="76">
        <v>0</v>
      </c>
      <c r="LX150" s="76">
        <v>0</v>
      </c>
      <c r="LY150" s="76"/>
      <c r="LZ150" s="76"/>
      <c r="MA150" s="76" t="s">
        <v>152</v>
      </c>
      <c r="MB150" s="76">
        <v>0</v>
      </c>
      <c r="MC150" s="76">
        <v>0</v>
      </c>
      <c r="MD150" s="76">
        <v>0</v>
      </c>
      <c r="ME150" s="76">
        <v>0</v>
      </c>
      <c r="MH150" s="76" t="s">
        <v>152</v>
      </c>
      <c r="MI150" s="76">
        <v>0</v>
      </c>
      <c r="MJ150" s="76">
        <v>0</v>
      </c>
      <c r="MK150" s="76">
        <v>0</v>
      </c>
      <c r="ML150" s="76">
        <v>0</v>
      </c>
    </row>
    <row r="151" spans="1:350"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c r="LM151" s="76" t="s">
        <v>153</v>
      </c>
      <c r="LN151" s="76">
        <v>0</v>
      </c>
      <c r="LO151" s="76">
        <v>0</v>
      </c>
      <c r="LP151" s="76">
        <v>0</v>
      </c>
      <c r="LQ151" s="76">
        <v>0</v>
      </c>
      <c r="LR151" s="76"/>
      <c r="LS151" s="76"/>
      <c r="LT151" s="76" t="s">
        <v>153</v>
      </c>
      <c r="LU151" s="76">
        <v>0</v>
      </c>
      <c r="LV151" s="76">
        <v>0</v>
      </c>
      <c r="LW151" s="76">
        <v>0</v>
      </c>
      <c r="LX151" s="76">
        <v>0</v>
      </c>
      <c r="LY151" s="76"/>
      <c r="LZ151" s="76"/>
      <c r="MA151" s="76" t="s">
        <v>153</v>
      </c>
      <c r="MB151" s="76">
        <v>0</v>
      </c>
      <c r="MC151" s="76">
        <v>0</v>
      </c>
      <c r="MD151" s="76">
        <v>0</v>
      </c>
      <c r="ME151" s="76">
        <v>0</v>
      </c>
      <c r="MH151" s="76" t="s">
        <v>153</v>
      </c>
      <c r="MI151" s="76">
        <v>0</v>
      </c>
      <c r="MJ151" s="76">
        <v>0</v>
      </c>
      <c r="MK151" s="76">
        <v>0</v>
      </c>
      <c r="ML151" s="76">
        <v>0</v>
      </c>
    </row>
    <row r="152" spans="1:350"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c r="LY152" s="76"/>
      <c r="LZ152" s="76"/>
      <c r="MA152" s="76" t="s">
        <v>154</v>
      </c>
      <c r="MB152" s="76">
        <v>0</v>
      </c>
      <c r="MC152" s="76">
        <v>0</v>
      </c>
      <c r="MD152" s="76">
        <v>0</v>
      </c>
      <c r="ME152" s="76">
        <v>0</v>
      </c>
      <c r="MH152" s="76" t="s">
        <v>154</v>
      </c>
      <c r="MI152" s="76">
        <v>0</v>
      </c>
      <c r="MJ152" s="76">
        <v>0</v>
      </c>
      <c r="MK152" s="76">
        <v>0</v>
      </c>
      <c r="ML152" s="76">
        <v>0</v>
      </c>
    </row>
    <row r="153" spans="1:350"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c r="LY153" s="76"/>
      <c r="LZ153" s="76"/>
      <c r="MA153" s="76" t="s">
        <v>155</v>
      </c>
      <c r="MB153" s="76">
        <v>0</v>
      </c>
      <c r="MC153" s="76">
        <v>0</v>
      </c>
      <c r="MD153" s="76">
        <v>0</v>
      </c>
      <c r="ME153" s="76">
        <v>0</v>
      </c>
      <c r="MH153" s="76" t="s">
        <v>155</v>
      </c>
      <c r="MI153" s="76">
        <v>0</v>
      </c>
      <c r="MJ153" s="76">
        <v>0</v>
      </c>
      <c r="MK153" s="76">
        <v>0</v>
      </c>
      <c r="ML153" s="76">
        <v>0</v>
      </c>
    </row>
    <row r="154" spans="1:350"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v>
      </c>
      <c r="LV154" s="76">
        <v>0</v>
      </c>
      <c r="LW154" s="76">
        <v>0</v>
      </c>
      <c r="LX154" s="76">
        <v>0</v>
      </c>
      <c r="LY154" s="76"/>
      <c r="LZ154" s="76"/>
      <c r="MA154" s="76" t="s">
        <v>156</v>
      </c>
      <c r="MB154" s="76">
        <v>0</v>
      </c>
      <c r="MC154" s="76">
        <v>0</v>
      </c>
      <c r="MD154" s="76">
        <v>0</v>
      </c>
      <c r="ME154" s="76">
        <v>0</v>
      </c>
      <c r="MH154" s="76" t="s">
        <v>156</v>
      </c>
      <c r="MI154" s="76">
        <v>0</v>
      </c>
      <c r="MJ154" s="76">
        <v>0</v>
      </c>
      <c r="MK154" s="76">
        <v>0</v>
      </c>
      <c r="ML154" s="76">
        <v>0</v>
      </c>
    </row>
    <row r="155" spans="1:350"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c r="KD155" s="76" t="s">
        <v>157</v>
      </c>
      <c r="KE155" s="76">
        <v>0</v>
      </c>
      <c r="KF155" s="76">
        <v>0</v>
      </c>
      <c r="KG155" s="76">
        <v>0</v>
      </c>
      <c r="KH155" s="76">
        <v>0</v>
      </c>
      <c r="KK155" s="76" t="s">
        <v>157</v>
      </c>
      <c r="KL155" s="76">
        <v>0</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c r="LM155" s="76" t="s">
        <v>157</v>
      </c>
      <c r="LN155" s="76">
        <v>0</v>
      </c>
      <c r="LO155" s="76">
        <v>0</v>
      </c>
      <c r="LP155" s="76">
        <v>0</v>
      </c>
      <c r="LQ155" s="76">
        <v>0</v>
      </c>
      <c r="LR155" s="76"/>
      <c r="LS155" s="76"/>
      <c r="LT155" s="76" t="s">
        <v>157</v>
      </c>
      <c r="LU155" s="76">
        <v>0</v>
      </c>
      <c r="LV155" s="76">
        <v>0</v>
      </c>
      <c r="LW155" s="76">
        <v>0</v>
      </c>
      <c r="LX155" s="76">
        <v>0</v>
      </c>
      <c r="LY155" s="76"/>
      <c r="LZ155" s="76"/>
      <c r="MA155" s="76" t="s">
        <v>157</v>
      </c>
      <c r="MB155" s="76">
        <v>0</v>
      </c>
      <c r="MC155" s="76">
        <v>0</v>
      </c>
      <c r="MD155" s="76">
        <v>0</v>
      </c>
      <c r="ME155" s="76">
        <v>0</v>
      </c>
      <c r="MH155" s="76" t="s">
        <v>157</v>
      </c>
      <c r="MI155" s="76">
        <v>0</v>
      </c>
      <c r="MJ155" s="76">
        <v>0</v>
      </c>
      <c r="MK155" s="76">
        <v>0</v>
      </c>
      <c r="ML155" s="76">
        <v>0</v>
      </c>
    </row>
    <row r="156" spans="1:350"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c r="LM156" s="76" t="s">
        <v>158</v>
      </c>
      <c r="LN156" s="76">
        <v>0</v>
      </c>
      <c r="LO156" s="76">
        <v>0</v>
      </c>
      <c r="LP156" s="76">
        <v>0</v>
      </c>
      <c r="LQ156" s="76">
        <v>0</v>
      </c>
      <c r="LR156" s="76"/>
      <c r="LS156" s="76"/>
      <c r="LT156" s="76" t="s">
        <v>158</v>
      </c>
      <c r="LU156" s="76">
        <v>0</v>
      </c>
      <c r="LV156" s="76">
        <v>0</v>
      </c>
      <c r="LW156" s="76">
        <v>0</v>
      </c>
      <c r="LX156" s="76">
        <v>0</v>
      </c>
      <c r="LY156" s="76"/>
      <c r="LZ156" s="76"/>
      <c r="MA156" s="76" t="s">
        <v>158</v>
      </c>
      <c r="MB156" s="76">
        <v>0</v>
      </c>
      <c r="MC156" s="76">
        <v>0</v>
      </c>
      <c r="MD156" s="76">
        <v>0</v>
      </c>
      <c r="ME156" s="76">
        <v>0</v>
      </c>
      <c r="MH156" s="76" t="s">
        <v>158</v>
      </c>
      <c r="MI156" s="76">
        <v>0</v>
      </c>
      <c r="MJ156" s="76">
        <v>0</v>
      </c>
      <c r="MK156" s="76">
        <v>0</v>
      </c>
      <c r="ML156" s="76">
        <v>0</v>
      </c>
    </row>
    <row r="157" spans="1:350"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0</v>
      </c>
      <c r="LO157" s="76">
        <v>0</v>
      </c>
      <c r="LP157" s="76">
        <v>0</v>
      </c>
      <c r="LQ157" s="76">
        <v>0</v>
      </c>
      <c r="LR157" s="76"/>
      <c r="LS157" s="76"/>
      <c r="LT157" s="76" t="s">
        <v>159</v>
      </c>
      <c r="LU157" s="76">
        <v>0</v>
      </c>
      <c r="LV157" s="76">
        <v>0</v>
      </c>
      <c r="LW157" s="76">
        <v>0</v>
      </c>
      <c r="LX157" s="76">
        <v>0</v>
      </c>
      <c r="LY157" s="76"/>
      <c r="LZ157" s="76"/>
      <c r="MA157" s="76" t="s">
        <v>159</v>
      </c>
      <c r="MB157" s="76">
        <v>0</v>
      </c>
      <c r="MC157" s="76">
        <v>0</v>
      </c>
      <c r="MD157" s="76">
        <v>0</v>
      </c>
      <c r="ME157" s="76">
        <v>0</v>
      </c>
      <c r="MH157" s="76" t="s">
        <v>159</v>
      </c>
      <c r="MI157" s="76">
        <v>0</v>
      </c>
      <c r="MJ157" s="76">
        <v>0</v>
      </c>
      <c r="MK157" s="76">
        <v>0</v>
      </c>
      <c r="ML157" s="76">
        <v>0</v>
      </c>
    </row>
    <row r="158" spans="1:350"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c r="LY158" s="76"/>
      <c r="LZ158" s="76"/>
      <c r="MA158" s="76" t="s">
        <v>160</v>
      </c>
      <c r="MB158" s="76">
        <v>0</v>
      </c>
      <c r="MC158" s="76">
        <v>0</v>
      </c>
      <c r="MD158" s="76">
        <v>0</v>
      </c>
      <c r="ME158" s="76">
        <v>0</v>
      </c>
      <c r="MH158" s="76" t="s">
        <v>160</v>
      </c>
      <c r="MI158" s="76">
        <v>0</v>
      </c>
      <c r="MJ158" s="76">
        <v>0</v>
      </c>
      <c r="MK158" s="76">
        <v>0</v>
      </c>
      <c r="ML158" s="76">
        <v>0</v>
      </c>
    </row>
    <row r="159" spans="1:350"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c r="LY159" s="76"/>
      <c r="LZ159" s="76"/>
      <c r="MA159" s="76" t="s">
        <v>161</v>
      </c>
      <c r="MB159" s="76">
        <v>0</v>
      </c>
      <c r="MC159" s="76">
        <v>0</v>
      </c>
      <c r="MD159" s="76">
        <v>0</v>
      </c>
      <c r="ME159" s="76">
        <v>0</v>
      </c>
      <c r="MH159" s="76" t="s">
        <v>161</v>
      </c>
      <c r="MI159" s="76">
        <v>0</v>
      </c>
      <c r="MJ159" s="76">
        <v>0</v>
      </c>
      <c r="MK159" s="76">
        <v>0</v>
      </c>
      <c r="ML159" s="76">
        <v>0</v>
      </c>
    </row>
    <row r="160" spans="1:350"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c r="LY160" s="76"/>
      <c r="LZ160" s="76"/>
      <c r="MA160" s="76" t="s">
        <v>162</v>
      </c>
      <c r="MB160" s="76">
        <v>0</v>
      </c>
      <c r="MC160" s="76">
        <v>0</v>
      </c>
      <c r="MD160" s="76">
        <v>0</v>
      </c>
      <c r="ME160" s="76">
        <v>0</v>
      </c>
      <c r="MH160" s="76" t="s">
        <v>162</v>
      </c>
      <c r="MI160" s="76">
        <v>0</v>
      </c>
      <c r="MJ160" s="76">
        <v>0</v>
      </c>
      <c r="MK160" s="76">
        <v>0</v>
      </c>
      <c r="ML160" s="76">
        <v>0</v>
      </c>
    </row>
    <row r="161" spans="1:350"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c r="LM161" s="76" t="s">
        <v>163</v>
      </c>
      <c r="LN161" s="76">
        <v>0</v>
      </c>
      <c r="LO161" s="76">
        <v>0</v>
      </c>
      <c r="LP161" s="76">
        <v>0</v>
      </c>
      <c r="LQ161" s="76">
        <v>0</v>
      </c>
      <c r="LR161" s="76"/>
      <c r="LS161" s="76"/>
      <c r="LT161" s="76" t="s">
        <v>163</v>
      </c>
      <c r="LU161" s="76">
        <v>0</v>
      </c>
      <c r="LV161" s="76">
        <v>0</v>
      </c>
      <c r="LW161" s="76">
        <v>0</v>
      </c>
      <c r="LX161" s="76">
        <v>0</v>
      </c>
      <c r="LY161" s="76"/>
      <c r="LZ161" s="76"/>
      <c r="MA161" s="76" t="s">
        <v>163</v>
      </c>
      <c r="MB161" s="76">
        <v>0</v>
      </c>
      <c r="MC161" s="76">
        <v>0</v>
      </c>
      <c r="MD161" s="76">
        <v>0</v>
      </c>
      <c r="ME161" s="76">
        <v>0</v>
      </c>
      <c r="MH161" s="76" t="s">
        <v>163</v>
      </c>
      <c r="MI161" s="76">
        <v>0</v>
      </c>
      <c r="MJ161" s="76">
        <v>0</v>
      </c>
      <c r="MK161" s="76">
        <v>0</v>
      </c>
      <c r="ML161" s="76">
        <v>0</v>
      </c>
    </row>
    <row r="162" spans="1:350"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c r="LM162" s="76" t="s">
        <v>164</v>
      </c>
      <c r="LN162" s="76">
        <v>0</v>
      </c>
      <c r="LO162" s="76">
        <v>0</v>
      </c>
      <c r="LP162" s="76">
        <v>0</v>
      </c>
      <c r="LQ162" s="76">
        <v>0</v>
      </c>
      <c r="LR162" s="76"/>
      <c r="LS162" s="76"/>
      <c r="LT162" s="76" t="s">
        <v>164</v>
      </c>
      <c r="LU162" s="76">
        <v>0</v>
      </c>
      <c r="LV162" s="76">
        <v>0</v>
      </c>
      <c r="LW162" s="76">
        <v>0</v>
      </c>
      <c r="LX162" s="76">
        <v>0</v>
      </c>
      <c r="LY162" s="76"/>
      <c r="LZ162" s="76"/>
      <c r="MA162" s="76" t="s">
        <v>164</v>
      </c>
      <c r="MB162" s="76">
        <v>0</v>
      </c>
      <c r="MC162" s="76">
        <v>0</v>
      </c>
      <c r="MD162" s="76">
        <v>0</v>
      </c>
      <c r="ME162" s="76">
        <v>0</v>
      </c>
      <c r="MH162" s="76" t="s">
        <v>164</v>
      </c>
      <c r="MI162" s="76">
        <v>0</v>
      </c>
      <c r="MJ162" s="76">
        <v>0</v>
      </c>
      <c r="MK162" s="76">
        <v>0</v>
      </c>
      <c r="ML162" s="76">
        <v>0</v>
      </c>
    </row>
    <row r="163" spans="1:350"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c r="LM163" s="76" t="s">
        <v>165</v>
      </c>
      <c r="LN163" s="76">
        <v>0</v>
      </c>
      <c r="LO163" s="76">
        <v>0</v>
      </c>
      <c r="LP163" s="76">
        <v>0</v>
      </c>
      <c r="LQ163" s="76">
        <v>0</v>
      </c>
      <c r="LR163" s="76"/>
      <c r="LS163" s="76"/>
      <c r="LT163" s="76" t="s">
        <v>165</v>
      </c>
      <c r="LU163" s="76">
        <v>0</v>
      </c>
      <c r="LV163" s="76">
        <v>0</v>
      </c>
      <c r="LW163" s="76">
        <v>0</v>
      </c>
      <c r="LX163" s="76">
        <v>0</v>
      </c>
      <c r="LY163" s="76"/>
      <c r="LZ163" s="76"/>
      <c r="MA163" s="76" t="s">
        <v>165</v>
      </c>
      <c r="MB163" s="76">
        <v>0</v>
      </c>
      <c r="MC163" s="76">
        <v>0</v>
      </c>
      <c r="MD163" s="76">
        <v>0</v>
      </c>
      <c r="ME163" s="76">
        <v>0</v>
      </c>
      <c r="MH163" s="76" t="s">
        <v>165</v>
      </c>
      <c r="MI163" s="76">
        <v>0</v>
      </c>
      <c r="MJ163" s="76">
        <v>0</v>
      </c>
      <c r="MK163" s="76">
        <v>0</v>
      </c>
      <c r="ML163" s="76">
        <v>0</v>
      </c>
    </row>
    <row r="164" spans="1:350"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c r="KD164" s="76" t="s">
        <v>166</v>
      </c>
      <c r="KE164" s="76">
        <v>0</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c r="LM164" s="76" t="s">
        <v>166</v>
      </c>
      <c r="LN164" s="76">
        <v>0</v>
      </c>
      <c r="LO164" s="76">
        <v>0</v>
      </c>
      <c r="LP164" s="76">
        <v>0</v>
      </c>
      <c r="LQ164" s="76">
        <v>0</v>
      </c>
      <c r="LR164" s="76"/>
      <c r="LS164" s="76"/>
      <c r="LT164" s="76" t="s">
        <v>166</v>
      </c>
      <c r="LU164" s="76">
        <v>0</v>
      </c>
      <c r="LV164" s="76">
        <v>0</v>
      </c>
      <c r="LW164" s="76">
        <v>0</v>
      </c>
      <c r="LX164" s="76">
        <v>0</v>
      </c>
      <c r="LY164" s="76"/>
      <c r="LZ164" s="76"/>
      <c r="MA164" s="76" t="s">
        <v>166</v>
      </c>
      <c r="MB164" s="76">
        <v>0</v>
      </c>
      <c r="MC164" s="76">
        <v>0</v>
      </c>
      <c r="MD164" s="76">
        <v>0</v>
      </c>
      <c r="ME164" s="76">
        <v>0</v>
      </c>
      <c r="MH164" s="76" t="s">
        <v>166</v>
      </c>
      <c r="MI164" s="76">
        <v>0</v>
      </c>
      <c r="MJ164" s="76">
        <v>0</v>
      </c>
      <c r="MK164" s="76">
        <v>0</v>
      </c>
      <c r="ML164" s="76">
        <v>0</v>
      </c>
    </row>
    <row r="165" spans="1:350"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c r="KD165" s="76" t="s">
        <v>167</v>
      </c>
      <c r="KE165" s="76">
        <v>0</v>
      </c>
      <c r="KF165" s="76">
        <v>0</v>
      </c>
      <c r="KG165" s="76">
        <v>0</v>
      </c>
      <c r="KH165" s="76">
        <v>0</v>
      </c>
      <c r="KK165" s="76" t="s">
        <v>167</v>
      </c>
      <c r="KL165" s="76">
        <v>0</v>
      </c>
      <c r="KM165" s="76">
        <v>0</v>
      </c>
      <c r="KN165" s="76">
        <v>0</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c r="LM165" s="76" t="s">
        <v>167</v>
      </c>
      <c r="LN165" s="76">
        <v>0</v>
      </c>
      <c r="LO165" s="76">
        <v>0</v>
      </c>
      <c r="LP165" s="76">
        <v>0</v>
      </c>
      <c r="LQ165" s="76">
        <v>0</v>
      </c>
      <c r="LR165" s="76"/>
      <c r="LS165" s="76"/>
      <c r="LT165" s="76" t="s">
        <v>167</v>
      </c>
      <c r="LU165" s="76">
        <v>0</v>
      </c>
      <c r="LV165" s="76">
        <v>0</v>
      </c>
      <c r="LW165" s="76">
        <v>0</v>
      </c>
      <c r="LX165" s="76">
        <v>0</v>
      </c>
      <c r="LY165" s="76"/>
      <c r="LZ165" s="76"/>
      <c r="MA165" s="76" t="s">
        <v>167</v>
      </c>
      <c r="MB165" s="76">
        <v>0</v>
      </c>
      <c r="MC165" s="76">
        <v>0</v>
      </c>
      <c r="MD165" s="76">
        <v>0</v>
      </c>
      <c r="ME165" s="76">
        <v>0</v>
      </c>
      <c r="MH165" s="76" t="s">
        <v>167</v>
      </c>
      <c r="MI165" s="76">
        <v>0</v>
      </c>
      <c r="MJ165" s="76">
        <v>0</v>
      </c>
      <c r="MK165" s="76">
        <v>0</v>
      </c>
      <c r="ML165" s="76">
        <v>0</v>
      </c>
    </row>
    <row r="166" spans="1:350"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c r="LY166" s="76"/>
      <c r="LZ166" s="76"/>
      <c r="MA166" s="76" t="s">
        <v>168</v>
      </c>
      <c r="MB166" s="76">
        <v>0</v>
      </c>
      <c r="MC166" s="76">
        <v>0</v>
      </c>
      <c r="MD166" s="76">
        <v>0</v>
      </c>
      <c r="ME166" s="76">
        <v>0</v>
      </c>
      <c r="MH166" s="76" t="s">
        <v>168</v>
      </c>
      <c r="MI166" s="76">
        <v>0.04</v>
      </c>
      <c r="MJ166" s="76">
        <v>0</v>
      </c>
      <c r="MK166" s="76">
        <v>0.06</v>
      </c>
      <c r="ML166" s="76">
        <v>0</v>
      </c>
    </row>
    <row r="167" spans="1:350"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v>
      </c>
      <c r="LO167" s="76">
        <v>0</v>
      </c>
      <c r="LP167" s="76">
        <v>0</v>
      </c>
      <c r="LQ167" s="76">
        <v>0</v>
      </c>
      <c r="LR167" s="76"/>
      <c r="LS167" s="76"/>
      <c r="LT167" s="76" t="s">
        <v>169</v>
      </c>
      <c r="LU167" s="76">
        <v>0</v>
      </c>
      <c r="LV167" s="76">
        <v>0</v>
      </c>
      <c r="LW167" s="76">
        <v>0</v>
      </c>
      <c r="LX167" s="76">
        <v>0</v>
      </c>
      <c r="LY167" s="76"/>
      <c r="LZ167" s="76"/>
      <c r="MA167" s="76" t="s">
        <v>169</v>
      </c>
      <c r="MB167" s="76">
        <v>0</v>
      </c>
      <c r="MC167" s="76">
        <v>0</v>
      </c>
      <c r="MD167" s="76">
        <v>0</v>
      </c>
      <c r="ME167" s="76">
        <v>0</v>
      </c>
      <c r="MH167" s="76" t="s">
        <v>169</v>
      </c>
      <c r="MI167" s="76">
        <v>0</v>
      </c>
      <c r="MJ167" s="76">
        <v>0</v>
      </c>
      <c r="MK167" s="76">
        <v>0</v>
      </c>
      <c r="ML167" s="76">
        <v>0</v>
      </c>
    </row>
    <row r="168" spans="1:350"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c r="LM168" s="76" t="s">
        <v>170</v>
      </c>
      <c r="LN168" s="76">
        <v>0</v>
      </c>
      <c r="LO168" s="76">
        <v>0</v>
      </c>
      <c r="LP168" s="76">
        <v>0</v>
      </c>
      <c r="LQ168" s="76">
        <v>0</v>
      </c>
      <c r="LR168" s="76"/>
      <c r="LS168" s="76"/>
      <c r="LT168" s="76" t="s">
        <v>170</v>
      </c>
      <c r="LU168" s="76">
        <v>0</v>
      </c>
      <c r="LV168" s="76">
        <v>0</v>
      </c>
      <c r="LW168" s="76">
        <v>0</v>
      </c>
      <c r="LX168" s="76">
        <v>0</v>
      </c>
      <c r="LY168" s="76"/>
      <c r="LZ168" s="76"/>
      <c r="MA168" s="76" t="s">
        <v>170</v>
      </c>
      <c r="MB168" s="76">
        <v>0</v>
      </c>
      <c r="MC168" s="76">
        <v>0</v>
      </c>
      <c r="MD168" s="76">
        <v>0</v>
      </c>
      <c r="ME168" s="76">
        <v>0</v>
      </c>
      <c r="MH168" s="76" t="s">
        <v>170</v>
      </c>
      <c r="MI168" s="76">
        <v>0</v>
      </c>
      <c r="MJ168" s="76">
        <v>0</v>
      </c>
      <c r="MK168" s="76">
        <v>0</v>
      </c>
      <c r="ML168" s="76">
        <v>0</v>
      </c>
    </row>
    <row r="169" spans="1:350"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c r="LY169" s="76"/>
      <c r="LZ169" s="76"/>
      <c r="MA169" s="76" t="s">
        <v>171</v>
      </c>
      <c r="MB169" s="76">
        <v>0</v>
      </c>
      <c r="MC169" s="76">
        <v>0</v>
      </c>
      <c r="MD169" s="76">
        <v>0</v>
      </c>
      <c r="ME169" s="76">
        <v>0</v>
      </c>
      <c r="MH169" s="76" t="s">
        <v>171</v>
      </c>
      <c r="MI169" s="76">
        <v>0</v>
      </c>
      <c r="MJ169" s="76">
        <v>0</v>
      </c>
      <c r="MK169" s="76">
        <v>0</v>
      </c>
      <c r="ML169" s="76">
        <v>0</v>
      </c>
    </row>
    <row r="170" spans="1:350"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c r="LY170" s="76"/>
      <c r="LZ170" s="76"/>
      <c r="MA170" s="76" t="s">
        <v>172</v>
      </c>
      <c r="MB170" s="76">
        <v>0</v>
      </c>
      <c r="MC170" s="76">
        <v>0</v>
      </c>
      <c r="MD170" s="76">
        <v>0</v>
      </c>
      <c r="ME170" s="76">
        <v>0</v>
      </c>
      <c r="MH170" s="76" t="s">
        <v>172</v>
      </c>
      <c r="MI170" s="76">
        <v>0</v>
      </c>
      <c r="MJ170" s="76">
        <v>0</v>
      </c>
      <c r="MK170" s="76">
        <v>0</v>
      </c>
      <c r="ML170" s="76">
        <v>0</v>
      </c>
    </row>
    <row r="171" spans="1:350"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c r="LM171" s="76" t="s">
        <v>173</v>
      </c>
      <c r="LN171" s="76">
        <v>0</v>
      </c>
      <c r="LO171" s="76">
        <v>0</v>
      </c>
      <c r="LP171" s="76">
        <v>0</v>
      </c>
      <c r="LQ171" s="76">
        <v>0</v>
      </c>
      <c r="LR171" s="76"/>
      <c r="LS171" s="76"/>
      <c r="LT171" s="76" t="s">
        <v>173</v>
      </c>
      <c r="LU171" s="76">
        <v>0</v>
      </c>
      <c r="LV171" s="76">
        <v>0</v>
      </c>
      <c r="LW171" s="76">
        <v>0</v>
      </c>
      <c r="LX171" s="76">
        <v>0</v>
      </c>
      <c r="LY171" s="76"/>
      <c r="LZ171" s="76"/>
      <c r="MA171" s="76" t="s">
        <v>173</v>
      </c>
      <c r="MB171" s="76">
        <v>0</v>
      </c>
      <c r="MC171" s="76">
        <v>0</v>
      </c>
      <c r="MD171" s="76">
        <v>0</v>
      </c>
      <c r="ME171" s="76">
        <v>0</v>
      </c>
      <c r="MH171" s="76" t="s">
        <v>173</v>
      </c>
      <c r="MI171" s="76">
        <v>0</v>
      </c>
      <c r="MJ171" s="76">
        <v>0</v>
      </c>
      <c r="MK171" s="76">
        <v>0</v>
      </c>
      <c r="ML171" s="76">
        <v>0</v>
      </c>
    </row>
    <row r="172" spans="1:350"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c r="LM172" s="76" t="s">
        <v>174</v>
      </c>
      <c r="LN172" s="76">
        <v>0</v>
      </c>
      <c r="LO172" s="76">
        <v>0</v>
      </c>
      <c r="LP172" s="76">
        <v>0</v>
      </c>
      <c r="LQ172" s="76">
        <v>0</v>
      </c>
      <c r="LR172" s="76"/>
      <c r="LS172" s="76"/>
      <c r="LT172" s="76" t="s">
        <v>174</v>
      </c>
      <c r="LU172" s="76">
        <v>0</v>
      </c>
      <c r="LV172" s="76">
        <v>0</v>
      </c>
      <c r="LW172" s="76">
        <v>0</v>
      </c>
      <c r="LX172" s="76">
        <v>0</v>
      </c>
      <c r="LY172" s="76"/>
      <c r="LZ172" s="76"/>
      <c r="MA172" s="76" t="s">
        <v>174</v>
      </c>
      <c r="MB172" s="76">
        <v>0</v>
      </c>
      <c r="MC172" s="76">
        <v>0</v>
      </c>
      <c r="MD172" s="76">
        <v>0</v>
      </c>
      <c r="ME172" s="76">
        <v>0</v>
      </c>
      <c r="MH172" s="76" t="s">
        <v>174</v>
      </c>
      <c r="MI172" s="76">
        <v>0</v>
      </c>
      <c r="MJ172" s="76">
        <v>0</v>
      </c>
      <c r="MK172" s="76">
        <v>0</v>
      </c>
      <c r="ML172" s="76">
        <v>0</v>
      </c>
    </row>
    <row r="173" spans="1:350"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c r="LY173" s="76"/>
      <c r="LZ173" s="76"/>
      <c r="MA173" s="76" t="s">
        <v>175</v>
      </c>
      <c r="MB173" s="76">
        <v>0</v>
      </c>
      <c r="MC173" s="76">
        <v>0</v>
      </c>
      <c r="MD173" s="76">
        <v>0</v>
      </c>
      <c r="ME173" s="76">
        <v>0</v>
      </c>
      <c r="MH173" s="76" t="s">
        <v>175</v>
      </c>
      <c r="MI173" s="76">
        <v>0</v>
      </c>
      <c r="MJ173" s="76">
        <v>0</v>
      </c>
      <c r="MK173" s="76">
        <v>0</v>
      </c>
      <c r="ML173" s="76">
        <v>0</v>
      </c>
    </row>
    <row r="174" spans="1:350"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c r="LY174" s="76"/>
      <c r="LZ174" s="76"/>
      <c r="MA174" s="76" t="s">
        <v>176</v>
      </c>
      <c r="MB174" s="76">
        <v>0</v>
      </c>
      <c r="MC174" s="76">
        <v>0</v>
      </c>
      <c r="MD174" s="76">
        <v>0</v>
      </c>
      <c r="ME174" s="76">
        <v>0</v>
      </c>
      <c r="MH174" s="76" t="s">
        <v>176</v>
      </c>
      <c r="MI174" s="76">
        <v>0</v>
      </c>
      <c r="MJ174" s="76">
        <v>0</v>
      </c>
      <c r="MK174" s="76">
        <v>0</v>
      </c>
      <c r="ML174" s="76">
        <v>0</v>
      </c>
    </row>
    <row r="175" spans="1:350"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c r="LY175" s="76"/>
      <c r="LZ175" s="76"/>
      <c r="MA175" s="76" t="s">
        <v>177</v>
      </c>
      <c r="MB175" s="76">
        <v>0</v>
      </c>
      <c r="MC175" s="76">
        <v>0</v>
      </c>
      <c r="MD175" s="76">
        <v>0</v>
      </c>
      <c r="ME175" s="76">
        <v>0</v>
      </c>
      <c r="MH175" s="76" t="s">
        <v>177</v>
      </c>
      <c r="MI175" s="76">
        <v>0</v>
      </c>
      <c r="MJ175" s="76">
        <v>0</v>
      </c>
      <c r="MK175" s="76">
        <v>0</v>
      </c>
      <c r="ML175" s="76">
        <v>0</v>
      </c>
    </row>
    <row r="176" spans="1:350"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c r="LY176" s="76"/>
      <c r="LZ176" s="76"/>
      <c r="MA176" s="76" t="s">
        <v>178</v>
      </c>
      <c r="MB176" s="76">
        <v>0</v>
      </c>
      <c r="MC176" s="76">
        <v>0</v>
      </c>
      <c r="MD176" s="76">
        <v>0</v>
      </c>
      <c r="ME176" s="76">
        <v>0</v>
      </c>
      <c r="MH176" s="76" t="s">
        <v>178</v>
      </c>
      <c r="MI176" s="76">
        <v>0</v>
      </c>
      <c r="MJ176" s="76">
        <v>0</v>
      </c>
      <c r="MK176" s="76">
        <v>0</v>
      </c>
      <c r="ML176" s="76">
        <v>0</v>
      </c>
    </row>
    <row r="177" spans="1:350"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c r="LY177" s="76"/>
      <c r="LZ177" s="76"/>
      <c r="MA177" s="76" t="s">
        <v>179</v>
      </c>
      <c r="MB177" s="76">
        <v>0</v>
      </c>
      <c r="MC177" s="76">
        <v>0</v>
      </c>
      <c r="MD177" s="76">
        <v>0</v>
      </c>
      <c r="ME177" s="76">
        <v>0</v>
      </c>
      <c r="MH177" s="76" t="s">
        <v>179</v>
      </c>
      <c r="MI177" s="76">
        <v>0</v>
      </c>
      <c r="MJ177" s="76">
        <v>0</v>
      </c>
      <c r="MK177" s="76">
        <v>0</v>
      </c>
      <c r="ML177" s="76">
        <v>0</v>
      </c>
    </row>
    <row r="178" spans="1:350"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c r="LY178" s="76"/>
      <c r="LZ178" s="76"/>
      <c r="MA178" s="76" t="s">
        <v>180</v>
      </c>
      <c r="MB178" s="76">
        <v>0</v>
      </c>
      <c r="MC178" s="76">
        <v>0</v>
      </c>
      <c r="MD178" s="76">
        <v>0</v>
      </c>
      <c r="ME178" s="76">
        <v>0</v>
      </c>
      <c r="MH178" s="76" t="s">
        <v>180</v>
      </c>
      <c r="MI178" s="76">
        <v>0</v>
      </c>
      <c r="MJ178" s="76">
        <v>0</v>
      </c>
      <c r="MK178" s="76">
        <v>0</v>
      </c>
      <c r="ML178" s="76">
        <v>0</v>
      </c>
    </row>
    <row r="179" spans="1:350"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c r="LY179" s="76"/>
      <c r="LZ179" s="76"/>
      <c r="MA179" s="76" t="s">
        <v>181</v>
      </c>
      <c r="MB179" s="76">
        <v>0.05</v>
      </c>
      <c r="MC179" s="76">
        <v>0</v>
      </c>
      <c r="MD179" s="76">
        <v>0.08</v>
      </c>
      <c r="ME179" s="76">
        <v>0</v>
      </c>
      <c r="MH179" s="76" t="s">
        <v>181</v>
      </c>
      <c r="MI179" s="76">
        <v>0</v>
      </c>
      <c r="MJ179" s="76">
        <v>0</v>
      </c>
      <c r="MK179" s="76">
        <v>0</v>
      </c>
      <c r="ML179" s="76">
        <v>0</v>
      </c>
    </row>
    <row r="180" spans="1:350"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c r="LM180" s="76" t="s">
        <v>182</v>
      </c>
      <c r="LN180" s="76">
        <v>0</v>
      </c>
      <c r="LO180" s="76">
        <v>0</v>
      </c>
      <c r="LP180" s="76">
        <v>0</v>
      </c>
      <c r="LQ180" s="76">
        <v>0</v>
      </c>
      <c r="LR180" s="76"/>
      <c r="LS180" s="76"/>
      <c r="LT180" s="76" t="s">
        <v>182</v>
      </c>
      <c r="LU180" s="76">
        <v>0</v>
      </c>
      <c r="LV180" s="76">
        <v>0</v>
      </c>
      <c r="LW180" s="76">
        <v>0</v>
      </c>
      <c r="LX180" s="76">
        <v>0</v>
      </c>
      <c r="LY180" s="76"/>
      <c r="LZ180" s="76"/>
      <c r="MA180" s="76" t="s">
        <v>182</v>
      </c>
      <c r="MB180" s="76">
        <v>0</v>
      </c>
      <c r="MC180" s="76">
        <v>0</v>
      </c>
      <c r="MD180" s="76">
        <v>0</v>
      </c>
      <c r="ME180" s="76">
        <v>0</v>
      </c>
      <c r="MH180" s="76" t="s">
        <v>182</v>
      </c>
      <c r="MI180" s="76">
        <v>0</v>
      </c>
      <c r="MJ180" s="76">
        <v>0</v>
      </c>
      <c r="MK180" s="76">
        <v>0</v>
      </c>
      <c r="ML180" s="76">
        <v>0</v>
      </c>
    </row>
    <row r="181" spans="1:35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c r="KD181" s="76" t="s">
        <v>183</v>
      </c>
      <c r="KE181" s="76">
        <v>0</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c r="LM181" s="76" t="s">
        <v>183</v>
      </c>
      <c r="LN181" s="76">
        <v>0</v>
      </c>
      <c r="LO181" s="76">
        <v>0</v>
      </c>
      <c r="LP181" s="76">
        <v>0</v>
      </c>
      <c r="LQ181" s="76">
        <v>0</v>
      </c>
      <c r="LR181" s="76"/>
      <c r="LS181" s="76"/>
      <c r="LT181" s="76" t="s">
        <v>183</v>
      </c>
      <c r="LU181" s="76">
        <v>0</v>
      </c>
      <c r="LV181" s="76">
        <v>0</v>
      </c>
      <c r="LW181" s="76">
        <v>0</v>
      </c>
      <c r="LX181" s="76">
        <v>0</v>
      </c>
      <c r="LY181" s="76"/>
      <c r="LZ181" s="76"/>
      <c r="MA181" s="76" t="s">
        <v>183</v>
      </c>
      <c r="MB181" s="76">
        <v>0</v>
      </c>
      <c r="MC181" s="76">
        <v>0</v>
      </c>
      <c r="MD181" s="76">
        <v>0</v>
      </c>
      <c r="ME181" s="76">
        <v>0</v>
      </c>
      <c r="MH181" s="76" t="s">
        <v>183</v>
      </c>
      <c r="MI181" s="76">
        <v>0</v>
      </c>
      <c r="MJ181" s="76">
        <v>0</v>
      </c>
      <c r="MK181" s="76">
        <v>0</v>
      </c>
      <c r="ML181" s="76">
        <v>0</v>
      </c>
    </row>
    <row r="182" spans="1:35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c r="LM182" s="76" t="s">
        <v>184</v>
      </c>
      <c r="LN182" s="76">
        <v>0</v>
      </c>
      <c r="LO182" s="76">
        <v>0</v>
      </c>
      <c r="LP182" s="76">
        <v>0</v>
      </c>
      <c r="LQ182" s="76">
        <v>0</v>
      </c>
      <c r="LR182" s="76"/>
      <c r="LS182" s="76"/>
      <c r="LT182" s="76" t="s">
        <v>184</v>
      </c>
      <c r="LU182" s="76">
        <v>0</v>
      </c>
      <c r="LV182" s="76">
        <v>0</v>
      </c>
      <c r="LW182" s="76">
        <v>0</v>
      </c>
      <c r="LX182" s="76">
        <v>0</v>
      </c>
      <c r="LY182" s="76"/>
      <c r="LZ182" s="76"/>
      <c r="MA182" s="76" t="s">
        <v>184</v>
      </c>
      <c r="MB182" s="76">
        <v>0</v>
      </c>
      <c r="MC182" s="76">
        <v>0</v>
      </c>
      <c r="MD182" s="76">
        <v>0</v>
      </c>
      <c r="ME182" s="76">
        <v>0</v>
      </c>
      <c r="MH182" s="76" t="s">
        <v>184</v>
      </c>
      <c r="MI182" s="76">
        <v>0</v>
      </c>
      <c r="MJ182" s="76">
        <v>0</v>
      </c>
      <c r="MK182" s="76">
        <v>0</v>
      </c>
      <c r="ML182" s="76">
        <v>0</v>
      </c>
    </row>
    <row r="183" spans="1:35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c r="LY183" s="76"/>
      <c r="LZ183" s="76"/>
      <c r="MA183" s="76" t="s">
        <v>185</v>
      </c>
      <c r="MB183" s="76">
        <v>0</v>
      </c>
      <c r="MC183" s="76">
        <v>0</v>
      </c>
      <c r="MD183" s="76">
        <v>0</v>
      </c>
      <c r="ME183" s="76">
        <v>0</v>
      </c>
      <c r="MH183" s="76" t="s">
        <v>185</v>
      </c>
      <c r="MI183" s="76">
        <v>0</v>
      </c>
      <c r="MJ183" s="76">
        <v>0</v>
      </c>
      <c r="MK183" s="76">
        <v>0</v>
      </c>
      <c r="ML183" s="76">
        <v>0</v>
      </c>
    </row>
    <row r="184" spans="1:35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0.04</v>
      </c>
      <c r="KT184" s="76">
        <v>0</v>
      </c>
      <c r="KU184" s="76">
        <v>0</v>
      </c>
      <c r="KV184" s="76">
        <v>0</v>
      </c>
      <c r="KY184" s="76" t="s">
        <v>186</v>
      </c>
      <c r="KZ184" s="76">
        <v>0.04</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c r="LY184" s="76"/>
      <c r="LZ184" s="76"/>
      <c r="MA184" s="76" t="s">
        <v>186</v>
      </c>
      <c r="MB184" s="76">
        <v>0</v>
      </c>
      <c r="MC184" s="76">
        <v>0</v>
      </c>
      <c r="MD184" s="76">
        <v>0</v>
      </c>
      <c r="ME184" s="76">
        <v>0</v>
      </c>
      <c r="MH184" s="76" t="s">
        <v>186</v>
      </c>
      <c r="MI184" s="76">
        <v>0</v>
      </c>
      <c r="MJ184" s="76">
        <v>0</v>
      </c>
      <c r="MK184" s="76">
        <v>0</v>
      </c>
      <c r="ML184" s="76">
        <v>0</v>
      </c>
    </row>
    <row r="185" spans="1:35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c r="KD185" s="76" t="s">
        <v>187</v>
      </c>
      <c r="KE185" s="76">
        <v>0</v>
      </c>
      <c r="KF185" s="76">
        <v>0</v>
      </c>
      <c r="KG185" s="76">
        <v>0</v>
      </c>
      <c r="KH185" s="76">
        <v>0</v>
      </c>
      <c r="KK185" s="76" t="s">
        <v>187</v>
      </c>
      <c r="KL185" s="76">
        <v>0</v>
      </c>
      <c r="KM185" s="76">
        <v>0</v>
      </c>
      <c r="KN185" s="76">
        <v>0</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c r="LM185" s="76" t="s">
        <v>187</v>
      </c>
      <c r="LN185" s="76">
        <v>0</v>
      </c>
      <c r="LO185" s="76">
        <v>0</v>
      </c>
      <c r="LP185" s="76">
        <v>0</v>
      </c>
      <c r="LQ185" s="76">
        <v>0</v>
      </c>
      <c r="LR185" s="76"/>
      <c r="LS185" s="76"/>
      <c r="LT185" s="76" t="s">
        <v>187</v>
      </c>
      <c r="LU185" s="76">
        <v>0</v>
      </c>
      <c r="LV185" s="76">
        <v>0</v>
      </c>
      <c r="LW185" s="76">
        <v>0</v>
      </c>
      <c r="LX185" s="76">
        <v>0</v>
      </c>
      <c r="LY185" s="76"/>
      <c r="LZ185" s="76"/>
      <c r="MA185" s="76" t="s">
        <v>187</v>
      </c>
      <c r="MB185" s="76">
        <v>0</v>
      </c>
      <c r="MC185" s="76">
        <v>0</v>
      </c>
      <c r="MD185" s="76">
        <v>0</v>
      </c>
      <c r="ME185" s="76">
        <v>0</v>
      </c>
      <c r="MH185" s="76" t="s">
        <v>187</v>
      </c>
      <c r="MI185" s="76">
        <v>0</v>
      </c>
      <c r="MJ185" s="76">
        <v>0</v>
      </c>
      <c r="MK185" s="76">
        <v>0</v>
      </c>
      <c r="ML185" s="76">
        <v>0</v>
      </c>
    </row>
    <row r="186" spans="1:35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c r="LY186" s="76"/>
      <c r="LZ186" s="76"/>
      <c r="MA186" s="76" t="s">
        <v>188</v>
      </c>
      <c r="MB186" s="76">
        <v>0</v>
      </c>
      <c r="MC186" s="76">
        <v>0</v>
      </c>
      <c r="MD186" s="76">
        <v>0</v>
      </c>
      <c r="ME186" s="76">
        <v>0</v>
      </c>
      <c r="MH186" s="76" t="s">
        <v>188</v>
      </c>
      <c r="MI186" s="76">
        <v>0</v>
      </c>
      <c r="MJ186" s="76">
        <v>0</v>
      </c>
      <c r="MK186" s="76">
        <v>0</v>
      </c>
      <c r="ML186" s="76">
        <v>0</v>
      </c>
    </row>
    <row r="187" spans="1:35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c r="LY187" s="76"/>
      <c r="LZ187" s="76"/>
      <c r="MA187" s="76" t="s">
        <v>189</v>
      </c>
      <c r="MB187" s="76">
        <v>0</v>
      </c>
      <c r="MC187" s="76">
        <v>0</v>
      </c>
      <c r="MD187" s="76">
        <v>0</v>
      </c>
      <c r="ME187" s="76">
        <v>0</v>
      </c>
      <c r="MH187" s="76" t="s">
        <v>189</v>
      </c>
      <c r="MI187" s="76">
        <v>0</v>
      </c>
      <c r="MJ187" s="76">
        <v>0</v>
      </c>
      <c r="MK187" s="76">
        <v>0</v>
      </c>
      <c r="ML187" s="76">
        <v>0</v>
      </c>
    </row>
    <row r="188" spans="1:350"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c r="KD188" s="76" t="s">
        <v>190</v>
      </c>
      <c r="KE188" s="76">
        <v>0</v>
      </c>
      <c r="KF188" s="76">
        <v>0</v>
      </c>
      <c r="KG188" s="76">
        <v>0</v>
      </c>
      <c r="KH188" s="76">
        <v>0</v>
      </c>
      <c r="KK188" s="76" t="s">
        <v>190</v>
      </c>
      <c r="KL188" s="76">
        <v>0</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c r="LY188" s="76"/>
      <c r="LZ188" s="76"/>
      <c r="MA188" s="76" t="s">
        <v>190</v>
      </c>
      <c r="MB188" s="76">
        <v>0</v>
      </c>
      <c r="MC188" s="76">
        <v>0</v>
      </c>
      <c r="MD188" s="76">
        <v>0</v>
      </c>
      <c r="ME188" s="76">
        <v>0</v>
      </c>
      <c r="MH188" s="76" t="s">
        <v>190</v>
      </c>
      <c r="MI188" s="76">
        <v>0</v>
      </c>
      <c r="MJ188" s="76">
        <v>0</v>
      </c>
      <c r="MK188" s="76">
        <v>0</v>
      </c>
      <c r="ML188" s="76">
        <v>0</v>
      </c>
    </row>
    <row r="189" spans="1:350"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c r="LY189" s="76"/>
      <c r="LZ189" s="76"/>
      <c r="MA189" s="76" t="s">
        <v>191</v>
      </c>
      <c r="MB189" s="76">
        <v>0</v>
      </c>
      <c r="MC189" s="76">
        <v>0</v>
      </c>
      <c r="MD189" s="76">
        <v>0</v>
      </c>
      <c r="ME189" s="76">
        <v>0</v>
      </c>
      <c r="MH189" s="76" t="s">
        <v>191</v>
      </c>
      <c r="MI189" s="76">
        <v>0</v>
      </c>
      <c r="MJ189" s="76">
        <v>0</v>
      </c>
      <c r="MK189" s="76">
        <v>0</v>
      </c>
      <c r="ML189" s="76">
        <v>0</v>
      </c>
    </row>
    <row r="190" spans="1:35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c r="LY190" s="76"/>
      <c r="LZ190" s="76"/>
      <c r="MA190" s="76" t="s">
        <v>192</v>
      </c>
      <c r="MB190" s="76">
        <v>0</v>
      </c>
      <c r="MC190" s="76">
        <v>0</v>
      </c>
      <c r="MD190" s="76">
        <v>0</v>
      </c>
      <c r="ME190" s="76">
        <v>0</v>
      </c>
      <c r="MH190" s="76" t="s">
        <v>192</v>
      </c>
      <c r="MI190" s="76">
        <v>0</v>
      </c>
      <c r="MJ190" s="76">
        <v>0</v>
      </c>
      <c r="MK190" s="76">
        <v>0</v>
      </c>
      <c r="ML190" s="76">
        <v>0</v>
      </c>
    </row>
    <row r="191" spans="1:35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c r="LM191" s="76" t="s">
        <v>193</v>
      </c>
      <c r="LN191" s="76">
        <v>0</v>
      </c>
      <c r="LO191" s="76">
        <v>0</v>
      </c>
      <c r="LP191" s="76">
        <v>0</v>
      </c>
      <c r="LQ191" s="76">
        <v>0</v>
      </c>
      <c r="LR191" s="76"/>
      <c r="LS191" s="76"/>
      <c r="LT191" s="76" t="s">
        <v>193</v>
      </c>
      <c r="LU191" s="76">
        <v>0</v>
      </c>
      <c r="LV191" s="76">
        <v>0</v>
      </c>
      <c r="LW191" s="76">
        <v>0</v>
      </c>
      <c r="LX191" s="76">
        <v>0</v>
      </c>
      <c r="LY191" s="76"/>
      <c r="LZ191" s="76"/>
      <c r="MA191" s="76" t="s">
        <v>193</v>
      </c>
      <c r="MB191" s="76">
        <v>0</v>
      </c>
      <c r="MC191" s="76">
        <v>0</v>
      </c>
      <c r="MD191" s="76">
        <v>0</v>
      </c>
      <c r="ME191" s="76">
        <v>0</v>
      </c>
      <c r="MH191" s="76" t="s">
        <v>193</v>
      </c>
      <c r="MI191" s="76">
        <v>0</v>
      </c>
      <c r="MJ191" s="76">
        <v>0</v>
      </c>
      <c r="MK191" s="76">
        <v>0</v>
      </c>
      <c r="ML191" s="76">
        <v>0</v>
      </c>
    </row>
    <row r="192" spans="1:35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v>
      </c>
      <c r="LO192" s="76">
        <v>0</v>
      </c>
      <c r="LP192" s="76">
        <v>0</v>
      </c>
      <c r="LQ192" s="76">
        <v>0</v>
      </c>
      <c r="LR192" s="76"/>
      <c r="LS192" s="76"/>
      <c r="LT192" s="76" t="s">
        <v>194</v>
      </c>
      <c r="LU192" s="76">
        <v>0</v>
      </c>
      <c r="LV192" s="76">
        <v>0</v>
      </c>
      <c r="LW192" s="76">
        <v>0</v>
      </c>
      <c r="LX192" s="76">
        <v>0</v>
      </c>
      <c r="LY192" s="76"/>
      <c r="LZ192" s="76"/>
      <c r="MA192" s="76" t="s">
        <v>194</v>
      </c>
      <c r="MB192" s="76">
        <v>0</v>
      </c>
      <c r="MC192" s="76">
        <v>0</v>
      </c>
      <c r="MD192" s="76">
        <v>0</v>
      </c>
      <c r="ME192" s="76">
        <v>0</v>
      </c>
      <c r="MH192" s="76" t="s">
        <v>194</v>
      </c>
      <c r="MI192" s="76">
        <v>0</v>
      </c>
      <c r="MJ192" s="76">
        <v>0</v>
      </c>
      <c r="MK192" s="76">
        <v>0</v>
      </c>
      <c r="ML192" s="76">
        <v>0</v>
      </c>
    </row>
    <row r="193" spans="1:350"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c r="KD193" s="76" t="s">
        <v>195</v>
      </c>
      <c r="KE193" s="76">
        <v>0.05</v>
      </c>
      <c r="KF193" s="76">
        <v>0.25</v>
      </c>
      <c r="KG193" s="76">
        <v>0</v>
      </c>
      <c r="KH193" s="76">
        <v>0</v>
      </c>
      <c r="KK193" s="76" t="s">
        <v>195</v>
      </c>
      <c r="KL193" s="76">
        <v>0.11</v>
      </c>
      <c r="KM193" s="76">
        <v>0.67</v>
      </c>
      <c r="KN193" s="76">
        <v>0</v>
      </c>
      <c r="KO193" s="76">
        <v>0</v>
      </c>
      <c r="KR193" s="76" t="s">
        <v>195</v>
      </c>
      <c r="KS193" s="76">
        <v>0.09</v>
      </c>
      <c r="KT193" s="76">
        <v>0.45</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c r="LY193" s="76"/>
      <c r="LZ193" s="76"/>
      <c r="MA193" s="76" t="s">
        <v>195</v>
      </c>
      <c r="MB193" s="76">
        <v>0</v>
      </c>
      <c r="MC193" s="76">
        <v>0</v>
      </c>
      <c r="MD193" s="76">
        <v>0</v>
      </c>
      <c r="ME193" s="76">
        <v>0</v>
      </c>
      <c r="MH193" s="76" t="s">
        <v>195</v>
      </c>
      <c r="MI193" s="76">
        <v>0</v>
      </c>
      <c r="MJ193" s="76">
        <v>0</v>
      </c>
      <c r="MK193" s="76">
        <v>0</v>
      </c>
      <c r="ML193" s="76">
        <v>0</v>
      </c>
    </row>
    <row r="194" spans="1:350"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c r="KD194" s="76" t="s">
        <v>196</v>
      </c>
      <c r="KE194" s="76">
        <v>0.02</v>
      </c>
      <c r="KF194" s="76">
        <v>0.13</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c r="LM194" s="76" t="s">
        <v>196</v>
      </c>
      <c r="LN194" s="76">
        <v>0</v>
      </c>
      <c r="LO194" s="76">
        <v>0</v>
      </c>
      <c r="LP194" s="76">
        <v>0</v>
      </c>
      <c r="LQ194" s="76">
        <v>0</v>
      </c>
      <c r="LR194" s="76"/>
      <c r="LS194" s="76"/>
      <c r="LT194" s="76" t="s">
        <v>196</v>
      </c>
      <c r="LU194" s="76">
        <v>0</v>
      </c>
      <c r="LV194" s="76">
        <v>0</v>
      </c>
      <c r="LW194" s="76">
        <v>0</v>
      </c>
      <c r="LX194" s="76">
        <v>0</v>
      </c>
      <c r="LY194" s="76"/>
      <c r="LZ194" s="76"/>
      <c r="MA194" s="76" t="s">
        <v>196</v>
      </c>
      <c r="MB194" s="76">
        <v>0</v>
      </c>
      <c r="MC194" s="76">
        <v>0</v>
      </c>
      <c r="MD194" s="76">
        <v>0</v>
      </c>
      <c r="ME194" s="76">
        <v>0</v>
      </c>
      <c r="MH194" s="76" t="s">
        <v>196</v>
      </c>
      <c r="MI194" s="76">
        <v>0</v>
      </c>
      <c r="MJ194" s="76">
        <v>0</v>
      </c>
      <c r="MK194" s="76">
        <v>0</v>
      </c>
      <c r="ML194" s="76">
        <v>0</v>
      </c>
    </row>
    <row r="195" spans="1:350"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c r="LM195" s="76" t="s">
        <v>197</v>
      </c>
      <c r="LN195" s="76">
        <v>0</v>
      </c>
      <c r="LO195" s="76">
        <v>0</v>
      </c>
      <c r="LP195" s="76">
        <v>0</v>
      </c>
      <c r="LQ195" s="76">
        <v>0</v>
      </c>
      <c r="LR195" s="76"/>
      <c r="LS195" s="76"/>
      <c r="LT195" s="76" t="s">
        <v>197</v>
      </c>
      <c r="LU195" s="76">
        <v>0</v>
      </c>
      <c r="LV195" s="76">
        <v>0</v>
      </c>
      <c r="LW195" s="76">
        <v>0</v>
      </c>
      <c r="LX195" s="76">
        <v>0</v>
      </c>
      <c r="LY195" s="76"/>
      <c r="LZ195" s="76"/>
      <c r="MA195" s="76" t="s">
        <v>197</v>
      </c>
      <c r="MB195" s="76">
        <v>0</v>
      </c>
      <c r="MC195" s="76">
        <v>0</v>
      </c>
      <c r="MD195" s="76">
        <v>0</v>
      </c>
      <c r="ME195" s="76">
        <v>0</v>
      </c>
      <c r="MH195" s="76" t="s">
        <v>197</v>
      </c>
      <c r="MI195" s="76">
        <v>0</v>
      </c>
      <c r="MJ195" s="76">
        <v>0</v>
      </c>
      <c r="MK195" s="76">
        <v>0</v>
      </c>
      <c r="ML195" s="76">
        <v>0</v>
      </c>
    </row>
    <row r="196" spans="1:350"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0.08</v>
      </c>
      <c r="KT196" s="76">
        <v>0</v>
      </c>
      <c r="KU196" s="76">
        <v>0.14000000000000001</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c r="LY196" s="76"/>
      <c r="LZ196" s="76"/>
      <c r="MA196" s="76" t="s">
        <v>198</v>
      </c>
      <c r="MB196" s="76">
        <v>0</v>
      </c>
      <c r="MC196" s="76">
        <v>0</v>
      </c>
      <c r="MD196" s="76">
        <v>0</v>
      </c>
      <c r="ME196" s="76">
        <v>0</v>
      </c>
      <c r="MH196" s="76" t="s">
        <v>198</v>
      </c>
      <c r="MI196" s="76">
        <v>0</v>
      </c>
      <c r="MJ196" s="76">
        <v>0</v>
      </c>
      <c r="MK196" s="76">
        <v>0</v>
      </c>
      <c r="ML196" s="76">
        <v>0</v>
      </c>
    </row>
    <row r="197" spans="1:350"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v>
      </c>
      <c r="LV197" s="76">
        <v>0</v>
      </c>
      <c r="LW197" s="76">
        <v>0</v>
      </c>
      <c r="LX197" s="76">
        <v>0</v>
      </c>
      <c r="LY197" s="76"/>
      <c r="LZ197" s="76"/>
      <c r="MA197" s="76" t="s">
        <v>199</v>
      </c>
      <c r="MB197" s="76">
        <v>0</v>
      </c>
      <c r="MC197" s="76">
        <v>0</v>
      </c>
      <c r="MD197" s="76">
        <v>0</v>
      </c>
      <c r="ME197" s="76">
        <v>0</v>
      </c>
      <c r="MH197" s="76" t="s">
        <v>199</v>
      </c>
      <c r="MI197" s="76">
        <v>0</v>
      </c>
      <c r="MJ197" s="76">
        <v>0</v>
      </c>
      <c r="MK197" s="76">
        <v>0</v>
      </c>
      <c r="ML197" s="76">
        <v>0</v>
      </c>
    </row>
    <row r="198" spans="1:350"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c r="LM198" s="76" t="s">
        <v>200</v>
      </c>
      <c r="LN198" s="76">
        <v>0</v>
      </c>
      <c r="LO198" s="76">
        <v>0</v>
      </c>
      <c r="LP198" s="76">
        <v>0</v>
      </c>
      <c r="LQ198" s="76">
        <v>0</v>
      </c>
      <c r="LR198" s="76"/>
      <c r="LS198" s="76"/>
      <c r="LT198" s="76" t="s">
        <v>200</v>
      </c>
      <c r="LU198" s="76">
        <v>0</v>
      </c>
      <c r="LV198" s="76">
        <v>0</v>
      </c>
      <c r="LW198" s="76">
        <v>0</v>
      </c>
      <c r="LX198" s="76">
        <v>0</v>
      </c>
      <c r="LY198" s="76"/>
      <c r="LZ198" s="76"/>
      <c r="MA198" s="76" t="s">
        <v>200</v>
      </c>
      <c r="MB198" s="76">
        <v>0</v>
      </c>
      <c r="MC198" s="76">
        <v>0</v>
      </c>
      <c r="MD198" s="76">
        <v>0</v>
      </c>
      <c r="ME198" s="76">
        <v>0</v>
      </c>
      <c r="MH198" s="76" t="s">
        <v>200</v>
      </c>
      <c r="MI198" s="76">
        <v>0</v>
      </c>
      <c r="MJ198" s="76">
        <v>0</v>
      </c>
      <c r="MK198" s="76">
        <v>0</v>
      </c>
      <c r="ML198" s="76">
        <v>0</v>
      </c>
    </row>
    <row r="199" spans="1:350"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c r="LY199" s="76"/>
      <c r="LZ199" s="76"/>
      <c r="MA199" s="76" t="s">
        <v>201</v>
      </c>
      <c r="MB199" s="76">
        <v>0</v>
      </c>
      <c r="MC199" s="76">
        <v>0</v>
      </c>
      <c r="MD199" s="76">
        <v>0</v>
      </c>
      <c r="ME199" s="76">
        <v>0</v>
      </c>
      <c r="MH199" s="76" t="s">
        <v>201</v>
      </c>
      <c r="MI199" s="76">
        <v>0</v>
      </c>
      <c r="MJ199" s="76">
        <v>0</v>
      </c>
      <c r="MK199" s="76">
        <v>0</v>
      </c>
      <c r="ML199" s="76">
        <v>0</v>
      </c>
    </row>
    <row r="200" spans="1:350"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c r="LM200" s="76" t="s">
        <v>202</v>
      </c>
      <c r="LN200" s="76">
        <v>0</v>
      </c>
      <c r="LO200" s="76">
        <v>0</v>
      </c>
      <c r="LP200" s="76">
        <v>0</v>
      </c>
      <c r="LQ200" s="76">
        <v>0</v>
      </c>
      <c r="LR200" s="76"/>
      <c r="LS200" s="76"/>
      <c r="LT200" s="76" t="s">
        <v>202</v>
      </c>
      <c r="LU200" s="76">
        <v>0</v>
      </c>
      <c r="LV200" s="76">
        <v>0</v>
      </c>
      <c r="LW200" s="76">
        <v>0</v>
      </c>
      <c r="LX200" s="76">
        <v>0</v>
      </c>
      <c r="LY200" s="76"/>
      <c r="LZ200" s="76"/>
      <c r="MA200" s="76" t="s">
        <v>202</v>
      </c>
      <c r="MB200" s="76">
        <v>0</v>
      </c>
      <c r="MC200" s="76">
        <v>0</v>
      </c>
      <c r="MD200" s="76">
        <v>0</v>
      </c>
      <c r="ME200" s="76">
        <v>0</v>
      </c>
      <c r="MH200" s="76" t="s">
        <v>202</v>
      </c>
      <c r="MI200" s="76">
        <v>0</v>
      </c>
      <c r="MJ200" s="76">
        <v>0</v>
      </c>
      <c r="MK200" s="76">
        <v>0</v>
      </c>
      <c r="ML200" s="76">
        <v>0</v>
      </c>
    </row>
    <row r="201" spans="1:350"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v>
      </c>
      <c r="LA201" s="76">
        <v>0</v>
      </c>
      <c r="LB201" s="76">
        <v>0</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c r="LY201" s="76"/>
      <c r="LZ201" s="76"/>
      <c r="MA201" s="76" t="s">
        <v>203</v>
      </c>
      <c r="MB201" s="76">
        <v>0.22</v>
      </c>
      <c r="MC201" s="76">
        <v>1.18</v>
      </c>
      <c r="MD201" s="76">
        <v>0</v>
      </c>
      <c r="ME201" s="76">
        <v>0</v>
      </c>
      <c r="MH201" s="76" t="s">
        <v>203</v>
      </c>
      <c r="MI201" s="76">
        <v>0</v>
      </c>
      <c r="MJ201" s="76">
        <v>0</v>
      </c>
      <c r="MK201" s="76">
        <v>0</v>
      </c>
      <c r="ML201" s="76">
        <v>0</v>
      </c>
    </row>
    <row r="202" spans="1:350"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c r="LM202" s="76" t="s">
        <v>204</v>
      </c>
      <c r="LN202" s="76">
        <v>0</v>
      </c>
      <c r="LO202" s="76">
        <v>0</v>
      </c>
      <c r="LP202" s="76">
        <v>0</v>
      </c>
      <c r="LQ202" s="76">
        <v>0</v>
      </c>
      <c r="LR202" s="76"/>
      <c r="LS202" s="76"/>
      <c r="LT202" s="76" t="s">
        <v>204</v>
      </c>
      <c r="LU202" s="76">
        <v>0</v>
      </c>
      <c r="LV202" s="76">
        <v>0</v>
      </c>
      <c r="LW202" s="76">
        <v>0</v>
      </c>
      <c r="LX202" s="76">
        <v>0</v>
      </c>
      <c r="LY202" s="76"/>
      <c r="LZ202" s="76"/>
      <c r="MA202" s="76" t="s">
        <v>204</v>
      </c>
      <c r="MB202" s="76">
        <v>0</v>
      </c>
      <c r="MC202" s="76">
        <v>0</v>
      </c>
      <c r="MD202" s="76">
        <v>0</v>
      </c>
      <c r="ME202" s="76">
        <v>0</v>
      </c>
      <c r="MH202" s="76" t="s">
        <v>204</v>
      </c>
      <c r="MI202" s="76">
        <v>0</v>
      </c>
      <c r="MJ202" s="76">
        <v>0</v>
      </c>
      <c r="MK202" s="76">
        <v>0</v>
      </c>
      <c r="ML202" s="76">
        <v>0</v>
      </c>
    </row>
    <row r="203" spans="1:350"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c r="LY203" s="76"/>
      <c r="LZ203" s="76"/>
      <c r="MA203" s="76" t="s">
        <v>205</v>
      </c>
      <c r="MB203" s="76">
        <v>0</v>
      </c>
      <c r="MC203" s="76">
        <v>0</v>
      </c>
      <c r="MD203" s="76">
        <v>0</v>
      </c>
      <c r="ME203" s="76">
        <v>0</v>
      </c>
      <c r="MH203" s="76" t="s">
        <v>205</v>
      </c>
      <c r="MI203" s="76">
        <v>0.42</v>
      </c>
      <c r="MJ203" s="76">
        <v>2.36</v>
      </c>
      <c r="MK203" s="76">
        <v>0</v>
      </c>
      <c r="ML203" s="76">
        <v>0</v>
      </c>
    </row>
    <row r="204" spans="1:350"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0.06</v>
      </c>
      <c r="KT204" s="76">
        <v>0.09</v>
      </c>
      <c r="KU204" s="76">
        <v>0.06</v>
      </c>
      <c r="KV204" s="76">
        <v>0</v>
      </c>
      <c r="KY204" s="76" t="s">
        <v>206</v>
      </c>
      <c r="KZ204" s="76">
        <v>0.02</v>
      </c>
      <c r="LA204" s="76">
        <v>0</v>
      </c>
      <c r="LB204" s="76">
        <v>0.04</v>
      </c>
      <c r="LC204" s="76">
        <v>0</v>
      </c>
      <c r="LF204" s="76" t="s">
        <v>206</v>
      </c>
      <c r="LG204" s="76">
        <v>0.03</v>
      </c>
      <c r="LH204" s="76">
        <v>0.16</v>
      </c>
      <c r="LI204" s="76">
        <v>0</v>
      </c>
      <c r="LJ204" s="76">
        <v>0</v>
      </c>
      <c r="LM204" s="76" t="s">
        <v>206</v>
      </c>
      <c r="LN204" s="76">
        <v>0</v>
      </c>
      <c r="LO204" s="76">
        <v>0</v>
      </c>
      <c r="LP204" s="76">
        <v>0</v>
      </c>
      <c r="LQ204" s="76">
        <v>0</v>
      </c>
      <c r="LR204" s="76"/>
      <c r="LS204" s="76"/>
      <c r="LT204" s="76" t="s">
        <v>206</v>
      </c>
      <c r="LU204" s="76">
        <v>0.12</v>
      </c>
      <c r="LV204" s="76">
        <v>0.62</v>
      </c>
      <c r="LW204" s="76">
        <v>0</v>
      </c>
      <c r="LX204" s="76">
        <v>0</v>
      </c>
      <c r="LY204" s="76"/>
      <c r="LZ204" s="76"/>
      <c r="MA204" s="76" t="s">
        <v>206</v>
      </c>
      <c r="MB204" s="76">
        <v>0.12</v>
      </c>
      <c r="MC204" s="76">
        <v>0.63</v>
      </c>
      <c r="MD204" s="76">
        <v>0</v>
      </c>
      <c r="ME204" s="76">
        <v>0</v>
      </c>
      <c r="MH204" s="76" t="s">
        <v>206</v>
      </c>
      <c r="MI204" s="76">
        <v>0.31</v>
      </c>
      <c r="MJ204" s="76">
        <v>1.44</v>
      </c>
      <c r="MK204" s="76">
        <v>0.08</v>
      </c>
      <c r="ML204" s="76">
        <v>0</v>
      </c>
    </row>
    <row r="205" spans="1:350"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c r="KD205" s="76" t="s">
        <v>207</v>
      </c>
      <c r="KE205" s="76">
        <v>0.2</v>
      </c>
      <c r="KF205" s="76">
        <v>0.31</v>
      </c>
      <c r="KG205" s="76">
        <v>0.21</v>
      </c>
      <c r="KH205" s="76">
        <v>0</v>
      </c>
      <c r="KK205" s="76" t="s">
        <v>207</v>
      </c>
      <c r="KL205" s="76">
        <v>0.04</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0.03</v>
      </c>
      <c r="LO205" s="76">
        <v>0.14000000000000001</v>
      </c>
      <c r="LP205" s="76">
        <v>0</v>
      </c>
      <c r="LQ205" s="76">
        <v>0</v>
      </c>
      <c r="LR205" s="76"/>
      <c r="LS205" s="76"/>
      <c r="LT205" s="76" t="s">
        <v>207</v>
      </c>
      <c r="LU205" s="76">
        <v>0</v>
      </c>
      <c r="LV205" s="76">
        <v>0</v>
      </c>
      <c r="LW205" s="76">
        <v>0</v>
      </c>
      <c r="LX205" s="76">
        <v>0</v>
      </c>
      <c r="LY205" s="76"/>
      <c r="LZ205" s="76"/>
      <c r="MA205" s="76" t="s">
        <v>207</v>
      </c>
      <c r="MB205" s="76">
        <v>0</v>
      </c>
      <c r="MC205" s="76">
        <v>0</v>
      </c>
      <c r="MD205" s="76">
        <v>0</v>
      </c>
      <c r="ME205" s="76">
        <v>0</v>
      </c>
      <c r="MH205" s="76" t="s">
        <v>207</v>
      </c>
      <c r="MI205" s="76">
        <v>0</v>
      </c>
      <c r="MJ205" s="76">
        <v>0</v>
      </c>
      <c r="MK205" s="76">
        <v>0</v>
      </c>
      <c r="ML205" s="76">
        <v>0</v>
      </c>
    </row>
    <row r="206" spans="1:35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c r="LY206" s="76"/>
      <c r="LZ206" s="76"/>
      <c r="MA206" s="76" t="s">
        <v>208</v>
      </c>
      <c r="MB206" s="76">
        <v>0</v>
      </c>
      <c r="MC206" s="76">
        <v>0</v>
      </c>
      <c r="MD206" s="76">
        <v>0</v>
      </c>
      <c r="ME206" s="76">
        <v>0</v>
      </c>
      <c r="MH206" s="76" t="s">
        <v>208</v>
      </c>
      <c r="MI206" s="76">
        <v>0</v>
      </c>
      <c r="MJ206" s="76">
        <v>0</v>
      </c>
      <c r="MK206" s="76">
        <v>0</v>
      </c>
      <c r="ML206" s="76">
        <v>0</v>
      </c>
    </row>
    <row r="207" spans="1:350"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c r="LY207" s="76"/>
      <c r="LZ207" s="76"/>
      <c r="MA207" s="76" t="s">
        <v>209</v>
      </c>
      <c r="MB207" s="76">
        <v>0</v>
      </c>
      <c r="MC207" s="76">
        <v>0</v>
      </c>
      <c r="MD207" s="76">
        <v>0</v>
      </c>
      <c r="ME207" s="76">
        <v>0</v>
      </c>
      <c r="MH207" s="76" t="s">
        <v>209</v>
      </c>
      <c r="MI207" s="76">
        <v>0</v>
      </c>
      <c r="MJ207" s="76">
        <v>0</v>
      </c>
      <c r="MK207" s="76">
        <v>0</v>
      </c>
      <c r="ML207" s="76">
        <v>0</v>
      </c>
    </row>
    <row r="208" spans="1:35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c r="LY208" s="76"/>
      <c r="LZ208" s="76"/>
      <c r="MA208" s="76" t="s">
        <v>210</v>
      </c>
      <c r="MB208" s="76">
        <v>0</v>
      </c>
      <c r="MC208" s="76">
        <v>0</v>
      </c>
      <c r="MD208" s="76">
        <v>0</v>
      </c>
      <c r="ME208" s="76">
        <v>0</v>
      </c>
      <c r="MH208" s="76" t="s">
        <v>210</v>
      </c>
      <c r="MI208" s="76">
        <v>0</v>
      </c>
      <c r="MJ208" s="76">
        <v>0</v>
      </c>
      <c r="MK208" s="76">
        <v>0</v>
      </c>
      <c r="ML208" s="76">
        <v>0</v>
      </c>
    </row>
    <row r="209" spans="1:35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v>
      </c>
      <c r="LV209" s="76">
        <v>0</v>
      </c>
      <c r="LW209" s="76">
        <v>0</v>
      </c>
      <c r="LX209" s="76">
        <v>0</v>
      </c>
      <c r="LY209" s="76"/>
      <c r="LZ209" s="76"/>
      <c r="MA209" s="76" t="s">
        <v>211</v>
      </c>
      <c r="MB209" s="76">
        <v>0</v>
      </c>
      <c r="MC209" s="76">
        <v>0</v>
      </c>
      <c r="MD209" s="76">
        <v>0</v>
      </c>
      <c r="ME209" s="76">
        <v>0</v>
      </c>
      <c r="MH209" s="76" t="s">
        <v>211</v>
      </c>
      <c r="MI209" s="76">
        <v>0</v>
      </c>
      <c r="MJ209" s="76">
        <v>0</v>
      </c>
      <c r="MK209" s="76">
        <v>0</v>
      </c>
      <c r="ML209" s="76">
        <v>0</v>
      </c>
    </row>
    <row r="210" spans="1:350"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c r="LY210" s="76"/>
      <c r="LZ210" s="76"/>
      <c r="MA210" s="76" t="s">
        <v>212</v>
      </c>
      <c r="MB210" s="76">
        <v>0</v>
      </c>
      <c r="MC210" s="76">
        <v>0</v>
      </c>
      <c r="MD210" s="76">
        <v>0</v>
      </c>
      <c r="ME210" s="76">
        <v>0</v>
      </c>
      <c r="MH210" s="76" t="s">
        <v>212</v>
      </c>
      <c r="MI210" s="76">
        <v>0</v>
      </c>
      <c r="MJ210" s="76">
        <v>0</v>
      </c>
      <c r="MK210" s="76">
        <v>0</v>
      </c>
      <c r="ML210" s="76">
        <v>0</v>
      </c>
    </row>
    <row r="211" spans="1:35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c r="LM211" s="76" t="s">
        <v>213</v>
      </c>
      <c r="LN211" s="76">
        <v>0</v>
      </c>
      <c r="LO211" s="76">
        <v>0</v>
      </c>
      <c r="LP211" s="76">
        <v>0</v>
      </c>
      <c r="LQ211" s="76">
        <v>0</v>
      </c>
      <c r="LR211" s="76"/>
      <c r="LS211" s="76"/>
      <c r="LT211" s="76" t="s">
        <v>213</v>
      </c>
      <c r="LU211" s="76">
        <v>0</v>
      </c>
      <c r="LV211" s="76">
        <v>0</v>
      </c>
      <c r="LW211" s="76">
        <v>0</v>
      </c>
      <c r="LX211" s="76">
        <v>0</v>
      </c>
      <c r="LY211" s="76"/>
      <c r="LZ211" s="76"/>
      <c r="MA211" s="76" t="s">
        <v>213</v>
      </c>
      <c r="MB211" s="76">
        <v>0</v>
      </c>
      <c r="MC211" s="76">
        <v>0</v>
      </c>
      <c r="MD211" s="76">
        <v>0</v>
      </c>
      <c r="ME211" s="76">
        <v>0</v>
      </c>
      <c r="MH211" s="76" t="s">
        <v>213</v>
      </c>
      <c r="MI211" s="76">
        <v>0</v>
      </c>
      <c r="MJ211" s="76">
        <v>0</v>
      </c>
      <c r="MK211" s="76">
        <v>0</v>
      </c>
      <c r="ML211" s="76">
        <v>0</v>
      </c>
    </row>
    <row r="212" spans="1:35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c r="LM212" s="76" t="s">
        <v>214</v>
      </c>
      <c r="LN212" s="76">
        <v>0</v>
      </c>
      <c r="LO212" s="76">
        <v>0</v>
      </c>
      <c r="LP212" s="76">
        <v>0</v>
      </c>
      <c r="LQ212" s="76">
        <v>0</v>
      </c>
      <c r="LR212" s="76"/>
      <c r="LS212" s="76"/>
      <c r="LT212" s="76" t="s">
        <v>214</v>
      </c>
      <c r="LU212" s="76">
        <v>0</v>
      </c>
      <c r="LV212" s="76">
        <v>0</v>
      </c>
      <c r="LW212" s="76">
        <v>0</v>
      </c>
      <c r="LX212" s="76">
        <v>0</v>
      </c>
      <c r="LY212" s="76"/>
      <c r="LZ212" s="76"/>
      <c r="MA212" s="76" t="s">
        <v>214</v>
      </c>
      <c r="MB212" s="76">
        <v>0</v>
      </c>
      <c r="MC212" s="76">
        <v>0</v>
      </c>
      <c r="MD212" s="76">
        <v>0</v>
      </c>
      <c r="ME212" s="76">
        <v>0</v>
      </c>
      <c r="MH212" s="76" t="s">
        <v>214</v>
      </c>
      <c r="MI212" s="76">
        <v>0</v>
      </c>
      <c r="MJ212" s="76">
        <v>0</v>
      </c>
      <c r="MK212" s="76">
        <v>0</v>
      </c>
      <c r="ML212" s="76">
        <v>0</v>
      </c>
    </row>
    <row r="213" spans="1:350"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0.1</v>
      </c>
      <c r="KT213" s="76">
        <v>0.2</v>
      </c>
      <c r="KU213" s="76">
        <v>0.04</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c r="LY213" s="76"/>
      <c r="LZ213" s="76"/>
      <c r="MA213" s="76" t="s">
        <v>215</v>
      </c>
      <c r="MB213" s="76">
        <v>0</v>
      </c>
      <c r="MC213" s="76">
        <v>0</v>
      </c>
      <c r="MD213" s="76">
        <v>0</v>
      </c>
      <c r="ME213" s="76">
        <v>0</v>
      </c>
      <c r="MH213" s="76" t="s">
        <v>215</v>
      </c>
      <c r="MI213" s="76">
        <v>0</v>
      </c>
      <c r="MJ213" s="76">
        <v>0</v>
      </c>
      <c r="MK213" s="76">
        <v>0</v>
      </c>
      <c r="ML213" s="76">
        <v>0</v>
      </c>
    </row>
    <row r="214" spans="1:350"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0.23</v>
      </c>
      <c r="LH214" s="76">
        <v>0.89</v>
      </c>
      <c r="LI214" s="76">
        <v>7.0000000000000007E-2</v>
      </c>
      <c r="LJ214" s="76">
        <v>0</v>
      </c>
      <c r="LM214" s="76" t="s">
        <v>216</v>
      </c>
      <c r="LN214" s="76">
        <v>0</v>
      </c>
      <c r="LO214" s="76">
        <v>0</v>
      </c>
      <c r="LP214" s="76">
        <v>0</v>
      </c>
      <c r="LQ214" s="76">
        <v>0</v>
      </c>
      <c r="LR214" s="76"/>
      <c r="LS214" s="76"/>
      <c r="LT214" s="76" t="s">
        <v>216</v>
      </c>
      <c r="LU214" s="76">
        <v>0</v>
      </c>
      <c r="LV214" s="76">
        <v>0</v>
      </c>
      <c r="LW214" s="76">
        <v>0</v>
      </c>
      <c r="LX214" s="76">
        <v>0</v>
      </c>
      <c r="LY214" s="76"/>
      <c r="LZ214" s="76"/>
      <c r="MA214" s="76" t="s">
        <v>216</v>
      </c>
      <c r="MB214" s="76">
        <v>0</v>
      </c>
      <c r="MC214" s="76">
        <v>0</v>
      </c>
      <c r="MD214" s="76">
        <v>0</v>
      </c>
      <c r="ME214" s="76">
        <v>0</v>
      </c>
      <c r="MH214" s="76" t="s">
        <v>216</v>
      </c>
      <c r="MI214" s="76">
        <v>0</v>
      </c>
      <c r="MJ214" s="76">
        <v>0</v>
      </c>
      <c r="MK214" s="76">
        <v>0</v>
      </c>
      <c r="ML214" s="76">
        <v>0</v>
      </c>
    </row>
    <row r="215" spans="1:350"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c r="LY215" s="76"/>
      <c r="LZ215" s="76"/>
      <c r="MA215" s="76" t="s">
        <v>217</v>
      </c>
      <c r="MB215" s="76">
        <v>0</v>
      </c>
      <c r="MC215" s="76">
        <v>0</v>
      </c>
      <c r="MD215" s="76">
        <v>0</v>
      </c>
      <c r="ME215" s="76">
        <v>0</v>
      </c>
      <c r="MH215" s="76" t="s">
        <v>217</v>
      </c>
      <c r="MI215" s="76">
        <v>0</v>
      </c>
      <c r="MJ215" s="76">
        <v>0</v>
      </c>
      <c r="MK215" s="76">
        <v>0</v>
      </c>
      <c r="ML215" s="76">
        <v>0</v>
      </c>
    </row>
    <row r="216" spans="1:350"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c r="LY216" s="76"/>
      <c r="LZ216" s="76"/>
      <c r="MA216" s="76" t="s">
        <v>218</v>
      </c>
      <c r="MB216" s="76">
        <v>0</v>
      </c>
      <c r="MC216" s="76">
        <v>0</v>
      </c>
      <c r="MD216" s="76">
        <v>0</v>
      </c>
      <c r="ME216" s="76">
        <v>0</v>
      </c>
      <c r="MH216" s="76" t="s">
        <v>218</v>
      </c>
      <c r="MI216" s="76">
        <v>0</v>
      </c>
      <c r="MJ216" s="76">
        <v>0</v>
      </c>
      <c r="MK216" s="76">
        <v>0</v>
      </c>
      <c r="ML216" s="76">
        <v>0</v>
      </c>
    </row>
    <row r="217" spans="1:350"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c r="LM217" s="76" t="s">
        <v>219</v>
      </c>
      <c r="LN217" s="76">
        <v>0</v>
      </c>
      <c r="LO217" s="76">
        <v>0</v>
      </c>
      <c r="LP217" s="76">
        <v>0</v>
      </c>
      <c r="LQ217" s="76">
        <v>0</v>
      </c>
      <c r="LR217" s="76"/>
      <c r="LS217" s="76"/>
      <c r="LT217" s="76" t="s">
        <v>219</v>
      </c>
      <c r="LU217" s="76">
        <v>0</v>
      </c>
      <c r="LV217" s="76">
        <v>0</v>
      </c>
      <c r="LW217" s="76">
        <v>0</v>
      </c>
      <c r="LX217" s="76">
        <v>0</v>
      </c>
      <c r="LY217" s="76"/>
      <c r="LZ217" s="76"/>
      <c r="MA217" s="76" t="s">
        <v>219</v>
      </c>
      <c r="MB217" s="76">
        <v>0</v>
      </c>
      <c r="MC217" s="76">
        <v>0</v>
      </c>
      <c r="MD217" s="76">
        <v>0</v>
      </c>
      <c r="ME217" s="76">
        <v>0</v>
      </c>
      <c r="MH217" s="76" t="s">
        <v>219</v>
      </c>
      <c r="MI217" s="76">
        <v>0</v>
      </c>
      <c r="MJ217" s="76">
        <v>0</v>
      </c>
      <c r="MK217" s="76">
        <v>0</v>
      </c>
      <c r="ML217" s="76">
        <v>0</v>
      </c>
    </row>
    <row r="218" spans="1:35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c r="KD218" s="76" t="s">
        <v>220</v>
      </c>
      <c r="KE218" s="76">
        <v>0</v>
      </c>
      <c r="KF218" s="76">
        <v>0</v>
      </c>
      <c r="KG218" s="76">
        <v>0</v>
      </c>
      <c r="KH218" s="76">
        <v>0</v>
      </c>
      <c r="KK218" s="76" t="s">
        <v>220</v>
      </c>
      <c r="KL218" s="76">
        <v>0</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c r="LY218" s="76"/>
      <c r="LZ218" s="76"/>
      <c r="MA218" s="76" t="s">
        <v>220</v>
      </c>
      <c r="MB218" s="76">
        <v>0</v>
      </c>
      <c r="MC218" s="76">
        <v>0</v>
      </c>
      <c r="MD218" s="76">
        <v>0</v>
      </c>
      <c r="ME218" s="76">
        <v>0</v>
      </c>
      <c r="MH218" s="76" t="s">
        <v>220</v>
      </c>
      <c r="MI218" s="76">
        <v>0</v>
      </c>
      <c r="MJ218" s="76">
        <v>0</v>
      </c>
      <c r="MK218" s="76">
        <v>0</v>
      </c>
      <c r="ML218" s="76">
        <v>0</v>
      </c>
    </row>
    <row r="219" spans="1:35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c r="LY219" s="76"/>
      <c r="LZ219" s="76"/>
      <c r="MA219" s="76" t="s">
        <v>221</v>
      </c>
      <c r="MB219" s="76">
        <v>0</v>
      </c>
      <c r="MC219" s="76">
        <v>0</v>
      </c>
      <c r="MD219" s="76">
        <v>0</v>
      </c>
      <c r="ME219" s="76">
        <v>0</v>
      </c>
      <c r="MH219" s="76" t="s">
        <v>221</v>
      </c>
      <c r="MI219" s="76">
        <v>0</v>
      </c>
      <c r="MJ219" s="76">
        <v>0</v>
      </c>
      <c r="MK219" s="76">
        <v>0</v>
      </c>
      <c r="ML219" s="76">
        <v>0</v>
      </c>
    </row>
    <row r="220" spans="1:350"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0.05</v>
      </c>
      <c r="LA220" s="76">
        <v>0</v>
      </c>
      <c r="LB220" s="76">
        <v>0.09</v>
      </c>
      <c r="LC220" s="76">
        <v>0</v>
      </c>
      <c r="LF220" s="76" t="s">
        <v>222</v>
      </c>
      <c r="LG220" s="76">
        <v>0</v>
      </c>
      <c r="LH220" s="76">
        <v>0</v>
      </c>
      <c r="LI220" s="76">
        <v>0</v>
      </c>
      <c r="LJ220" s="76">
        <v>0</v>
      </c>
      <c r="LM220" s="76" t="s">
        <v>222</v>
      </c>
      <c r="LN220" s="76">
        <v>0</v>
      </c>
      <c r="LO220" s="76">
        <v>0</v>
      </c>
      <c r="LP220" s="76">
        <v>0</v>
      </c>
      <c r="LQ220" s="76">
        <v>0</v>
      </c>
      <c r="LR220" s="76"/>
      <c r="LS220" s="76"/>
      <c r="LT220" s="76" t="s">
        <v>222</v>
      </c>
      <c r="LU220" s="76">
        <v>0.05</v>
      </c>
      <c r="LV220" s="76">
        <v>0</v>
      </c>
      <c r="LW220" s="76">
        <v>0.08</v>
      </c>
      <c r="LX220" s="76">
        <v>0</v>
      </c>
      <c r="LY220" s="76"/>
      <c r="LZ220" s="76"/>
      <c r="MA220" s="76" t="s">
        <v>222</v>
      </c>
      <c r="MB220" s="76">
        <v>0</v>
      </c>
      <c r="MC220" s="76">
        <v>0</v>
      </c>
      <c r="MD220" s="76">
        <v>0</v>
      </c>
      <c r="ME220" s="76">
        <v>0</v>
      </c>
      <c r="MH220" s="76" t="s">
        <v>222</v>
      </c>
      <c r="MI220" s="76">
        <v>0</v>
      </c>
      <c r="MJ220" s="76">
        <v>0</v>
      </c>
      <c r="MK220" s="76">
        <v>0</v>
      </c>
      <c r="ML220" s="76">
        <v>0</v>
      </c>
    </row>
    <row r="221" spans="1:350"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c r="LM221" s="76" t="s">
        <v>223</v>
      </c>
      <c r="LN221" s="76">
        <v>0</v>
      </c>
      <c r="LO221" s="76">
        <v>0</v>
      </c>
      <c r="LP221" s="76">
        <v>0</v>
      </c>
      <c r="LQ221" s="76">
        <v>0</v>
      </c>
      <c r="LR221" s="76"/>
      <c r="LS221" s="76"/>
      <c r="LT221" s="76" t="s">
        <v>223</v>
      </c>
      <c r="LU221" s="76">
        <v>0</v>
      </c>
      <c r="LV221" s="76">
        <v>0</v>
      </c>
      <c r="LW221" s="76">
        <v>0</v>
      </c>
      <c r="LX221" s="76">
        <v>0</v>
      </c>
      <c r="LY221" s="76"/>
      <c r="LZ221" s="76"/>
      <c r="MA221" s="76" t="s">
        <v>223</v>
      </c>
      <c r="MB221" s="76">
        <v>0</v>
      </c>
      <c r="MC221" s="76">
        <v>0</v>
      </c>
      <c r="MD221" s="76">
        <v>0</v>
      </c>
      <c r="ME221" s="76">
        <v>0</v>
      </c>
      <c r="MH221" s="76" t="s">
        <v>223</v>
      </c>
      <c r="MI221" s="76">
        <v>0</v>
      </c>
      <c r="MJ221" s="76">
        <v>0</v>
      </c>
      <c r="MK221" s="76">
        <v>0</v>
      </c>
      <c r="ML221" s="76">
        <v>0</v>
      </c>
    </row>
    <row r="222" spans="1:35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c r="LY222" s="76"/>
      <c r="LZ222" s="76"/>
      <c r="MA222" s="76" t="s">
        <v>224</v>
      </c>
      <c r="MB222" s="76">
        <v>0</v>
      </c>
      <c r="MC222" s="76">
        <v>0</v>
      </c>
      <c r="MD222" s="76">
        <v>0</v>
      </c>
      <c r="ME222" s="76">
        <v>0</v>
      </c>
      <c r="MH222" s="76" t="s">
        <v>224</v>
      </c>
      <c r="MI222" s="76">
        <v>0</v>
      </c>
      <c r="MJ222" s="76">
        <v>0</v>
      </c>
      <c r="MK222" s="76">
        <v>0</v>
      </c>
      <c r="ML222" s="76">
        <v>0</v>
      </c>
    </row>
    <row r="223" spans="1:35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v>
      </c>
      <c r="LV223" s="76">
        <v>0</v>
      </c>
      <c r="LW223" s="76">
        <v>0</v>
      </c>
      <c r="LX223" s="76">
        <v>0</v>
      </c>
      <c r="LY223" s="76"/>
      <c r="LZ223" s="76"/>
      <c r="MA223" s="76" t="s">
        <v>225</v>
      </c>
      <c r="MB223" s="76">
        <v>0</v>
      </c>
      <c r="MC223" s="76">
        <v>0</v>
      </c>
      <c r="MD223" s="76">
        <v>0</v>
      </c>
      <c r="ME223" s="76">
        <v>0</v>
      </c>
      <c r="MH223" s="76" t="s">
        <v>225</v>
      </c>
      <c r="MI223" s="76">
        <v>0</v>
      </c>
      <c r="MJ223" s="76">
        <v>0</v>
      </c>
      <c r="MK223" s="76">
        <v>0</v>
      </c>
      <c r="ML223" s="76">
        <v>0</v>
      </c>
    </row>
    <row r="224" spans="1:350"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0.11</v>
      </c>
      <c r="LV224" s="76">
        <v>0</v>
      </c>
      <c r="LW224" s="76">
        <v>0.18</v>
      </c>
      <c r="LX224" s="76">
        <v>0</v>
      </c>
      <c r="LY224" s="76"/>
      <c r="LZ224" s="76"/>
      <c r="MA224" s="76" t="s">
        <v>226</v>
      </c>
      <c r="MB224" s="76">
        <v>0</v>
      </c>
      <c r="MC224" s="76">
        <v>0</v>
      </c>
      <c r="MD224" s="76">
        <v>0</v>
      </c>
      <c r="ME224" s="76">
        <v>0</v>
      </c>
      <c r="MH224" s="76" t="s">
        <v>226</v>
      </c>
      <c r="MI224" s="76">
        <v>0</v>
      </c>
      <c r="MJ224" s="76">
        <v>0</v>
      </c>
      <c r="MK224" s="76">
        <v>0</v>
      </c>
      <c r="ML224" s="76">
        <v>0</v>
      </c>
    </row>
    <row r="225" spans="1:35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c r="LY225" s="76"/>
      <c r="LZ225" s="76"/>
      <c r="MA225" s="76" t="s">
        <v>227</v>
      </c>
      <c r="MB225" s="76">
        <v>0</v>
      </c>
      <c r="MC225" s="76">
        <v>0</v>
      </c>
      <c r="MD225" s="76">
        <v>0</v>
      </c>
      <c r="ME225" s="76">
        <v>0</v>
      </c>
      <c r="MH225" s="76" t="s">
        <v>227</v>
      </c>
      <c r="MI225" s="76">
        <v>0</v>
      </c>
      <c r="MJ225" s="76">
        <v>0</v>
      </c>
      <c r="MK225" s="76">
        <v>0</v>
      </c>
      <c r="ML225" s="76">
        <v>0</v>
      </c>
    </row>
    <row r="226" spans="1:35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c r="LY226" s="76"/>
      <c r="LZ226" s="76"/>
      <c r="MA226" s="76" t="s">
        <v>228</v>
      </c>
      <c r="MB226" s="76">
        <v>0</v>
      </c>
      <c r="MC226" s="76">
        <v>0</v>
      </c>
      <c r="MD226" s="76">
        <v>0</v>
      </c>
      <c r="ME226" s="76">
        <v>0</v>
      </c>
      <c r="MH226" s="76" t="s">
        <v>228</v>
      </c>
      <c r="MI226" s="76">
        <v>0</v>
      </c>
      <c r="MJ226" s="76">
        <v>0</v>
      </c>
      <c r="MK226" s="76">
        <v>0</v>
      </c>
      <c r="ML226" s="76">
        <v>0</v>
      </c>
    </row>
    <row r="227" spans="1:35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c r="LM227" s="76" t="s">
        <v>229</v>
      </c>
      <c r="LN227" s="76">
        <v>0</v>
      </c>
      <c r="LO227" s="76">
        <v>0</v>
      </c>
      <c r="LP227" s="76">
        <v>0</v>
      </c>
      <c r="LQ227" s="76">
        <v>0</v>
      </c>
      <c r="LR227" s="76"/>
      <c r="LS227" s="76"/>
      <c r="LT227" s="76" t="s">
        <v>229</v>
      </c>
      <c r="LU227" s="76">
        <v>0</v>
      </c>
      <c r="LV227" s="76">
        <v>0</v>
      </c>
      <c r="LW227" s="76">
        <v>0</v>
      </c>
      <c r="LX227" s="76">
        <v>0</v>
      </c>
      <c r="LY227" s="76"/>
      <c r="LZ227" s="76"/>
      <c r="MA227" s="76" t="s">
        <v>229</v>
      </c>
      <c r="MB227" s="76">
        <v>0</v>
      </c>
      <c r="MC227" s="76">
        <v>0</v>
      </c>
      <c r="MD227" s="76">
        <v>0</v>
      </c>
      <c r="ME227" s="76">
        <v>0</v>
      </c>
      <c r="MH227" s="76" t="s">
        <v>229</v>
      </c>
      <c r="MI227" s="76">
        <v>0</v>
      </c>
      <c r="MJ227" s="76">
        <v>0</v>
      </c>
      <c r="MK227" s="76">
        <v>0</v>
      </c>
      <c r="ML227" s="76">
        <v>0</v>
      </c>
    </row>
    <row r="228" spans="1:35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c r="LY228" s="76"/>
      <c r="LZ228" s="76"/>
      <c r="MA228" s="76" t="s">
        <v>230</v>
      </c>
      <c r="MB228" s="76">
        <v>0</v>
      </c>
      <c r="MC228" s="76">
        <v>0</v>
      </c>
      <c r="MD228" s="76">
        <v>0</v>
      </c>
      <c r="ME228" s="76">
        <v>0</v>
      </c>
      <c r="MH228" s="76" t="s">
        <v>230</v>
      </c>
      <c r="MI228" s="76">
        <v>0</v>
      </c>
      <c r="MJ228" s="76">
        <v>0</v>
      </c>
      <c r="MK228" s="76">
        <v>0</v>
      </c>
      <c r="ML228" s="76">
        <v>0</v>
      </c>
    </row>
    <row r="229" spans="1:35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c r="LY229" s="76"/>
      <c r="LZ229" s="76"/>
      <c r="MA229" s="76" t="s">
        <v>231</v>
      </c>
      <c r="MB229" s="76">
        <v>0</v>
      </c>
      <c r="MC229" s="76">
        <v>0</v>
      </c>
      <c r="MD229" s="76">
        <v>0</v>
      </c>
      <c r="ME229" s="76">
        <v>0</v>
      </c>
      <c r="MH229" s="76" t="s">
        <v>231</v>
      </c>
      <c r="MI229" s="76">
        <v>0</v>
      </c>
      <c r="MJ229" s="76">
        <v>0</v>
      </c>
      <c r="MK229" s="76">
        <v>0</v>
      </c>
      <c r="ML229" s="76">
        <v>0</v>
      </c>
    </row>
    <row r="230" spans="1:350"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c r="LM230" s="76" t="s">
        <v>232</v>
      </c>
      <c r="LN230" s="76">
        <v>0</v>
      </c>
      <c r="LO230" s="76">
        <v>0</v>
      </c>
      <c r="LP230" s="76">
        <v>0</v>
      </c>
      <c r="LQ230" s="76">
        <v>0</v>
      </c>
      <c r="LR230" s="76"/>
      <c r="LS230" s="76"/>
      <c r="LT230" s="76" t="s">
        <v>232</v>
      </c>
      <c r="LU230" s="76">
        <v>0.05</v>
      </c>
      <c r="LV230" s="76">
        <v>0</v>
      </c>
      <c r="LW230" s="76">
        <v>0.06</v>
      </c>
      <c r="LX230" s="76">
        <v>0</v>
      </c>
      <c r="LY230" s="76"/>
      <c r="LZ230" s="76"/>
      <c r="MA230" s="76" t="s">
        <v>232</v>
      </c>
      <c r="MB230" s="76">
        <v>0.18</v>
      </c>
      <c r="MC230" s="76">
        <v>0</v>
      </c>
      <c r="MD230" s="76">
        <v>0.3</v>
      </c>
      <c r="ME230" s="76">
        <v>0</v>
      </c>
      <c r="MH230" s="76" t="s">
        <v>232</v>
      </c>
      <c r="MI230" s="76">
        <v>0</v>
      </c>
      <c r="MJ230" s="76">
        <v>0</v>
      </c>
      <c r="MK230" s="76">
        <v>0</v>
      </c>
      <c r="ML230" s="76">
        <v>0</v>
      </c>
    </row>
    <row r="231" spans="1:350"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c r="LY231" s="76"/>
      <c r="LZ231" s="76"/>
      <c r="MA231" s="76" t="s">
        <v>233</v>
      </c>
      <c r="MB231" s="76">
        <v>0</v>
      </c>
      <c r="MC231" s="76">
        <v>0</v>
      </c>
      <c r="MD231" s="76">
        <v>0</v>
      </c>
      <c r="ME231" s="76">
        <v>0</v>
      </c>
      <c r="MH231" s="76" t="s">
        <v>233</v>
      </c>
      <c r="MI231" s="76">
        <v>0</v>
      </c>
      <c r="MJ231" s="76">
        <v>0</v>
      </c>
      <c r="MK231" s="76">
        <v>0</v>
      </c>
      <c r="ML231" s="76">
        <v>0</v>
      </c>
    </row>
    <row r="232" spans="1:35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0.26</v>
      </c>
      <c r="LV232" s="76">
        <v>1.01</v>
      </c>
      <c r="LW232" s="76">
        <v>0.12</v>
      </c>
      <c r="LX232" s="76">
        <v>0</v>
      </c>
      <c r="LY232" s="76"/>
      <c r="LZ232" s="76"/>
      <c r="MA232" s="76" t="s">
        <v>234</v>
      </c>
      <c r="MB232" s="76">
        <v>0</v>
      </c>
      <c r="MC232" s="76">
        <v>0</v>
      </c>
      <c r="MD232" s="76">
        <v>0</v>
      </c>
      <c r="ME232" s="76">
        <v>0</v>
      </c>
      <c r="MH232" s="76" t="s">
        <v>234</v>
      </c>
      <c r="MI232" s="76">
        <v>0</v>
      </c>
      <c r="MJ232" s="76">
        <v>0</v>
      </c>
      <c r="MK232" s="76">
        <v>0</v>
      </c>
      <c r="ML232" s="76">
        <v>0</v>
      </c>
    </row>
    <row r="233" spans="1:350"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0.05</v>
      </c>
      <c r="LO233" s="76">
        <v>0</v>
      </c>
      <c r="LP233" s="76">
        <v>0</v>
      </c>
      <c r="LQ233" s="76">
        <v>0</v>
      </c>
      <c r="LR233" s="76"/>
      <c r="LS233" s="76"/>
      <c r="LT233" s="76" t="s">
        <v>235</v>
      </c>
      <c r="LU233" s="76">
        <v>0</v>
      </c>
      <c r="LV233" s="76">
        <v>0</v>
      </c>
      <c r="LW233" s="76">
        <v>0</v>
      </c>
      <c r="LX233" s="76">
        <v>0</v>
      </c>
      <c r="LY233" s="76"/>
      <c r="LZ233" s="76"/>
      <c r="MA233" s="76" t="s">
        <v>235</v>
      </c>
      <c r="MB233" s="76">
        <v>0</v>
      </c>
      <c r="MC233" s="76">
        <v>0</v>
      </c>
      <c r="MD233" s="76">
        <v>0</v>
      </c>
      <c r="ME233" s="76">
        <v>0</v>
      </c>
      <c r="MH233" s="76" t="s">
        <v>235</v>
      </c>
      <c r="MI233" s="76">
        <v>0</v>
      </c>
      <c r="MJ233" s="76">
        <v>0</v>
      </c>
      <c r="MK233" s="76">
        <v>0</v>
      </c>
      <c r="ML233" s="76">
        <v>0</v>
      </c>
    </row>
    <row r="234" spans="1:350"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c r="LY234" s="76"/>
      <c r="LZ234" s="76"/>
      <c r="MA234" s="76" t="s">
        <v>236</v>
      </c>
      <c r="MB234" s="76">
        <v>0</v>
      </c>
      <c r="MC234" s="76">
        <v>0</v>
      </c>
      <c r="MD234" s="76">
        <v>0</v>
      </c>
      <c r="ME234" s="76">
        <v>0</v>
      </c>
      <c r="MH234" s="76" t="s">
        <v>236</v>
      </c>
      <c r="MI234" s="76">
        <v>0</v>
      </c>
      <c r="MJ234" s="76">
        <v>0</v>
      </c>
      <c r="MK234" s="76">
        <v>0</v>
      </c>
      <c r="ML234" s="76">
        <v>0</v>
      </c>
    </row>
    <row r="235" spans="1:350"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c r="LM235" s="76" t="s">
        <v>237</v>
      </c>
      <c r="LN235" s="76">
        <v>0</v>
      </c>
      <c r="LO235" s="76">
        <v>0</v>
      </c>
      <c r="LP235" s="76">
        <v>0</v>
      </c>
      <c r="LQ235" s="76">
        <v>0</v>
      </c>
      <c r="LR235" s="76"/>
      <c r="LS235" s="76"/>
      <c r="LT235" s="76" t="s">
        <v>237</v>
      </c>
      <c r="LU235" s="76">
        <v>0</v>
      </c>
      <c r="LV235" s="76">
        <v>0</v>
      </c>
      <c r="LW235" s="76">
        <v>0</v>
      </c>
      <c r="LX235" s="76">
        <v>0</v>
      </c>
      <c r="LY235" s="76"/>
      <c r="LZ235" s="76"/>
      <c r="MA235" s="76" t="s">
        <v>237</v>
      </c>
      <c r="MB235" s="76">
        <v>0</v>
      </c>
      <c r="MC235" s="76">
        <v>0</v>
      </c>
      <c r="MD235" s="76">
        <v>0</v>
      </c>
      <c r="ME235" s="76">
        <v>0</v>
      </c>
      <c r="MH235" s="76" t="s">
        <v>237</v>
      </c>
      <c r="MI235" s="76">
        <v>0</v>
      </c>
      <c r="MJ235" s="76">
        <v>0</v>
      </c>
      <c r="MK235" s="76">
        <v>0</v>
      </c>
      <c r="ML235" s="76">
        <v>0</v>
      </c>
    </row>
    <row r="236" spans="1:35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7.0000000000000007E-2</v>
      </c>
      <c r="LV236" s="76">
        <v>0</v>
      </c>
      <c r="LW236" s="76">
        <v>0</v>
      </c>
      <c r="LX236" s="76">
        <v>0</v>
      </c>
      <c r="LY236" s="76"/>
      <c r="LZ236" s="76"/>
      <c r="MA236" s="76" t="s">
        <v>238</v>
      </c>
      <c r="MB236" s="76">
        <v>0</v>
      </c>
      <c r="MC236" s="76">
        <v>0</v>
      </c>
      <c r="MD236" s="76">
        <v>0</v>
      </c>
      <c r="ME236" s="76">
        <v>0</v>
      </c>
      <c r="MH236" s="76" t="s">
        <v>238</v>
      </c>
      <c r="MI236" s="76">
        <v>0</v>
      </c>
      <c r="MJ236" s="76">
        <v>0</v>
      </c>
      <c r="MK236" s="76">
        <v>0</v>
      </c>
      <c r="ML236" s="76">
        <v>0</v>
      </c>
    </row>
    <row r="237" spans="1:35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c r="LM237" s="76" t="s">
        <v>239</v>
      </c>
      <c r="LN237" s="76">
        <v>0</v>
      </c>
      <c r="LO237" s="76">
        <v>0</v>
      </c>
      <c r="LP237" s="76">
        <v>0</v>
      </c>
      <c r="LQ237" s="76">
        <v>0</v>
      </c>
      <c r="LR237" s="76"/>
      <c r="LS237" s="76"/>
      <c r="LT237" s="76" t="s">
        <v>239</v>
      </c>
      <c r="LU237" s="76">
        <v>0</v>
      </c>
      <c r="LV237" s="76">
        <v>0</v>
      </c>
      <c r="LW237" s="76">
        <v>0</v>
      </c>
      <c r="LX237" s="76">
        <v>0</v>
      </c>
      <c r="LY237" s="76"/>
      <c r="LZ237" s="76"/>
      <c r="MA237" s="76" t="s">
        <v>239</v>
      </c>
      <c r="MB237" s="76">
        <v>0</v>
      </c>
      <c r="MC237" s="76">
        <v>0</v>
      </c>
      <c r="MD237" s="76">
        <v>0</v>
      </c>
      <c r="ME237" s="76">
        <v>0</v>
      </c>
      <c r="MH237" s="76" t="s">
        <v>239</v>
      </c>
      <c r="MI237" s="76">
        <v>0</v>
      </c>
      <c r="MJ237" s="76">
        <v>0</v>
      </c>
      <c r="MK237" s="76">
        <v>0</v>
      </c>
      <c r="ML237" s="76">
        <v>0</v>
      </c>
    </row>
    <row r="238" spans="1:35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0.21</v>
      </c>
      <c r="LH238" s="76">
        <v>0.99</v>
      </c>
      <c r="LI238" s="76">
        <v>0</v>
      </c>
      <c r="LJ238" s="76">
        <v>0</v>
      </c>
      <c r="LM238" s="76" t="s">
        <v>240</v>
      </c>
      <c r="LN238" s="76">
        <v>0</v>
      </c>
      <c r="LO238" s="76">
        <v>0</v>
      </c>
      <c r="LP238" s="76">
        <v>0</v>
      </c>
      <c r="LQ238" s="76">
        <v>0</v>
      </c>
      <c r="LR238" s="76"/>
      <c r="LS238" s="76"/>
      <c r="LT238" s="76" t="s">
        <v>240</v>
      </c>
      <c r="LU238" s="76">
        <v>0</v>
      </c>
      <c r="LV238" s="76">
        <v>0</v>
      </c>
      <c r="LW238" s="76">
        <v>0</v>
      </c>
      <c r="LX238" s="76">
        <v>0</v>
      </c>
      <c r="LY238" s="76"/>
      <c r="LZ238" s="76"/>
      <c r="MA238" s="76" t="s">
        <v>240</v>
      </c>
      <c r="MB238" s="76">
        <v>0</v>
      </c>
      <c r="MC238" s="76">
        <v>0</v>
      </c>
      <c r="MD238" s="76">
        <v>0</v>
      </c>
      <c r="ME238" s="76">
        <v>0</v>
      </c>
      <c r="MH238" s="76" t="s">
        <v>240</v>
      </c>
      <c r="MI238" s="76">
        <v>0</v>
      </c>
      <c r="MJ238" s="76">
        <v>0</v>
      </c>
      <c r="MK238" s="76">
        <v>0</v>
      </c>
      <c r="ML238" s="76">
        <v>0</v>
      </c>
    </row>
    <row r="239" spans="1:350"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c r="LY239" s="76"/>
      <c r="LZ239" s="76"/>
      <c r="MA239" s="76" t="s">
        <v>241</v>
      </c>
      <c r="MB239" s="76">
        <v>0</v>
      </c>
      <c r="MC239" s="76">
        <v>0</v>
      </c>
      <c r="MD239" s="76">
        <v>0</v>
      </c>
      <c r="ME239" s="76">
        <v>0</v>
      </c>
      <c r="MH239" s="76" t="s">
        <v>241</v>
      </c>
      <c r="MI239" s="76">
        <v>0</v>
      </c>
      <c r="MJ239" s="76">
        <v>0</v>
      </c>
      <c r="MK239" s="76">
        <v>0</v>
      </c>
      <c r="ML239" s="76">
        <v>0</v>
      </c>
    </row>
    <row r="240" spans="1:35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c r="LY240" s="76"/>
      <c r="LZ240" s="76"/>
      <c r="MA240" s="76" t="s">
        <v>242</v>
      </c>
      <c r="MB240" s="76">
        <v>0</v>
      </c>
      <c r="MC240" s="76">
        <v>0</v>
      </c>
      <c r="MD240" s="76">
        <v>0</v>
      </c>
      <c r="ME240" s="76">
        <v>0</v>
      </c>
      <c r="MH240" s="76" t="s">
        <v>242</v>
      </c>
      <c r="MI240" s="76">
        <v>0</v>
      </c>
      <c r="MJ240" s="76">
        <v>0</v>
      </c>
      <c r="MK240" s="76">
        <v>0</v>
      </c>
      <c r="ML240" s="76">
        <v>0</v>
      </c>
    </row>
    <row r="241" spans="1:35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c r="LY241" s="76"/>
      <c r="LZ241" s="76"/>
      <c r="MA241" s="76" t="s">
        <v>243</v>
      </c>
      <c r="MB241" s="76">
        <v>0</v>
      </c>
      <c r="MC241" s="76">
        <v>0</v>
      </c>
      <c r="MD241" s="76">
        <v>0</v>
      </c>
      <c r="ME241" s="76">
        <v>0</v>
      </c>
      <c r="MH241" s="76" t="s">
        <v>243</v>
      </c>
      <c r="MI241" s="76">
        <v>0</v>
      </c>
      <c r="MJ241" s="76">
        <v>0</v>
      </c>
      <c r="MK241" s="76">
        <v>0</v>
      </c>
      <c r="ML241" s="76">
        <v>0</v>
      </c>
    </row>
    <row r="242" spans="1:35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0.12</v>
      </c>
      <c r="LH242" s="76">
        <v>0.57999999999999996</v>
      </c>
      <c r="LI242" s="76">
        <v>0</v>
      </c>
      <c r="LJ242" s="76">
        <v>0</v>
      </c>
      <c r="LM242" s="76" t="s">
        <v>244</v>
      </c>
      <c r="LN242" s="76">
        <v>0</v>
      </c>
      <c r="LO242" s="76">
        <v>0</v>
      </c>
      <c r="LP242" s="76">
        <v>0</v>
      </c>
      <c r="LQ242" s="76">
        <v>0</v>
      </c>
      <c r="LR242" s="76"/>
      <c r="LS242" s="76"/>
      <c r="LT242" s="76" t="s">
        <v>244</v>
      </c>
      <c r="LU242" s="76">
        <v>0</v>
      </c>
      <c r="LV242" s="76">
        <v>0</v>
      </c>
      <c r="LW242" s="76">
        <v>0</v>
      </c>
      <c r="LX242" s="76">
        <v>0</v>
      </c>
      <c r="LY242" s="76"/>
      <c r="LZ242" s="76"/>
      <c r="MA242" s="76" t="s">
        <v>244</v>
      </c>
      <c r="MB242" s="76">
        <v>0</v>
      </c>
      <c r="MC242" s="76">
        <v>0</v>
      </c>
      <c r="MD242" s="76">
        <v>0</v>
      </c>
      <c r="ME242" s="76">
        <v>0</v>
      </c>
      <c r="MH242" s="76" t="s">
        <v>244</v>
      </c>
      <c r="MI242" s="76">
        <v>0</v>
      </c>
      <c r="MJ242" s="76">
        <v>0</v>
      </c>
      <c r="MK242" s="76">
        <v>0</v>
      </c>
      <c r="ML242" s="76">
        <v>0</v>
      </c>
    </row>
    <row r="243" spans="1:350"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c r="LM243" s="76" t="s">
        <v>245</v>
      </c>
      <c r="LN243" s="76">
        <v>0</v>
      </c>
      <c r="LO243" s="76">
        <v>0</v>
      </c>
      <c r="LP243" s="76">
        <v>0</v>
      </c>
      <c r="LQ243" s="76">
        <v>0</v>
      </c>
      <c r="LR243" s="76"/>
      <c r="LS243" s="76"/>
      <c r="LT243" s="76" t="s">
        <v>245</v>
      </c>
      <c r="LU243" s="76">
        <v>0</v>
      </c>
      <c r="LV243" s="76">
        <v>0</v>
      </c>
      <c r="LW243" s="76">
        <v>0</v>
      </c>
      <c r="LX243" s="76">
        <v>0</v>
      </c>
      <c r="LY243" s="76"/>
      <c r="LZ243" s="76"/>
      <c r="MA243" s="76" t="s">
        <v>245</v>
      </c>
      <c r="MB243" s="76">
        <v>0</v>
      </c>
      <c r="MC243" s="76">
        <v>0</v>
      </c>
      <c r="MD243" s="76">
        <v>0</v>
      </c>
      <c r="ME243" s="76">
        <v>0</v>
      </c>
      <c r="MH243" s="76" t="s">
        <v>245</v>
      </c>
      <c r="MI243" s="76">
        <v>0</v>
      </c>
      <c r="MJ243" s="76">
        <v>0</v>
      </c>
      <c r="MK243" s="76">
        <v>0</v>
      </c>
      <c r="ML243" s="76">
        <v>0</v>
      </c>
    </row>
    <row r="244" spans="1:350"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0.08</v>
      </c>
      <c r="LA244" s="76">
        <v>0.43</v>
      </c>
      <c r="LB244" s="76">
        <v>0</v>
      </c>
      <c r="LC244" s="76">
        <v>0</v>
      </c>
      <c r="LF244" s="76" t="s">
        <v>246</v>
      </c>
      <c r="LG244" s="76">
        <v>0</v>
      </c>
      <c r="LH244" s="76">
        <v>0</v>
      </c>
      <c r="LI244" s="76">
        <v>0</v>
      </c>
      <c r="LJ244" s="76">
        <v>0</v>
      </c>
      <c r="LM244" s="76" t="s">
        <v>246</v>
      </c>
      <c r="LN244" s="76">
        <v>0.23</v>
      </c>
      <c r="LO244" s="76">
        <v>0.5</v>
      </c>
      <c r="LP244" s="76">
        <v>0.18</v>
      </c>
      <c r="LQ244" s="76">
        <v>0</v>
      </c>
      <c r="LR244" s="76"/>
      <c r="LS244" s="76"/>
      <c r="LT244" s="76" t="s">
        <v>246</v>
      </c>
      <c r="LU244" s="76">
        <v>0.05</v>
      </c>
      <c r="LV244" s="76">
        <v>0.27</v>
      </c>
      <c r="LW244" s="76">
        <v>0</v>
      </c>
      <c r="LX244" s="76">
        <v>0</v>
      </c>
      <c r="LY244" s="76"/>
      <c r="LZ244" s="76"/>
      <c r="MA244" s="76" t="s">
        <v>246</v>
      </c>
      <c r="MB244" s="76">
        <v>0.04</v>
      </c>
      <c r="MC244" s="76">
        <v>0.22</v>
      </c>
      <c r="MD244" s="76">
        <v>0</v>
      </c>
      <c r="ME244" s="76">
        <v>0</v>
      </c>
      <c r="MH244" s="76" t="s">
        <v>246</v>
      </c>
      <c r="MI244" s="76">
        <v>0</v>
      </c>
      <c r="MJ244" s="76">
        <v>0</v>
      </c>
      <c r="MK244" s="76">
        <v>0</v>
      </c>
      <c r="ML244" s="76">
        <v>0</v>
      </c>
    </row>
    <row r="245" spans="1:350"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c r="KD245" s="76" t="s">
        <v>247</v>
      </c>
      <c r="KE245" s="76">
        <v>0</v>
      </c>
      <c r="KF245" s="76">
        <v>0</v>
      </c>
      <c r="KG245" s="76">
        <v>0</v>
      </c>
      <c r="KH245" s="76">
        <v>0</v>
      </c>
      <c r="KK245" s="76" t="s">
        <v>247</v>
      </c>
      <c r="KL245" s="76">
        <v>0</v>
      </c>
      <c r="KM245" s="76">
        <v>0</v>
      </c>
      <c r="KN245" s="76">
        <v>0</v>
      </c>
      <c r="KO245" s="76">
        <v>0</v>
      </c>
      <c r="KR245" s="76" t="s">
        <v>247</v>
      </c>
      <c r="KS245" s="76">
        <v>0.04</v>
      </c>
      <c r="KT245" s="76">
        <v>0.2</v>
      </c>
      <c r="KU245" s="76">
        <v>0</v>
      </c>
      <c r="KV245" s="76">
        <v>0</v>
      </c>
      <c r="KY245" s="76" t="s">
        <v>247</v>
      </c>
      <c r="KZ245" s="76">
        <v>0.06</v>
      </c>
      <c r="LA245" s="76">
        <v>0.34</v>
      </c>
      <c r="LB245" s="76">
        <v>0</v>
      </c>
      <c r="LC245" s="76">
        <v>0</v>
      </c>
      <c r="LF245" s="76" t="s">
        <v>247</v>
      </c>
      <c r="LG245" s="76">
        <v>0</v>
      </c>
      <c r="LH245" s="76">
        <v>0</v>
      </c>
      <c r="LI245" s="76">
        <v>0</v>
      </c>
      <c r="LJ245" s="76">
        <v>0</v>
      </c>
      <c r="LM245" s="76" t="s">
        <v>247</v>
      </c>
      <c r="LN245" s="76">
        <v>0</v>
      </c>
      <c r="LO245" s="76">
        <v>0</v>
      </c>
      <c r="LP245" s="76">
        <v>0</v>
      </c>
      <c r="LQ245" s="76">
        <v>0</v>
      </c>
      <c r="LR245" s="76"/>
      <c r="LS245" s="76"/>
      <c r="LT245" s="76" t="s">
        <v>247</v>
      </c>
      <c r="LU245" s="76">
        <v>0</v>
      </c>
      <c r="LV245" s="76">
        <v>0</v>
      </c>
      <c r="LW245" s="76">
        <v>0</v>
      </c>
      <c r="LX245" s="76">
        <v>0</v>
      </c>
      <c r="LY245" s="76"/>
      <c r="LZ245" s="76"/>
      <c r="MA245" s="76" t="s">
        <v>247</v>
      </c>
      <c r="MB245" s="76">
        <v>0</v>
      </c>
      <c r="MC245" s="76">
        <v>0</v>
      </c>
      <c r="MD245" s="76">
        <v>0</v>
      </c>
      <c r="ME245" s="76">
        <v>0</v>
      </c>
      <c r="MH245" s="76" t="s">
        <v>247</v>
      </c>
      <c r="MI245" s="76">
        <v>0</v>
      </c>
      <c r="MJ245" s="76">
        <v>0</v>
      </c>
      <c r="MK245" s="76">
        <v>0</v>
      </c>
      <c r="ML245" s="76">
        <v>0</v>
      </c>
    </row>
    <row r="246" spans="1:35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c r="LY246" s="76"/>
      <c r="LZ246" s="76"/>
      <c r="MA246" s="76" t="s">
        <v>248</v>
      </c>
      <c r="MB246" s="76">
        <v>0</v>
      </c>
      <c r="MC246" s="76">
        <v>0</v>
      </c>
      <c r="MD246" s="76">
        <v>0</v>
      </c>
      <c r="ME246" s="76">
        <v>0</v>
      </c>
      <c r="MH246" s="76" t="s">
        <v>248</v>
      </c>
      <c r="MI246" s="76">
        <v>0</v>
      </c>
      <c r="MJ246" s="76">
        <v>0</v>
      </c>
      <c r="MK246" s="76">
        <v>0</v>
      </c>
      <c r="ML246" s="76">
        <v>0</v>
      </c>
    </row>
    <row r="247" spans="1:350"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c r="LY247" s="76"/>
      <c r="LZ247" s="76"/>
      <c r="MA247" s="76" t="s">
        <v>249</v>
      </c>
      <c r="MB247" s="76">
        <v>0</v>
      </c>
      <c r="MC247" s="76">
        <v>0</v>
      </c>
      <c r="MD247" s="76">
        <v>0</v>
      </c>
      <c r="ME247" s="76">
        <v>0</v>
      </c>
      <c r="MH247" s="76" t="s">
        <v>249</v>
      </c>
      <c r="MI247" s="76">
        <v>0</v>
      </c>
      <c r="MJ247" s="76">
        <v>0</v>
      </c>
      <c r="MK247" s="76">
        <v>0</v>
      </c>
      <c r="ML247" s="76">
        <v>0</v>
      </c>
    </row>
    <row r="248" spans="1:35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c r="LY248" s="76"/>
      <c r="LZ248" s="76"/>
      <c r="MA248" s="76" t="s">
        <v>250</v>
      </c>
      <c r="MB248" s="76">
        <v>0</v>
      </c>
      <c r="MC248" s="76">
        <v>0</v>
      </c>
      <c r="MD248" s="76">
        <v>0</v>
      </c>
      <c r="ME248" s="76">
        <v>0</v>
      </c>
      <c r="MH248" s="76" t="s">
        <v>250</v>
      </c>
      <c r="MI248" s="76">
        <v>0</v>
      </c>
      <c r="MJ248" s="76">
        <v>0</v>
      </c>
      <c r="MK248" s="76">
        <v>0</v>
      </c>
      <c r="ML248" s="76">
        <v>0</v>
      </c>
    </row>
    <row r="249" spans="1:35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0.08</v>
      </c>
      <c r="LA249" s="76">
        <v>0.43</v>
      </c>
      <c r="LB249" s="76">
        <v>0</v>
      </c>
      <c r="LC249" s="76">
        <v>0</v>
      </c>
      <c r="LF249" s="76" t="s">
        <v>251</v>
      </c>
      <c r="LG249" s="76">
        <v>0.1</v>
      </c>
      <c r="LH249" s="76">
        <v>0.28000000000000003</v>
      </c>
      <c r="LI249" s="76">
        <v>0</v>
      </c>
      <c r="LJ249" s="76">
        <v>0</v>
      </c>
      <c r="LM249" s="76" t="s">
        <v>251</v>
      </c>
      <c r="LN249" s="76">
        <v>0.13</v>
      </c>
      <c r="LO249" s="76">
        <v>0.67</v>
      </c>
      <c r="LP249" s="76">
        <v>0</v>
      </c>
      <c r="LQ249" s="76">
        <v>0</v>
      </c>
      <c r="LR249" s="76"/>
      <c r="LS249" s="76"/>
      <c r="LT249" s="76" t="s">
        <v>251</v>
      </c>
      <c r="LU249" s="76">
        <v>0</v>
      </c>
      <c r="LV249" s="76">
        <v>0</v>
      </c>
      <c r="LW249" s="76">
        <v>0</v>
      </c>
      <c r="LX249" s="76">
        <v>0</v>
      </c>
      <c r="LY249" s="76"/>
      <c r="LZ249" s="76"/>
      <c r="MA249" s="76" t="s">
        <v>251</v>
      </c>
      <c r="MB249" s="76">
        <v>0.04</v>
      </c>
      <c r="MC249" s="76">
        <v>0.2</v>
      </c>
      <c r="MD249" s="76">
        <v>0</v>
      </c>
      <c r="ME249" s="76">
        <v>0</v>
      </c>
      <c r="MH249" s="76" t="s">
        <v>251</v>
      </c>
      <c r="MI249" s="76">
        <v>0</v>
      </c>
      <c r="MJ249" s="76">
        <v>0</v>
      </c>
      <c r="MK249" s="76">
        <v>0</v>
      </c>
      <c r="ML249" s="76">
        <v>0</v>
      </c>
    </row>
    <row r="250" spans="1:350"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c r="KD250" s="76" t="s">
        <v>252</v>
      </c>
      <c r="KE250" s="76">
        <v>0.05</v>
      </c>
      <c r="KF250" s="76">
        <v>0.24</v>
      </c>
      <c r="KG250" s="76">
        <v>0</v>
      </c>
      <c r="KH250" s="76">
        <v>0</v>
      </c>
      <c r="KK250" s="76" t="s">
        <v>252</v>
      </c>
      <c r="KL250" s="76">
        <v>0.03</v>
      </c>
      <c r="KM250" s="76">
        <v>0.2</v>
      </c>
      <c r="KN250" s="76">
        <v>0</v>
      </c>
      <c r="KO250" s="76">
        <v>0</v>
      </c>
      <c r="KR250" s="76" t="s">
        <v>252</v>
      </c>
      <c r="KS250" s="76">
        <v>0</v>
      </c>
      <c r="KT250" s="76">
        <v>0</v>
      </c>
      <c r="KU250" s="76">
        <v>0</v>
      </c>
      <c r="KV250" s="76">
        <v>0</v>
      </c>
      <c r="KY250" s="76" t="s">
        <v>252</v>
      </c>
      <c r="KZ250" s="76">
        <v>0.18</v>
      </c>
      <c r="LA250" s="76">
        <v>0.61</v>
      </c>
      <c r="LB250" s="76">
        <v>0.13</v>
      </c>
      <c r="LC250" s="76">
        <v>0</v>
      </c>
      <c r="LF250" s="76" t="s">
        <v>252</v>
      </c>
      <c r="LG250" s="76">
        <v>0</v>
      </c>
      <c r="LH250" s="76">
        <v>0</v>
      </c>
      <c r="LI250" s="76">
        <v>0</v>
      </c>
      <c r="LJ250" s="76">
        <v>0</v>
      </c>
      <c r="LM250" s="76" t="s">
        <v>252</v>
      </c>
      <c r="LN250" s="76">
        <v>0.06</v>
      </c>
      <c r="LO250" s="76">
        <v>0</v>
      </c>
      <c r="LP250" s="76">
        <v>0.11</v>
      </c>
      <c r="LQ250" s="76">
        <v>0</v>
      </c>
      <c r="LR250" s="76"/>
      <c r="LS250" s="76"/>
      <c r="LT250" s="76" t="s">
        <v>252</v>
      </c>
      <c r="LU250" s="76">
        <v>0.03</v>
      </c>
      <c r="LV250" s="76">
        <v>0.18</v>
      </c>
      <c r="LW250" s="76">
        <v>0</v>
      </c>
      <c r="LX250" s="76">
        <v>0</v>
      </c>
      <c r="LY250" s="76"/>
      <c r="LZ250" s="76"/>
      <c r="MA250" s="76" t="s">
        <v>252</v>
      </c>
      <c r="MB250" s="76">
        <v>0</v>
      </c>
      <c r="MC250" s="76">
        <v>0</v>
      </c>
      <c r="MD250" s="76">
        <v>0</v>
      </c>
      <c r="ME250" s="76">
        <v>0</v>
      </c>
      <c r="MH250" s="76" t="s">
        <v>252</v>
      </c>
      <c r="MI250" s="76">
        <v>0</v>
      </c>
      <c r="MJ250" s="76">
        <v>0</v>
      </c>
      <c r="MK250" s="76">
        <v>0</v>
      </c>
      <c r="ML250" s="76">
        <v>0</v>
      </c>
    </row>
    <row r="251" spans="1:35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v>
      </c>
      <c r="LO251" s="76">
        <v>0</v>
      </c>
      <c r="LP251" s="76">
        <v>0</v>
      </c>
      <c r="LQ251" s="76">
        <v>0</v>
      </c>
      <c r="LR251" s="76"/>
      <c r="LS251" s="76"/>
      <c r="LT251" s="76" t="s">
        <v>253</v>
      </c>
      <c r="LU251" s="76">
        <v>0</v>
      </c>
      <c r="LV251" s="76">
        <v>0</v>
      </c>
      <c r="LW251" s="76">
        <v>0</v>
      </c>
      <c r="LX251" s="76">
        <v>0</v>
      </c>
      <c r="LY251" s="76"/>
      <c r="LZ251" s="76"/>
      <c r="MA251" s="76" t="s">
        <v>253</v>
      </c>
      <c r="MB251" s="76">
        <v>0</v>
      </c>
      <c r="MC251" s="76">
        <v>0</v>
      </c>
      <c r="MD251" s="76">
        <v>0</v>
      </c>
      <c r="ME251" s="76">
        <v>0</v>
      </c>
      <c r="MH251" s="76" t="s">
        <v>253</v>
      </c>
      <c r="MI251" s="76">
        <v>0</v>
      </c>
      <c r="MJ251" s="76">
        <v>0</v>
      </c>
      <c r="MK251" s="76">
        <v>0</v>
      </c>
      <c r="ML251" s="76">
        <v>0</v>
      </c>
    </row>
    <row r="252" spans="1:35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v>
      </c>
      <c r="LO252" s="76">
        <v>0</v>
      </c>
      <c r="LP252" s="76">
        <v>0</v>
      </c>
      <c r="LQ252" s="76">
        <v>0</v>
      </c>
      <c r="LR252" s="76"/>
      <c r="LS252" s="76"/>
      <c r="LT252" s="76" t="s">
        <v>254</v>
      </c>
      <c r="LU252" s="76">
        <v>0</v>
      </c>
      <c r="LV252" s="76">
        <v>0</v>
      </c>
      <c r="LW252" s="76">
        <v>0</v>
      </c>
      <c r="LX252" s="76">
        <v>0</v>
      </c>
      <c r="LY252" s="76"/>
      <c r="LZ252" s="76"/>
      <c r="MA252" s="76" t="s">
        <v>254</v>
      </c>
      <c r="MB252" s="76">
        <v>0</v>
      </c>
      <c r="MC252" s="76">
        <v>0</v>
      </c>
      <c r="MD252" s="76">
        <v>0</v>
      </c>
      <c r="ME252" s="76">
        <v>0</v>
      </c>
      <c r="MH252" s="76" t="s">
        <v>254</v>
      </c>
      <c r="MI252" s="76">
        <v>0</v>
      </c>
      <c r="MJ252" s="76">
        <v>0</v>
      </c>
      <c r="MK252" s="76">
        <v>0</v>
      </c>
      <c r="ML252" s="76">
        <v>0</v>
      </c>
    </row>
    <row r="253" spans="1:350"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c r="KD253" s="76" t="s">
        <v>255</v>
      </c>
      <c r="KE253" s="76">
        <v>0</v>
      </c>
      <c r="KF253" s="76">
        <v>0</v>
      </c>
      <c r="KG253" s="76">
        <v>0</v>
      </c>
      <c r="KH253" s="76">
        <v>0</v>
      </c>
      <c r="KK253" s="76" t="s">
        <v>255</v>
      </c>
      <c r="KL253" s="76">
        <v>0.08</v>
      </c>
      <c r="KM253" s="76">
        <v>0.38</v>
      </c>
      <c r="KN253" s="76">
        <v>0.03</v>
      </c>
      <c r="KO253" s="76">
        <v>0</v>
      </c>
      <c r="KR253" s="76" t="s">
        <v>255</v>
      </c>
      <c r="KS253" s="76">
        <v>7.0000000000000007E-2</v>
      </c>
      <c r="KT253" s="76">
        <v>0.11</v>
      </c>
      <c r="KU253" s="76">
        <v>0.08</v>
      </c>
      <c r="KV253" s="76">
        <v>0</v>
      </c>
      <c r="KY253" s="76" t="s">
        <v>255</v>
      </c>
      <c r="KZ253" s="76">
        <v>0</v>
      </c>
      <c r="LA253" s="76">
        <v>0</v>
      </c>
      <c r="LB253" s="76">
        <v>0</v>
      </c>
      <c r="LC253" s="76">
        <v>0</v>
      </c>
      <c r="LF253" s="76" t="s">
        <v>255</v>
      </c>
      <c r="LG253" s="76">
        <v>0.17</v>
      </c>
      <c r="LH253" s="76">
        <v>0.6</v>
      </c>
      <c r="LI253" s="76">
        <v>0</v>
      </c>
      <c r="LJ253" s="76">
        <v>0</v>
      </c>
      <c r="LM253" s="76" t="s">
        <v>255</v>
      </c>
      <c r="LN253" s="76">
        <v>0.05</v>
      </c>
      <c r="LO253" s="76">
        <v>0.26</v>
      </c>
      <c r="LP253" s="76">
        <v>0</v>
      </c>
      <c r="LQ253" s="76">
        <v>0</v>
      </c>
      <c r="LR253" s="76"/>
      <c r="LS253" s="76"/>
      <c r="LT253" s="76" t="s">
        <v>255</v>
      </c>
      <c r="LU253" s="76">
        <v>0</v>
      </c>
      <c r="LV253" s="76">
        <v>0</v>
      </c>
      <c r="LW253" s="76">
        <v>0</v>
      </c>
      <c r="LX253" s="76">
        <v>0</v>
      </c>
      <c r="LY253" s="76"/>
      <c r="LZ253" s="76"/>
      <c r="MA253" s="76" t="s">
        <v>255</v>
      </c>
      <c r="MB253" s="76">
        <v>0.09</v>
      </c>
      <c r="MC253" s="76">
        <v>0.51</v>
      </c>
      <c r="MD253" s="76">
        <v>0</v>
      </c>
      <c r="ME253" s="76">
        <v>0</v>
      </c>
      <c r="MH253" s="76" t="s">
        <v>255</v>
      </c>
      <c r="MI253" s="76">
        <v>0.05</v>
      </c>
      <c r="MJ253" s="76">
        <v>0.27</v>
      </c>
      <c r="MK253" s="76">
        <v>0</v>
      </c>
      <c r="ML253" s="76">
        <v>0</v>
      </c>
    </row>
    <row r="254" spans="1:350"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c r="KD254" s="76" t="s">
        <v>256</v>
      </c>
      <c r="KE254" s="76">
        <v>0.09</v>
      </c>
      <c r="KF254" s="76">
        <v>0.15</v>
      </c>
      <c r="KG254" s="76">
        <v>0.11</v>
      </c>
      <c r="KH254" s="76">
        <v>0</v>
      </c>
      <c r="KK254" s="76" t="s">
        <v>256</v>
      </c>
      <c r="KL254" s="76">
        <v>0.31</v>
      </c>
      <c r="KM254" s="76">
        <v>0.38</v>
      </c>
      <c r="KN254" s="76">
        <v>0.32</v>
      </c>
      <c r="KO254" s="76">
        <v>0</v>
      </c>
      <c r="KR254" s="76" t="s">
        <v>256</v>
      </c>
      <c r="KS254" s="76">
        <v>0.44</v>
      </c>
      <c r="KT254" s="76">
        <v>0.68</v>
      </c>
      <c r="KU254" s="76">
        <v>0.41</v>
      </c>
      <c r="KV254" s="76">
        <v>0</v>
      </c>
      <c r="KY254" s="76" t="s">
        <v>256</v>
      </c>
      <c r="KZ254" s="76">
        <v>0.15</v>
      </c>
      <c r="LA254" s="76">
        <v>0.2</v>
      </c>
      <c r="LB254" s="76">
        <v>0.19</v>
      </c>
      <c r="LC254" s="76">
        <v>0</v>
      </c>
      <c r="LF254" s="76" t="s">
        <v>256</v>
      </c>
      <c r="LG254" s="76">
        <v>0.11</v>
      </c>
      <c r="LH254" s="76">
        <v>0</v>
      </c>
      <c r="LI254" s="76">
        <v>0.2</v>
      </c>
      <c r="LJ254" s="76">
        <v>0</v>
      </c>
      <c r="LM254" s="76" t="s">
        <v>256</v>
      </c>
      <c r="LN254" s="76">
        <v>0</v>
      </c>
      <c r="LO254" s="76">
        <v>0</v>
      </c>
      <c r="LP254" s="76">
        <v>0</v>
      </c>
      <c r="LQ254" s="76">
        <v>0</v>
      </c>
      <c r="LR254" s="76"/>
      <c r="LS254" s="76"/>
      <c r="LT254" s="76" t="s">
        <v>256</v>
      </c>
      <c r="LU254" s="76">
        <v>0.09</v>
      </c>
      <c r="LV254" s="76">
        <v>0</v>
      </c>
      <c r="LW254" s="76">
        <v>0.16</v>
      </c>
      <c r="LX254" s="76">
        <v>0</v>
      </c>
      <c r="LY254" s="76"/>
      <c r="LZ254" s="76"/>
      <c r="MA254" s="76" t="s">
        <v>256</v>
      </c>
      <c r="MB254" s="76">
        <v>0.47</v>
      </c>
      <c r="MC254" s="76">
        <v>0.38</v>
      </c>
      <c r="MD254" s="76">
        <v>0.56000000000000005</v>
      </c>
      <c r="ME254" s="76">
        <v>0.45</v>
      </c>
      <c r="MH254" s="76" t="s">
        <v>256</v>
      </c>
      <c r="MI254" s="76">
        <v>0.04</v>
      </c>
      <c r="MJ254" s="76">
        <v>0</v>
      </c>
      <c r="MK254" s="76">
        <v>0</v>
      </c>
      <c r="ML254" s="76">
        <v>0</v>
      </c>
    </row>
    <row r="255" spans="1:350"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c r="LY255" s="76"/>
      <c r="LZ255" s="76"/>
      <c r="MA255" s="76" t="s">
        <v>257</v>
      </c>
      <c r="MB255" s="76">
        <v>0</v>
      </c>
      <c r="MC255" s="76">
        <v>0</v>
      </c>
      <c r="MD255" s="76">
        <v>0</v>
      </c>
      <c r="ME255" s="76">
        <v>0</v>
      </c>
      <c r="MH255" s="76" t="s">
        <v>257</v>
      </c>
      <c r="MI255" s="76">
        <v>0</v>
      </c>
      <c r="MJ255" s="76">
        <v>0</v>
      </c>
      <c r="MK255" s="76">
        <v>0</v>
      </c>
      <c r="ML255" s="76">
        <v>0</v>
      </c>
    </row>
    <row r="256" spans="1:350"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c r="LY256" s="76"/>
      <c r="LZ256" s="76"/>
      <c r="MA256" s="76" t="s">
        <v>258</v>
      </c>
      <c r="MB256" s="76">
        <v>0</v>
      </c>
      <c r="MC256" s="76">
        <v>0</v>
      </c>
      <c r="MD256" s="76">
        <v>0</v>
      </c>
      <c r="ME256" s="76">
        <v>0</v>
      </c>
      <c r="MH256" s="76" t="s">
        <v>258</v>
      </c>
      <c r="MI256" s="76">
        <v>0</v>
      </c>
      <c r="MJ256" s="76">
        <v>0</v>
      </c>
      <c r="MK256" s="76">
        <v>0</v>
      </c>
      <c r="ML256" s="76">
        <v>0</v>
      </c>
    </row>
    <row r="257" spans="1:350"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c r="KD257" s="76" t="s">
        <v>259</v>
      </c>
      <c r="KE257" s="76">
        <v>0.1</v>
      </c>
      <c r="KF257" s="76">
        <v>0</v>
      </c>
      <c r="KG257" s="76">
        <v>0</v>
      </c>
      <c r="KH257" s="76">
        <v>0</v>
      </c>
      <c r="KK257" s="76" t="s">
        <v>259</v>
      </c>
      <c r="KL257" s="76">
        <v>0.46</v>
      </c>
      <c r="KM257" s="76">
        <v>0.9</v>
      </c>
      <c r="KN257" s="76">
        <v>0.34</v>
      </c>
      <c r="KO257" s="76">
        <v>0</v>
      </c>
      <c r="KR257" s="76" t="s">
        <v>259</v>
      </c>
      <c r="KS257" s="76">
        <v>0.22</v>
      </c>
      <c r="KT257" s="76">
        <v>0.44</v>
      </c>
      <c r="KU257" s="76">
        <v>0.05</v>
      </c>
      <c r="KV257" s="76">
        <v>0</v>
      </c>
      <c r="KY257" s="76" t="s">
        <v>259</v>
      </c>
      <c r="KZ257" s="76">
        <v>0.14000000000000001</v>
      </c>
      <c r="LA257" s="76">
        <v>0.36</v>
      </c>
      <c r="LB257" s="76">
        <v>0.13</v>
      </c>
      <c r="LC257" s="76">
        <v>0</v>
      </c>
      <c r="LF257" s="76" t="s">
        <v>259</v>
      </c>
      <c r="LG257" s="76">
        <v>0.87</v>
      </c>
      <c r="LH257" s="76">
        <v>0.27</v>
      </c>
      <c r="LI257" s="76">
        <v>0.67</v>
      </c>
      <c r="LJ257" s="76">
        <v>0</v>
      </c>
      <c r="LM257" s="76" t="s">
        <v>259</v>
      </c>
      <c r="LN257" s="76">
        <v>0.76</v>
      </c>
      <c r="LO257" s="76">
        <v>1.61</v>
      </c>
      <c r="LP257" s="76">
        <v>0.44</v>
      </c>
      <c r="LQ257" s="76">
        <v>0</v>
      </c>
      <c r="LR257" s="76"/>
      <c r="LS257" s="76"/>
      <c r="LT257" s="76" t="s">
        <v>259</v>
      </c>
      <c r="LU257" s="76">
        <v>0.43</v>
      </c>
      <c r="LV257" s="76">
        <v>0</v>
      </c>
      <c r="LW257" s="76">
        <v>0.3</v>
      </c>
      <c r="LX257" s="76">
        <v>0</v>
      </c>
      <c r="LY257" s="76"/>
      <c r="LZ257" s="76"/>
      <c r="MA257" s="76" t="s">
        <v>259</v>
      </c>
      <c r="MB257" s="76">
        <v>0.59</v>
      </c>
      <c r="MC257" s="76">
        <v>1.71</v>
      </c>
      <c r="MD257" s="76">
        <v>0.17</v>
      </c>
      <c r="ME257" s="76">
        <v>0</v>
      </c>
      <c r="MH257" s="76" t="s">
        <v>259</v>
      </c>
      <c r="MI257" s="76">
        <v>0.73</v>
      </c>
      <c r="MJ257" s="76">
        <v>2.02</v>
      </c>
      <c r="MK257" s="76">
        <v>0.45</v>
      </c>
      <c r="ML257" s="76">
        <v>0</v>
      </c>
    </row>
    <row r="258" spans="1:350" x14ac:dyDescent="0.3">
      <c r="LR258" s="76"/>
      <c r="LS258" s="76"/>
      <c r="LT258" s="76"/>
      <c r="LU258" s="76"/>
      <c r="LV258" s="76"/>
      <c r="LW258" s="76"/>
      <c r="LX258" s="76"/>
      <c r="LY258" s="76"/>
      <c r="LZ258" s="76"/>
      <c r="MA258" s="76"/>
      <c r="MB258" s="76"/>
      <c r="MC258" s="76"/>
      <c r="MD258" s="76"/>
      <c r="ME258" s="76"/>
    </row>
    <row r="259" spans="1:35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c r="LY259" s="76"/>
      <c r="LZ259" s="76"/>
      <c r="MA259" s="76"/>
      <c r="MB259" s="76" t="str">
        <f>MB260&amp;MB261</f>
        <v xml:space="preserve"> JUNIO 21T.ESPAÑA</v>
      </c>
      <c r="MC259" s="76" t="str">
        <f>MB260&amp;MC261</f>
        <v xml:space="preserve"> JUNIO 21HIPERMERCADOS</v>
      </c>
      <c r="MD259" s="76" t="str">
        <f>MB260&amp;MD261</f>
        <v xml:space="preserve"> JUNIO 21SUPER+AUTOS</v>
      </c>
      <c r="ME259" s="76" t="str">
        <f>MB260&amp;ME261</f>
        <v xml:space="preserve"> JUNIO 21DISCOUNTS</v>
      </c>
      <c r="MI259" s="76" t="str">
        <f>MI260&amp;MI261</f>
        <v xml:space="preserve"> JULIO 21T.ESPAÑA</v>
      </c>
      <c r="MJ259" s="76" t="str">
        <f>MI260&amp;MJ261</f>
        <v xml:space="preserve"> JULIO 21HIPERMERCADOS</v>
      </c>
      <c r="MK259" s="76" t="str">
        <f>MI260&amp;MK261</f>
        <v xml:space="preserve"> JULIO 21SUPER+AUTOS</v>
      </c>
      <c r="ML259" s="76" t="str">
        <f>MI260&amp;ML261</f>
        <v xml:space="preserve"> JULIO 21DISCOUNTS</v>
      </c>
    </row>
    <row r="260" spans="1:350"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c r="KE260" s="76" t="str">
        <f>MID(KD3,6,LEN(KD3)-15)</f>
        <v xml:space="preserve"> NOVIEMBRE 20</v>
      </c>
      <c r="KL260" s="76" t="str">
        <f>MID(KK3,6,LEN(KK3)-15)</f>
        <v xml:space="preserve"> DICIEMBRE 20</v>
      </c>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c r="LY260" s="76"/>
      <c r="LZ260" s="76"/>
      <c r="MA260" s="76"/>
      <c r="MB260" s="76" t="str">
        <f>MID(MA3,6,LEN(MA3)-15)</f>
        <v xml:space="preserve"> JUNIO 21</v>
      </c>
      <c r="MC260" s="76"/>
      <c r="MD260" s="76"/>
      <c r="ME260" s="76"/>
      <c r="MI260" s="76" t="str">
        <f>MID(MH3,6,LEN(MH3)-15)</f>
        <v xml:space="preserve"> JULIO 21</v>
      </c>
    </row>
    <row r="261" spans="1:35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c r="LY261" s="76"/>
      <c r="LZ261" s="76"/>
      <c r="MA261" s="76"/>
      <c r="MB261" s="10" t="s">
        <v>3</v>
      </c>
      <c r="MC261" s="10" t="s">
        <v>4</v>
      </c>
      <c r="MD261" s="10" t="s">
        <v>5</v>
      </c>
      <c r="ME261" s="10" t="s">
        <v>6</v>
      </c>
      <c r="MI261" s="10" t="s">
        <v>3</v>
      </c>
      <c r="MJ261" s="10" t="s">
        <v>4</v>
      </c>
      <c r="MK261" s="10" t="s">
        <v>5</v>
      </c>
      <c r="ML261" s="10" t="s">
        <v>6</v>
      </c>
    </row>
    <row r="262" spans="1:350"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c r="KE262" s="9">
        <f>SUMIF('Aceite de Oliva'!$B6:$B257,"&lt;="&amp;$B262,'Aceite de Oliva'!KE$6:KE$257)</f>
        <v>3.87</v>
      </c>
      <c r="KF262" s="9">
        <f>SUMIF('Aceite de Oliva'!$B6:$B257,"&lt;="&amp;$B262,'Aceite de Oliva'!KF$6:KF$257)</f>
        <v>7.7799999999999994</v>
      </c>
      <c r="KG262" s="9">
        <f>SUMIF('Aceite de Oliva'!$B6:$B257,"&lt;="&amp;$B262,'Aceite de Oliva'!KG$6:KG$257)</f>
        <v>1.45</v>
      </c>
      <c r="KH262" s="9">
        <f>SUMIF('Aceite de Oliva'!$B6:$B257,"&lt;="&amp;$B262,'Aceite de Oliva'!KH$6:KH$257)</f>
        <v>6.63</v>
      </c>
      <c r="KL262" s="9">
        <f>SUMIF('Aceite de Oliva'!$B6:$B257,"&lt;="&amp;$B262,'Aceite de Oliva'!KL$6:KL$257)</f>
        <v>2.44</v>
      </c>
      <c r="KM262" s="9">
        <f>SUMIF('Aceite de Oliva'!$B6:$B257,"&lt;="&amp;$B262,'Aceite de Oliva'!KM$6:KM$257)</f>
        <v>3.56</v>
      </c>
      <c r="KN262" s="9">
        <f>SUMIF('Aceite de Oliva'!$B6:$B257,"&lt;="&amp;$B262,'Aceite de Oliva'!KN$6:KN$257)</f>
        <v>1.29</v>
      </c>
      <c r="KO262" s="9">
        <f>SUMIF('Aceite de Oliva'!$B6:$B257,"&lt;="&amp;$B262,'Aceite de Oliva'!KO$6:KO$257)</f>
        <v>5.15</v>
      </c>
      <c r="KS262" s="9">
        <f>SUMIF('Aceite de Oliva'!$B6:$B257,"&lt;="&amp;$B262,'Aceite de Oliva'!KS$6:KS$257)</f>
        <v>3.41</v>
      </c>
      <c r="KT262" s="9">
        <f>SUMIF('Aceite de Oliva'!$B6:$B257,"&lt;="&amp;$B262,'Aceite de Oliva'!KT$6:KT$257)</f>
        <v>3.9099999999999997</v>
      </c>
      <c r="KU262" s="9">
        <f>SUMIF('Aceite de Oliva'!$B6:$B257,"&lt;="&amp;$B262,'Aceite de Oliva'!KU$6:KU$257)</f>
        <v>2.4</v>
      </c>
      <c r="KV262" s="9">
        <f>SUMIF('Aceite de Oliva'!$B6:$B257,"&lt;="&amp;$B262,'Aceite de Oliva'!KV$6:KV$257)</f>
        <v>4.18</v>
      </c>
      <c r="KZ262" s="9">
        <f>SUMIF('Aceite de Oliva'!$B6:$B257,"&lt;="&amp;$B262,'Aceite de Oliva'!KZ$6:KZ$257)</f>
        <v>2.42</v>
      </c>
      <c r="LA262" s="9">
        <f>SUMIF('Aceite de Oliva'!$B6:$B257,"&lt;="&amp;$B262,'Aceite de Oliva'!LA$6:LA$257)</f>
        <v>5.9</v>
      </c>
      <c r="LB262" s="9">
        <f>SUMIF('Aceite de Oliva'!$B6:$B257,"&lt;="&amp;$B262,'Aceite de Oliva'!LB$6:LB$257)</f>
        <v>1.21</v>
      </c>
      <c r="LC262" s="9">
        <f>SUMIF('Aceite de Oliva'!$B6:$B257,"&lt;="&amp;$B262,'Aceite de Oliva'!LC$6:LC$257)</f>
        <v>2.37</v>
      </c>
      <c r="LG262" s="9">
        <f>SUMIF('Aceite de Oliva'!$B6:$B257,"&lt;="&amp;$B262,'Aceite de Oliva'!LG$6:LG$257)</f>
        <v>3.1799999999999997</v>
      </c>
      <c r="LH262" s="9">
        <f>SUMIF('Aceite de Oliva'!$B6:$B257,"&lt;="&amp;$B262,'Aceite de Oliva'!LH$6:LH$257)</f>
        <v>4.13</v>
      </c>
      <c r="LI262" s="9">
        <f>SUMIF('Aceite de Oliva'!$B6:$B257,"&lt;="&amp;$B262,'Aceite de Oliva'!LI$6:LI$257)</f>
        <v>1.9100000000000001</v>
      </c>
      <c r="LJ262" s="9">
        <f>SUMIF('Aceite de Oliva'!$B6:$B257,"&lt;="&amp;$B262,'Aceite de Oliva'!LJ$6:LJ$257)</f>
        <v>7.1400000000000006</v>
      </c>
      <c r="LN262" s="9">
        <f>SUMIF('Aceite de Oliva'!$B6:$B257,"&lt;="&amp;$B262,'Aceite de Oliva'!LN$6:LN$257)</f>
        <v>2.58</v>
      </c>
      <c r="LO262" s="9">
        <f>SUMIF('Aceite de Oliva'!$B6:$B257,"&lt;="&amp;$B262,'Aceite de Oliva'!LO$6:LO$257)</f>
        <v>1.45</v>
      </c>
      <c r="LP262" s="9">
        <f>SUMIF('Aceite de Oliva'!$B6:$B257,"&lt;="&amp;$B262,'Aceite de Oliva'!LP$6:LP$257)</f>
        <v>2.4400000000000004</v>
      </c>
      <c r="LQ262" s="9">
        <f>SUMIF('Aceite de Oliva'!$B6:$B257,"&lt;="&amp;$B262,'Aceite de Oliva'!LQ$6:LQ$257)</f>
        <v>4.4800000000000004</v>
      </c>
      <c r="LR262" s="76"/>
      <c r="LS262" s="76"/>
      <c r="LT262" s="76"/>
      <c r="LU262" s="9">
        <f>SUMIF('Aceite de Oliva'!$B6:$B257,"&lt;="&amp;$B262,'Aceite de Oliva'!LU$6:LU$257)</f>
        <v>2.84</v>
      </c>
      <c r="LV262" s="9">
        <f>SUMIF('Aceite de Oliva'!$B6:$B257,"&lt;="&amp;$B262,'Aceite de Oliva'!LV$6:LV$257)</f>
        <v>1.4</v>
      </c>
      <c r="LW262" s="9">
        <f>SUMIF('Aceite de Oliva'!$B6:$B257,"&lt;="&amp;$B262,'Aceite de Oliva'!LW$6:LW$257)</f>
        <v>1.98</v>
      </c>
      <c r="LX262" s="9">
        <f>SUMIF('Aceite de Oliva'!$B6:$B257,"&lt;="&amp;$B262,'Aceite de Oliva'!LX$6:LX$257)</f>
        <v>7.44</v>
      </c>
      <c r="LY262" s="76"/>
      <c r="LZ262" s="76"/>
      <c r="MA262" s="76"/>
      <c r="MB262" s="9">
        <f>SUMIF('Aceite de Oliva'!$B6:$B257,"&lt;="&amp;$B262,'Aceite de Oliva'!MB$6:MB$257)</f>
        <v>1.5</v>
      </c>
      <c r="MC262" s="9">
        <f>SUMIF('Aceite de Oliva'!$B6:$B257,"&lt;="&amp;$B262,'Aceite de Oliva'!MC$6:MC$257)</f>
        <v>1.2</v>
      </c>
      <c r="MD262" s="9">
        <f>SUMIF('Aceite de Oliva'!$B6:$B257,"&lt;="&amp;$B262,'Aceite de Oliva'!MD$6:MD$257)</f>
        <v>1.08</v>
      </c>
      <c r="ME262" s="9">
        <f>SUMIF('Aceite de Oliva'!$B6:$B257,"&lt;="&amp;$B262,'Aceite de Oliva'!ME$6:ME$257)</f>
        <v>3.41</v>
      </c>
      <c r="MI262" s="9">
        <f>SUMIF('Aceite de Oliva'!$B6:$B257,"&lt;="&amp;$B262,'Aceite de Oliva'!MI$6:MI$257)</f>
        <v>0.91</v>
      </c>
      <c r="MJ262" s="9">
        <f>SUMIF('Aceite de Oliva'!$B6:$B257,"&lt;="&amp;$B262,'Aceite de Oliva'!MJ$6:MJ$257)</f>
        <v>0.38</v>
      </c>
      <c r="MK262" s="9">
        <f>SUMIF('Aceite de Oliva'!$B6:$B257,"&lt;="&amp;$B262,'Aceite de Oliva'!MK$6:MK$257)</f>
        <v>0.75</v>
      </c>
      <c r="ML262" s="9">
        <f>SUMIF('Aceite de Oliva'!$B6:$B257,"&lt;="&amp;$B262,'Aceite de Oliva'!ML$6:ML$257)</f>
        <v>0.76</v>
      </c>
    </row>
    <row r="263" spans="1:350"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c r="KE263" s="8">
        <f>SUMIFS('Aceite de Oliva'!KE$6:KE$257,'Aceite de Oliva'!$A$6:$A$257,"&gt;="&amp;$A263,'Aceite de Oliva'!$B$6:$B$257,"&lt;="&amp;$B263)</f>
        <v>5.5</v>
      </c>
      <c r="KF263" s="8">
        <f>SUMIFS('Aceite de Oliva'!KF$6:KF$257,'Aceite de Oliva'!$A$6:$A$257,"&gt;="&amp;$A263,'Aceite de Oliva'!$B$6:$B$257,"&lt;="&amp;$B263)</f>
        <v>20.87</v>
      </c>
      <c r="KG263" s="8">
        <f>SUMIFS('Aceite de Oliva'!KG$6:KG$257,'Aceite de Oliva'!$A$6:$A$257,"&gt;="&amp;$A263,'Aceite de Oliva'!$B$6:$B$257,"&lt;="&amp;$B263)</f>
        <v>1.62</v>
      </c>
      <c r="KH263" s="8">
        <f>SUMIFS('Aceite de Oliva'!KH$6:KH$257,'Aceite de Oliva'!$A$6:$A$257,"&gt;="&amp;$A263,'Aceite de Oliva'!$B$6:$B$257,"&lt;="&amp;$B263)</f>
        <v>2.4900000000000002</v>
      </c>
      <c r="KL263" s="8">
        <f>SUMIFS('Aceite de Oliva'!KL$6:KL$257,'Aceite de Oliva'!$A$6:$A$257,"&gt;="&amp;$A263,'Aceite de Oliva'!$B$6:$B$257,"&lt;="&amp;$B263)</f>
        <v>4.3</v>
      </c>
      <c r="KM263" s="8">
        <f>SUMIFS('Aceite de Oliva'!KM$6:KM$257,'Aceite de Oliva'!$A$6:$A$257,"&gt;="&amp;$A263,'Aceite de Oliva'!$B$6:$B$257,"&lt;="&amp;$B263)</f>
        <v>17.64</v>
      </c>
      <c r="KN263" s="8">
        <f>SUMIFS('Aceite de Oliva'!KN$6:KN$257,'Aceite de Oliva'!$A$6:$A$257,"&gt;="&amp;$A263,'Aceite de Oliva'!$B$6:$B$257,"&lt;="&amp;$B263)</f>
        <v>0.28000000000000003</v>
      </c>
      <c r="KO263" s="8">
        <f>SUMIFS('Aceite de Oliva'!KO$6:KO$257,'Aceite de Oliva'!$A$6:$A$257,"&gt;="&amp;$A263,'Aceite de Oliva'!$B$6:$B$257,"&lt;="&amp;$B263)</f>
        <v>4.2</v>
      </c>
      <c r="KS263" s="8">
        <f>SUMIFS('Aceite de Oliva'!KS$6:KS$257,'Aceite de Oliva'!$A$6:$A$257,"&gt;="&amp;$A263,'Aceite de Oliva'!$B$6:$B$257,"&lt;="&amp;$B263)</f>
        <v>4.1100000000000003</v>
      </c>
      <c r="KT263" s="8">
        <f>SUMIFS('Aceite de Oliva'!KT$6:KT$257,'Aceite de Oliva'!$A$6:$A$257,"&gt;="&amp;$A263,'Aceite de Oliva'!$B$6:$B$257,"&lt;="&amp;$B263)</f>
        <v>15.47</v>
      </c>
      <c r="KU263" s="8">
        <f>SUMIFS('Aceite de Oliva'!KU$6:KU$257,'Aceite de Oliva'!$A$6:$A$257,"&gt;="&amp;$A263,'Aceite de Oliva'!$B$6:$B$257,"&lt;="&amp;$B263)</f>
        <v>0.58000000000000007</v>
      </c>
      <c r="KV263" s="8">
        <f>SUMIFS('Aceite de Oliva'!KV$6:KV$257,'Aceite de Oliva'!$A$6:$A$257,"&gt;="&amp;$A263,'Aceite de Oliva'!$B$6:$B$257,"&lt;="&amp;$B263)</f>
        <v>1.83</v>
      </c>
      <c r="KZ263" s="8">
        <f>SUMIFS('Aceite de Oliva'!KZ$6:KZ$257,'Aceite de Oliva'!$A$6:$A$257,"&gt;="&amp;$A263,'Aceite de Oliva'!$B$6:$B$257,"&lt;="&amp;$B263)</f>
        <v>3.6700000000000004</v>
      </c>
      <c r="LA263" s="8">
        <f>SUMIFS('Aceite de Oliva'!LA$6:LA$257,'Aceite de Oliva'!$A$6:$A$257,"&gt;="&amp;$A263,'Aceite de Oliva'!$B$6:$B$257,"&lt;="&amp;$B263)</f>
        <v>16.21</v>
      </c>
      <c r="LB263" s="8">
        <f>SUMIFS('Aceite de Oliva'!LB$6:LB$257,'Aceite de Oliva'!$A$6:$A$257,"&gt;="&amp;$A263,'Aceite de Oliva'!$B$6:$B$257,"&lt;="&amp;$B263)</f>
        <v>0.25</v>
      </c>
      <c r="LC263" s="8">
        <f>SUMIFS('Aceite de Oliva'!LC$6:LC$257,'Aceite de Oliva'!$A$6:$A$257,"&gt;="&amp;$A263,'Aceite de Oliva'!$B$6:$B$257,"&lt;="&amp;$B263)</f>
        <v>3.07</v>
      </c>
      <c r="LG263" s="8">
        <f>SUMIFS('Aceite de Oliva'!LG$6:LG$257,'Aceite de Oliva'!$A$6:$A$257,"&gt;="&amp;$A263,'Aceite de Oliva'!$B$6:$B$257,"&lt;="&amp;$B263)</f>
        <v>3.48</v>
      </c>
      <c r="LH263" s="8">
        <f>SUMIFS('Aceite de Oliva'!LH$6:LH$257,'Aceite de Oliva'!$A$6:$A$257,"&gt;="&amp;$A263,'Aceite de Oliva'!$B$6:$B$257,"&lt;="&amp;$B263)</f>
        <v>12.61</v>
      </c>
      <c r="LI263" s="8">
        <f>SUMIFS('Aceite de Oliva'!LI$6:LI$257,'Aceite de Oliva'!$A$6:$A$257,"&gt;="&amp;$A263,'Aceite de Oliva'!$B$6:$B$257,"&lt;="&amp;$B263)</f>
        <v>0.54</v>
      </c>
      <c r="LJ263" s="8">
        <f>SUMIFS('Aceite de Oliva'!LJ$6:LJ$257,'Aceite de Oliva'!$A$6:$A$257,"&gt;="&amp;$A263,'Aceite de Oliva'!$B$6:$B$257,"&lt;="&amp;$B263)</f>
        <v>0.95</v>
      </c>
      <c r="LN263" s="8">
        <f>SUMIFS('Aceite de Oliva'!LN$6:LN$257,'Aceite de Oliva'!$A$6:$A$257,"&gt;="&amp;$A263,'Aceite de Oliva'!$B$6:$B$257,"&lt;="&amp;$B263)</f>
        <v>4.0200000000000005</v>
      </c>
      <c r="LO263" s="8">
        <f>SUMIFS('Aceite de Oliva'!LO$6:LO$257,'Aceite de Oliva'!$A$6:$A$257,"&gt;="&amp;$A263,'Aceite de Oliva'!$B$6:$B$257,"&lt;="&amp;$B263)</f>
        <v>16.66</v>
      </c>
      <c r="LP263" s="8">
        <f>SUMIFS('Aceite de Oliva'!LP$6:LP$257,'Aceite de Oliva'!$A$6:$A$257,"&gt;="&amp;$A263,'Aceite de Oliva'!$B$6:$B$257,"&lt;="&amp;$B263)</f>
        <v>0.48</v>
      </c>
      <c r="LQ263" s="8">
        <f>SUMIFS('Aceite de Oliva'!LQ$6:LQ$257,'Aceite de Oliva'!$A$6:$A$257,"&gt;="&amp;$A263,'Aceite de Oliva'!$B$6:$B$257,"&lt;="&amp;$B263)</f>
        <v>1.7</v>
      </c>
      <c r="LR263" s="76"/>
      <c r="LS263" s="76"/>
      <c r="LT263" s="76"/>
      <c r="LU263" s="8">
        <f>SUMIFS('Aceite de Oliva'!LU$6:LU$257,'Aceite de Oliva'!$A$6:$A$257,"&gt;="&amp;$A263,'Aceite de Oliva'!$B$6:$B$257,"&lt;="&amp;$B263)</f>
        <v>2.37</v>
      </c>
      <c r="LV263" s="8">
        <f>SUMIFS('Aceite de Oliva'!LV$6:LV$257,'Aceite de Oliva'!$A$6:$A$257,"&gt;="&amp;$A263,'Aceite de Oliva'!$B$6:$B$257,"&lt;="&amp;$B263)</f>
        <v>5.42</v>
      </c>
      <c r="LW263" s="8">
        <f>SUMIFS('Aceite de Oliva'!LW$6:LW$257,'Aceite de Oliva'!$A$6:$A$257,"&gt;="&amp;$A263,'Aceite de Oliva'!$B$6:$B$257,"&lt;="&amp;$B263)</f>
        <v>0.3</v>
      </c>
      <c r="LX263" s="8">
        <f>SUMIFS('Aceite de Oliva'!LX$6:LX$257,'Aceite de Oliva'!$A$6:$A$257,"&gt;="&amp;$A263,'Aceite de Oliva'!$B$6:$B$257,"&lt;="&amp;$B263)</f>
        <v>3.92</v>
      </c>
      <c r="LY263" s="76"/>
      <c r="LZ263" s="76"/>
      <c r="MA263" s="76"/>
      <c r="MB263" s="8">
        <f>SUMIFS('Aceite de Oliva'!MB$6:MB$257,'Aceite de Oliva'!$A$6:$A$257,"&gt;="&amp;$A263,'Aceite de Oliva'!$B$6:$B$257,"&lt;="&amp;$B263)</f>
        <v>0.45</v>
      </c>
      <c r="MC263" s="8">
        <f>SUMIFS('Aceite de Oliva'!MC$6:MC$257,'Aceite de Oliva'!$A$6:$A$257,"&gt;="&amp;$A263,'Aceite de Oliva'!$B$6:$B$257,"&lt;="&amp;$B263)</f>
        <v>0.90999999999999992</v>
      </c>
      <c r="MD263" s="8">
        <f>SUMIFS('Aceite de Oliva'!MD$6:MD$257,'Aceite de Oliva'!$A$6:$A$257,"&gt;="&amp;$A263,'Aceite de Oliva'!$B$6:$B$257,"&lt;="&amp;$B263)</f>
        <v>0.1</v>
      </c>
      <c r="ME263" s="8">
        <f>SUMIFS('Aceite de Oliva'!ME$6:ME$257,'Aceite de Oliva'!$A$6:$A$257,"&gt;="&amp;$A263,'Aceite de Oliva'!$B$6:$B$257,"&lt;="&amp;$B263)</f>
        <v>0.79</v>
      </c>
      <c r="MI263" s="8">
        <f>SUMIFS('Aceite de Oliva'!MI$6:MI$257,'Aceite de Oliva'!$A$6:$A$257,"&gt;="&amp;$A263,'Aceite de Oliva'!$B$6:$B$257,"&lt;="&amp;$B263)</f>
        <v>0.62</v>
      </c>
      <c r="MJ263" s="8">
        <f>SUMIFS('Aceite de Oliva'!MJ$6:MJ$257,'Aceite de Oliva'!$A$6:$A$257,"&gt;="&amp;$A263,'Aceite de Oliva'!$B$6:$B$257,"&lt;="&amp;$B263)</f>
        <v>1.52</v>
      </c>
      <c r="MK263" s="8">
        <f>SUMIFS('Aceite de Oliva'!MK$6:MK$257,'Aceite de Oliva'!$A$6:$A$257,"&gt;="&amp;$A263,'Aceite de Oliva'!$B$6:$B$257,"&lt;="&amp;$B263)</f>
        <v>0.19</v>
      </c>
      <c r="ML263" s="8">
        <f>SUMIFS('Aceite de Oliva'!ML$6:ML$257,'Aceite de Oliva'!$A$6:$A$257,"&gt;="&amp;$A263,'Aceite de Oliva'!$B$6:$B$257,"&lt;="&amp;$B263)</f>
        <v>1.1000000000000001</v>
      </c>
    </row>
    <row r="264" spans="1:350"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c r="KE264" s="8">
        <f>SUMIFS('Aceite de Oliva'!KE$6:KE$257,'Aceite de Oliva'!$A$6:$A$257,"&gt;="&amp;$A264,'Aceite de Oliva'!$B$6:$B$257,"&lt;="&amp;$B264)</f>
        <v>16.84</v>
      </c>
      <c r="KF264" s="8">
        <f>SUMIFS('Aceite de Oliva'!KF$6:KF$257,'Aceite de Oliva'!$A$6:$A$257,"&gt;="&amp;$A264,'Aceite de Oliva'!$B$6:$B$257,"&lt;="&amp;$B264)</f>
        <v>17.07</v>
      </c>
      <c r="KG264" s="8">
        <f>SUMIFS('Aceite de Oliva'!KG$6:KG$257,'Aceite de Oliva'!$A$6:$A$257,"&gt;="&amp;$A264,'Aceite de Oliva'!$B$6:$B$257,"&lt;="&amp;$B264)</f>
        <v>17.46</v>
      </c>
      <c r="KH264" s="8">
        <f>SUMIFS('Aceite de Oliva'!KH$6:KH$257,'Aceite de Oliva'!$A$6:$A$257,"&gt;="&amp;$A264,'Aceite de Oliva'!$B$6:$B$257,"&lt;="&amp;$B264)</f>
        <v>19.46</v>
      </c>
      <c r="KL264" s="8">
        <f>SUMIFS('Aceite de Oliva'!KL$6:KL$257,'Aceite de Oliva'!$A$6:$A$257,"&gt;="&amp;$A264,'Aceite de Oliva'!$B$6:$B$257,"&lt;="&amp;$B264)</f>
        <v>13.48</v>
      </c>
      <c r="KM264" s="8">
        <f>SUMIFS('Aceite de Oliva'!KM$6:KM$257,'Aceite de Oliva'!$A$6:$A$257,"&gt;="&amp;$A264,'Aceite de Oliva'!$B$6:$B$257,"&lt;="&amp;$B264)</f>
        <v>9.99</v>
      </c>
      <c r="KN264" s="8">
        <f>SUMIFS('Aceite de Oliva'!KN$6:KN$257,'Aceite de Oliva'!$A$6:$A$257,"&gt;="&amp;$A264,'Aceite de Oliva'!$B$6:$B$257,"&lt;="&amp;$B264)</f>
        <v>15.049999999999999</v>
      </c>
      <c r="KO264" s="8">
        <f>SUMIFS('Aceite de Oliva'!KO$6:KO$257,'Aceite de Oliva'!$A$6:$A$257,"&gt;="&amp;$A264,'Aceite de Oliva'!$B$6:$B$257,"&lt;="&amp;$B264)</f>
        <v>15.42</v>
      </c>
      <c r="KS264" s="8">
        <f>SUMIFS('Aceite de Oliva'!KS$6:KS$257,'Aceite de Oliva'!$A$6:$A$257,"&gt;="&amp;$A264,'Aceite de Oliva'!$B$6:$B$257,"&lt;="&amp;$B264)</f>
        <v>14.92</v>
      </c>
      <c r="KT264" s="8">
        <f>SUMIFS('Aceite de Oliva'!KT$6:KT$257,'Aceite de Oliva'!$A$6:$A$257,"&gt;="&amp;$A264,'Aceite de Oliva'!$B$6:$B$257,"&lt;="&amp;$B264)</f>
        <v>10.969999999999999</v>
      </c>
      <c r="KU264" s="8">
        <f>SUMIFS('Aceite de Oliva'!KU$6:KU$257,'Aceite de Oliva'!$A$6:$A$257,"&gt;="&amp;$A264,'Aceite de Oliva'!$B$6:$B$257,"&lt;="&amp;$B264)</f>
        <v>16.190000000000001</v>
      </c>
      <c r="KV264" s="8">
        <f>SUMIFS('Aceite de Oliva'!KV$6:KV$257,'Aceite de Oliva'!$A$6:$A$257,"&gt;="&amp;$A264,'Aceite de Oliva'!$B$6:$B$257,"&lt;="&amp;$B264)</f>
        <v>20.170000000000002</v>
      </c>
      <c r="KZ264" s="8">
        <f>SUMIFS('Aceite de Oliva'!KZ$6:KZ$257,'Aceite de Oliva'!$A$6:$A$257,"&gt;="&amp;$A264,'Aceite de Oliva'!$B$6:$B$257,"&lt;="&amp;$B264)</f>
        <v>14.370000000000001</v>
      </c>
      <c r="LA264" s="8">
        <f>SUMIFS('Aceite de Oliva'!LA$6:LA$257,'Aceite de Oliva'!$A$6:$A$257,"&gt;="&amp;$A264,'Aceite de Oliva'!$B$6:$B$257,"&lt;="&amp;$B264)</f>
        <v>13.06</v>
      </c>
      <c r="LB264" s="8">
        <f>SUMIFS('Aceite de Oliva'!LB$6:LB$257,'Aceite de Oliva'!$A$6:$A$257,"&gt;="&amp;$A264,'Aceite de Oliva'!$B$6:$B$257,"&lt;="&amp;$B264)</f>
        <v>14.51</v>
      </c>
      <c r="LC264" s="8">
        <f>SUMIFS('Aceite de Oliva'!LC$6:LC$257,'Aceite de Oliva'!$A$6:$A$257,"&gt;="&amp;$A264,'Aceite de Oliva'!$B$6:$B$257,"&lt;="&amp;$B264)</f>
        <v>19.39</v>
      </c>
      <c r="LG264" s="8">
        <f>SUMIFS('Aceite de Oliva'!LG$6:LG$257,'Aceite de Oliva'!$A$6:$A$257,"&gt;="&amp;$A264,'Aceite de Oliva'!$B$6:$B$257,"&lt;="&amp;$B264)</f>
        <v>12.85</v>
      </c>
      <c r="LH264" s="8">
        <f>SUMIFS('Aceite de Oliva'!LH$6:LH$257,'Aceite de Oliva'!$A$6:$A$257,"&gt;="&amp;$A264,'Aceite de Oliva'!$B$6:$B$257,"&lt;="&amp;$B264)</f>
        <v>7.6400000000000006</v>
      </c>
      <c r="LI264" s="8">
        <f>SUMIFS('Aceite de Oliva'!LI$6:LI$257,'Aceite de Oliva'!$A$6:$A$257,"&gt;="&amp;$A264,'Aceite de Oliva'!$B$6:$B$257,"&lt;="&amp;$B264)</f>
        <v>14.89</v>
      </c>
      <c r="LJ264" s="8">
        <f>SUMIFS('Aceite de Oliva'!LJ$6:LJ$257,'Aceite de Oliva'!$A$6:$A$257,"&gt;="&amp;$A264,'Aceite de Oliva'!$B$6:$B$257,"&lt;="&amp;$B264)</f>
        <v>15.43</v>
      </c>
      <c r="LN264" s="8">
        <f>SUMIFS('Aceite de Oliva'!LN$6:LN$257,'Aceite de Oliva'!$A$6:$A$257,"&gt;="&amp;$A264,'Aceite de Oliva'!$B$6:$B$257,"&lt;="&amp;$B264)</f>
        <v>12.059999999999999</v>
      </c>
      <c r="LO264" s="8">
        <f>SUMIFS('Aceite de Oliva'!LO$6:LO$257,'Aceite de Oliva'!$A$6:$A$257,"&gt;="&amp;$A264,'Aceite de Oliva'!$B$6:$B$257,"&lt;="&amp;$B264)</f>
        <v>5.1999999999999993</v>
      </c>
      <c r="LP264" s="8">
        <f>SUMIFS('Aceite de Oliva'!LP$6:LP$257,'Aceite de Oliva'!$A$6:$A$257,"&gt;="&amp;$A264,'Aceite de Oliva'!$B$6:$B$257,"&lt;="&amp;$B264)</f>
        <v>15.28</v>
      </c>
      <c r="LQ264" s="8">
        <f>SUMIFS('Aceite de Oliva'!LQ$6:LQ$257,'Aceite de Oliva'!$A$6:$A$257,"&gt;="&amp;$A264,'Aceite de Oliva'!$B$6:$B$257,"&lt;="&amp;$B264)</f>
        <v>9.370000000000001</v>
      </c>
      <c r="LR264" s="76"/>
      <c r="LS264" s="76"/>
      <c r="LT264" s="76"/>
      <c r="LU264" s="8">
        <f>SUMIFS('Aceite de Oliva'!LU$6:LU$257,'Aceite de Oliva'!$A$6:$A$257,"&gt;="&amp;$A264,'Aceite de Oliva'!$B$6:$B$257,"&lt;="&amp;$B264)</f>
        <v>5.0699999999999994</v>
      </c>
      <c r="LV264" s="8">
        <f>SUMIFS('Aceite de Oliva'!LV$6:LV$257,'Aceite de Oliva'!$A$6:$A$257,"&gt;="&amp;$A264,'Aceite de Oliva'!$B$6:$B$257,"&lt;="&amp;$B264)</f>
        <v>2.11</v>
      </c>
      <c r="LW264" s="8">
        <f>SUMIFS('Aceite de Oliva'!LW$6:LW$257,'Aceite de Oliva'!$A$6:$A$257,"&gt;="&amp;$A264,'Aceite de Oliva'!$B$6:$B$257,"&lt;="&amp;$B264)</f>
        <v>6.43</v>
      </c>
      <c r="LX264" s="8">
        <f>SUMIFS('Aceite de Oliva'!LX$6:LX$257,'Aceite de Oliva'!$A$6:$A$257,"&gt;="&amp;$A264,'Aceite de Oliva'!$B$6:$B$257,"&lt;="&amp;$B264)</f>
        <v>4.3499999999999996</v>
      </c>
      <c r="LY264" s="76"/>
      <c r="LZ264" s="76"/>
      <c r="MA264" s="76"/>
      <c r="MB264" s="8">
        <f>SUMIFS('Aceite de Oliva'!MB$6:MB$257,'Aceite de Oliva'!$A$6:$A$257,"&gt;="&amp;$A264,'Aceite de Oliva'!$B$6:$B$257,"&lt;="&amp;$B264)</f>
        <v>0.8</v>
      </c>
      <c r="MC264" s="8">
        <f>SUMIFS('Aceite de Oliva'!MC$6:MC$257,'Aceite de Oliva'!$A$6:$A$257,"&gt;="&amp;$A264,'Aceite de Oliva'!$B$6:$B$257,"&lt;="&amp;$B264)</f>
        <v>0.85</v>
      </c>
      <c r="MD264" s="8">
        <f>SUMIFS('Aceite de Oliva'!MD$6:MD$257,'Aceite de Oliva'!$A$6:$A$257,"&gt;="&amp;$A264,'Aceite de Oliva'!$B$6:$B$257,"&lt;="&amp;$B264)</f>
        <v>0.51</v>
      </c>
      <c r="ME264" s="8">
        <f>SUMIFS('Aceite de Oliva'!ME$6:ME$257,'Aceite de Oliva'!$A$6:$A$257,"&gt;="&amp;$A264,'Aceite de Oliva'!$B$6:$B$257,"&lt;="&amp;$B264)</f>
        <v>1.92</v>
      </c>
      <c r="MI264" s="8">
        <f>SUMIFS('Aceite de Oliva'!MI$6:MI$257,'Aceite de Oliva'!$A$6:$A$257,"&gt;="&amp;$A264,'Aceite de Oliva'!$B$6:$B$257,"&lt;="&amp;$B264)</f>
        <v>0.52</v>
      </c>
      <c r="MJ264" s="8">
        <f>SUMIFS('Aceite de Oliva'!MJ$6:MJ$257,'Aceite de Oliva'!$A$6:$A$257,"&gt;="&amp;$A264,'Aceite de Oliva'!$B$6:$B$257,"&lt;="&amp;$B264)</f>
        <v>0</v>
      </c>
      <c r="MK264" s="8">
        <f>SUMIFS('Aceite de Oliva'!MK$6:MK$257,'Aceite de Oliva'!$A$6:$A$257,"&gt;="&amp;$A264,'Aceite de Oliva'!$B$6:$B$257,"&lt;="&amp;$B264)</f>
        <v>0.61</v>
      </c>
      <c r="ML264" s="8">
        <f>SUMIFS('Aceite de Oliva'!ML$6:ML$257,'Aceite de Oliva'!$A$6:$A$257,"&gt;="&amp;$A264,'Aceite de Oliva'!$B$6:$B$257,"&lt;="&amp;$B264)</f>
        <v>0.54</v>
      </c>
    </row>
    <row r="265" spans="1:350"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c r="KE265" s="8">
        <f>SUMIFS('Aceite de Oliva'!KE$6:KE$257,'Aceite de Oliva'!$A$6:$A$257,"&gt;="&amp;$A265,'Aceite de Oliva'!$B$6:$B$257,"&lt;="&amp;$B265)</f>
        <v>4.8</v>
      </c>
      <c r="KF265" s="8">
        <f>SUMIFS('Aceite de Oliva'!KF$6:KF$257,'Aceite de Oliva'!$A$6:$A$257,"&gt;="&amp;$A265,'Aceite de Oliva'!$B$6:$B$257,"&lt;="&amp;$B265)</f>
        <v>4.6500000000000004</v>
      </c>
      <c r="KG265" s="8">
        <f>SUMIFS('Aceite de Oliva'!KG$6:KG$257,'Aceite de Oliva'!$A$6:$A$257,"&gt;="&amp;$A265,'Aceite de Oliva'!$B$6:$B$257,"&lt;="&amp;$B265)</f>
        <v>6.4</v>
      </c>
      <c r="KH265" s="8">
        <f>SUMIFS('Aceite de Oliva'!KH$6:KH$257,'Aceite de Oliva'!$A$6:$A$257,"&gt;="&amp;$A265,'Aceite de Oliva'!$B$6:$B$257,"&lt;="&amp;$B265)</f>
        <v>0.44000000000000006</v>
      </c>
      <c r="KL265" s="8">
        <f>SUMIFS('Aceite de Oliva'!KL$6:KL$257,'Aceite de Oliva'!$A$6:$A$257,"&gt;="&amp;$A265,'Aceite de Oliva'!$B$6:$B$257,"&lt;="&amp;$B265)</f>
        <v>4.59</v>
      </c>
      <c r="KM265" s="8">
        <f>SUMIFS('Aceite de Oliva'!KM$6:KM$257,'Aceite de Oliva'!$A$6:$A$257,"&gt;="&amp;$A265,'Aceite de Oliva'!$B$6:$B$257,"&lt;="&amp;$B265)</f>
        <v>12.059999999999999</v>
      </c>
      <c r="KN265" s="8">
        <f>SUMIFS('Aceite de Oliva'!KN$6:KN$257,'Aceite de Oliva'!$A$6:$A$257,"&gt;="&amp;$A265,'Aceite de Oliva'!$B$6:$B$257,"&lt;="&amp;$B265)</f>
        <v>3.46</v>
      </c>
      <c r="KO265" s="8">
        <f>SUMIFS('Aceite de Oliva'!KO$6:KO$257,'Aceite de Oliva'!$A$6:$A$257,"&gt;="&amp;$A265,'Aceite de Oliva'!$B$6:$B$257,"&lt;="&amp;$B265)</f>
        <v>1.78</v>
      </c>
      <c r="KS265" s="8">
        <f>SUMIFS('Aceite de Oliva'!KS$6:KS$257,'Aceite de Oliva'!$A$6:$A$257,"&gt;="&amp;$A265,'Aceite de Oliva'!$B$6:$B$257,"&lt;="&amp;$B265)</f>
        <v>8.19</v>
      </c>
      <c r="KT265" s="8">
        <f>SUMIFS('Aceite de Oliva'!KT$6:KT$257,'Aceite de Oliva'!$A$6:$A$257,"&gt;="&amp;$A265,'Aceite de Oliva'!$B$6:$B$257,"&lt;="&amp;$B265)</f>
        <v>17.010000000000002</v>
      </c>
      <c r="KU265" s="8">
        <f>SUMIFS('Aceite de Oliva'!KU$6:KU$257,'Aceite de Oliva'!$A$6:$A$257,"&gt;="&amp;$A265,'Aceite de Oliva'!$B$6:$B$257,"&lt;="&amp;$B265)</f>
        <v>5.12</v>
      </c>
      <c r="KV265" s="8">
        <f>SUMIFS('Aceite de Oliva'!KV$6:KV$257,'Aceite de Oliva'!$A$6:$A$257,"&gt;="&amp;$A265,'Aceite de Oliva'!$B$6:$B$257,"&lt;="&amp;$B265)</f>
        <v>7.71</v>
      </c>
      <c r="KZ265" s="8">
        <f>SUMIFS('Aceite de Oliva'!KZ$6:KZ$257,'Aceite de Oliva'!$A$6:$A$257,"&gt;="&amp;$A265,'Aceite de Oliva'!$B$6:$B$257,"&lt;="&amp;$B265)</f>
        <v>11.5</v>
      </c>
      <c r="LA265" s="8">
        <f>SUMIFS('Aceite de Oliva'!LA$6:LA$257,'Aceite de Oliva'!$A$6:$A$257,"&gt;="&amp;$A265,'Aceite de Oliva'!$B$6:$B$257,"&lt;="&amp;$B265)</f>
        <v>21.14</v>
      </c>
      <c r="LB265" s="8">
        <f>SUMIFS('Aceite de Oliva'!LB$6:LB$257,'Aceite de Oliva'!$A$6:$A$257,"&gt;="&amp;$A265,'Aceite de Oliva'!$B$6:$B$257,"&lt;="&amp;$B265)</f>
        <v>6.59</v>
      </c>
      <c r="LC265" s="8">
        <f>SUMIFS('Aceite de Oliva'!LC$6:LC$257,'Aceite de Oliva'!$A$6:$A$257,"&gt;="&amp;$A265,'Aceite de Oliva'!$B$6:$B$257,"&lt;="&amp;$B265)</f>
        <v>20.48</v>
      </c>
      <c r="LG265" s="8">
        <f>SUMIFS('Aceite de Oliva'!LG$6:LG$257,'Aceite de Oliva'!$A$6:$A$257,"&gt;="&amp;$A265,'Aceite de Oliva'!$B$6:$B$257,"&lt;="&amp;$B265)</f>
        <v>8.59</v>
      </c>
      <c r="LH265" s="8">
        <f>SUMIFS('Aceite de Oliva'!LH$6:LH$257,'Aceite de Oliva'!$A$6:$A$257,"&gt;="&amp;$A265,'Aceite de Oliva'!$B$6:$B$257,"&lt;="&amp;$B265)</f>
        <v>19.62</v>
      </c>
      <c r="LI265" s="8">
        <f>SUMIFS('Aceite de Oliva'!LI$6:LI$257,'Aceite de Oliva'!$A$6:$A$257,"&gt;="&amp;$A265,'Aceite de Oliva'!$B$6:$B$257,"&lt;="&amp;$B265)</f>
        <v>3.59</v>
      </c>
      <c r="LJ265" s="8">
        <f>SUMIFS('Aceite de Oliva'!LJ$6:LJ$257,'Aceite de Oliva'!$A$6:$A$257,"&gt;="&amp;$A265,'Aceite de Oliva'!$B$6:$B$257,"&lt;="&amp;$B265)</f>
        <v>13.479999999999999</v>
      </c>
      <c r="LN265" s="8">
        <f>SUMIFS('Aceite de Oliva'!LN$6:LN$257,'Aceite de Oliva'!$A$6:$A$257,"&gt;="&amp;$A265,'Aceite de Oliva'!$B$6:$B$257,"&lt;="&amp;$B265)</f>
        <v>9.7700000000000014</v>
      </c>
      <c r="LO265" s="8">
        <f>SUMIFS('Aceite de Oliva'!LO$6:LO$257,'Aceite de Oliva'!$A$6:$A$257,"&gt;="&amp;$A265,'Aceite de Oliva'!$B$6:$B$257,"&lt;="&amp;$B265)</f>
        <v>20.34</v>
      </c>
      <c r="LP265" s="8">
        <f>SUMIFS('Aceite de Oliva'!LP$6:LP$257,'Aceite de Oliva'!$A$6:$A$257,"&gt;="&amp;$A265,'Aceite de Oliva'!$B$6:$B$257,"&lt;="&amp;$B265)</f>
        <v>1.8</v>
      </c>
      <c r="LQ265" s="8">
        <f>SUMIFS('Aceite de Oliva'!LQ$6:LQ$257,'Aceite de Oliva'!$A$6:$A$257,"&gt;="&amp;$A265,'Aceite de Oliva'!$B$6:$B$257,"&lt;="&amp;$B265)</f>
        <v>27.509999999999998</v>
      </c>
      <c r="LR265" s="76"/>
      <c r="LS265" s="76"/>
      <c r="LT265" s="76"/>
      <c r="LU265" s="8">
        <f>SUMIFS('Aceite de Oliva'!LU$6:LU$257,'Aceite de Oliva'!$A$6:$A$257,"&gt;="&amp;$A265,'Aceite de Oliva'!$B$6:$B$257,"&lt;="&amp;$B265)</f>
        <v>3.8</v>
      </c>
      <c r="LV265" s="8">
        <f>SUMIFS('Aceite de Oliva'!LV$6:LV$257,'Aceite de Oliva'!$A$6:$A$257,"&gt;="&amp;$A265,'Aceite de Oliva'!$B$6:$B$257,"&lt;="&amp;$B265)</f>
        <v>5.37</v>
      </c>
      <c r="LW265" s="8">
        <f>SUMIFS('Aceite de Oliva'!LW$6:LW$257,'Aceite de Oliva'!$A$6:$A$257,"&gt;="&amp;$A265,'Aceite de Oliva'!$B$6:$B$257,"&lt;="&amp;$B265)</f>
        <v>0.49</v>
      </c>
      <c r="LX265" s="8">
        <f>SUMIFS('Aceite de Oliva'!LX$6:LX$257,'Aceite de Oliva'!$A$6:$A$257,"&gt;="&amp;$A265,'Aceite de Oliva'!$B$6:$B$257,"&lt;="&amp;$B265)</f>
        <v>17.439999999999998</v>
      </c>
      <c r="LY265" s="76"/>
      <c r="LZ265" s="76"/>
      <c r="MA265" s="76"/>
      <c r="MB265" s="8">
        <f>SUMIFS('Aceite de Oliva'!MB$6:MB$257,'Aceite de Oliva'!$A$6:$A$257,"&gt;="&amp;$A265,'Aceite de Oliva'!$B$6:$B$257,"&lt;="&amp;$B265)</f>
        <v>0.92999999999999994</v>
      </c>
      <c r="MC265" s="8">
        <f>SUMIFS('Aceite de Oliva'!MC$6:MC$257,'Aceite de Oliva'!$A$6:$A$257,"&gt;="&amp;$A265,'Aceite de Oliva'!$B$6:$B$257,"&lt;="&amp;$B265)</f>
        <v>1.44</v>
      </c>
      <c r="MD265" s="8">
        <f>SUMIFS('Aceite de Oliva'!MD$6:MD$257,'Aceite de Oliva'!$A$6:$A$257,"&gt;="&amp;$A265,'Aceite de Oliva'!$B$6:$B$257,"&lt;="&amp;$B265)</f>
        <v>0.5</v>
      </c>
      <c r="ME265" s="8">
        <f>SUMIFS('Aceite de Oliva'!ME$6:ME$257,'Aceite de Oliva'!$A$6:$A$257,"&gt;="&amp;$A265,'Aceite de Oliva'!$B$6:$B$257,"&lt;="&amp;$B265)</f>
        <v>0.34</v>
      </c>
      <c r="MI265" s="8">
        <f>SUMIFS('Aceite de Oliva'!MI$6:MI$257,'Aceite de Oliva'!$A$6:$A$257,"&gt;="&amp;$A265,'Aceite de Oliva'!$B$6:$B$257,"&lt;="&amp;$B265)</f>
        <v>0.59</v>
      </c>
      <c r="MJ265" s="8">
        <f>SUMIFS('Aceite de Oliva'!MJ$6:MJ$257,'Aceite de Oliva'!$A$6:$A$257,"&gt;="&amp;$A265,'Aceite de Oliva'!$B$6:$B$257,"&lt;="&amp;$B265)</f>
        <v>0.83000000000000007</v>
      </c>
      <c r="MK265" s="8">
        <f>SUMIFS('Aceite de Oliva'!MK$6:MK$257,'Aceite de Oliva'!$A$6:$A$257,"&gt;="&amp;$A265,'Aceite de Oliva'!$B$6:$B$257,"&lt;="&amp;$B265)</f>
        <v>0.62</v>
      </c>
      <c r="ML265" s="8">
        <f>SUMIFS('Aceite de Oliva'!ML$6:ML$257,'Aceite de Oliva'!$A$6:$A$257,"&gt;="&amp;$A265,'Aceite de Oliva'!$B$6:$B$257,"&lt;="&amp;$B265)</f>
        <v>0</v>
      </c>
    </row>
    <row r="266" spans="1:350"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c r="KE266" s="8">
        <f>SUMIFS('Aceite de Oliva'!KE$6:KE$257,'Aceite de Oliva'!$A$6:$A$257,"&gt;="&amp;$A266,'Aceite de Oliva'!$B$6:$B$257,"&lt;="&amp;$B266)</f>
        <v>16.239999999999998</v>
      </c>
      <c r="KF266" s="8">
        <f>SUMIFS('Aceite de Oliva'!KF$6:KF$257,'Aceite de Oliva'!$A$6:$A$257,"&gt;="&amp;$A266,'Aceite de Oliva'!$B$6:$B$257,"&lt;="&amp;$B266)</f>
        <v>9.9599999999999991</v>
      </c>
      <c r="KG266" s="8">
        <f>SUMIFS('Aceite de Oliva'!KG$6:KG$257,'Aceite de Oliva'!$A$6:$A$257,"&gt;="&amp;$A266,'Aceite de Oliva'!$B$6:$B$257,"&lt;="&amp;$B266)</f>
        <v>10.82</v>
      </c>
      <c r="KH266" s="8">
        <f>SUMIFS('Aceite de Oliva'!KH$6:KH$257,'Aceite de Oliva'!$A$6:$A$257,"&gt;="&amp;$A266,'Aceite de Oliva'!$B$6:$B$257,"&lt;="&amp;$B266)</f>
        <v>38.53</v>
      </c>
      <c r="KL266" s="8">
        <f>SUMIFS('Aceite de Oliva'!KL$6:KL$257,'Aceite de Oliva'!$A$6:$A$257,"&gt;="&amp;$A266,'Aceite de Oliva'!$B$6:$B$257,"&lt;="&amp;$B266)</f>
        <v>14.200000000000001</v>
      </c>
      <c r="KM266" s="8">
        <f>SUMIFS('Aceite de Oliva'!KM$6:KM$257,'Aceite de Oliva'!$A$6:$A$257,"&gt;="&amp;$A266,'Aceite de Oliva'!$B$6:$B$257,"&lt;="&amp;$B266)</f>
        <v>19.18</v>
      </c>
      <c r="KN266" s="8">
        <f>SUMIFS('Aceite de Oliva'!KN$6:KN$257,'Aceite de Oliva'!$A$6:$A$257,"&gt;="&amp;$A266,'Aceite de Oliva'!$B$6:$B$257,"&lt;="&amp;$B266)</f>
        <v>8.7900000000000009</v>
      </c>
      <c r="KO266" s="8">
        <f>SUMIFS('Aceite de Oliva'!KO$6:KO$257,'Aceite de Oliva'!$A$6:$A$257,"&gt;="&amp;$A266,'Aceite de Oliva'!$B$6:$B$257,"&lt;="&amp;$B266)</f>
        <v>33.89</v>
      </c>
      <c r="KS266" s="8">
        <f>SUMIFS('Aceite de Oliva'!KS$6:KS$257,'Aceite de Oliva'!$A$6:$A$257,"&gt;="&amp;$A266,'Aceite de Oliva'!$B$6:$B$257,"&lt;="&amp;$B266)</f>
        <v>26.4</v>
      </c>
      <c r="KT266" s="8">
        <f>SUMIFS('Aceite de Oliva'!KT$6:KT$257,'Aceite de Oliva'!$A$6:$A$257,"&gt;="&amp;$A266,'Aceite de Oliva'!$B$6:$B$257,"&lt;="&amp;$B266)</f>
        <v>10.129999999999999</v>
      </c>
      <c r="KU266" s="8">
        <f>SUMIFS('Aceite de Oliva'!KU$6:KU$257,'Aceite de Oliva'!$A$6:$A$257,"&gt;="&amp;$A266,'Aceite de Oliva'!$B$6:$B$257,"&lt;="&amp;$B266)</f>
        <v>35.61</v>
      </c>
      <c r="KV266" s="8">
        <f>SUMIFS('Aceite de Oliva'!KV$6:KV$257,'Aceite de Oliva'!$A$6:$A$257,"&gt;="&amp;$A266,'Aceite de Oliva'!$B$6:$B$257,"&lt;="&amp;$B266)</f>
        <v>24.68</v>
      </c>
      <c r="KZ266" s="8">
        <f>SUMIFS('Aceite de Oliva'!KZ$6:KZ$257,'Aceite de Oliva'!$A$6:$A$257,"&gt;="&amp;$A266,'Aceite de Oliva'!$B$6:$B$257,"&lt;="&amp;$B266)</f>
        <v>28.75</v>
      </c>
      <c r="LA266" s="8">
        <f>SUMIFS('Aceite de Oliva'!LA$6:LA$257,'Aceite de Oliva'!$A$6:$A$257,"&gt;="&amp;$A266,'Aceite de Oliva'!$B$6:$B$257,"&lt;="&amp;$B266)</f>
        <v>5.91</v>
      </c>
      <c r="LB266" s="8">
        <f>SUMIFS('Aceite de Oliva'!LB$6:LB$257,'Aceite de Oliva'!$A$6:$A$257,"&gt;="&amp;$A266,'Aceite de Oliva'!$B$6:$B$257,"&lt;="&amp;$B266)</f>
        <v>41.58</v>
      </c>
      <c r="LC266" s="8">
        <f>SUMIFS('Aceite de Oliva'!LC$6:LC$257,'Aceite de Oliva'!$A$6:$A$257,"&gt;="&amp;$A266,'Aceite de Oliva'!$B$6:$B$257,"&lt;="&amp;$B266)</f>
        <v>14.350000000000001</v>
      </c>
      <c r="LG266" s="8">
        <f>SUMIFS('Aceite de Oliva'!LG$6:LG$257,'Aceite de Oliva'!$A$6:$A$257,"&gt;="&amp;$A266,'Aceite de Oliva'!$B$6:$B$257,"&lt;="&amp;$B266)</f>
        <v>24.53</v>
      </c>
      <c r="LH266" s="8">
        <f>SUMIFS('Aceite de Oliva'!LH$6:LH$257,'Aceite de Oliva'!$A$6:$A$257,"&gt;="&amp;$A266,'Aceite de Oliva'!$B$6:$B$257,"&lt;="&amp;$B266)</f>
        <v>6.0299999999999994</v>
      </c>
      <c r="LI266" s="8">
        <f>SUMIFS('Aceite de Oliva'!LI$6:LI$257,'Aceite de Oliva'!$A$6:$A$257,"&gt;="&amp;$A266,'Aceite de Oliva'!$B$6:$B$257,"&lt;="&amp;$B266)</f>
        <v>37.68</v>
      </c>
      <c r="LJ266" s="8">
        <f>SUMIFS('Aceite de Oliva'!LJ$6:LJ$257,'Aceite de Oliva'!$A$6:$A$257,"&gt;="&amp;$A266,'Aceite de Oliva'!$B$6:$B$257,"&lt;="&amp;$B266)</f>
        <v>6.41</v>
      </c>
      <c r="LN266" s="8">
        <f>SUMIFS('Aceite de Oliva'!LN$6:LN$257,'Aceite de Oliva'!$A$6:$A$257,"&gt;="&amp;$A266,'Aceite de Oliva'!$B$6:$B$257,"&lt;="&amp;$B266)</f>
        <v>27.560000000000002</v>
      </c>
      <c r="LO266" s="8">
        <f>SUMIFS('Aceite de Oliva'!LO$6:LO$257,'Aceite de Oliva'!$A$6:$A$257,"&gt;="&amp;$A266,'Aceite de Oliva'!$B$6:$B$257,"&lt;="&amp;$B266)</f>
        <v>8.57</v>
      </c>
      <c r="LP266" s="8">
        <f>SUMIFS('Aceite de Oliva'!LP$6:LP$257,'Aceite de Oliva'!$A$6:$A$257,"&gt;="&amp;$A266,'Aceite de Oliva'!$B$6:$B$257,"&lt;="&amp;$B266)</f>
        <v>41.92</v>
      </c>
      <c r="LQ266" s="8">
        <f>SUMIFS('Aceite de Oliva'!LQ$6:LQ$257,'Aceite de Oliva'!$A$6:$A$257,"&gt;="&amp;$A266,'Aceite de Oliva'!$B$6:$B$257,"&lt;="&amp;$B266)</f>
        <v>6.17</v>
      </c>
      <c r="LR266" s="76"/>
      <c r="LS266" s="76"/>
      <c r="LT266" s="76"/>
      <c r="LU266" s="8">
        <f>SUMIFS('Aceite de Oliva'!LU$6:LU$257,'Aceite de Oliva'!$A$6:$A$257,"&gt;="&amp;$A266,'Aceite de Oliva'!$B$6:$B$257,"&lt;="&amp;$B266)</f>
        <v>6.5200000000000005</v>
      </c>
      <c r="LV266" s="8">
        <f>SUMIFS('Aceite de Oliva'!LV$6:LV$257,'Aceite de Oliva'!$A$6:$A$257,"&gt;="&amp;$A266,'Aceite de Oliva'!$B$6:$B$257,"&lt;="&amp;$B266)</f>
        <v>4.08</v>
      </c>
      <c r="LW266" s="8">
        <f>SUMIFS('Aceite de Oliva'!LW$6:LW$257,'Aceite de Oliva'!$A$6:$A$257,"&gt;="&amp;$A266,'Aceite de Oliva'!$B$6:$B$257,"&lt;="&amp;$B266)</f>
        <v>9.129999999999999</v>
      </c>
      <c r="LX266" s="8">
        <f>SUMIFS('Aceite de Oliva'!LX$6:LX$257,'Aceite de Oliva'!$A$6:$A$257,"&gt;="&amp;$A266,'Aceite de Oliva'!$B$6:$B$257,"&lt;="&amp;$B266)</f>
        <v>1.1599999999999999</v>
      </c>
      <c r="LY266" s="76"/>
      <c r="LZ266" s="76"/>
      <c r="MA266" s="76"/>
      <c r="MB266" s="8">
        <f>SUMIFS('Aceite de Oliva'!MB$6:MB$257,'Aceite de Oliva'!$A$6:$A$257,"&gt;="&amp;$A266,'Aceite de Oliva'!$B$6:$B$257,"&lt;="&amp;$B266)</f>
        <v>1.26</v>
      </c>
      <c r="MC266" s="8">
        <f>SUMIFS('Aceite de Oliva'!MC$6:MC$257,'Aceite de Oliva'!$A$6:$A$257,"&gt;="&amp;$A266,'Aceite de Oliva'!$B$6:$B$257,"&lt;="&amp;$B266)</f>
        <v>2.74</v>
      </c>
      <c r="MD266" s="8">
        <f>SUMIFS('Aceite de Oliva'!MD$6:MD$257,'Aceite de Oliva'!$A$6:$A$257,"&gt;="&amp;$A266,'Aceite de Oliva'!$B$6:$B$257,"&lt;="&amp;$B266)</f>
        <v>1</v>
      </c>
      <c r="ME266" s="8">
        <f>SUMIFS('Aceite de Oliva'!ME$6:ME$257,'Aceite de Oliva'!$A$6:$A$257,"&gt;="&amp;$A266,'Aceite de Oliva'!$B$6:$B$257,"&lt;="&amp;$B266)</f>
        <v>0.42</v>
      </c>
      <c r="MI266" s="8">
        <f>SUMIFS('Aceite de Oliva'!MI$6:MI$257,'Aceite de Oliva'!$A$6:$A$257,"&gt;="&amp;$A266,'Aceite de Oliva'!$B$6:$B$257,"&lt;="&amp;$B266)</f>
        <v>1.74</v>
      </c>
      <c r="MJ266" s="8">
        <f>SUMIFS('Aceite de Oliva'!MJ$6:MJ$257,'Aceite de Oliva'!$A$6:$A$257,"&gt;="&amp;$A266,'Aceite de Oliva'!$B$6:$B$257,"&lt;="&amp;$B266)</f>
        <v>5.33</v>
      </c>
      <c r="MK266" s="8">
        <f>SUMIFS('Aceite de Oliva'!MK$6:MK$257,'Aceite de Oliva'!$A$6:$A$257,"&gt;="&amp;$A266,'Aceite de Oliva'!$B$6:$B$257,"&lt;="&amp;$B266)</f>
        <v>0.51</v>
      </c>
      <c r="ML266" s="8">
        <f>SUMIFS('Aceite de Oliva'!ML$6:ML$257,'Aceite de Oliva'!$A$6:$A$257,"&gt;="&amp;$A266,'Aceite de Oliva'!$B$6:$B$257,"&lt;="&amp;$B266)</f>
        <v>3.15</v>
      </c>
    </row>
    <row r="267" spans="1:350"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c r="KE267" s="8">
        <f>SUMIFS('Aceite de Oliva'!KE$6:KE$257,'Aceite de Oliva'!$A$6:$A$257,"&gt;="&amp;$A267,'Aceite de Oliva'!$B$6:$B$257,"&lt;="&amp;$B267)</f>
        <v>26.77</v>
      </c>
      <c r="KF267" s="8">
        <f>SUMIFS('Aceite de Oliva'!KF$6:KF$257,'Aceite de Oliva'!$A$6:$A$257,"&gt;="&amp;$A267,'Aceite de Oliva'!$B$6:$B$257,"&lt;="&amp;$B267)</f>
        <v>7.6</v>
      </c>
      <c r="KG267" s="8">
        <f>SUMIFS('Aceite de Oliva'!KG$6:KG$257,'Aceite de Oliva'!$A$6:$A$257,"&gt;="&amp;$A267,'Aceite de Oliva'!$B$6:$B$257,"&lt;="&amp;$B267)</f>
        <v>35.44</v>
      </c>
      <c r="KH267" s="8">
        <f>SUMIFS('Aceite de Oliva'!KH$6:KH$257,'Aceite de Oliva'!$A$6:$A$257,"&gt;="&amp;$A267,'Aceite de Oliva'!$B$6:$B$257,"&lt;="&amp;$B267)</f>
        <v>24.78</v>
      </c>
      <c r="KL267" s="8">
        <f>SUMIFS('Aceite de Oliva'!KL$6:KL$257,'Aceite de Oliva'!$A$6:$A$257,"&gt;="&amp;$A267,'Aceite de Oliva'!$B$6:$B$257,"&lt;="&amp;$B267)</f>
        <v>36.980000000000004</v>
      </c>
      <c r="KM267" s="8">
        <f>SUMIFS('Aceite de Oliva'!KM$6:KM$257,'Aceite de Oliva'!$A$6:$A$257,"&gt;="&amp;$A267,'Aceite de Oliva'!$B$6:$B$257,"&lt;="&amp;$B267)</f>
        <v>11.56</v>
      </c>
      <c r="KN267" s="8">
        <f>SUMIFS('Aceite de Oliva'!KN$6:KN$257,'Aceite de Oliva'!$A$6:$A$257,"&gt;="&amp;$A267,'Aceite de Oliva'!$B$6:$B$257,"&lt;="&amp;$B267)</f>
        <v>49.11</v>
      </c>
      <c r="KO267" s="8">
        <f>SUMIFS('Aceite de Oliva'!KO$6:KO$257,'Aceite de Oliva'!$A$6:$A$257,"&gt;="&amp;$A267,'Aceite de Oliva'!$B$6:$B$257,"&lt;="&amp;$B267)</f>
        <v>27.34</v>
      </c>
      <c r="KS267" s="8">
        <f>SUMIFS('Aceite de Oliva'!KS$6:KS$257,'Aceite de Oliva'!$A$6:$A$257,"&gt;="&amp;$A267,'Aceite de Oliva'!$B$6:$B$257,"&lt;="&amp;$B267)</f>
        <v>14.11</v>
      </c>
      <c r="KT267" s="8">
        <f>SUMIFS('Aceite de Oliva'!KT$6:KT$257,'Aceite de Oliva'!$A$6:$A$257,"&gt;="&amp;$A267,'Aceite de Oliva'!$B$6:$B$257,"&lt;="&amp;$B267)</f>
        <v>4.08</v>
      </c>
      <c r="KU267" s="8">
        <f>SUMIFS('Aceite de Oliva'!KU$6:KU$257,'Aceite de Oliva'!$A$6:$A$257,"&gt;="&amp;$A267,'Aceite de Oliva'!$B$6:$B$257,"&lt;="&amp;$B267)</f>
        <v>14.02</v>
      </c>
      <c r="KV267" s="8">
        <f>SUMIFS('Aceite de Oliva'!KV$6:KV$257,'Aceite de Oliva'!$A$6:$A$257,"&gt;="&amp;$A267,'Aceite de Oliva'!$B$6:$B$257,"&lt;="&amp;$B267)</f>
        <v>26.740000000000002</v>
      </c>
      <c r="KZ267" s="8">
        <f>SUMIFS('Aceite de Oliva'!KZ$6:KZ$257,'Aceite de Oliva'!$A$6:$A$257,"&gt;="&amp;$A267,'Aceite de Oliva'!$B$6:$B$257,"&lt;="&amp;$B267)</f>
        <v>10.71</v>
      </c>
      <c r="LA267" s="8">
        <f>SUMIFS('Aceite de Oliva'!LA$6:LA$257,'Aceite de Oliva'!$A$6:$A$257,"&gt;="&amp;$A267,'Aceite de Oliva'!$B$6:$B$257,"&lt;="&amp;$B267)</f>
        <v>4.63</v>
      </c>
      <c r="LB267" s="8">
        <f>SUMIFS('Aceite de Oliva'!LB$6:LB$257,'Aceite de Oliva'!$A$6:$A$257,"&gt;="&amp;$A267,'Aceite de Oliva'!$B$6:$B$257,"&lt;="&amp;$B267)</f>
        <v>8.57</v>
      </c>
      <c r="LC267" s="8">
        <f>SUMIFS('Aceite de Oliva'!LC$6:LC$257,'Aceite de Oliva'!$A$6:$A$257,"&gt;="&amp;$A267,'Aceite de Oliva'!$B$6:$B$257,"&lt;="&amp;$B267)</f>
        <v>27.62</v>
      </c>
      <c r="LG267" s="8">
        <f>SUMIFS('Aceite de Oliva'!LG$6:LG$257,'Aceite de Oliva'!$A$6:$A$257,"&gt;="&amp;$A267,'Aceite de Oliva'!$B$6:$B$257,"&lt;="&amp;$B267)</f>
        <v>12.469999999999999</v>
      </c>
      <c r="LH267" s="8">
        <f>SUMIFS('Aceite de Oliva'!LH$6:LH$257,'Aceite de Oliva'!$A$6:$A$257,"&gt;="&amp;$A267,'Aceite de Oliva'!$B$6:$B$257,"&lt;="&amp;$B267)</f>
        <v>6.98</v>
      </c>
      <c r="LI267" s="8">
        <f>SUMIFS('Aceite de Oliva'!LI$6:LI$257,'Aceite de Oliva'!$A$6:$A$257,"&gt;="&amp;$A267,'Aceite de Oliva'!$B$6:$B$257,"&lt;="&amp;$B267)</f>
        <v>9.4699999999999989</v>
      </c>
      <c r="LJ267" s="8">
        <f>SUMIFS('Aceite de Oliva'!LJ$6:LJ$257,'Aceite de Oliva'!$A$6:$A$257,"&gt;="&amp;$A267,'Aceite de Oliva'!$B$6:$B$257,"&lt;="&amp;$B267)</f>
        <v>35.51</v>
      </c>
      <c r="LN267" s="8">
        <f>SUMIFS('Aceite de Oliva'!LN$6:LN$257,'Aceite de Oliva'!$A$6:$A$257,"&gt;="&amp;$A267,'Aceite de Oliva'!$B$6:$B$257,"&lt;="&amp;$B267)</f>
        <v>6.65</v>
      </c>
      <c r="LO267" s="8">
        <f>SUMIFS('Aceite de Oliva'!LO$6:LO$257,'Aceite de Oliva'!$A$6:$A$257,"&gt;="&amp;$A267,'Aceite de Oliva'!$B$6:$B$257,"&lt;="&amp;$B267)</f>
        <v>2.75</v>
      </c>
      <c r="LP267" s="8">
        <f>SUMIFS('Aceite de Oliva'!LP$6:LP$257,'Aceite de Oliva'!$A$6:$A$257,"&gt;="&amp;$A267,'Aceite de Oliva'!$B$6:$B$257,"&lt;="&amp;$B267)</f>
        <v>4.17</v>
      </c>
      <c r="LQ267" s="8">
        <f>SUMIFS('Aceite de Oliva'!LQ$6:LQ$257,'Aceite de Oliva'!$A$6:$A$257,"&gt;="&amp;$A267,'Aceite de Oliva'!$B$6:$B$257,"&lt;="&amp;$B267)</f>
        <v>19.850000000000001</v>
      </c>
      <c r="LR267" s="76"/>
      <c r="LS267" s="76"/>
      <c r="LT267" s="76"/>
      <c r="LU267" s="8">
        <f>SUMIFS('Aceite de Oliva'!LU$6:LU$257,'Aceite de Oliva'!$A$6:$A$257,"&gt;="&amp;$A267,'Aceite de Oliva'!$B$6:$B$257,"&lt;="&amp;$B267)</f>
        <v>4.1099999999999994</v>
      </c>
      <c r="LV267" s="8">
        <f>SUMIFS('Aceite de Oliva'!LV$6:LV$257,'Aceite de Oliva'!$A$6:$A$257,"&gt;="&amp;$A267,'Aceite de Oliva'!$B$6:$B$257,"&lt;="&amp;$B267)</f>
        <v>3.9000000000000004</v>
      </c>
      <c r="LW267" s="8">
        <f>SUMIFS('Aceite de Oliva'!LW$6:LW$257,'Aceite de Oliva'!$A$6:$A$257,"&gt;="&amp;$A267,'Aceite de Oliva'!$B$6:$B$257,"&lt;="&amp;$B267)</f>
        <v>3.84</v>
      </c>
      <c r="LX267" s="8">
        <f>SUMIFS('Aceite de Oliva'!LX$6:LX$257,'Aceite de Oliva'!$A$6:$A$257,"&gt;="&amp;$A267,'Aceite de Oliva'!$B$6:$B$257,"&lt;="&amp;$B267)</f>
        <v>4.1900000000000004</v>
      </c>
      <c r="LY267" s="76"/>
      <c r="LZ267" s="76"/>
      <c r="MA267" s="76"/>
      <c r="MB267" s="8">
        <f>SUMIFS('Aceite de Oliva'!MB$6:MB$257,'Aceite de Oliva'!$A$6:$A$257,"&gt;="&amp;$A267,'Aceite de Oliva'!$B$6:$B$257,"&lt;="&amp;$B267)</f>
        <v>2.38</v>
      </c>
      <c r="MC267" s="8">
        <f>SUMIFS('Aceite de Oliva'!MC$6:MC$257,'Aceite de Oliva'!$A$6:$A$257,"&gt;="&amp;$A267,'Aceite de Oliva'!$B$6:$B$257,"&lt;="&amp;$B267)</f>
        <v>1.8699999999999999</v>
      </c>
      <c r="MD267" s="8">
        <f>SUMIFS('Aceite de Oliva'!MD$6:MD$257,'Aceite de Oliva'!$A$6:$A$257,"&gt;="&amp;$A267,'Aceite de Oliva'!$B$6:$B$257,"&lt;="&amp;$B267)</f>
        <v>2.68</v>
      </c>
      <c r="ME267" s="8">
        <f>SUMIFS('Aceite de Oliva'!ME$6:ME$257,'Aceite de Oliva'!$A$6:$A$257,"&gt;="&amp;$A267,'Aceite de Oliva'!$B$6:$B$257,"&lt;="&amp;$B267)</f>
        <v>0.78</v>
      </c>
      <c r="MI267" s="8">
        <f>SUMIFS('Aceite de Oliva'!MI$6:MI$257,'Aceite de Oliva'!$A$6:$A$257,"&gt;="&amp;$A267,'Aceite de Oliva'!$B$6:$B$257,"&lt;="&amp;$B267)</f>
        <v>1.37</v>
      </c>
      <c r="MJ267" s="8">
        <f>SUMIFS('Aceite de Oliva'!MJ$6:MJ$257,'Aceite de Oliva'!$A$6:$A$257,"&gt;="&amp;$A267,'Aceite de Oliva'!$B$6:$B$257,"&lt;="&amp;$B267)</f>
        <v>1.7799999999999998</v>
      </c>
      <c r="MK267" s="8">
        <f>SUMIFS('Aceite de Oliva'!MK$6:MK$257,'Aceite de Oliva'!$A$6:$A$257,"&gt;="&amp;$A267,'Aceite de Oliva'!$B$6:$B$257,"&lt;="&amp;$B267)</f>
        <v>1.41</v>
      </c>
      <c r="ML267" s="8">
        <f>SUMIFS('Aceite de Oliva'!ML$6:ML$257,'Aceite de Oliva'!$A$6:$A$257,"&gt;="&amp;$A267,'Aceite de Oliva'!$B$6:$B$257,"&lt;="&amp;$B267)</f>
        <v>0.21</v>
      </c>
    </row>
    <row r="268" spans="1:350"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c r="KE268" s="8">
        <f>SUMIFS('Aceite de Oliva'!KE$6:KE$257,'Aceite de Oliva'!$A$6:$A$257,"&gt;="&amp;$A268,'Aceite de Oliva'!$B$6:$B$257,"&lt;="&amp;$B268)</f>
        <v>3.71</v>
      </c>
      <c r="KF268" s="8">
        <f>SUMIFS('Aceite de Oliva'!KF$6:KF$257,'Aceite de Oliva'!$A$6:$A$257,"&gt;="&amp;$A268,'Aceite de Oliva'!$B$6:$B$257,"&lt;="&amp;$B268)</f>
        <v>2.79</v>
      </c>
      <c r="KG268" s="8">
        <f>SUMIFS('Aceite de Oliva'!KG$6:KG$257,'Aceite de Oliva'!$A$6:$A$257,"&gt;="&amp;$A268,'Aceite de Oliva'!$B$6:$B$257,"&lt;="&amp;$B268)</f>
        <v>5.34</v>
      </c>
      <c r="KH268" s="8">
        <f>SUMIFS('Aceite de Oliva'!KH$6:KH$257,'Aceite de Oliva'!$A$6:$A$257,"&gt;="&amp;$A268,'Aceite de Oliva'!$B$6:$B$257,"&lt;="&amp;$B268)</f>
        <v>0.16</v>
      </c>
      <c r="KL268" s="8">
        <f>SUMIFS('Aceite de Oliva'!KL$6:KL$257,'Aceite de Oliva'!$A$6:$A$257,"&gt;="&amp;$A268,'Aceite de Oliva'!$B$6:$B$257,"&lt;="&amp;$B268)</f>
        <v>4.03</v>
      </c>
      <c r="KM268" s="8">
        <f>SUMIFS('Aceite de Oliva'!KM$6:KM$257,'Aceite de Oliva'!$A$6:$A$257,"&gt;="&amp;$A268,'Aceite de Oliva'!$B$6:$B$257,"&lt;="&amp;$B268)</f>
        <v>4.88</v>
      </c>
      <c r="KN268" s="8">
        <f>SUMIFS('Aceite de Oliva'!KN$6:KN$257,'Aceite de Oliva'!$A$6:$A$257,"&gt;="&amp;$A268,'Aceite de Oliva'!$B$6:$B$257,"&lt;="&amp;$B268)</f>
        <v>4.84</v>
      </c>
      <c r="KO268" s="8">
        <f>SUMIFS('Aceite de Oliva'!KO$6:KO$257,'Aceite de Oliva'!$A$6:$A$257,"&gt;="&amp;$A268,'Aceite de Oliva'!$B$6:$B$257,"&lt;="&amp;$B268)</f>
        <v>0.77</v>
      </c>
      <c r="KS268" s="8">
        <f>SUMIFS('Aceite de Oliva'!KS$6:KS$257,'Aceite de Oliva'!$A$6:$A$257,"&gt;="&amp;$A268,'Aceite de Oliva'!$B$6:$B$257,"&lt;="&amp;$B268)</f>
        <v>4.2300000000000004</v>
      </c>
      <c r="KT268" s="8">
        <f>SUMIFS('Aceite de Oliva'!KT$6:KT$257,'Aceite de Oliva'!$A$6:$A$257,"&gt;="&amp;$A268,'Aceite de Oliva'!$B$6:$B$257,"&lt;="&amp;$B268)</f>
        <v>3.1500000000000004</v>
      </c>
      <c r="KU268" s="8">
        <f>SUMIFS('Aceite de Oliva'!KU$6:KU$257,'Aceite de Oliva'!$A$6:$A$257,"&gt;="&amp;$A268,'Aceite de Oliva'!$B$6:$B$257,"&lt;="&amp;$B268)</f>
        <v>5.4399999999999995</v>
      </c>
      <c r="KV268" s="8">
        <f>SUMIFS('Aceite de Oliva'!KV$6:KV$257,'Aceite de Oliva'!$A$6:$A$257,"&gt;="&amp;$A268,'Aceite de Oliva'!$B$6:$B$257,"&lt;="&amp;$B268)</f>
        <v>0.84</v>
      </c>
      <c r="KZ268" s="8">
        <f>SUMIFS('Aceite de Oliva'!KZ$6:KZ$257,'Aceite de Oliva'!$A$6:$A$257,"&gt;="&amp;$A268,'Aceite de Oliva'!$B$6:$B$257,"&lt;="&amp;$B268)</f>
        <v>5.04</v>
      </c>
      <c r="LA268" s="8">
        <f>SUMIFS('Aceite de Oliva'!LA$6:LA$257,'Aceite de Oliva'!$A$6:$A$257,"&gt;="&amp;$A268,'Aceite de Oliva'!$B$6:$B$257,"&lt;="&amp;$B268)</f>
        <v>1.81</v>
      </c>
      <c r="LB268" s="8">
        <f>SUMIFS('Aceite de Oliva'!LB$6:LB$257,'Aceite de Oliva'!$A$6:$A$257,"&gt;="&amp;$A268,'Aceite de Oliva'!$B$6:$B$257,"&lt;="&amp;$B268)</f>
        <v>6.8100000000000005</v>
      </c>
      <c r="LC268" s="8">
        <f>SUMIFS('Aceite de Oliva'!LC$6:LC$257,'Aceite de Oliva'!$A$6:$A$257,"&gt;="&amp;$A268,'Aceite de Oliva'!$B$6:$B$257,"&lt;="&amp;$B268)</f>
        <v>1.87</v>
      </c>
      <c r="LG268" s="8">
        <f>SUMIFS('Aceite de Oliva'!LG$6:LG$257,'Aceite de Oliva'!$A$6:$A$257,"&gt;="&amp;$A268,'Aceite de Oliva'!$B$6:$B$257,"&lt;="&amp;$B268)</f>
        <v>6.2</v>
      </c>
      <c r="LH268" s="8">
        <f>SUMIFS('Aceite de Oliva'!LH$6:LH$257,'Aceite de Oliva'!$A$6:$A$257,"&gt;="&amp;$A268,'Aceite de Oliva'!$B$6:$B$257,"&lt;="&amp;$B268)</f>
        <v>3.5700000000000003</v>
      </c>
      <c r="LI268" s="8">
        <f>SUMIFS('Aceite de Oliva'!LI$6:LI$257,'Aceite de Oliva'!$A$6:$A$257,"&gt;="&amp;$A268,'Aceite de Oliva'!$B$6:$B$257,"&lt;="&amp;$B268)</f>
        <v>7.1899999999999995</v>
      </c>
      <c r="LJ268" s="8">
        <f>SUMIFS('Aceite de Oliva'!LJ$6:LJ$257,'Aceite de Oliva'!$A$6:$A$257,"&gt;="&amp;$A268,'Aceite de Oliva'!$B$6:$B$257,"&lt;="&amp;$B268)</f>
        <v>7.12</v>
      </c>
      <c r="LN268" s="8">
        <f>SUMIFS('Aceite de Oliva'!LN$6:LN$257,'Aceite de Oliva'!$A$6:$A$257,"&gt;="&amp;$A268,'Aceite de Oliva'!$B$6:$B$257,"&lt;="&amp;$B268)</f>
        <v>8.84</v>
      </c>
      <c r="LO268" s="8">
        <f>SUMIFS('Aceite de Oliva'!LO$6:LO$257,'Aceite de Oliva'!$A$6:$A$257,"&gt;="&amp;$A268,'Aceite de Oliva'!$B$6:$B$257,"&lt;="&amp;$B268)</f>
        <v>4.93</v>
      </c>
      <c r="LP268" s="8">
        <f>SUMIFS('Aceite de Oliva'!LP$6:LP$257,'Aceite de Oliva'!$A$6:$A$257,"&gt;="&amp;$A268,'Aceite de Oliva'!$B$6:$B$257,"&lt;="&amp;$B268)</f>
        <v>7.83</v>
      </c>
      <c r="LQ268" s="8">
        <f>SUMIFS('Aceite de Oliva'!LQ$6:LQ$257,'Aceite de Oliva'!$A$6:$A$257,"&gt;="&amp;$A268,'Aceite de Oliva'!$B$6:$B$257,"&lt;="&amp;$B268)</f>
        <v>17.510000000000002</v>
      </c>
      <c r="LR268" s="76"/>
      <c r="LS268" s="76"/>
      <c r="LT268" s="76"/>
      <c r="LU268" s="8">
        <f>SUMIFS('Aceite de Oliva'!LU$6:LU$257,'Aceite de Oliva'!$A$6:$A$257,"&gt;="&amp;$A268,'Aceite de Oliva'!$B$6:$B$257,"&lt;="&amp;$B268)</f>
        <v>10.33</v>
      </c>
      <c r="LV268" s="8">
        <f>SUMIFS('Aceite de Oliva'!LV$6:LV$257,'Aceite de Oliva'!$A$6:$A$257,"&gt;="&amp;$A268,'Aceite de Oliva'!$B$6:$B$257,"&lt;="&amp;$B268)</f>
        <v>16.259999999999998</v>
      </c>
      <c r="LW268" s="8">
        <f>SUMIFS('Aceite de Oliva'!LW$6:LW$257,'Aceite de Oliva'!$A$6:$A$257,"&gt;="&amp;$A268,'Aceite de Oliva'!$B$6:$B$257,"&lt;="&amp;$B268)</f>
        <v>10.119999999999999</v>
      </c>
      <c r="LX268" s="8">
        <f>SUMIFS('Aceite de Oliva'!LX$6:LX$257,'Aceite de Oliva'!$A$6:$A$257,"&gt;="&amp;$A268,'Aceite de Oliva'!$B$6:$B$257,"&lt;="&amp;$B268)</f>
        <v>6.7</v>
      </c>
      <c r="LY268" s="76"/>
      <c r="LZ268" s="76"/>
      <c r="MA268" s="76"/>
      <c r="MB268" s="8">
        <f>SUMIFS('Aceite de Oliva'!MB$6:MB$257,'Aceite de Oliva'!$A$6:$A$257,"&gt;="&amp;$A268,'Aceite de Oliva'!$B$6:$B$257,"&lt;="&amp;$B268)</f>
        <v>12.51</v>
      </c>
      <c r="MC268" s="8">
        <f>SUMIFS('Aceite de Oliva'!MC$6:MC$257,'Aceite de Oliva'!$A$6:$A$257,"&gt;="&amp;$A268,'Aceite de Oliva'!$B$6:$B$257,"&lt;="&amp;$B268)</f>
        <v>12.65</v>
      </c>
      <c r="MD268" s="8">
        <f>SUMIFS('Aceite de Oliva'!MD$6:MD$257,'Aceite de Oliva'!$A$6:$A$257,"&gt;="&amp;$A268,'Aceite de Oliva'!$B$6:$B$257,"&lt;="&amp;$B268)</f>
        <v>14.34</v>
      </c>
      <c r="ME268" s="8">
        <f>SUMIFS('Aceite de Oliva'!ME$6:ME$257,'Aceite de Oliva'!$A$6:$A$257,"&gt;="&amp;$A268,'Aceite de Oliva'!$B$6:$B$257,"&lt;="&amp;$B268)</f>
        <v>7.1899999999999995</v>
      </c>
      <c r="MI268" s="8">
        <f>SUMIFS('Aceite de Oliva'!MI$6:MI$257,'Aceite de Oliva'!$A$6:$A$257,"&gt;="&amp;$A268,'Aceite de Oliva'!$B$6:$B$257,"&lt;="&amp;$B268)</f>
        <v>3.36</v>
      </c>
      <c r="MJ268" s="8">
        <f>SUMIFS('Aceite de Oliva'!MJ$6:MJ$257,'Aceite de Oliva'!$A$6:$A$257,"&gt;="&amp;$A268,'Aceite de Oliva'!$B$6:$B$257,"&lt;="&amp;$B268)</f>
        <v>10.73</v>
      </c>
      <c r="MK268" s="8">
        <f>SUMIFS('Aceite de Oliva'!MK$6:MK$257,'Aceite de Oliva'!$A$6:$A$257,"&gt;="&amp;$A268,'Aceite de Oliva'!$B$6:$B$257,"&lt;="&amp;$B268)</f>
        <v>1.65</v>
      </c>
      <c r="ML268" s="8">
        <f>SUMIFS('Aceite de Oliva'!ML$6:ML$257,'Aceite de Oliva'!$A$6:$A$257,"&gt;="&amp;$A268,'Aceite de Oliva'!$B$6:$B$257,"&lt;="&amp;$B268)</f>
        <v>1.75</v>
      </c>
    </row>
    <row r="269" spans="1:350"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c r="KE269" s="8">
        <f>SUMIFS('Aceite de Oliva'!KE$6:KE$257,'Aceite de Oliva'!$A$6:$A$257,"&gt;="&amp;$A269,'Aceite de Oliva'!$B$6:$B$257,"&lt;="&amp;$B269)</f>
        <v>1.3499999999999999</v>
      </c>
      <c r="KF269" s="8">
        <f>SUMIFS('Aceite de Oliva'!KF$6:KF$257,'Aceite de Oliva'!$A$6:$A$257,"&gt;="&amp;$A269,'Aceite de Oliva'!$B$6:$B$257,"&lt;="&amp;$B269)</f>
        <v>1.1800000000000002</v>
      </c>
      <c r="KG269" s="8">
        <f>SUMIFS('Aceite de Oliva'!KG$6:KG$257,'Aceite de Oliva'!$A$6:$A$257,"&gt;="&amp;$A269,'Aceite de Oliva'!$B$6:$B$257,"&lt;="&amp;$B269)</f>
        <v>1.46</v>
      </c>
      <c r="KH269" s="8">
        <f>SUMIFS('Aceite de Oliva'!KH$6:KH$257,'Aceite de Oliva'!$A$6:$A$257,"&gt;="&amp;$A269,'Aceite de Oliva'!$B$6:$B$257,"&lt;="&amp;$B269)</f>
        <v>0.85</v>
      </c>
      <c r="KL269" s="8">
        <f>SUMIFS('Aceite de Oliva'!KL$6:KL$257,'Aceite de Oliva'!$A$6:$A$257,"&gt;="&amp;$A269,'Aceite de Oliva'!$B$6:$B$257,"&lt;="&amp;$B269)</f>
        <v>2.15</v>
      </c>
      <c r="KM269" s="8">
        <f>SUMIFS('Aceite de Oliva'!KM$6:KM$257,'Aceite de Oliva'!$A$6:$A$257,"&gt;="&amp;$A269,'Aceite de Oliva'!$B$6:$B$257,"&lt;="&amp;$B269)</f>
        <v>2.9</v>
      </c>
      <c r="KN269" s="8">
        <f>SUMIFS('Aceite de Oliva'!KN$6:KN$257,'Aceite de Oliva'!$A$6:$A$257,"&gt;="&amp;$A269,'Aceite de Oliva'!$B$6:$B$257,"&lt;="&amp;$B269)</f>
        <v>2.5300000000000002</v>
      </c>
      <c r="KO269" s="8">
        <f>SUMIFS('Aceite de Oliva'!KO$6:KO$257,'Aceite de Oliva'!$A$6:$A$257,"&gt;="&amp;$A269,'Aceite de Oliva'!$B$6:$B$257,"&lt;="&amp;$B269)</f>
        <v>0.46</v>
      </c>
      <c r="KS269" s="8">
        <f>SUMIFS('Aceite de Oliva'!KS$6:KS$257,'Aceite de Oliva'!$A$6:$A$257,"&gt;="&amp;$A269,'Aceite de Oliva'!$B$6:$B$257,"&lt;="&amp;$B269)</f>
        <v>2.62</v>
      </c>
      <c r="KT269" s="8">
        <f>SUMIFS('Aceite de Oliva'!KT$6:KT$257,'Aceite de Oliva'!$A$6:$A$257,"&gt;="&amp;$A269,'Aceite de Oliva'!$B$6:$B$257,"&lt;="&amp;$B269)</f>
        <v>1.77</v>
      </c>
      <c r="KU269" s="8">
        <f>SUMIFS('Aceite de Oliva'!KU$6:KU$257,'Aceite de Oliva'!$A$6:$A$257,"&gt;="&amp;$A269,'Aceite de Oliva'!$B$6:$B$257,"&lt;="&amp;$B269)</f>
        <v>2.6100000000000003</v>
      </c>
      <c r="KV269" s="8">
        <f>SUMIFS('Aceite de Oliva'!KV$6:KV$257,'Aceite de Oliva'!$A$6:$A$257,"&gt;="&amp;$A269,'Aceite de Oliva'!$B$6:$B$257,"&lt;="&amp;$B269)</f>
        <v>1.43</v>
      </c>
      <c r="KZ269" s="8">
        <f>SUMIFS('Aceite de Oliva'!KZ$6:KZ$257,'Aceite de Oliva'!$A$6:$A$257,"&gt;="&amp;$A269,'Aceite de Oliva'!$B$6:$B$257,"&lt;="&amp;$B269)</f>
        <v>3.2699999999999996</v>
      </c>
      <c r="LA269" s="8">
        <f>SUMIFS('Aceite de Oliva'!LA$6:LA$257,'Aceite de Oliva'!$A$6:$A$257,"&gt;="&amp;$A269,'Aceite de Oliva'!$B$6:$B$257,"&lt;="&amp;$B269)</f>
        <v>2.3199999999999998</v>
      </c>
      <c r="LB269" s="8">
        <f>SUMIFS('Aceite de Oliva'!LB$6:LB$257,'Aceite de Oliva'!$A$6:$A$257,"&gt;="&amp;$A269,'Aceite de Oliva'!$B$6:$B$257,"&lt;="&amp;$B269)</f>
        <v>3.2800000000000002</v>
      </c>
      <c r="LC269" s="8">
        <f>SUMIFS('Aceite de Oliva'!LC$6:LC$257,'Aceite de Oliva'!$A$6:$A$257,"&gt;="&amp;$A269,'Aceite de Oliva'!$B$6:$B$257,"&lt;="&amp;$B269)</f>
        <v>1.64</v>
      </c>
      <c r="LG269" s="8">
        <f>SUMIFS('Aceite de Oliva'!LG$6:LG$257,'Aceite de Oliva'!$A$6:$A$257,"&gt;="&amp;$A269,'Aceite de Oliva'!$B$6:$B$257,"&lt;="&amp;$B269)</f>
        <v>3.34</v>
      </c>
      <c r="LH269" s="8">
        <f>SUMIFS('Aceite de Oliva'!LH$6:LH$257,'Aceite de Oliva'!$A$6:$A$257,"&gt;="&amp;$A269,'Aceite de Oliva'!$B$6:$B$257,"&lt;="&amp;$B269)</f>
        <v>2.97</v>
      </c>
      <c r="LI269" s="8">
        <f>SUMIFS('Aceite de Oliva'!LI$6:LI$257,'Aceite de Oliva'!$A$6:$A$257,"&gt;="&amp;$A269,'Aceite de Oliva'!$B$6:$B$257,"&lt;="&amp;$B269)</f>
        <v>3.63</v>
      </c>
      <c r="LJ269" s="8">
        <f>SUMIFS('Aceite de Oliva'!LJ$6:LJ$257,'Aceite de Oliva'!$A$6:$A$257,"&gt;="&amp;$A269,'Aceite de Oliva'!$B$6:$B$257,"&lt;="&amp;$B269)</f>
        <v>1.58</v>
      </c>
      <c r="LN269" s="8">
        <f>SUMIFS('Aceite de Oliva'!LN$6:LN$257,'Aceite de Oliva'!$A$6:$A$257,"&gt;="&amp;$A269,'Aceite de Oliva'!$B$6:$B$257,"&lt;="&amp;$B269)</f>
        <v>1.86</v>
      </c>
      <c r="LO269" s="8">
        <f>SUMIFS('Aceite de Oliva'!LO$6:LO$257,'Aceite de Oliva'!$A$6:$A$257,"&gt;="&amp;$A269,'Aceite de Oliva'!$B$6:$B$257,"&lt;="&amp;$B269)</f>
        <v>3.95</v>
      </c>
      <c r="LP269" s="8">
        <f>SUMIFS('Aceite de Oliva'!LP$6:LP$257,'Aceite de Oliva'!$A$6:$A$257,"&gt;="&amp;$A269,'Aceite de Oliva'!$B$6:$B$257,"&lt;="&amp;$B269)</f>
        <v>0.98</v>
      </c>
      <c r="LQ269" s="8">
        <f>SUMIFS('Aceite de Oliva'!LQ$6:LQ$257,'Aceite de Oliva'!$A$6:$A$257,"&gt;="&amp;$A269,'Aceite de Oliva'!$B$6:$B$257,"&lt;="&amp;$B269)</f>
        <v>2.34</v>
      </c>
      <c r="LR269" s="76"/>
      <c r="LS269" s="76"/>
      <c r="LT269" s="76"/>
      <c r="LU269" s="8">
        <f>SUMIFS('Aceite de Oliva'!LU$6:LU$257,'Aceite de Oliva'!$A$6:$A$257,"&gt;="&amp;$A269,'Aceite de Oliva'!$B$6:$B$257,"&lt;="&amp;$B269)</f>
        <v>5.9599999999999991</v>
      </c>
      <c r="LV269" s="8">
        <f>SUMIFS('Aceite de Oliva'!LV$6:LV$257,'Aceite de Oliva'!$A$6:$A$257,"&gt;="&amp;$A269,'Aceite de Oliva'!$B$6:$B$257,"&lt;="&amp;$B269)</f>
        <v>2.6799999999999997</v>
      </c>
      <c r="LW269" s="8">
        <f>SUMIFS('Aceite de Oliva'!LW$6:LW$257,'Aceite de Oliva'!$A$6:$A$257,"&gt;="&amp;$A269,'Aceite de Oliva'!$B$6:$B$257,"&lt;="&amp;$B269)</f>
        <v>4.07</v>
      </c>
      <c r="LX269" s="8">
        <f>SUMIFS('Aceite de Oliva'!LX$6:LX$257,'Aceite de Oliva'!$A$6:$A$257,"&gt;="&amp;$A269,'Aceite de Oliva'!$B$6:$B$257,"&lt;="&amp;$B269)</f>
        <v>19.89</v>
      </c>
      <c r="LY269" s="76"/>
      <c r="LZ269" s="76"/>
      <c r="MA269" s="76"/>
      <c r="MB269" s="8">
        <f>SUMIFS('Aceite de Oliva'!MB$6:MB$257,'Aceite de Oliva'!$A$6:$A$257,"&gt;="&amp;$A269,'Aceite de Oliva'!$B$6:$B$257,"&lt;="&amp;$B269)</f>
        <v>7.4700000000000006</v>
      </c>
      <c r="MC269" s="8">
        <f>SUMIFS('Aceite de Oliva'!MC$6:MC$257,'Aceite de Oliva'!$A$6:$A$257,"&gt;="&amp;$A269,'Aceite de Oliva'!$B$6:$B$257,"&lt;="&amp;$B269)</f>
        <v>5.05</v>
      </c>
      <c r="MD269" s="8">
        <f>SUMIFS('Aceite de Oliva'!MD$6:MD$257,'Aceite de Oliva'!$A$6:$A$257,"&gt;="&amp;$A269,'Aceite de Oliva'!$B$6:$B$257,"&lt;="&amp;$B269)</f>
        <v>3.97</v>
      </c>
      <c r="ME269" s="8">
        <f>SUMIFS('Aceite de Oliva'!ME$6:ME$257,'Aceite de Oliva'!$A$6:$A$257,"&gt;="&amp;$A269,'Aceite de Oliva'!$B$6:$B$257,"&lt;="&amp;$B269)</f>
        <v>26.25</v>
      </c>
      <c r="MI269" s="8">
        <f>SUMIFS('Aceite de Oliva'!MI$6:MI$257,'Aceite de Oliva'!$A$6:$A$257,"&gt;="&amp;$A269,'Aceite de Oliva'!$B$6:$B$257,"&lt;="&amp;$B269)</f>
        <v>4.43</v>
      </c>
      <c r="MJ269" s="8">
        <f>SUMIFS('Aceite de Oliva'!MJ$6:MJ$257,'Aceite de Oliva'!$A$6:$A$257,"&gt;="&amp;$A269,'Aceite de Oliva'!$B$6:$B$257,"&lt;="&amp;$B269)</f>
        <v>10.25</v>
      </c>
      <c r="MK269" s="8">
        <f>SUMIFS('Aceite de Oliva'!MK$6:MK$257,'Aceite de Oliva'!$A$6:$A$257,"&gt;="&amp;$A269,'Aceite de Oliva'!$B$6:$B$257,"&lt;="&amp;$B269)</f>
        <v>2.97</v>
      </c>
      <c r="ML269" s="8">
        <f>SUMIFS('Aceite de Oliva'!ML$6:ML$257,'Aceite de Oliva'!$A$6:$A$257,"&gt;="&amp;$A269,'Aceite de Oliva'!$B$6:$B$257,"&lt;="&amp;$B269)</f>
        <v>4.21</v>
      </c>
    </row>
    <row r="270" spans="1:350"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c r="KE270" s="8">
        <f>SUMIFS('Aceite de Oliva'!KE$6:KE$257,'Aceite de Oliva'!$A$6:$A$257,"&gt;="&amp;$A270,'Aceite de Oliva'!$B$6:$B$257,"&lt;="&amp;$B270)</f>
        <v>3.14</v>
      </c>
      <c r="KF270" s="8">
        <f>SUMIFS('Aceite de Oliva'!KF$6:KF$257,'Aceite de Oliva'!$A$6:$A$257,"&gt;="&amp;$A270,'Aceite de Oliva'!$B$6:$B$257,"&lt;="&amp;$B270)</f>
        <v>4.74</v>
      </c>
      <c r="KG270" s="8">
        <f>SUMIFS('Aceite de Oliva'!KG$6:KG$257,'Aceite de Oliva'!$A$6:$A$257,"&gt;="&amp;$A270,'Aceite de Oliva'!$B$6:$B$257,"&lt;="&amp;$B270)</f>
        <v>3.59</v>
      </c>
      <c r="KH270" s="8">
        <f>SUMIFS('Aceite de Oliva'!KH$6:KH$257,'Aceite de Oliva'!$A$6:$A$257,"&gt;="&amp;$A270,'Aceite de Oliva'!$B$6:$B$257,"&lt;="&amp;$B270)</f>
        <v>0.38</v>
      </c>
      <c r="KL270" s="8">
        <f>SUMIFS('Aceite de Oliva'!KL$6:KL$257,'Aceite de Oliva'!$A$6:$A$257,"&gt;="&amp;$A270,'Aceite de Oliva'!$B$6:$B$257,"&lt;="&amp;$B270)</f>
        <v>2.46</v>
      </c>
      <c r="KM270" s="8">
        <f>SUMIFS('Aceite de Oliva'!KM$6:KM$257,'Aceite de Oliva'!$A$6:$A$257,"&gt;="&amp;$A270,'Aceite de Oliva'!$B$6:$B$257,"&lt;="&amp;$B270)</f>
        <v>3.34</v>
      </c>
      <c r="KN270" s="8">
        <f>SUMIFS('Aceite de Oliva'!KN$6:KN$257,'Aceite de Oliva'!$A$6:$A$257,"&gt;="&amp;$A270,'Aceite de Oliva'!$B$6:$B$257,"&lt;="&amp;$B270)</f>
        <v>2.2999999999999998</v>
      </c>
      <c r="KO270" s="8">
        <f>SUMIFS('Aceite de Oliva'!KO$6:KO$257,'Aceite de Oliva'!$A$6:$A$257,"&gt;="&amp;$A270,'Aceite de Oliva'!$B$6:$B$257,"&lt;="&amp;$B270)</f>
        <v>1.88</v>
      </c>
      <c r="KS270" s="8">
        <f>SUMIFS('Aceite de Oliva'!KS$6:KS$257,'Aceite de Oliva'!$A$6:$A$257,"&gt;="&amp;$A270,'Aceite de Oliva'!$B$6:$B$257,"&lt;="&amp;$B270)</f>
        <v>1.75</v>
      </c>
      <c r="KT270" s="8">
        <f>SUMIFS('Aceite de Oliva'!KT$6:KT$257,'Aceite de Oliva'!$A$6:$A$257,"&gt;="&amp;$A270,'Aceite de Oliva'!$B$6:$B$257,"&lt;="&amp;$B270)</f>
        <v>1.33</v>
      </c>
      <c r="KU270" s="8">
        <f>SUMIFS('Aceite de Oliva'!KU$6:KU$257,'Aceite de Oliva'!$A$6:$A$257,"&gt;="&amp;$A270,'Aceite de Oliva'!$B$6:$B$257,"&lt;="&amp;$B270)</f>
        <v>1.88</v>
      </c>
      <c r="KV270" s="8">
        <f>SUMIFS('Aceite de Oliva'!KV$6:KV$257,'Aceite de Oliva'!$A$6:$A$257,"&gt;="&amp;$A270,'Aceite de Oliva'!$B$6:$B$257,"&lt;="&amp;$B270)</f>
        <v>0.26</v>
      </c>
      <c r="KZ270" s="8">
        <f>SUMIFS('Aceite de Oliva'!KZ$6:KZ$257,'Aceite de Oliva'!$A$6:$A$257,"&gt;="&amp;$A270,'Aceite de Oliva'!$B$6:$B$257,"&lt;="&amp;$B270)</f>
        <v>1.6600000000000001</v>
      </c>
      <c r="LA270" s="8">
        <f>SUMIFS('Aceite de Oliva'!LA$6:LA$257,'Aceite de Oliva'!$A$6:$A$257,"&gt;="&amp;$A270,'Aceite de Oliva'!$B$6:$B$257,"&lt;="&amp;$B270)</f>
        <v>2.6500000000000004</v>
      </c>
      <c r="LB270" s="8">
        <f>SUMIFS('Aceite de Oliva'!LB$6:LB$257,'Aceite de Oliva'!$A$6:$A$257,"&gt;="&amp;$A270,'Aceite de Oliva'!$B$6:$B$257,"&lt;="&amp;$B270)</f>
        <v>1.67</v>
      </c>
      <c r="LC270" s="8">
        <f>SUMIFS('Aceite de Oliva'!LC$6:LC$257,'Aceite de Oliva'!$A$6:$A$257,"&gt;="&amp;$A270,'Aceite de Oliva'!$B$6:$B$257,"&lt;="&amp;$B270)</f>
        <v>0</v>
      </c>
      <c r="LG270" s="8">
        <f>SUMIFS('Aceite de Oliva'!LG$6:LG$257,'Aceite de Oliva'!$A$6:$A$257,"&gt;="&amp;$A270,'Aceite de Oliva'!$B$6:$B$257,"&lt;="&amp;$B270)</f>
        <v>2.13</v>
      </c>
      <c r="LH270" s="8">
        <f>SUMIFS('Aceite de Oliva'!LH$6:LH$257,'Aceite de Oliva'!$A$6:$A$257,"&gt;="&amp;$A270,'Aceite de Oliva'!$B$6:$B$257,"&lt;="&amp;$B270)</f>
        <v>4.09</v>
      </c>
      <c r="LI270" s="8">
        <f>SUMIFS('Aceite de Oliva'!LI$6:LI$257,'Aceite de Oliva'!$A$6:$A$257,"&gt;="&amp;$A270,'Aceite de Oliva'!$B$6:$B$257,"&lt;="&amp;$B270)</f>
        <v>1.54</v>
      </c>
      <c r="LJ270" s="8">
        <f>SUMIFS('Aceite de Oliva'!LJ$6:LJ$257,'Aceite de Oliva'!$A$6:$A$257,"&gt;="&amp;$A270,'Aceite de Oliva'!$B$6:$B$257,"&lt;="&amp;$B270)</f>
        <v>0.21</v>
      </c>
      <c r="LN270" s="8">
        <f>SUMIFS('Aceite de Oliva'!LN$6:LN$257,'Aceite de Oliva'!$A$6:$A$257,"&gt;="&amp;$A270,'Aceite de Oliva'!$B$6:$B$257,"&lt;="&amp;$B270)</f>
        <v>2.04</v>
      </c>
      <c r="LO270" s="8">
        <f>SUMIFS('Aceite de Oliva'!LO$6:LO$257,'Aceite de Oliva'!$A$6:$A$257,"&gt;="&amp;$A270,'Aceite de Oliva'!$B$6:$B$257,"&lt;="&amp;$B270)</f>
        <v>3.6799999999999997</v>
      </c>
      <c r="LP270" s="8">
        <f>SUMIFS('Aceite de Oliva'!LP$6:LP$257,'Aceite de Oliva'!$A$6:$A$257,"&gt;="&amp;$A270,'Aceite de Oliva'!$B$6:$B$257,"&lt;="&amp;$B270)</f>
        <v>1.87</v>
      </c>
      <c r="LQ270" s="8">
        <f>SUMIFS('Aceite de Oliva'!LQ$6:LQ$257,'Aceite de Oliva'!$A$6:$A$257,"&gt;="&amp;$A270,'Aceite de Oliva'!$B$6:$B$257,"&lt;="&amp;$B270)</f>
        <v>0.82</v>
      </c>
      <c r="LR270" s="76"/>
      <c r="LS270" s="76"/>
      <c r="LT270" s="76"/>
      <c r="LU270" s="8">
        <f>SUMIFS('Aceite de Oliva'!LU$6:LU$257,'Aceite de Oliva'!$A$6:$A$257,"&gt;="&amp;$A270,'Aceite de Oliva'!$B$6:$B$257,"&lt;="&amp;$B270)</f>
        <v>26.03</v>
      </c>
      <c r="LV270" s="8">
        <f>SUMIFS('Aceite de Oliva'!LV$6:LV$257,'Aceite de Oliva'!$A$6:$A$257,"&gt;="&amp;$A270,'Aceite de Oliva'!$B$6:$B$257,"&lt;="&amp;$B270)</f>
        <v>16.55</v>
      </c>
      <c r="LW270" s="8">
        <f>SUMIFS('Aceite de Oliva'!LW$6:LW$257,'Aceite de Oliva'!$A$6:$A$257,"&gt;="&amp;$A270,'Aceite de Oliva'!$B$6:$B$257,"&lt;="&amp;$B270)</f>
        <v>32.18</v>
      </c>
      <c r="LX270" s="8">
        <f>SUMIFS('Aceite de Oliva'!LX$6:LX$257,'Aceite de Oliva'!$A$6:$A$257,"&gt;="&amp;$A270,'Aceite de Oliva'!$B$6:$B$257,"&lt;="&amp;$B270)</f>
        <v>17.02</v>
      </c>
      <c r="LY270" s="76"/>
      <c r="LZ270" s="76"/>
      <c r="MA270" s="76"/>
      <c r="MB270" s="8">
        <f>SUMIFS('Aceite de Oliva'!MB$6:MB$257,'Aceite de Oliva'!$A$6:$A$257,"&gt;="&amp;$A270,'Aceite de Oliva'!$B$6:$B$257,"&lt;="&amp;$B270)</f>
        <v>32.269999999999996</v>
      </c>
      <c r="MC270" s="8">
        <f>SUMIFS('Aceite de Oliva'!MC$6:MC$257,'Aceite de Oliva'!$A$6:$A$257,"&gt;="&amp;$A270,'Aceite de Oliva'!$B$6:$B$257,"&lt;="&amp;$B270)</f>
        <v>24.360000000000003</v>
      </c>
      <c r="MD270" s="8">
        <f>SUMIFS('Aceite de Oliva'!MD$6:MD$257,'Aceite de Oliva'!$A$6:$A$257,"&gt;="&amp;$A270,'Aceite de Oliva'!$B$6:$B$257,"&lt;="&amp;$B270)</f>
        <v>42.31</v>
      </c>
      <c r="ME270" s="8">
        <f>SUMIFS('Aceite de Oliva'!ME$6:ME$257,'Aceite de Oliva'!$A$6:$A$257,"&gt;="&amp;$A270,'Aceite de Oliva'!$B$6:$B$257,"&lt;="&amp;$B270)</f>
        <v>8.57</v>
      </c>
      <c r="MI270" s="8">
        <f>SUMIFS('Aceite de Oliva'!MI$6:MI$257,'Aceite de Oliva'!$A$6:$A$257,"&gt;="&amp;$A270,'Aceite de Oliva'!$B$6:$B$257,"&lt;="&amp;$B270)</f>
        <v>3.4299999999999997</v>
      </c>
      <c r="MJ270" s="8">
        <f>SUMIFS('Aceite de Oliva'!MJ$6:MJ$257,'Aceite de Oliva'!$A$6:$A$257,"&gt;="&amp;$A270,'Aceite de Oliva'!$B$6:$B$257,"&lt;="&amp;$B270)</f>
        <v>6.51</v>
      </c>
      <c r="MK270" s="8">
        <f>SUMIFS('Aceite de Oliva'!MK$6:MK$257,'Aceite de Oliva'!$A$6:$A$257,"&gt;="&amp;$A270,'Aceite de Oliva'!$B$6:$B$257,"&lt;="&amp;$B270)</f>
        <v>3.4000000000000004</v>
      </c>
      <c r="ML270" s="8">
        <f>SUMIFS('Aceite de Oliva'!ML$6:ML$257,'Aceite de Oliva'!$A$6:$A$257,"&gt;="&amp;$A270,'Aceite de Oliva'!$B$6:$B$257,"&lt;="&amp;$B270)</f>
        <v>0.3</v>
      </c>
    </row>
    <row r="271" spans="1:350"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c r="KE271" s="8">
        <f>SUMIFS('Aceite de Oliva'!KE$6:KE$257,'Aceite de Oliva'!$A$6:$A$257,"&gt;="&amp;$A271,'Aceite de Oliva'!$B$6:$B$257,"&lt;="&amp;$B271)</f>
        <v>2.02</v>
      </c>
      <c r="KF271" s="8">
        <f>SUMIFS('Aceite de Oliva'!KF$6:KF$257,'Aceite de Oliva'!$A$6:$A$257,"&gt;="&amp;$A271,'Aceite de Oliva'!$B$6:$B$257,"&lt;="&amp;$B271)</f>
        <v>3.04</v>
      </c>
      <c r="KG271" s="8">
        <f>SUMIFS('Aceite de Oliva'!KG$6:KG$257,'Aceite de Oliva'!$A$6:$A$257,"&gt;="&amp;$A271,'Aceite de Oliva'!$B$6:$B$257,"&lt;="&amp;$B271)</f>
        <v>2.4900000000000002</v>
      </c>
      <c r="KH271" s="8">
        <f>SUMIFS('Aceite de Oliva'!KH$6:KH$257,'Aceite de Oliva'!$A$6:$A$257,"&gt;="&amp;$A271,'Aceite de Oliva'!$B$6:$B$257,"&lt;="&amp;$B271)</f>
        <v>0.36</v>
      </c>
      <c r="KL271" s="8">
        <f>SUMIFS('Aceite de Oliva'!KL$6:KL$257,'Aceite de Oliva'!$A$6:$A$257,"&gt;="&amp;$A271,'Aceite de Oliva'!$B$6:$B$257,"&lt;="&amp;$B271)</f>
        <v>0.94</v>
      </c>
      <c r="KM271" s="8">
        <f>SUMIFS('Aceite de Oliva'!KM$6:KM$257,'Aceite de Oliva'!$A$6:$A$257,"&gt;="&amp;$A271,'Aceite de Oliva'!$B$6:$B$257,"&lt;="&amp;$B271)</f>
        <v>0.7</v>
      </c>
      <c r="KN271" s="8">
        <f>SUMIFS('Aceite de Oliva'!KN$6:KN$257,'Aceite de Oliva'!$A$6:$A$257,"&gt;="&amp;$A271,'Aceite de Oliva'!$B$6:$B$257,"&lt;="&amp;$B271)</f>
        <v>0.85000000000000009</v>
      </c>
      <c r="KO271" s="8">
        <f>SUMIFS('Aceite de Oliva'!KO$6:KO$257,'Aceite de Oliva'!$A$6:$A$257,"&gt;="&amp;$A271,'Aceite de Oliva'!$B$6:$B$257,"&lt;="&amp;$B271)</f>
        <v>0</v>
      </c>
      <c r="KS271" s="8">
        <f>SUMIFS('Aceite de Oliva'!KS$6:KS$257,'Aceite de Oliva'!$A$6:$A$257,"&gt;="&amp;$A271,'Aceite de Oliva'!$B$6:$B$257,"&lt;="&amp;$B271)</f>
        <v>1.17</v>
      </c>
      <c r="KT271" s="8">
        <f>SUMIFS('Aceite de Oliva'!KT$6:KT$257,'Aceite de Oliva'!$A$6:$A$257,"&gt;="&amp;$A271,'Aceite de Oliva'!$B$6:$B$257,"&lt;="&amp;$B271)</f>
        <v>3.6500000000000004</v>
      </c>
      <c r="KU271" s="8">
        <f>SUMIFS('Aceite de Oliva'!KU$6:KU$257,'Aceite de Oliva'!$A$6:$A$257,"&gt;="&amp;$A271,'Aceite de Oliva'!$B$6:$B$257,"&lt;="&amp;$B271)</f>
        <v>0.64999999999999991</v>
      </c>
      <c r="KV271" s="8">
        <f>SUMIFS('Aceite de Oliva'!KV$6:KV$257,'Aceite de Oliva'!$A$6:$A$257,"&gt;="&amp;$A271,'Aceite de Oliva'!$B$6:$B$257,"&lt;="&amp;$B271)</f>
        <v>0.2</v>
      </c>
      <c r="KZ271" s="8">
        <f>SUMIFS('Aceite de Oliva'!KZ$6:KZ$257,'Aceite de Oliva'!$A$6:$A$257,"&gt;="&amp;$A271,'Aceite de Oliva'!$B$6:$B$257,"&lt;="&amp;$B271)</f>
        <v>0.43</v>
      </c>
      <c r="LA271" s="8">
        <f>SUMIFS('Aceite de Oliva'!LA$6:LA$257,'Aceite de Oliva'!$A$6:$A$257,"&gt;="&amp;$A271,'Aceite de Oliva'!$B$6:$B$257,"&lt;="&amp;$B271)</f>
        <v>0.43999999999999995</v>
      </c>
      <c r="LB271" s="8">
        <f>SUMIFS('Aceite de Oliva'!LB$6:LB$257,'Aceite de Oliva'!$A$6:$A$257,"&gt;="&amp;$A271,'Aceite de Oliva'!$B$6:$B$257,"&lt;="&amp;$B271)</f>
        <v>0.49</v>
      </c>
      <c r="LC271" s="8">
        <f>SUMIFS('Aceite de Oliva'!LC$6:LC$257,'Aceite de Oliva'!$A$6:$A$257,"&gt;="&amp;$A271,'Aceite de Oliva'!$B$6:$B$257,"&lt;="&amp;$B271)</f>
        <v>0.17</v>
      </c>
      <c r="LG271" s="8">
        <f>SUMIFS('Aceite de Oliva'!LG$6:LG$257,'Aceite de Oliva'!$A$6:$A$257,"&gt;="&amp;$A271,'Aceite de Oliva'!$B$6:$B$257,"&lt;="&amp;$B271)</f>
        <v>2.7300000000000004</v>
      </c>
      <c r="LH271" s="8">
        <f>SUMIFS('Aceite de Oliva'!LH$6:LH$257,'Aceite de Oliva'!$A$6:$A$257,"&gt;="&amp;$A271,'Aceite de Oliva'!$B$6:$B$257,"&lt;="&amp;$B271)</f>
        <v>2.79</v>
      </c>
      <c r="LI271" s="8">
        <f>SUMIFS('Aceite de Oliva'!LI$6:LI$257,'Aceite de Oliva'!$A$6:$A$257,"&gt;="&amp;$A271,'Aceite de Oliva'!$B$6:$B$257,"&lt;="&amp;$B271)</f>
        <v>2.84</v>
      </c>
      <c r="LJ271" s="8">
        <f>SUMIFS('Aceite de Oliva'!LJ$6:LJ$257,'Aceite de Oliva'!$A$6:$A$257,"&gt;="&amp;$A271,'Aceite de Oliva'!$B$6:$B$257,"&lt;="&amp;$B271)</f>
        <v>3.1599999999999997</v>
      </c>
      <c r="LN271" s="8">
        <f>SUMIFS('Aceite de Oliva'!LN$6:LN$257,'Aceite de Oliva'!$A$6:$A$257,"&gt;="&amp;$A271,'Aceite de Oliva'!$B$6:$B$257,"&lt;="&amp;$B271)</f>
        <v>4.2699999999999996</v>
      </c>
      <c r="LO271" s="8">
        <f>SUMIFS('Aceite de Oliva'!LO$6:LO$257,'Aceite de Oliva'!$A$6:$A$257,"&gt;="&amp;$A271,'Aceite de Oliva'!$B$6:$B$257,"&lt;="&amp;$B271)</f>
        <v>8.24</v>
      </c>
      <c r="LP271" s="8">
        <f>SUMIFS('Aceite de Oliva'!LP$6:LP$257,'Aceite de Oliva'!$A$6:$A$257,"&gt;="&amp;$A271,'Aceite de Oliva'!$B$6:$B$257,"&lt;="&amp;$B271)</f>
        <v>3.3000000000000003</v>
      </c>
      <c r="LQ271" s="8">
        <f>SUMIFS('Aceite de Oliva'!LQ$6:LQ$257,'Aceite de Oliva'!$A$6:$A$257,"&gt;="&amp;$A271,'Aceite de Oliva'!$B$6:$B$257,"&lt;="&amp;$B271)</f>
        <v>1.5899999999999999</v>
      </c>
      <c r="LR271" s="76"/>
      <c r="LS271" s="76"/>
      <c r="LT271" s="76"/>
      <c r="LU271" s="8">
        <f>SUMIFS('Aceite de Oliva'!LU$6:LU$257,'Aceite de Oliva'!$A$6:$A$257,"&gt;="&amp;$A271,'Aceite de Oliva'!$B$6:$B$257,"&lt;="&amp;$B271)</f>
        <v>5.7700000000000005</v>
      </c>
      <c r="LV271" s="8">
        <f>SUMIFS('Aceite de Oliva'!LV$6:LV$257,'Aceite de Oliva'!$A$6:$A$257,"&gt;="&amp;$A271,'Aceite de Oliva'!$B$6:$B$257,"&lt;="&amp;$B271)</f>
        <v>9.4</v>
      </c>
      <c r="LW271" s="8">
        <f>SUMIFS('Aceite de Oliva'!LW$6:LW$257,'Aceite de Oliva'!$A$6:$A$257,"&gt;="&amp;$A271,'Aceite de Oliva'!$B$6:$B$257,"&lt;="&amp;$B271)</f>
        <v>5.52</v>
      </c>
      <c r="LX271" s="8">
        <f>SUMIFS('Aceite de Oliva'!LX$6:LX$257,'Aceite de Oliva'!$A$6:$A$257,"&gt;="&amp;$A271,'Aceite de Oliva'!$B$6:$B$257,"&lt;="&amp;$B271)</f>
        <v>2.14</v>
      </c>
      <c r="LY271" s="76"/>
      <c r="LZ271" s="76"/>
      <c r="MA271" s="76"/>
      <c r="MB271" s="8">
        <f>SUMIFS('Aceite de Oliva'!MB$6:MB$257,'Aceite de Oliva'!$A$6:$A$257,"&gt;="&amp;$A271,'Aceite de Oliva'!$B$6:$B$257,"&lt;="&amp;$B271)</f>
        <v>3.77</v>
      </c>
      <c r="MC271" s="8">
        <f>SUMIFS('Aceite de Oliva'!MC$6:MC$257,'Aceite de Oliva'!$A$6:$A$257,"&gt;="&amp;$A271,'Aceite de Oliva'!$B$6:$B$257,"&lt;="&amp;$B271)</f>
        <v>7.77</v>
      </c>
      <c r="MD271" s="8">
        <f>SUMIFS('Aceite de Oliva'!MD$6:MD$257,'Aceite de Oliva'!$A$6:$A$257,"&gt;="&amp;$A271,'Aceite de Oliva'!$B$6:$B$257,"&lt;="&amp;$B271)</f>
        <v>1.98</v>
      </c>
      <c r="ME271" s="8">
        <f>SUMIFS('Aceite de Oliva'!ME$6:ME$257,'Aceite de Oliva'!$A$6:$A$257,"&gt;="&amp;$A271,'Aceite de Oliva'!$B$6:$B$257,"&lt;="&amp;$B271)</f>
        <v>6.2799999999999994</v>
      </c>
      <c r="MI271" s="8">
        <f>SUMIFS('Aceite de Oliva'!MI$6:MI$257,'Aceite de Oliva'!$A$6:$A$257,"&gt;="&amp;$A271,'Aceite de Oliva'!$B$6:$B$257,"&lt;="&amp;$B271)</f>
        <v>1.95</v>
      </c>
      <c r="MJ271" s="8">
        <f>SUMIFS('Aceite de Oliva'!MJ$6:MJ$257,'Aceite de Oliva'!$A$6:$A$257,"&gt;="&amp;$A271,'Aceite de Oliva'!$B$6:$B$257,"&lt;="&amp;$B271)</f>
        <v>2.59</v>
      </c>
      <c r="MK271" s="8">
        <f>SUMIFS('Aceite de Oliva'!MK$6:MK$257,'Aceite de Oliva'!$A$6:$A$257,"&gt;="&amp;$A271,'Aceite de Oliva'!$B$6:$B$257,"&lt;="&amp;$B271)</f>
        <v>1.69</v>
      </c>
      <c r="ML271" s="8">
        <f>SUMIFS('Aceite de Oliva'!ML$6:ML$257,'Aceite de Oliva'!$A$6:$A$257,"&gt;="&amp;$A271,'Aceite de Oliva'!$B$6:$B$257,"&lt;="&amp;$B271)</f>
        <v>1.75</v>
      </c>
    </row>
    <row r="272" spans="1:350"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c r="KE272" s="8">
        <f>SUMIFS('Aceite de Oliva'!KE$6:KE$257,'Aceite de Oliva'!$A$6:$A$257,"&gt;="&amp;$A272,'Aceite de Oliva'!$B$6:$B$257,"&lt;="&amp;$B272)</f>
        <v>1.91</v>
      </c>
      <c r="KF272" s="8">
        <f>SUMIFS('Aceite de Oliva'!KF$6:KF$257,'Aceite de Oliva'!$A$6:$A$257,"&gt;="&amp;$A272,'Aceite de Oliva'!$B$6:$B$257,"&lt;="&amp;$B272)</f>
        <v>2.99</v>
      </c>
      <c r="KG272" s="8">
        <f>SUMIFS('Aceite de Oliva'!KG$6:KG$257,'Aceite de Oliva'!$A$6:$A$257,"&gt;="&amp;$A272,'Aceite de Oliva'!$B$6:$B$257,"&lt;="&amp;$B272)</f>
        <v>1.33</v>
      </c>
      <c r="KH272" s="8">
        <f>SUMIFS('Aceite de Oliva'!KH$6:KH$257,'Aceite de Oliva'!$A$6:$A$257,"&gt;="&amp;$A272,'Aceite de Oliva'!$B$6:$B$257,"&lt;="&amp;$B272)</f>
        <v>1.1399999999999999</v>
      </c>
      <c r="KL272" s="8">
        <f>SUMIFS('Aceite de Oliva'!KL$6:KL$257,'Aceite de Oliva'!$A$6:$A$257,"&gt;="&amp;$A272,'Aceite de Oliva'!$B$6:$B$257,"&lt;="&amp;$B272)</f>
        <v>2.42</v>
      </c>
      <c r="KM272" s="8">
        <f>SUMIFS('Aceite de Oliva'!KM$6:KM$257,'Aceite de Oliva'!$A$6:$A$257,"&gt;="&amp;$A272,'Aceite de Oliva'!$B$6:$B$257,"&lt;="&amp;$B272)</f>
        <v>2.96</v>
      </c>
      <c r="KN272" s="8">
        <f>SUMIFS('Aceite de Oliva'!KN$6:KN$257,'Aceite de Oliva'!$A$6:$A$257,"&gt;="&amp;$A272,'Aceite de Oliva'!$B$6:$B$257,"&lt;="&amp;$B272)</f>
        <v>2.21</v>
      </c>
      <c r="KO272" s="8">
        <f>SUMIFS('Aceite de Oliva'!KO$6:KO$257,'Aceite de Oliva'!$A$6:$A$257,"&gt;="&amp;$A272,'Aceite de Oliva'!$B$6:$B$257,"&lt;="&amp;$B272)</f>
        <v>2.85</v>
      </c>
      <c r="KS272" s="8">
        <f>SUMIFS('Aceite de Oliva'!KS$6:KS$257,'Aceite de Oliva'!$A$6:$A$257,"&gt;="&amp;$A272,'Aceite de Oliva'!$B$6:$B$257,"&lt;="&amp;$B272)</f>
        <v>6.6899999999999995</v>
      </c>
      <c r="KT272" s="8">
        <f>SUMIFS('Aceite de Oliva'!KT$6:KT$257,'Aceite de Oliva'!$A$6:$A$257,"&gt;="&amp;$A272,'Aceite de Oliva'!$B$6:$B$257,"&lt;="&amp;$B272)</f>
        <v>12.54</v>
      </c>
      <c r="KU272" s="8">
        <f>SUMIFS('Aceite de Oliva'!KU$6:KU$257,'Aceite de Oliva'!$A$6:$A$257,"&gt;="&amp;$A272,'Aceite de Oliva'!$B$6:$B$257,"&lt;="&amp;$B272)</f>
        <v>5.84</v>
      </c>
      <c r="KV272" s="8">
        <f>SUMIFS('Aceite de Oliva'!KV$6:KV$257,'Aceite de Oliva'!$A$6:$A$257,"&gt;="&amp;$A272,'Aceite de Oliva'!$B$6:$B$257,"&lt;="&amp;$B272)</f>
        <v>2.86</v>
      </c>
      <c r="KZ272" s="8">
        <f>SUMIFS('Aceite de Oliva'!KZ$6:KZ$257,'Aceite de Oliva'!$A$6:$A$257,"&gt;="&amp;$A272,'Aceite de Oliva'!$B$6:$B$257,"&lt;="&amp;$B272)</f>
        <v>5.6300000000000008</v>
      </c>
      <c r="LA272" s="8">
        <f>SUMIFS('Aceite de Oliva'!LA$6:LA$257,'Aceite de Oliva'!$A$6:$A$257,"&gt;="&amp;$A272,'Aceite de Oliva'!$B$6:$B$257,"&lt;="&amp;$B272)</f>
        <v>9.129999999999999</v>
      </c>
      <c r="LB272" s="8">
        <f>SUMIFS('Aceite de Oliva'!LB$6:LB$257,'Aceite de Oliva'!$A$6:$A$257,"&gt;="&amp;$A272,'Aceite de Oliva'!$B$6:$B$257,"&lt;="&amp;$B272)</f>
        <v>5.0999999999999996</v>
      </c>
      <c r="LC272" s="8">
        <f>SUMIFS('Aceite de Oliva'!LC$6:LC$257,'Aceite de Oliva'!$A$6:$A$257,"&gt;="&amp;$A272,'Aceite de Oliva'!$B$6:$B$257,"&lt;="&amp;$B272)</f>
        <v>2.67</v>
      </c>
      <c r="LG272" s="8">
        <f>SUMIFS('Aceite de Oliva'!LG$6:LG$257,'Aceite de Oliva'!$A$6:$A$257,"&gt;="&amp;$A272,'Aceite de Oliva'!$B$6:$B$257,"&lt;="&amp;$B272)</f>
        <v>5.34</v>
      </c>
      <c r="LH272" s="8">
        <f>SUMIFS('Aceite de Oliva'!LH$6:LH$257,'Aceite de Oliva'!$A$6:$A$257,"&gt;="&amp;$A272,'Aceite de Oliva'!$B$6:$B$257,"&lt;="&amp;$B272)</f>
        <v>4.3900000000000006</v>
      </c>
      <c r="LI272" s="8">
        <f>SUMIFS('Aceite de Oliva'!LI$6:LI$257,'Aceite de Oliva'!$A$6:$A$257,"&gt;="&amp;$A272,'Aceite de Oliva'!$B$6:$B$257,"&lt;="&amp;$B272)</f>
        <v>5.3400000000000007</v>
      </c>
      <c r="LJ272" s="8">
        <f>SUMIFS('Aceite de Oliva'!LJ$6:LJ$257,'Aceite de Oliva'!$A$6:$A$257,"&gt;="&amp;$A272,'Aceite de Oliva'!$B$6:$B$257,"&lt;="&amp;$B272)</f>
        <v>5.54</v>
      </c>
      <c r="LN272" s="8">
        <f>SUMIFS('Aceite de Oliva'!LN$6:LN$257,'Aceite de Oliva'!$A$6:$A$257,"&gt;="&amp;$A272,'Aceite de Oliva'!$B$6:$B$257,"&lt;="&amp;$B272)</f>
        <v>5.63</v>
      </c>
      <c r="LO272" s="8">
        <f>SUMIFS('Aceite de Oliva'!LO$6:LO$257,'Aceite de Oliva'!$A$6:$A$257,"&gt;="&amp;$A272,'Aceite de Oliva'!$B$6:$B$257,"&lt;="&amp;$B272)</f>
        <v>3.66</v>
      </c>
      <c r="LP272" s="8">
        <f>SUMIFS('Aceite de Oliva'!LP$6:LP$257,'Aceite de Oliva'!$A$6:$A$257,"&gt;="&amp;$A272,'Aceite de Oliva'!$B$6:$B$257,"&lt;="&amp;$B272)</f>
        <v>7.1400000000000006</v>
      </c>
      <c r="LQ272" s="8">
        <f>SUMIFS('Aceite de Oliva'!LQ$6:LQ$257,'Aceite de Oliva'!$A$6:$A$257,"&gt;="&amp;$A272,'Aceite de Oliva'!$B$6:$B$257,"&lt;="&amp;$B272)</f>
        <v>4.47</v>
      </c>
      <c r="LR272" s="76"/>
      <c r="LS272" s="76"/>
      <c r="LT272" s="76"/>
      <c r="LU272" s="8">
        <f>SUMIFS('Aceite de Oliva'!LU$6:LU$257,'Aceite de Oliva'!$A$6:$A$257,"&gt;="&amp;$A272,'Aceite de Oliva'!$B$6:$B$257,"&lt;="&amp;$B272)</f>
        <v>6.16</v>
      </c>
      <c r="LV272" s="8">
        <f>SUMIFS('Aceite de Oliva'!LV$6:LV$257,'Aceite de Oliva'!$A$6:$A$257,"&gt;="&amp;$A272,'Aceite de Oliva'!$B$6:$B$257,"&lt;="&amp;$B272)</f>
        <v>9</v>
      </c>
      <c r="LW272" s="8">
        <f>SUMIFS('Aceite de Oliva'!LW$6:LW$257,'Aceite de Oliva'!$A$6:$A$257,"&gt;="&amp;$A272,'Aceite de Oliva'!$B$6:$B$257,"&lt;="&amp;$B272)</f>
        <v>6</v>
      </c>
      <c r="LX272" s="8">
        <f>SUMIFS('Aceite de Oliva'!LX$6:LX$257,'Aceite de Oliva'!$A$6:$A$257,"&gt;="&amp;$A272,'Aceite de Oliva'!$B$6:$B$257,"&lt;="&amp;$B272)</f>
        <v>4.2699999999999996</v>
      </c>
      <c r="LY272" s="76"/>
      <c r="LZ272" s="76"/>
      <c r="MA272" s="76"/>
      <c r="MB272" s="8">
        <f>SUMIFS('Aceite de Oliva'!MB$6:MB$257,'Aceite de Oliva'!$A$6:$A$257,"&gt;="&amp;$A272,'Aceite de Oliva'!$B$6:$B$257,"&lt;="&amp;$B272)</f>
        <v>10.32</v>
      </c>
      <c r="MC272" s="8">
        <f>SUMIFS('Aceite de Oliva'!MC$6:MC$257,'Aceite de Oliva'!$A$6:$A$257,"&gt;="&amp;$A272,'Aceite de Oliva'!$B$6:$B$257,"&lt;="&amp;$B272)</f>
        <v>9.08</v>
      </c>
      <c r="MD272" s="8">
        <f>SUMIFS('Aceite de Oliva'!MD$6:MD$257,'Aceite de Oliva'!$A$6:$A$257,"&gt;="&amp;$A272,'Aceite de Oliva'!$B$6:$B$257,"&lt;="&amp;$B272)</f>
        <v>5.63</v>
      </c>
      <c r="ME272" s="8">
        <f>SUMIFS('Aceite de Oliva'!ME$6:ME$257,'Aceite de Oliva'!$A$6:$A$257,"&gt;="&amp;$A272,'Aceite de Oliva'!$B$6:$B$257,"&lt;="&amp;$B272)</f>
        <v>30.2</v>
      </c>
      <c r="MI272" s="8">
        <f>SUMIFS('Aceite de Oliva'!MI$6:MI$257,'Aceite de Oliva'!$A$6:$A$257,"&gt;="&amp;$A272,'Aceite de Oliva'!$B$6:$B$257,"&lt;="&amp;$B272)</f>
        <v>4.3499999999999996</v>
      </c>
      <c r="MJ272" s="8">
        <f>SUMIFS('Aceite de Oliva'!MJ$6:MJ$257,'Aceite de Oliva'!$A$6:$A$257,"&gt;="&amp;$A272,'Aceite de Oliva'!$B$6:$B$257,"&lt;="&amp;$B272)</f>
        <v>2.89</v>
      </c>
      <c r="MK272" s="8">
        <f>SUMIFS('Aceite de Oliva'!MK$6:MK$257,'Aceite de Oliva'!$A$6:$A$257,"&gt;="&amp;$A272,'Aceite de Oliva'!$B$6:$B$257,"&lt;="&amp;$B272)</f>
        <v>1.4</v>
      </c>
      <c r="ML272" s="8">
        <f>SUMIFS('Aceite de Oliva'!ML$6:ML$257,'Aceite de Oliva'!$A$6:$A$257,"&gt;="&amp;$A272,'Aceite de Oliva'!$B$6:$B$257,"&lt;="&amp;$B272)</f>
        <v>20.5</v>
      </c>
    </row>
    <row r="273" spans="1:350"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c r="KE273" s="8">
        <f>SUMIFS('Aceite de Oliva'!KE$6:KE$257,'Aceite de Oliva'!$A$6:$A$257,"&gt;="&amp;$A273,'Aceite de Oliva'!$B$6:$B$257,"&lt;="&amp;$B273)</f>
        <v>0.66</v>
      </c>
      <c r="KF273" s="8">
        <f>SUMIFS('Aceite de Oliva'!KF$6:KF$257,'Aceite de Oliva'!$A$6:$A$257,"&gt;="&amp;$A273,'Aceite de Oliva'!$B$6:$B$257,"&lt;="&amp;$B273)</f>
        <v>0</v>
      </c>
      <c r="KG273" s="8">
        <f>SUMIFS('Aceite de Oliva'!KG$6:KG$257,'Aceite de Oliva'!$A$6:$A$257,"&gt;="&amp;$A273,'Aceite de Oliva'!$B$6:$B$257,"&lt;="&amp;$B273)</f>
        <v>1.04</v>
      </c>
      <c r="KH273" s="8">
        <f>SUMIFS('Aceite de Oliva'!KH$6:KH$257,'Aceite de Oliva'!$A$6:$A$257,"&gt;="&amp;$A273,'Aceite de Oliva'!$B$6:$B$257,"&lt;="&amp;$B273)</f>
        <v>0.51</v>
      </c>
      <c r="KL273" s="8">
        <f>SUMIFS('Aceite de Oliva'!KL$6:KL$257,'Aceite de Oliva'!$A$6:$A$257,"&gt;="&amp;$A273,'Aceite de Oliva'!$B$6:$B$257,"&lt;="&amp;$B273)</f>
        <v>1.3599999999999999</v>
      </c>
      <c r="KM273" s="8">
        <f>SUMIFS('Aceite de Oliva'!KM$6:KM$257,'Aceite de Oliva'!$A$6:$A$257,"&gt;="&amp;$A273,'Aceite de Oliva'!$B$6:$B$257,"&lt;="&amp;$B273)</f>
        <v>0.42</v>
      </c>
      <c r="KN273" s="8">
        <f>SUMIFS('Aceite de Oliva'!KN$6:KN$257,'Aceite de Oliva'!$A$6:$A$257,"&gt;="&amp;$A273,'Aceite de Oliva'!$B$6:$B$257,"&lt;="&amp;$B273)</f>
        <v>1.08</v>
      </c>
      <c r="KO273" s="8">
        <f>SUMIFS('Aceite de Oliva'!KO$6:KO$257,'Aceite de Oliva'!$A$6:$A$257,"&gt;="&amp;$A273,'Aceite de Oliva'!$B$6:$B$257,"&lt;="&amp;$B273)</f>
        <v>0</v>
      </c>
      <c r="KS273" s="8">
        <f>SUMIFS('Aceite de Oliva'!KS$6:KS$257,'Aceite de Oliva'!$A$6:$A$257,"&gt;="&amp;$A273,'Aceite de Oliva'!$B$6:$B$257,"&lt;="&amp;$B273)</f>
        <v>0.44</v>
      </c>
      <c r="KT273" s="8">
        <f>SUMIFS('Aceite de Oliva'!KT$6:KT$257,'Aceite de Oliva'!$A$6:$A$257,"&gt;="&amp;$A273,'Aceite de Oliva'!$B$6:$B$257,"&lt;="&amp;$B273)</f>
        <v>0.13</v>
      </c>
      <c r="KU273" s="8">
        <f>SUMIFS('Aceite de Oliva'!KU$6:KU$257,'Aceite de Oliva'!$A$6:$A$257,"&gt;="&amp;$A273,'Aceite de Oliva'!$B$6:$B$257,"&lt;="&amp;$B273)</f>
        <v>0.36</v>
      </c>
      <c r="KV273" s="8">
        <f>SUMIFS('Aceite de Oliva'!KV$6:KV$257,'Aceite de Oliva'!$A$6:$A$257,"&gt;="&amp;$A273,'Aceite de Oliva'!$B$6:$B$257,"&lt;="&amp;$B273)</f>
        <v>0</v>
      </c>
      <c r="KZ273" s="8">
        <f>SUMIFS('Aceite de Oliva'!KZ$6:KZ$257,'Aceite de Oliva'!$A$6:$A$257,"&gt;="&amp;$A273,'Aceite de Oliva'!$B$6:$B$257,"&lt;="&amp;$B273)</f>
        <v>0.68</v>
      </c>
      <c r="LA273" s="8">
        <f>SUMIFS('Aceite de Oliva'!LA$6:LA$257,'Aceite de Oliva'!$A$6:$A$257,"&gt;="&amp;$A273,'Aceite de Oliva'!$B$6:$B$257,"&lt;="&amp;$B273)</f>
        <v>0.71000000000000008</v>
      </c>
      <c r="LB273" s="8">
        <f>SUMIFS('Aceite de Oliva'!LB$6:LB$257,'Aceite de Oliva'!$A$6:$A$257,"&gt;="&amp;$A273,'Aceite de Oliva'!$B$6:$B$257,"&lt;="&amp;$B273)</f>
        <v>0.84000000000000008</v>
      </c>
      <c r="LC273" s="8">
        <f>SUMIFS('Aceite de Oliva'!LC$6:LC$257,'Aceite de Oliva'!$A$6:$A$257,"&gt;="&amp;$A273,'Aceite de Oliva'!$B$6:$B$257,"&lt;="&amp;$B273)</f>
        <v>0.16</v>
      </c>
      <c r="LG273" s="8">
        <f>SUMIFS('Aceite de Oliva'!LG$6:LG$257,'Aceite de Oliva'!$A$6:$A$257,"&gt;="&amp;$A273,'Aceite de Oliva'!$B$6:$B$257,"&lt;="&amp;$B273)</f>
        <v>1.43</v>
      </c>
      <c r="LH273" s="8">
        <f>SUMIFS('Aceite de Oliva'!LH$6:LH$257,'Aceite de Oliva'!$A$6:$A$257,"&gt;="&amp;$A273,'Aceite de Oliva'!$B$6:$B$257,"&lt;="&amp;$B273)</f>
        <v>0.12</v>
      </c>
      <c r="LI273" s="8">
        <f>SUMIFS('Aceite de Oliva'!LI$6:LI$257,'Aceite de Oliva'!$A$6:$A$257,"&gt;="&amp;$A273,'Aceite de Oliva'!$B$6:$B$257,"&lt;="&amp;$B273)</f>
        <v>1.8599999999999999</v>
      </c>
      <c r="LJ273" s="8">
        <f>SUMIFS('Aceite de Oliva'!LJ$6:LJ$257,'Aceite de Oliva'!$A$6:$A$257,"&gt;="&amp;$A273,'Aceite de Oliva'!$B$6:$B$257,"&lt;="&amp;$B273)</f>
        <v>0.4</v>
      </c>
      <c r="LN273" s="8">
        <f>SUMIFS('Aceite de Oliva'!LN$6:LN$257,'Aceite de Oliva'!$A$6:$A$257,"&gt;="&amp;$A273,'Aceite de Oliva'!$B$6:$B$257,"&lt;="&amp;$B273)</f>
        <v>1.18</v>
      </c>
      <c r="LO273" s="8">
        <f>SUMIFS('Aceite de Oliva'!LO$6:LO$257,'Aceite de Oliva'!$A$6:$A$257,"&gt;="&amp;$A273,'Aceite de Oliva'!$B$6:$B$257,"&lt;="&amp;$B273)</f>
        <v>0.41000000000000003</v>
      </c>
      <c r="LP273" s="8">
        <f>SUMIFS('Aceite de Oliva'!LP$6:LP$257,'Aceite de Oliva'!$A$6:$A$257,"&gt;="&amp;$A273,'Aceite de Oliva'!$B$6:$B$257,"&lt;="&amp;$B273)</f>
        <v>1.44</v>
      </c>
      <c r="LQ273" s="8">
        <f>SUMIFS('Aceite de Oliva'!LQ$6:LQ$257,'Aceite de Oliva'!$A$6:$A$257,"&gt;="&amp;$A273,'Aceite de Oliva'!$B$6:$B$257,"&lt;="&amp;$B273)</f>
        <v>0.37</v>
      </c>
      <c r="LR273" s="76"/>
      <c r="LS273" s="76"/>
      <c r="LT273" s="76"/>
      <c r="LU273" s="8">
        <f>SUMIFS('Aceite de Oliva'!LU$6:LU$257,'Aceite de Oliva'!$A$6:$A$257,"&gt;="&amp;$A273,'Aceite de Oliva'!$B$6:$B$257,"&lt;="&amp;$B273)</f>
        <v>1.48</v>
      </c>
      <c r="LV273" s="8">
        <f>SUMIFS('Aceite de Oliva'!LV$6:LV$257,'Aceite de Oliva'!$A$6:$A$257,"&gt;="&amp;$A273,'Aceite de Oliva'!$B$6:$B$257,"&lt;="&amp;$B273)</f>
        <v>2.12</v>
      </c>
      <c r="LW273" s="8">
        <f>SUMIFS('Aceite de Oliva'!LW$6:LW$257,'Aceite de Oliva'!$A$6:$A$257,"&gt;="&amp;$A273,'Aceite de Oliva'!$B$6:$B$257,"&lt;="&amp;$B273)</f>
        <v>1.26</v>
      </c>
      <c r="LX273" s="8">
        <f>SUMIFS('Aceite de Oliva'!LX$6:LX$257,'Aceite de Oliva'!$A$6:$A$257,"&gt;="&amp;$A273,'Aceite de Oliva'!$B$6:$B$257,"&lt;="&amp;$B273)</f>
        <v>0</v>
      </c>
      <c r="LY273" s="76"/>
      <c r="LZ273" s="76"/>
      <c r="MA273" s="76"/>
      <c r="MB273" s="8">
        <f>SUMIFS('Aceite de Oliva'!MB$6:MB$257,'Aceite de Oliva'!$A$6:$A$257,"&gt;="&amp;$A273,'Aceite de Oliva'!$B$6:$B$257,"&lt;="&amp;$B273)</f>
        <v>1.52</v>
      </c>
      <c r="MC273" s="8">
        <f>SUMIFS('Aceite de Oliva'!MC$6:MC$257,'Aceite de Oliva'!$A$6:$A$257,"&gt;="&amp;$A273,'Aceite de Oliva'!$B$6:$B$257,"&lt;="&amp;$B273)</f>
        <v>0.4</v>
      </c>
      <c r="MD273" s="8">
        <f>SUMIFS('Aceite de Oliva'!MD$6:MD$257,'Aceite de Oliva'!$A$6:$A$257,"&gt;="&amp;$A273,'Aceite de Oliva'!$B$6:$B$257,"&lt;="&amp;$B273)</f>
        <v>1.79</v>
      </c>
      <c r="ME273" s="8">
        <f>SUMIFS('Aceite de Oliva'!ME$6:ME$257,'Aceite de Oliva'!$A$6:$A$257,"&gt;="&amp;$A273,'Aceite de Oliva'!$B$6:$B$257,"&lt;="&amp;$B273)</f>
        <v>1.96</v>
      </c>
      <c r="MI273" s="8">
        <f>SUMIFS('Aceite de Oliva'!MI$6:MI$257,'Aceite de Oliva'!$A$6:$A$257,"&gt;="&amp;$A273,'Aceite de Oliva'!$B$6:$B$257,"&lt;="&amp;$B273)</f>
        <v>3.61</v>
      </c>
      <c r="MJ273" s="8">
        <f>SUMIFS('Aceite de Oliva'!MJ$6:MJ$257,'Aceite de Oliva'!$A$6:$A$257,"&gt;="&amp;$A273,'Aceite de Oliva'!$B$6:$B$257,"&lt;="&amp;$B273)</f>
        <v>5.51</v>
      </c>
      <c r="MK273" s="8">
        <f>SUMIFS('Aceite de Oliva'!MK$6:MK$257,'Aceite de Oliva'!$A$6:$A$257,"&gt;="&amp;$A273,'Aceite de Oliva'!$B$6:$B$257,"&lt;="&amp;$B273)</f>
        <v>2.9299999999999997</v>
      </c>
      <c r="ML273" s="8">
        <f>SUMIFS('Aceite de Oliva'!ML$6:ML$257,'Aceite de Oliva'!$A$6:$A$257,"&gt;="&amp;$A273,'Aceite de Oliva'!$B$6:$B$257,"&lt;="&amp;$B273)</f>
        <v>3.36</v>
      </c>
    </row>
    <row r="274" spans="1:350"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c r="KE274" s="8">
        <f>SUMIFS('Aceite de Oliva'!KE$6:KE$257,'Aceite de Oliva'!$A$6:$A$257,"&gt;="&amp;$A274,'Aceite de Oliva'!$B$6:$B$257,"&lt;="&amp;$B274)</f>
        <v>1.1200000000000001</v>
      </c>
      <c r="KF274" s="8">
        <f>SUMIFS('Aceite de Oliva'!KF$6:KF$257,'Aceite de Oliva'!$A$6:$A$257,"&gt;="&amp;$A274,'Aceite de Oliva'!$B$6:$B$257,"&lt;="&amp;$B274)</f>
        <v>1.0900000000000001</v>
      </c>
      <c r="KG274" s="8">
        <f>SUMIFS('Aceite de Oliva'!KG$6:KG$257,'Aceite de Oliva'!$A$6:$A$257,"&gt;="&amp;$A274,'Aceite de Oliva'!$B$6:$B$257,"&lt;="&amp;$B274)</f>
        <v>1.45</v>
      </c>
      <c r="KH274" s="8">
        <f>SUMIFS('Aceite de Oliva'!KH$6:KH$257,'Aceite de Oliva'!$A$6:$A$257,"&gt;="&amp;$A274,'Aceite de Oliva'!$B$6:$B$257,"&lt;="&amp;$B274)</f>
        <v>0.23</v>
      </c>
      <c r="KL274" s="8">
        <f>SUMIFS('Aceite de Oliva'!KL$6:KL$257,'Aceite de Oliva'!$A$6:$A$257,"&gt;="&amp;$A274,'Aceite de Oliva'!$B$6:$B$257,"&lt;="&amp;$B274)</f>
        <v>0.58000000000000007</v>
      </c>
      <c r="KM274" s="8">
        <f>SUMIFS('Aceite de Oliva'!KM$6:KM$257,'Aceite de Oliva'!$A$6:$A$257,"&gt;="&amp;$A274,'Aceite de Oliva'!$B$6:$B$257,"&lt;="&amp;$B274)</f>
        <v>0.32</v>
      </c>
      <c r="KN274" s="8">
        <f>SUMIFS('Aceite de Oliva'!KN$6:KN$257,'Aceite de Oliva'!$A$6:$A$257,"&gt;="&amp;$A274,'Aceite de Oliva'!$B$6:$B$257,"&lt;="&amp;$B274)</f>
        <v>0.64</v>
      </c>
      <c r="KO274" s="8">
        <f>SUMIFS('Aceite de Oliva'!KO$6:KO$257,'Aceite de Oliva'!$A$6:$A$257,"&gt;="&amp;$A274,'Aceite de Oliva'!$B$6:$B$257,"&lt;="&amp;$B274)</f>
        <v>0.89</v>
      </c>
      <c r="KS274" s="8">
        <f>SUMIFS('Aceite de Oliva'!KS$6:KS$257,'Aceite de Oliva'!$A$6:$A$257,"&gt;="&amp;$A274,'Aceite de Oliva'!$B$6:$B$257,"&lt;="&amp;$B274)</f>
        <v>0.96</v>
      </c>
      <c r="KT274" s="8">
        <f>SUMIFS('Aceite de Oliva'!KT$6:KT$257,'Aceite de Oliva'!$A$6:$A$257,"&gt;="&amp;$A274,'Aceite de Oliva'!$B$6:$B$257,"&lt;="&amp;$B274)</f>
        <v>0.73</v>
      </c>
      <c r="KU274" s="8">
        <f>SUMIFS('Aceite de Oliva'!KU$6:KU$257,'Aceite de Oliva'!$A$6:$A$257,"&gt;="&amp;$A274,'Aceite de Oliva'!$B$6:$B$257,"&lt;="&amp;$B274)</f>
        <v>0.34</v>
      </c>
      <c r="KV274" s="8">
        <f>SUMIFS('Aceite de Oliva'!KV$6:KV$257,'Aceite de Oliva'!$A$6:$A$257,"&gt;="&amp;$A274,'Aceite de Oliva'!$B$6:$B$257,"&lt;="&amp;$B274)</f>
        <v>3.96</v>
      </c>
      <c r="KZ274" s="8">
        <f>SUMIFS('Aceite de Oliva'!KZ$6:KZ$257,'Aceite de Oliva'!$A$6:$A$257,"&gt;="&amp;$A274,'Aceite de Oliva'!$B$6:$B$257,"&lt;="&amp;$B274)</f>
        <v>0.59</v>
      </c>
      <c r="LA274" s="8">
        <f>SUMIFS('Aceite de Oliva'!LA$6:LA$257,'Aceite de Oliva'!$A$6:$A$257,"&gt;="&amp;$A274,'Aceite de Oliva'!$B$6:$B$257,"&lt;="&amp;$B274)</f>
        <v>1.59</v>
      </c>
      <c r="LB274" s="8">
        <f>SUMIFS('Aceite de Oliva'!LB$6:LB$257,'Aceite de Oliva'!$A$6:$A$257,"&gt;="&amp;$A274,'Aceite de Oliva'!$B$6:$B$257,"&lt;="&amp;$B274)</f>
        <v>0.12</v>
      </c>
      <c r="LC274" s="8">
        <f>SUMIFS('Aceite de Oliva'!LC$6:LC$257,'Aceite de Oliva'!$A$6:$A$257,"&gt;="&amp;$A274,'Aceite de Oliva'!$B$6:$B$257,"&lt;="&amp;$B274)</f>
        <v>0</v>
      </c>
      <c r="LG274" s="8">
        <f>SUMIFS('Aceite de Oliva'!LG$6:LG$257,'Aceite de Oliva'!$A$6:$A$257,"&gt;="&amp;$A274,'Aceite de Oliva'!$B$6:$B$257,"&lt;="&amp;$B274)</f>
        <v>0.4</v>
      </c>
      <c r="LH274" s="8">
        <f>SUMIFS('Aceite de Oliva'!LH$6:LH$257,'Aceite de Oliva'!$A$6:$A$257,"&gt;="&amp;$A274,'Aceite de Oliva'!$B$6:$B$257,"&lt;="&amp;$B274)</f>
        <v>0.67</v>
      </c>
      <c r="LI274" s="8">
        <f>SUMIFS('Aceite de Oliva'!LI$6:LI$257,'Aceite de Oliva'!$A$6:$A$257,"&gt;="&amp;$A274,'Aceite de Oliva'!$B$6:$B$257,"&lt;="&amp;$B274)</f>
        <v>0.22</v>
      </c>
      <c r="LJ274" s="8">
        <f>SUMIFS('Aceite de Oliva'!LJ$6:LJ$257,'Aceite de Oliva'!$A$6:$A$257,"&gt;="&amp;$A274,'Aceite de Oliva'!$B$6:$B$257,"&lt;="&amp;$B274)</f>
        <v>0</v>
      </c>
      <c r="LN274" s="8">
        <f>SUMIFS('Aceite de Oliva'!LN$6:LN$257,'Aceite de Oliva'!$A$6:$A$257,"&gt;="&amp;$A274,'Aceite de Oliva'!$B$6:$B$257,"&lt;="&amp;$B274)</f>
        <v>0.84000000000000008</v>
      </c>
      <c r="LO274" s="8">
        <f>SUMIFS('Aceite de Oliva'!LO$6:LO$257,'Aceite de Oliva'!$A$6:$A$257,"&gt;="&amp;$A274,'Aceite de Oliva'!$B$6:$B$257,"&lt;="&amp;$B274)</f>
        <v>0.33</v>
      </c>
      <c r="LP274" s="8">
        <f>SUMIFS('Aceite de Oliva'!LP$6:LP$257,'Aceite de Oliva'!$A$6:$A$257,"&gt;="&amp;$A274,'Aceite de Oliva'!$B$6:$B$257,"&lt;="&amp;$B274)</f>
        <v>1.04</v>
      </c>
      <c r="LQ274" s="8">
        <f>SUMIFS('Aceite de Oliva'!LQ$6:LQ$257,'Aceite de Oliva'!$A$6:$A$257,"&gt;="&amp;$A274,'Aceite de Oliva'!$B$6:$B$257,"&lt;="&amp;$B274)</f>
        <v>0.17</v>
      </c>
      <c r="LR274" s="76"/>
      <c r="LS274" s="76"/>
      <c r="LT274" s="76"/>
      <c r="LU274" s="8">
        <f>SUMIFS('Aceite de Oliva'!LU$6:LU$257,'Aceite de Oliva'!$A$6:$A$257,"&gt;="&amp;$A274,'Aceite de Oliva'!$B$6:$B$257,"&lt;="&amp;$B274)</f>
        <v>1.9300000000000002</v>
      </c>
      <c r="LV274" s="8">
        <f>SUMIFS('Aceite de Oliva'!LV$6:LV$257,'Aceite de Oliva'!$A$6:$A$257,"&gt;="&amp;$A274,'Aceite de Oliva'!$B$6:$B$257,"&lt;="&amp;$B274)</f>
        <v>0</v>
      </c>
      <c r="LW274" s="8">
        <f>SUMIFS('Aceite de Oliva'!LW$6:LW$257,'Aceite de Oliva'!$A$6:$A$257,"&gt;="&amp;$A274,'Aceite de Oliva'!$B$6:$B$257,"&lt;="&amp;$B274)</f>
        <v>2.3199999999999998</v>
      </c>
      <c r="LX274" s="8">
        <f>SUMIFS('Aceite de Oliva'!LX$6:LX$257,'Aceite de Oliva'!$A$6:$A$257,"&gt;="&amp;$A274,'Aceite de Oliva'!$B$6:$B$257,"&lt;="&amp;$B274)</f>
        <v>1.65</v>
      </c>
      <c r="LY274" s="76"/>
      <c r="LZ274" s="76"/>
      <c r="MA274" s="76"/>
      <c r="MB274" s="8">
        <f>SUMIFS('Aceite de Oliva'!MB$6:MB$257,'Aceite de Oliva'!$A$6:$A$257,"&gt;="&amp;$A274,'Aceite de Oliva'!$B$6:$B$257,"&lt;="&amp;$B274)</f>
        <v>2.2400000000000002</v>
      </c>
      <c r="MC274" s="8">
        <f>SUMIFS('Aceite de Oliva'!MC$6:MC$257,'Aceite de Oliva'!$A$6:$A$257,"&gt;="&amp;$A274,'Aceite de Oliva'!$B$6:$B$257,"&lt;="&amp;$B274)</f>
        <v>1.94</v>
      </c>
      <c r="MD274" s="8">
        <f>SUMIFS('Aceite de Oliva'!MD$6:MD$257,'Aceite de Oliva'!$A$6:$A$257,"&gt;="&amp;$A274,'Aceite de Oliva'!$B$6:$B$257,"&lt;="&amp;$B274)</f>
        <v>2.2999999999999998</v>
      </c>
      <c r="ME274" s="8">
        <f>SUMIFS('Aceite de Oliva'!ME$6:ME$257,'Aceite de Oliva'!$A$6:$A$257,"&gt;="&amp;$A274,'Aceite de Oliva'!$B$6:$B$257,"&lt;="&amp;$B274)</f>
        <v>1.26</v>
      </c>
      <c r="MI274" s="8">
        <f>SUMIFS('Aceite de Oliva'!MI$6:MI$257,'Aceite de Oliva'!$A$6:$A$257,"&gt;="&amp;$A274,'Aceite de Oliva'!$B$6:$B$257,"&lt;="&amp;$B274)</f>
        <v>16.64</v>
      </c>
      <c r="MJ274" s="8">
        <f>SUMIFS('Aceite de Oliva'!MJ$6:MJ$257,'Aceite de Oliva'!$A$6:$A$257,"&gt;="&amp;$A274,'Aceite de Oliva'!$B$6:$B$257,"&lt;="&amp;$B274)</f>
        <v>10.32</v>
      </c>
      <c r="MK274" s="8">
        <f>SUMIFS('Aceite de Oliva'!MK$6:MK$257,'Aceite de Oliva'!$A$6:$A$257,"&gt;="&amp;$A274,'Aceite de Oliva'!$B$6:$B$257,"&lt;="&amp;$B274)</f>
        <v>16.3</v>
      </c>
      <c r="ML274" s="8">
        <f>SUMIFS('Aceite de Oliva'!ML$6:ML$257,'Aceite de Oliva'!$A$6:$A$257,"&gt;="&amp;$A274,'Aceite de Oliva'!$B$6:$B$257,"&lt;="&amp;$B274)</f>
        <v>29.67</v>
      </c>
    </row>
    <row r="275" spans="1:350"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c r="KE275" s="8">
        <f>SUMIFS('Aceite de Oliva'!KE$6:KE$257,'Aceite de Oliva'!$A$6:$A$257,"&gt;="&amp;$A275,'Aceite de Oliva'!$B$6:$B$257,"&lt;="&amp;$B275)</f>
        <v>1.29</v>
      </c>
      <c r="KF275" s="8">
        <f>SUMIFS('Aceite de Oliva'!KF$6:KF$257,'Aceite de Oliva'!$A$6:$A$257,"&gt;="&amp;$A275,'Aceite de Oliva'!$B$6:$B$257,"&lt;="&amp;$B275)</f>
        <v>0.29000000000000004</v>
      </c>
      <c r="KG275" s="8">
        <f>SUMIFS('Aceite de Oliva'!KG$6:KG$257,'Aceite de Oliva'!$A$6:$A$257,"&gt;="&amp;$A275,'Aceite de Oliva'!$B$6:$B$257,"&lt;="&amp;$B275)</f>
        <v>1.4300000000000002</v>
      </c>
      <c r="KH275" s="8">
        <f>SUMIFS('Aceite de Oliva'!KH$6:KH$257,'Aceite de Oliva'!$A$6:$A$257,"&gt;="&amp;$A275,'Aceite de Oliva'!$B$6:$B$257,"&lt;="&amp;$B275)</f>
        <v>0.22</v>
      </c>
      <c r="KL275" s="8">
        <f>SUMIFS('Aceite de Oliva'!KL$6:KL$257,'Aceite de Oliva'!$A$6:$A$257,"&gt;="&amp;$A275,'Aceite de Oliva'!$B$6:$B$257,"&lt;="&amp;$B275)</f>
        <v>0.54</v>
      </c>
      <c r="KM275" s="8">
        <f>SUMIFS('Aceite de Oliva'!KM$6:KM$257,'Aceite de Oliva'!$A$6:$A$257,"&gt;="&amp;$A275,'Aceite de Oliva'!$B$6:$B$257,"&lt;="&amp;$B275)</f>
        <v>1.27</v>
      </c>
      <c r="KN275" s="8">
        <f>SUMIFS('Aceite de Oliva'!KN$6:KN$257,'Aceite de Oliva'!$A$6:$A$257,"&gt;="&amp;$A275,'Aceite de Oliva'!$B$6:$B$257,"&lt;="&amp;$B275)</f>
        <v>0.54</v>
      </c>
      <c r="KO275" s="8">
        <f>SUMIFS('Aceite de Oliva'!KO$6:KO$257,'Aceite de Oliva'!$A$6:$A$257,"&gt;="&amp;$A275,'Aceite de Oliva'!$B$6:$B$257,"&lt;="&amp;$B275)</f>
        <v>0</v>
      </c>
      <c r="KS275" s="8">
        <f>SUMIFS('Aceite de Oliva'!KS$6:KS$257,'Aceite de Oliva'!$A$6:$A$257,"&gt;="&amp;$A275,'Aceite de Oliva'!$B$6:$B$257,"&lt;="&amp;$B275)</f>
        <v>0.66</v>
      </c>
      <c r="KT275" s="8">
        <f>SUMIFS('Aceite de Oliva'!KT$6:KT$257,'Aceite de Oliva'!$A$6:$A$257,"&gt;="&amp;$A275,'Aceite de Oliva'!$B$6:$B$257,"&lt;="&amp;$B275)</f>
        <v>0.61</v>
      </c>
      <c r="KU275" s="8">
        <f>SUMIFS('Aceite de Oliva'!KU$6:KU$257,'Aceite de Oliva'!$A$6:$A$257,"&gt;="&amp;$A275,'Aceite de Oliva'!$B$6:$B$257,"&lt;="&amp;$B275)</f>
        <v>0.7</v>
      </c>
      <c r="KV275" s="8">
        <f>SUMIFS('Aceite de Oliva'!KV$6:KV$257,'Aceite de Oliva'!$A$6:$A$257,"&gt;="&amp;$A275,'Aceite de Oliva'!$B$6:$B$257,"&lt;="&amp;$B275)</f>
        <v>0.71</v>
      </c>
      <c r="KZ275" s="8">
        <f>SUMIFS('Aceite de Oliva'!KZ$6:KZ$257,'Aceite de Oliva'!$A$6:$A$257,"&gt;="&amp;$A275,'Aceite de Oliva'!$B$6:$B$257,"&lt;="&amp;$B275)</f>
        <v>0.77</v>
      </c>
      <c r="LA275" s="8">
        <f>SUMIFS('Aceite de Oliva'!LA$6:LA$257,'Aceite de Oliva'!$A$6:$A$257,"&gt;="&amp;$A275,'Aceite de Oliva'!$B$6:$B$257,"&lt;="&amp;$B275)</f>
        <v>0.69</v>
      </c>
      <c r="LB275" s="8">
        <f>SUMIFS('Aceite de Oliva'!LB$6:LB$257,'Aceite de Oliva'!$A$6:$A$257,"&gt;="&amp;$A275,'Aceite de Oliva'!$B$6:$B$257,"&lt;="&amp;$B275)</f>
        <v>0.62</v>
      </c>
      <c r="LC275" s="8">
        <f>SUMIFS('Aceite de Oliva'!LC$6:LC$257,'Aceite de Oliva'!$A$6:$A$257,"&gt;="&amp;$A275,'Aceite de Oliva'!$B$6:$B$257,"&lt;="&amp;$B275)</f>
        <v>0.51</v>
      </c>
      <c r="LG275" s="8">
        <f>SUMIFS('Aceite de Oliva'!LG$6:LG$257,'Aceite de Oliva'!$A$6:$A$257,"&gt;="&amp;$A275,'Aceite de Oliva'!$B$6:$B$257,"&lt;="&amp;$B275)</f>
        <v>0.89</v>
      </c>
      <c r="LH275" s="8">
        <f>SUMIFS('Aceite de Oliva'!LH$6:LH$257,'Aceite de Oliva'!$A$6:$A$257,"&gt;="&amp;$A275,'Aceite de Oliva'!$B$6:$B$257,"&lt;="&amp;$B275)</f>
        <v>0.2</v>
      </c>
      <c r="LI275" s="8">
        <f>SUMIFS('Aceite de Oliva'!LI$6:LI$257,'Aceite de Oliva'!$A$6:$A$257,"&gt;="&amp;$A275,'Aceite de Oliva'!$B$6:$B$257,"&lt;="&amp;$B275)</f>
        <v>1.1300000000000001</v>
      </c>
      <c r="LJ275" s="8">
        <f>SUMIFS('Aceite de Oliva'!LJ$6:LJ$257,'Aceite de Oliva'!$A$6:$A$257,"&gt;="&amp;$A275,'Aceite de Oliva'!$B$6:$B$257,"&lt;="&amp;$B275)</f>
        <v>0</v>
      </c>
      <c r="LN275" s="8">
        <f>SUMIFS('Aceite de Oliva'!LN$6:LN$257,'Aceite de Oliva'!$A$6:$A$257,"&gt;="&amp;$A275,'Aceite de Oliva'!$B$6:$B$257,"&lt;="&amp;$B275)</f>
        <v>1.04</v>
      </c>
      <c r="LO275" s="8">
        <f>SUMIFS('Aceite de Oliva'!LO$6:LO$257,'Aceite de Oliva'!$A$6:$A$257,"&gt;="&amp;$A275,'Aceite de Oliva'!$B$6:$B$257,"&lt;="&amp;$B275)</f>
        <v>1.3199999999999998</v>
      </c>
      <c r="LP275" s="8">
        <f>SUMIFS('Aceite de Oliva'!LP$6:LP$257,'Aceite de Oliva'!$A$6:$A$257,"&gt;="&amp;$A275,'Aceite de Oliva'!$B$6:$B$257,"&lt;="&amp;$B275)</f>
        <v>0.97</v>
      </c>
      <c r="LQ275" s="8">
        <f>SUMIFS('Aceite de Oliva'!LQ$6:LQ$257,'Aceite de Oliva'!$A$6:$A$257,"&gt;="&amp;$A275,'Aceite de Oliva'!$B$6:$B$257,"&lt;="&amp;$B275)</f>
        <v>0.16</v>
      </c>
      <c r="LR275" s="76"/>
      <c r="LS275" s="76"/>
      <c r="LT275" s="76"/>
      <c r="LU275" s="8">
        <f>SUMIFS('Aceite de Oliva'!LU$6:LU$257,'Aceite de Oliva'!$A$6:$A$257,"&gt;="&amp;$A275,'Aceite de Oliva'!$B$6:$B$257,"&lt;="&amp;$B275)</f>
        <v>2.39</v>
      </c>
      <c r="LV275" s="8">
        <f>SUMIFS('Aceite de Oliva'!LV$6:LV$257,'Aceite de Oliva'!$A$6:$A$257,"&gt;="&amp;$A275,'Aceite de Oliva'!$B$6:$B$257,"&lt;="&amp;$B275)</f>
        <v>1.7200000000000002</v>
      </c>
      <c r="LW275" s="8">
        <f>SUMIFS('Aceite de Oliva'!LW$6:LW$257,'Aceite de Oliva'!$A$6:$A$257,"&gt;="&amp;$A275,'Aceite de Oliva'!$B$6:$B$257,"&lt;="&amp;$B275)</f>
        <v>2.74</v>
      </c>
      <c r="LX275" s="8">
        <f>SUMIFS('Aceite de Oliva'!LX$6:LX$257,'Aceite de Oliva'!$A$6:$A$257,"&gt;="&amp;$A275,'Aceite de Oliva'!$B$6:$B$257,"&lt;="&amp;$B275)</f>
        <v>0.89</v>
      </c>
      <c r="LY275" s="76"/>
      <c r="LZ275" s="76"/>
      <c r="MA275" s="76"/>
      <c r="MB275" s="8">
        <f>SUMIFS('Aceite de Oliva'!MB$6:MB$257,'Aceite de Oliva'!$A$6:$A$257,"&gt;="&amp;$A275,'Aceite de Oliva'!$B$6:$B$257,"&lt;="&amp;$B275)</f>
        <v>4.91</v>
      </c>
      <c r="MC275" s="8">
        <f>SUMIFS('Aceite de Oliva'!MC$6:MC$257,'Aceite de Oliva'!$A$6:$A$257,"&gt;="&amp;$A275,'Aceite de Oliva'!$B$6:$B$257,"&lt;="&amp;$B275)</f>
        <v>1.18</v>
      </c>
      <c r="MD275" s="8">
        <f>SUMIFS('Aceite de Oliva'!MD$6:MD$257,'Aceite de Oliva'!$A$6:$A$257,"&gt;="&amp;$A275,'Aceite de Oliva'!$B$6:$B$257,"&lt;="&amp;$B275)</f>
        <v>7.0600000000000005</v>
      </c>
      <c r="ME275" s="8">
        <f>SUMIFS('Aceite de Oliva'!ME$6:ME$257,'Aceite de Oliva'!$A$6:$A$257,"&gt;="&amp;$A275,'Aceite de Oliva'!$B$6:$B$257,"&lt;="&amp;$B275)</f>
        <v>1.32</v>
      </c>
      <c r="MI275" s="8">
        <f>SUMIFS('Aceite de Oliva'!MI$6:MI$257,'Aceite de Oliva'!$A$6:$A$257,"&gt;="&amp;$A275,'Aceite de Oliva'!$B$6:$B$257,"&lt;="&amp;$B275)</f>
        <v>33.44</v>
      </c>
      <c r="MJ275" s="8">
        <f>SUMIFS('Aceite de Oliva'!MJ$6:MJ$257,'Aceite de Oliva'!$A$6:$A$257,"&gt;="&amp;$A275,'Aceite de Oliva'!$B$6:$B$257,"&lt;="&amp;$B275)</f>
        <v>10.59</v>
      </c>
      <c r="MK275" s="8">
        <f>SUMIFS('Aceite de Oliva'!MK$6:MK$257,'Aceite de Oliva'!$A$6:$A$257,"&gt;="&amp;$A275,'Aceite de Oliva'!$B$6:$B$257,"&lt;="&amp;$B275)</f>
        <v>43.76</v>
      </c>
      <c r="ML275" s="8">
        <f>SUMIFS('Aceite de Oliva'!ML$6:ML$257,'Aceite de Oliva'!$A$6:$A$257,"&gt;="&amp;$A275,'Aceite de Oliva'!$B$6:$B$257,"&lt;="&amp;$B275)</f>
        <v>21.46</v>
      </c>
    </row>
    <row r="276" spans="1:350"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c r="KE276" s="8">
        <f>SUMIFS('Aceite de Oliva'!KE$6:KE$257,'Aceite de Oliva'!$A$6:$A$257,"&gt;="&amp;$A276,'Aceite de Oliva'!$B$6:$B$257,"&lt;="&amp;$B276)</f>
        <v>0.49</v>
      </c>
      <c r="KF276" s="8">
        <f>SUMIFS('Aceite de Oliva'!KF$6:KF$257,'Aceite de Oliva'!$A$6:$A$257,"&gt;="&amp;$A276,'Aceite de Oliva'!$B$6:$B$257,"&lt;="&amp;$B276)</f>
        <v>0.86</v>
      </c>
      <c r="KG276" s="8">
        <f>SUMIFS('Aceite de Oliva'!KG$6:KG$257,'Aceite de Oliva'!$A$6:$A$257,"&gt;="&amp;$A276,'Aceite de Oliva'!$B$6:$B$257,"&lt;="&amp;$B276)</f>
        <v>0.42000000000000004</v>
      </c>
      <c r="KH276" s="8">
        <f>SUMIFS('Aceite de Oliva'!KH$6:KH$257,'Aceite de Oliva'!$A$6:$A$257,"&gt;="&amp;$A276,'Aceite de Oliva'!$B$6:$B$257,"&lt;="&amp;$B276)</f>
        <v>0</v>
      </c>
      <c r="KL276" s="8">
        <f>SUMIFS('Aceite de Oliva'!KL$6:KL$257,'Aceite de Oliva'!$A$6:$A$257,"&gt;="&amp;$A276,'Aceite de Oliva'!$B$6:$B$257,"&lt;="&amp;$B276)</f>
        <v>1.3399999999999999</v>
      </c>
      <c r="KM276" s="8">
        <f>SUMIFS('Aceite de Oliva'!KM$6:KM$257,'Aceite de Oliva'!$A$6:$A$257,"&gt;="&amp;$A276,'Aceite de Oliva'!$B$6:$B$257,"&lt;="&amp;$B276)</f>
        <v>0.37</v>
      </c>
      <c r="KN276" s="8">
        <f>SUMIFS('Aceite de Oliva'!KN$6:KN$257,'Aceite de Oliva'!$A$6:$A$257,"&gt;="&amp;$A276,'Aceite de Oliva'!$B$6:$B$257,"&lt;="&amp;$B276)</f>
        <v>1.1099999999999999</v>
      </c>
      <c r="KO276" s="8">
        <f>SUMIFS('Aceite de Oliva'!KO$6:KO$257,'Aceite de Oliva'!$A$6:$A$257,"&gt;="&amp;$A276,'Aceite de Oliva'!$B$6:$B$257,"&lt;="&amp;$B276)</f>
        <v>0</v>
      </c>
      <c r="KS276" s="8">
        <f>SUMIFS('Aceite de Oliva'!KS$6:KS$257,'Aceite de Oliva'!$A$6:$A$257,"&gt;="&amp;$A276,'Aceite de Oliva'!$B$6:$B$257,"&lt;="&amp;$B276)</f>
        <v>2.42</v>
      </c>
      <c r="KT276" s="8">
        <f>SUMIFS('Aceite de Oliva'!KT$6:KT$257,'Aceite de Oliva'!$A$6:$A$257,"&gt;="&amp;$A276,'Aceite de Oliva'!$B$6:$B$257,"&lt;="&amp;$B276)</f>
        <v>0.45</v>
      </c>
      <c r="KU276" s="8">
        <f>SUMIFS('Aceite de Oliva'!KU$6:KU$257,'Aceite de Oliva'!$A$6:$A$257,"&gt;="&amp;$A276,'Aceite de Oliva'!$B$6:$B$257,"&lt;="&amp;$B276)</f>
        <v>2.83</v>
      </c>
      <c r="KV276" s="8">
        <f>SUMIFS('Aceite de Oliva'!KV$6:KV$257,'Aceite de Oliva'!$A$6:$A$257,"&gt;="&amp;$A276,'Aceite de Oliva'!$B$6:$B$257,"&lt;="&amp;$B276)</f>
        <v>1.43</v>
      </c>
      <c r="KZ276" s="8">
        <f>SUMIFS('Aceite de Oliva'!KZ$6:KZ$257,'Aceite de Oliva'!$A$6:$A$257,"&gt;="&amp;$A276,'Aceite de Oliva'!$B$6:$B$257,"&lt;="&amp;$B276)</f>
        <v>1.57</v>
      </c>
      <c r="LA276" s="8">
        <f>SUMIFS('Aceite de Oliva'!LA$6:LA$257,'Aceite de Oliva'!$A$6:$A$257,"&gt;="&amp;$A276,'Aceite de Oliva'!$B$6:$B$257,"&lt;="&amp;$B276)</f>
        <v>0.37</v>
      </c>
      <c r="LB276" s="8">
        <f>SUMIFS('Aceite de Oliva'!LB$6:LB$257,'Aceite de Oliva'!$A$6:$A$257,"&gt;="&amp;$A276,'Aceite de Oliva'!$B$6:$B$257,"&lt;="&amp;$B276)</f>
        <v>1.7999999999999998</v>
      </c>
      <c r="LC276" s="8">
        <f>SUMIFS('Aceite de Oliva'!LC$6:LC$257,'Aceite de Oliva'!$A$6:$A$257,"&gt;="&amp;$A276,'Aceite de Oliva'!$B$6:$B$257,"&lt;="&amp;$B276)</f>
        <v>0.22</v>
      </c>
      <c r="LG276" s="8">
        <f>SUMIFS('Aceite de Oliva'!LG$6:LG$257,'Aceite de Oliva'!$A$6:$A$257,"&gt;="&amp;$A276,'Aceite de Oliva'!$B$6:$B$257,"&lt;="&amp;$B276)</f>
        <v>1.02</v>
      </c>
      <c r="LH276" s="8">
        <f>SUMIFS('Aceite de Oliva'!LH$6:LH$257,'Aceite de Oliva'!$A$6:$A$257,"&gt;="&amp;$A276,'Aceite de Oliva'!$B$6:$B$257,"&lt;="&amp;$B276)</f>
        <v>1.83</v>
      </c>
      <c r="LI276" s="8">
        <f>SUMIFS('Aceite de Oliva'!LI$6:LI$257,'Aceite de Oliva'!$A$6:$A$257,"&gt;="&amp;$A276,'Aceite de Oliva'!$B$6:$B$257,"&lt;="&amp;$B276)</f>
        <v>1.03</v>
      </c>
      <c r="LJ276" s="8">
        <f>SUMIFS('Aceite de Oliva'!LJ$6:LJ$257,'Aceite de Oliva'!$A$6:$A$257,"&gt;="&amp;$A276,'Aceite de Oliva'!$B$6:$B$257,"&lt;="&amp;$B276)</f>
        <v>0</v>
      </c>
      <c r="LN276" s="8">
        <f>SUMIFS('Aceite de Oliva'!LN$6:LN$257,'Aceite de Oliva'!$A$6:$A$257,"&gt;="&amp;$A276,'Aceite de Oliva'!$B$6:$B$257,"&lt;="&amp;$B276)</f>
        <v>1.8399999999999999</v>
      </c>
      <c r="LO276" s="8">
        <f>SUMIFS('Aceite de Oliva'!LO$6:LO$257,'Aceite de Oliva'!$A$6:$A$257,"&gt;="&amp;$A276,'Aceite de Oliva'!$B$6:$B$257,"&lt;="&amp;$B276)</f>
        <v>1.77</v>
      </c>
      <c r="LP276" s="8">
        <f>SUMIFS('Aceite de Oliva'!LP$6:LP$257,'Aceite de Oliva'!$A$6:$A$257,"&gt;="&amp;$A276,'Aceite de Oliva'!$B$6:$B$257,"&lt;="&amp;$B276)</f>
        <v>1.37</v>
      </c>
      <c r="LQ276" s="8">
        <f>SUMIFS('Aceite de Oliva'!LQ$6:LQ$257,'Aceite de Oliva'!$A$6:$A$257,"&gt;="&amp;$A276,'Aceite de Oliva'!$B$6:$B$257,"&lt;="&amp;$B276)</f>
        <v>0.25</v>
      </c>
      <c r="LR276" s="76"/>
      <c r="LS276" s="76"/>
      <c r="LT276" s="76"/>
      <c r="LU276" s="8">
        <f>SUMIFS('Aceite de Oliva'!LU$6:LU$257,'Aceite de Oliva'!$A$6:$A$257,"&gt;="&amp;$A276,'Aceite de Oliva'!$B$6:$B$257,"&lt;="&amp;$B276)</f>
        <v>2.12</v>
      </c>
      <c r="LV276" s="8">
        <f>SUMIFS('Aceite de Oliva'!LV$6:LV$257,'Aceite de Oliva'!$A$6:$A$257,"&gt;="&amp;$A276,'Aceite de Oliva'!$B$6:$B$257,"&lt;="&amp;$B276)</f>
        <v>1.59</v>
      </c>
      <c r="LW276" s="8">
        <f>SUMIFS('Aceite de Oliva'!LW$6:LW$257,'Aceite de Oliva'!$A$6:$A$257,"&gt;="&amp;$A276,'Aceite de Oliva'!$B$6:$B$257,"&lt;="&amp;$B276)</f>
        <v>2.8099999999999996</v>
      </c>
      <c r="LX276" s="8">
        <f>SUMIFS('Aceite de Oliva'!LX$6:LX$257,'Aceite de Oliva'!$A$6:$A$257,"&gt;="&amp;$A276,'Aceite de Oliva'!$B$6:$B$257,"&lt;="&amp;$B276)</f>
        <v>0.43</v>
      </c>
      <c r="LY276" s="76"/>
      <c r="LZ276" s="76"/>
      <c r="MA276" s="76"/>
      <c r="MB276" s="8">
        <f>SUMIFS('Aceite de Oliva'!MB$6:MB$257,'Aceite de Oliva'!$A$6:$A$257,"&gt;="&amp;$A276,'Aceite de Oliva'!$B$6:$B$257,"&lt;="&amp;$B276)</f>
        <v>2.3199999999999998</v>
      </c>
      <c r="MC276" s="8">
        <f>SUMIFS('Aceite de Oliva'!MC$6:MC$257,'Aceite de Oliva'!$A$6:$A$257,"&gt;="&amp;$A276,'Aceite de Oliva'!$B$6:$B$257,"&lt;="&amp;$B276)</f>
        <v>1.55</v>
      </c>
      <c r="MD276" s="8">
        <f>SUMIFS('Aceite de Oliva'!MD$6:MD$257,'Aceite de Oliva'!$A$6:$A$257,"&gt;="&amp;$A276,'Aceite de Oliva'!$B$6:$B$257,"&lt;="&amp;$B276)</f>
        <v>2.66</v>
      </c>
      <c r="ME276" s="8">
        <f>SUMIFS('Aceite de Oliva'!ME$6:ME$257,'Aceite de Oliva'!$A$6:$A$257,"&gt;="&amp;$A276,'Aceite de Oliva'!$B$6:$B$257,"&lt;="&amp;$B276)</f>
        <v>0</v>
      </c>
      <c r="MI276" s="8">
        <f>SUMIFS('Aceite de Oliva'!MI$6:MI$257,'Aceite de Oliva'!$A$6:$A$257,"&gt;="&amp;$A276,'Aceite de Oliva'!$B$6:$B$257,"&lt;="&amp;$B276)</f>
        <v>3.55</v>
      </c>
      <c r="MJ276" s="8">
        <f>SUMIFS('Aceite de Oliva'!MJ$6:MJ$257,'Aceite de Oliva'!$A$6:$A$257,"&gt;="&amp;$A276,'Aceite de Oliva'!$B$6:$B$257,"&lt;="&amp;$B276)</f>
        <v>1.1399999999999999</v>
      </c>
      <c r="MK276" s="8">
        <f>SUMIFS('Aceite de Oliva'!MK$6:MK$257,'Aceite de Oliva'!$A$6:$A$257,"&gt;="&amp;$A276,'Aceite de Oliva'!$B$6:$B$257,"&lt;="&amp;$B276)</f>
        <v>4.82</v>
      </c>
      <c r="ML276" s="8">
        <f>SUMIFS('Aceite de Oliva'!ML$6:ML$257,'Aceite de Oliva'!$A$6:$A$257,"&gt;="&amp;$A276,'Aceite de Oliva'!$B$6:$B$257,"&lt;="&amp;$B276)</f>
        <v>0.6</v>
      </c>
    </row>
    <row r="277" spans="1:350"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c r="KE277" s="8">
        <f>SUMIFS('Aceite de Oliva'!KE$6:KE$257,'Aceite de Oliva'!$A$6:$A$257,"&gt;="&amp;$A277,'Aceite de Oliva'!$B$6:$B$257,"&lt;="&amp;$B277)</f>
        <v>0.84</v>
      </c>
      <c r="KF277" s="8">
        <f>SUMIFS('Aceite de Oliva'!KF$6:KF$257,'Aceite de Oliva'!$A$6:$A$257,"&gt;="&amp;$A277,'Aceite de Oliva'!$B$6:$B$257,"&lt;="&amp;$B277)</f>
        <v>0</v>
      </c>
      <c r="KG277" s="8">
        <f>SUMIFS('Aceite de Oliva'!KG$6:KG$257,'Aceite de Oliva'!$A$6:$A$257,"&gt;="&amp;$A277,'Aceite de Oliva'!$B$6:$B$257,"&lt;="&amp;$B277)</f>
        <v>0.56000000000000005</v>
      </c>
      <c r="KH277" s="8">
        <f>SUMIFS('Aceite de Oliva'!KH$6:KH$257,'Aceite de Oliva'!$A$6:$A$257,"&gt;="&amp;$A277,'Aceite de Oliva'!$B$6:$B$257,"&lt;="&amp;$B277)</f>
        <v>2.09</v>
      </c>
      <c r="KL277" s="8">
        <f>SUMIFS('Aceite de Oliva'!KL$6:KL$257,'Aceite de Oliva'!$A$6:$A$257,"&gt;="&amp;$A277,'Aceite de Oliva'!$B$6:$B$257,"&lt;="&amp;$B277)</f>
        <v>0.41000000000000003</v>
      </c>
      <c r="KM277" s="8">
        <f>SUMIFS('Aceite de Oliva'!KM$6:KM$257,'Aceite de Oliva'!$A$6:$A$257,"&gt;="&amp;$A277,'Aceite de Oliva'!$B$6:$B$257,"&lt;="&amp;$B277)</f>
        <v>0</v>
      </c>
      <c r="KN277" s="8">
        <f>SUMIFS('Aceite de Oliva'!KN$6:KN$257,'Aceite de Oliva'!$A$6:$A$257,"&gt;="&amp;$A277,'Aceite de Oliva'!$B$6:$B$257,"&lt;="&amp;$B277)</f>
        <v>0.27</v>
      </c>
      <c r="KO277" s="8">
        <f>SUMIFS('Aceite de Oliva'!KO$6:KO$257,'Aceite de Oliva'!$A$6:$A$257,"&gt;="&amp;$A277,'Aceite de Oliva'!$B$6:$B$257,"&lt;="&amp;$B277)</f>
        <v>1.41</v>
      </c>
      <c r="KS277" s="8">
        <f>SUMIFS('Aceite de Oliva'!KS$6:KS$257,'Aceite de Oliva'!$A$6:$A$257,"&gt;="&amp;$A277,'Aceite de Oliva'!$B$6:$B$257,"&lt;="&amp;$B277)</f>
        <v>0.63</v>
      </c>
      <c r="KT277" s="8">
        <f>SUMIFS('Aceite de Oliva'!KT$6:KT$257,'Aceite de Oliva'!$A$6:$A$257,"&gt;="&amp;$A277,'Aceite de Oliva'!$B$6:$B$257,"&lt;="&amp;$B277)</f>
        <v>0.37</v>
      </c>
      <c r="KU277" s="8">
        <f>SUMIFS('Aceite de Oliva'!KU$6:KU$257,'Aceite de Oliva'!$A$6:$A$257,"&gt;="&amp;$A277,'Aceite de Oliva'!$B$6:$B$257,"&lt;="&amp;$B277)</f>
        <v>0.38</v>
      </c>
      <c r="KV277" s="8">
        <f>SUMIFS('Aceite de Oliva'!KV$6:KV$257,'Aceite de Oliva'!$A$6:$A$257,"&gt;="&amp;$A277,'Aceite de Oliva'!$B$6:$B$257,"&lt;="&amp;$B277)</f>
        <v>0.5</v>
      </c>
      <c r="KZ277" s="8">
        <f>SUMIFS('Aceite de Oliva'!KZ$6:KZ$257,'Aceite de Oliva'!$A$6:$A$257,"&gt;="&amp;$A277,'Aceite de Oliva'!$B$6:$B$257,"&lt;="&amp;$B277)</f>
        <v>0.53</v>
      </c>
      <c r="LA277" s="8">
        <f>SUMIFS('Aceite de Oliva'!LA$6:LA$257,'Aceite de Oliva'!$A$6:$A$257,"&gt;="&amp;$A277,'Aceite de Oliva'!$B$6:$B$257,"&lt;="&amp;$B277)</f>
        <v>0.32</v>
      </c>
      <c r="LB277" s="8">
        <f>SUMIFS('Aceite de Oliva'!LB$6:LB$257,'Aceite de Oliva'!$A$6:$A$257,"&gt;="&amp;$A277,'Aceite de Oliva'!$B$6:$B$257,"&lt;="&amp;$B277)</f>
        <v>0.48</v>
      </c>
      <c r="LC277" s="8">
        <f>SUMIFS('Aceite de Oliva'!LC$6:LC$257,'Aceite de Oliva'!$A$6:$A$257,"&gt;="&amp;$A277,'Aceite de Oliva'!$B$6:$B$257,"&lt;="&amp;$B277)</f>
        <v>0.91</v>
      </c>
      <c r="LG277" s="8">
        <f>SUMIFS('Aceite de Oliva'!LG$6:LG$257,'Aceite de Oliva'!$A$6:$A$257,"&gt;="&amp;$A277,'Aceite de Oliva'!$B$6:$B$257,"&lt;="&amp;$B277)</f>
        <v>1.28</v>
      </c>
      <c r="LH277" s="8">
        <f>SUMIFS('Aceite de Oliva'!LH$6:LH$257,'Aceite de Oliva'!$A$6:$A$257,"&gt;="&amp;$A277,'Aceite de Oliva'!$B$6:$B$257,"&lt;="&amp;$B277)</f>
        <v>1.04</v>
      </c>
      <c r="LI277" s="8">
        <f>SUMIFS('Aceite de Oliva'!LI$6:LI$257,'Aceite de Oliva'!$A$6:$A$257,"&gt;="&amp;$A277,'Aceite de Oliva'!$B$6:$B$257,"&lt;="&amp;$B277)</f>
        <v>1.49</v>
      </c>
      <c r="LJ277" s="8">
        <f>SUMIFS('Aceite de Oliva'!LJ$6:LJ$257,'Aceite de Oliva'!$A$6:$A$257,"&gt;="&amp;$A277,'Aceite de Oliva'!$B$6:$B$257,"&lt;="&amp;$B277)</f>
        <v>0.41</v>
      </c>
      <c r="LN277" s="8">
        <f>SUMIFS('Aceite de Oliva'!LN$6:LN$257,'Aceite de Oliva'!$A$6:$A$257,"&gt;="&amp;$A277,'Aceite de Oliva'!$B$6:$B$257,"&lt;="&amp;$B277)</f>
        <v>0.72</v>
      </c>
      <c r="LO277" s="8">
        <f>SUMIFS('Aceite de Oliva'!LO$6:LO$257,'Aceite de Oliva'!$A$6:$A$257,"&gt;="&amp;$A277,'Aceite de Oliva'!$B$6:$B$257,"&lt;="&amp;$B277)</f>
        <v>1.6600000000000001</v>
      </c>
      <c r="LP277" s="8">
        <f>SUMIFS('Aceite de Oliva'!LP$6:LP$257,'Aceite de Oliva'!$A$6:$A$257,"&gt;="&amp;$A277,'Aceite de Oliva'!$B$6:$B$257,"&lt;="&amp;$B277)</f>
        <v>0.61</v>
      </c>
      <c r="LQ277" s="8">
        <f>SUMIFS('Aceite de Oliva'!LQ$6:LQ$257,'Aceite de Oliva'!$A$6:$A$257,"&gt;="&amp;$A277,'Aceite de Oliva'!$B$6:$B$257,"&lt;="&amp;$B277)</f>
        <v>0</v>
      </c>
      <c r="LR277" s="76"/>
      <c r="LS277" s="76"/>
      <c r="LT277" s="76"/>
      <c r="LU277" s="8">
        <f>SUMIFS('Aceite de Oliva'!LU$6:LU$257,'Aceite de Oliva'!$A$6:$A$257,"&gt;="&amp;$A277,'Aceite de Oliva'!$B$6:$B$257,"&lt;="&amp;$B277)</f>
        <v>1.59</v>
      </c>
      <c r="LV277" s="8">
        <f>SUMIFS('Aceite de Oliva'!LV$6:LV$257,'Aceite de Oliva'!$A$6:$A$257,"&gt;="&amp;$A277,'Aceite de Oliva'!$B$6:$B$257,"&lt;="&amp;$B277)</f>
        <v>2.9699999999999998</v>
      </c>
      <c r="LW277" s="8">
        <f>SUMIFS('Aceite de Oliva'!LW$6:LW$257,'Aceite de Oliva'!$A$6:$A$257,"&gt;="&amp;$A277,'Aceite de Oliva'!$B$6:$B$257,"&lt;="&amp;$B277)</f>
        <v>0.92</v>
      </c>
      <c r="LX277" s="8">
        <f>SUMIFS('Aceite de Oliva'!LX$6:LX$257,'Aceite de Oliva'!$A$6:$A$257,"&gt;="&amp;$A277,'Aceite de Oliva'!$B$6:$B$257,"&lt;="&amp;$B277)</f>
        <v>1.45</v>
      </c>
      <c r="LY277" s="76"/>
      <c r="LZ277" s="76"/>
      <c r="MA277" s="76"/>
      <c r="MB277" s="8">
        <f>SUMIFS('Aceite de Oliva'!MB$6:MB$257,'Aceite de Oliva'!$A$6:$A$257,"&gt;="&amp;$A277,'Aceite de Oliva'!$B$6:$B$257,"&lt;="&amp;$B277)</f>
        <v>1.8399999999999999</v>
      </c>
      <c r="MC277" s="8">
        <f>SUMIFS('Aceite de Oliva'!MC$6:MC$257,'Aceite de Oliva'!$A$6:$A$257,"&gt;="&amp;$A277,'Aceite de Oliva'!$B$6:$B$257,"&lt;="&amp;$B277)</f>
        <v>2.31</v>
      </c>
      <c r="MD277" s="8">
        <f>SUMIFS('Aceite de Oliva'!MD$6:MD$257,'Aceite de Oliva'!$A$6:$A$257,"&gt;="&amp;$A277,'Aceite de Oliva'!$B$6:$B$257,"&lt;="&amp;$B277)</f>
        <v>1.5299999999999998</v>
      </c>
      <c r="ME277" s="8">
        <f>SUMIFS('Aceite de Oliva'!ME$6:ME$257,'Aceite de Oliva'!$A$6:$A$257,"&gt;="&amp;$A277,'Aceite de Oliva'!$B$6:$B$257,"&lt;="&amp;$B277)</f>
        <v>2.4300000000000002</v>
      </c>
      <c r="MI277" s="8">
        <f>SUMIFS('Aceite de Oliva'!MI$6:MI$257,'Aceite de Oliva'!$A$6:$A$257,"&gt;="&amp;$A277,'Aceite de Oliva'!$B$6:$B$257,"&lt;="&amp;$B277)</f>
        <v>2.17</v>
      </c>
      <c r="MJ277" s="8">
        <f>SUMIFS('Aceite de Oliva'!MJ$6:MJ$257,'Aceite de Oliva'!$A$6:$A$257,"&gt;="&amp;$A277,'Aceite de Oliva'!$B$6:$B$257,"&lt;="&amp;$B277)</f>
        <v>1.79</v>
      </c>
      <c r="MK277" s="8">
        <f>SUMIFS('Aceite de Oliva'!MK$6:MK$257,'Aceite de Oliva'!$A$6:$A$257,"&gt;="&amp;$A277,'Aceite de Oliva'!$B$6:$B$257,"&lt;="&amp;$B277)</f>
        <v>1.88</v>
      </c>
      <c r="ML277" s="8">
        <f>SUMIFS('Aceite de Oliva'!ML$6:ML$257,'Aceite de Oliva'!$A$6:$A$257,"&gt;="&amp;$A277,'Aceite de Oliva'!$B$6:$B$257,"&lt;="&amp;$B277)</f>
        <v>2.94</v>
      </c>
    </row>
    <row r="278" spans="1:350"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c r="KE278" s="8">
        <f>SUMIFS('Aceite de Oliva'!KE$6:KE$257,'Aceite de Oliva'!$A$6:$A$257,"&gt;="&amp;$A278,'Aceite de Oliva'!$B$6:$B$257,"&lt;="&amp;$B278)</f>
        <v>1.02</v>
      </c>
      <c r="KF278" s="8">
        <f>SUMIFS('Aceite de Oliva'!KF$6:KF$257,'Aceite de Oliva'!$A$6:$A$257,"&gt;="&amp;$A278,'Aceite de Oliva'!$B$6:$B$257,"&lt;="&amp;$B278)</f>
        <v>0.65</v>
      </c>
      <c r="KG278" s="8">
        <f>SUMIFS('Aceite de Oliva'!KG$6:KG$257,'Aceite de Oliva'!$A$6:$A$257,"&gt;="&amp;$A278,'Aceite de Oliva'!$B$6:$B$257,"&lt;="&amp;$B278)</f>
        <v>1.2000000000000002</v>
      </c>
      <c r="KH278" s="8">
        <f>SUMIFS('Aceite de Oliva'!KH$6:KH$257,'Aceite de Oliva'!$A$6:$A$257,"&gt;="&amp;$A278,'Aceite de Oliva'!$B$6:$B$257,"&lt;="&amp;$B278)</f>
        <v>0</v>
      </c>
      <c r="KL278" s="8">
        <f>SUMIFS('Aceite de Oliva'!KL$6:KL$257,'Aceite de Oliva'!$A$6:$A$257,"&gt;="&amp;$A278,'Aceite de Oliva'!$B$6:$B$257,"&lt;="&amp;$B278)</f>
        <v>0.54</v>
      </c>
      <c r="KM278" s="8">
        <f>SUMIFS('Aceite de Oliva'!KM$6:KM$257,'Aceite de Oliva'!$A$6:$A$257,"&gt;="&amp;$A278,'Aceite de Oliva'!$B$6:$B$257,"&lt;="&amp;$B278)</f>
        <v>1.49</v>
      </c>
      <c r="KN278" s="8">
        <f>SUMIFS('Aceite de Oliva'!KN$6:KN$257,'Aceite de Oliva'!$A$6:$A$257,"&gt;="&amp;$A278,'Aceite de Oliva'!$B$6:$B$257,"&lt;="&amp;$B278)</f>
        <v>0.49</v>
      </c>
      <c r="KO278" s="8">
        <f>SUMIFS('Aceite de Oliva'!KO$6:KO$257,'Aceite de Oliva'!$A$6:$A$257,"&gt;="&amp;$A278,'Aceite de Oliva'!$B$6:$B$257,"&lt;="&amp;$B278)</f>
        <v>0</v>
      </c>
      <c r="KS278" s="8">
        <f>SUMIFS('Aceite de Oliva'!KS$6:KS$257,'Aceite de Oliva'!$A$6:$A$257,"&gt;="&amp;$A278,'Aceite de Oliva'!$B$6:$B$257,"&lt;="&amp;$B278)</f>
        <v>0.45</v>
      </c>
      <c r="KT278" s="8">
        <f>SUMIFS('Aceite de Oliva'!KT$6:KT$257,'Aceite de Oliva'!$A$6:$A$257,"&gt;="&amp;$A278,'Aceite de Oliva'!$B$6:$B$257,"&lt;="&amp;$B278)</f>
        <v>0.51</v>
      </c>
      <c r="KU278" s="8">
        <f>SUMIFS('Aceite de Oliva'!KU$6:KU$257,'Aceite de Oliva'!$A$6:$A$257,"&gt;="&amp;$A278,'Aceite de Oliva'!$B$6:$B$257,"&lt;="&amp;$B278)</f>
        <v>0.4</v>
      </c>
      <c r="KV278" s="8">
        <f>SUMIFS('Aceite de Oliva'!KV$6:KV$257,'Aceite de Oliva'!$A$6:$A$257,"&gt;="&amp;$A278,'Aceite de Oliva'!$B$6:$B$257,"&lt;="&amp;$B278)</f>
        <v>0.27</v>
      </c>
      <c r="KZ278" s="8">
        <f>SUMIFS('Aceite de Oliva'!KZ$6:KZ$257,'Aceite de Oliva'!$A$6:$A$257,"&gt;="&amp;$A278,'Aceite de Oliva'!$B$6:$B$257,"&lt;="&amp;$B278)</f>
        <v>0.39</v>
      </c>
      <c r="LA278" s="8">
        <f>SUMIFS('Aceite de Oliva'!LA$6:LA$257,'Aceite de Oliva'!$A$6:$A$257,"&gt;="&amp;$A278,'Aceite de Oliva'!$B$6:$B$257,"&lt;="&amp;$B278)</f>
        <v>0</v>
      </c>
      <c r="LB278" s="8">
        <f>SUMIFS('Aceite de Oliva'!LB$6:LB$257,'Aceite de Oliva'!$A$6:$A$257,"&gt;="&amp;$A278,'Aceite de Oliva'!$B$6:$B$257,"&lt;="&amp;$B278)</f>
        <v>0.67</v>
      </c>
      <c r="LC278" s="8">
        <f>SUMIFS('Aceite de Oliva'!LC$6:LC$257,'Aceite de Oliva'!$A$6:$A$257,"&gt;="&amp;$A278,'Aceite de Oliva'!$B$6:$B$257,"&lt;="&amp;$B278)</f>
        <v>0</v>
      </c>
      <c r="LG278" s="8">
        <f>SUMIFS('Aceite de Oliva'!LG$6:LG$257,'Aceite de Oliva'!$A$6:$A$257,"&gt;="&amp;$A278,'Aceite de Oliva'!$B$6:$B$257,"&lt;="&amp;$B278)</f>
        <v>0.8</v>
      </c>
      <c r="LH278" s="8">
        <f>SUMIFS('Aceite de Oliva'!LH$6:LH$257,'Aceite de Oliva'!$A$6:$A$257,"&gt;="&amp;$A278,'Aceite de Oliva'!$B$6:$B$257,"&lt;="&amp;$B278)</f>
        <v>0.75</v>
      </c>
      <c r="LI278" s="8">
        <f>SUMIFS('Aceite de Oliva'!LI$6:LI$257,'Aceite de Oliva'!$A$6:$A$257,"&gt;="&amp;$A278,'Aceite de Oliva'!$B$6:$B$257,"&lt;="&amp;$B278)</f>
        <v>0.89999999999999991</v>
      </c>
      <c r="LJ278" s="8">
        <f>SUMIFS('Aceite de Oliva'!LJ$6:LJ$257,'Aceite de Oliva'!$A$6:$A$257,"&gt;="&amp;$A278,'Aceite de Oliva'!$B$6:$B$257,"&lt;="&amp;$B278)</f>
        <v>0</v>
      </c>
      <c r="LN278" s="8">
        <f>SUMIFS('Aceite de Oliva'!LN$6:LN$257,'Aceite de Oliva'!$A$6:$A$257,"&gt;="&amp;$A278,'Aceite de Oliva'!$B$6:$B$257,"&lt;="&amp;$B278)</f>
        <v>1.63</v>
      </c>
      <c r="LO278" s="8">
        <f>SUMIFS('Aceite de Oliva'!LO$6:LO$257,'Aceite de Oliva'!$A$6:$A$257,"&gt;="&amp;$A278,'Aceite de Oliva'!$B$6:$B$257,"&lt;="&amp;$B278)</f>
        <v>3.3499999999999996</v>
      </c>
      <c r="LP278" s="8">
        <f>SUMIFS('Aceite de Oliva'!LP$6:LP$257,'Aceite de Oliva'!$A$6:$A$257,"&gt;="&amp;$A278,'Aceite de Oliva'!$B$6:$B$257,"&lt;="&amp;$B278)</f>
        <v>1.4</v>
      </c>
      <c r="LQ278" s="8">
        <f>SUMIFS('Aceite de Oliva'!LQ$6:LQ$257,'Aceite de Oliva'!$A$6:$A$257,"&gt;="&amp;$A278,'Aceite de Oliva'!$B$6:$B$257,"&lt;="&amp;$B278)</f>
        <v>0.71</v>
      </c>
      <c r="LR278" s="76"/>
      <c r="LS278" s="76"/>
      <c r="LT278" s="76"/>
      <c r="LU278" s="8">
        <f>SUMIFS('Aceite de Oliva'!LU$6:LU$257,'Aceite de Oliva'!$A$6:$A$257,"&gt;="&amp;$A278,'Aceite de Oliva'!$B$6:$B$257,"&lt;="&amp;$B278)</f>
        <v>1.87</v>
      </c>
      <c r="LV278" s="8">
        <f>SUMIFS('Aceite de Oliva'!LV$6:LV$257,'Aceite de Oliva'!$A$6:$A$257,"&gt;="&amp;$A278,'Aceite de Oliva'!$B$6:$B$257,"&lt;="&amp;$B278)</f>
        <v>0.82</v>
      </c>
      <c r="LW278" s="8">
        <f>SUMIFS('Aceite de Oliva'!LW$6:LW$257,'Aceite de Oliva'!$A$6:$A$257,"&gt;="&amp;$A278,'Aceite de Oliva'!$B$6:$B$257,"&lt;="&amp;$B278)</f>
        <v>2.64</v>
      </c>
      <c r="LX278" s="8">
        <f>SUMIFS('Aceite de Oliva'!LX$6:LX$257,'Aceite de Oliva'!$A$6:$A$257,"&gt;="&amp;$A278,'Aceite de Oliva'!$B$6:$B$257,"&lt;="&amp;$B278)</f>
        <v>0</v>
      </c>
      <c r="LY278" s="76"/>
      <c r="LZ278" s="76"/>
      <c r="MA278" s="76"/>
      <c r="MB278" s="8">
        <f>SUMIFS('Aceite de Oliva'!MB$6:MB$257,'Aceite de Oliva'!$A$6:$A$257,"&gt;="&amp;$A278,'Aceite de Oliva'!$B$6:$B$257,"&lt;="&amp;$B278)</f>
        <v>2.04</v>
      </c>
      <c r="MC278" s="8">
        <f>SUMIFS('Aceite de Oliva'!MC$6:MC$257,'Aceite de Oliva'!$A$6:$A$257,"&gt;="&amp;$A278,'Aceite de Oliva'!$B$6:$B$257,"&lt;="&amp;$B278)</f>
        <v>3.11</v>
      </c>
      <c r="MD278" s="8">
        <f>SUMIFS('Aceite de Oliva'!MD$6:MD$257,'Aceite de Oliva'!$A$6:$A$257,"&gt;="&amp;$A278,'Aceite de Oliva'!$B$6:$B$257,"&lt;="&amp;$B278)</f>
        <v>2.1800000000000002</v>
      </c>
      <c r="ME278" s="8">
        <f>SUMIFS('Aceite de Oliva'!ME$6:ME$257,'Aceite de Oliva'!$A$6:$A$257,"&gt;="&amp;$A278,'Aceite de Oliva'!$B$6:$B$257,"&lt;="&amp;$B278)</f>
        <v>0.66</v>
      </c>
      <c r="MI278" s="8">
        <f>SUMIFS('Aceite de Oliva'!MI$6:MI$257,'Aceite de Oliva'!$A$6:$A$257,"&gt;="&amp;$A278,'Aceite de Oliva'!$B$6:$B$257,"&lt;="&amp;$B278)</f>
        <v>2.37</v>
      </c>
      <c r="MJ278" s="8">
        <f>SUMIFS('Aceite de Oliva'!MJ$6:MJ$257,'Aceite de Oliva'!$A$6:$A$257,"&gt;="&amp;$A278,'Aceite de Oliva'!$B$6:$B$257,"&lt;="&amp;$B278)</f>
        <v>4.08</v>
      </c>
      <c r="MK278" s="8">
        <f>SUMIFS('Aceite de Oliva'!MK$6:MK$257,'Aceite de Oliva'!$A$6:$A$257,"&gt;="&amp;$A278,'Aceite de Oliva'!$B$6:$B$257,"&lt;="&amp;$B278)</f>
        <v>2.2400000000000002</v>
      </c>
      <c r="ML278" s="8">
        <f>SUMIFS('Aceite de Oliva'!ML$6:ML$257,'Aceite de Oliva'!$A$6:$A$257,"&gt;="&amp;$A278,'Aceite de Oliva'!$B$6:$B$257,"&lt;="&amp;$B278)</f>
        <v>0.8899999999999999</v>
      </c>
    </row>
    <row r="279" spans="1:350"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c r="KE279" s="8">
        <f>SUMIFS('Aceite de Oliva'!KE$6:KE$257,'Aceite de Oliva'!$A$6:$A$257,"&gt;="&amp;$A279,'Aceite de Oliva'!$B$6:$B$257,"&lt;="&amp;$B279)</f>
        <v>0.1</v>
      </c>
      <c r="KF279" s="8">
        <f>SUMIFS('Aceite de Oliva'!KF$6:KF$257,'Aceite de Oliva'!$A$6:$A$257,"&gt;="&amp;$A279,'Aceite de Oliva'!$B$6:$B$257,"&lt;="&amp;$B279)</f>
        <v>0</v>
      </c>
      <c r="KG279" s="8">
        <f>SUMIFS('Aceite de Oliva'!KG$6:KG$257,'Aceite de Oliva'!$A$6:$A$257,"&gt;="&amp;$A279,'Aceite de Oliva'!$B$6:$B$257,"&lt;="&amp;$B279)</f>
        <v>0.09</v>
      </c>
      <c r="KH279" s="8">
        <f>SUMIFS('Aceite de Oliva'!KH$6:KH$257,'Aceite de Oliva'!$A$6:$A$257,"&gt;="&amp;$A279,'Aceite de Oliva'!$B$6:$B$257,"&lt;="&amp;$B279)</f>
        <v>0</v>
      </c>
      <c r="KL279" s="8">
        <f>SUMIFS('Aceite de Oliva'!KL$6:KL$257,'Aceite de Oliva'!$A$6:$A$257,"&gt;="&amp;$A279,'Aceite de Oliva'!$B$6:$B$257,"&lt;="&amp;$B279)</f>
        <v>0.55999999999999994</v>
      </c>
      <c r="KM279" s="8">
        <f>SUMIFS('Aceite de Oliva'!KM$6:KM$257,'Aceite de Oliva'!$A$6:$A$257,"&gt;="&amp;$A279,'Aceite de Oliva'!$B$6:$B$257,"&lt;="&amp;$B279)</f>
        <v>0</v>
      </c>
      <c r="KN279" s="8">
        <f>SUMIFS('Aceite de Oliva'!KN$6:KN$257,'Aceite de Oliva'!$A$6:$A$257,"&gt;="&amp;$A279,'Aceite de Oliva'!$B$6:$B$257,"&lt;="&amp;$B279)</f>
        <v>0.54</v>
      </c>
      <c r="KO279" s="8">
        <f>SUMIFS('Aceite de Oliva'!KO$6:KO$257,'Aceite de Oliva'!$A$6:$A$257,"&gt;="&amp;$A279,'Aceite de Oliva'!$B$6:$B$257,"&lt;="&amp;$B279)</f>
        <v>0</v>
      </c>
      <c r="KS279" s="8">
        <f>SUMIFS('Aceite de Oliva'!KS$6:KS$257,'Aceite de Oliva'!$A$6:$A$257,"&gt;="&amp;$A279,'Aceite de Oliva'!$B$6:$B$257,"&lt;="&amp;$B279)</f>
        <v>0.66999999999999993</v>
      </c>
      <c r="KT279" s="8">
        <f>SUMIFS('Aceite de Oliva'!KT$6:KT$257,'Aceite de Oliva'!$A$6:$A$257,"&gt;="&amp;$A279,'Aceite de Oliva'!$B$6:$B$257,"&lt;="&amp;$B279)</f>
        <v>0.85</v>
      </c>
      <c r="KU279" s="8">
        <f>SUMIFS('Aceite de Oliva'!KU$6:KU$257,'Aceite de Oliva'!$A$6:$A$257,"&gt;="&amp;$A279,'Aceite de Oliva'!$B$6:$B$257,"&lt;="&amp;$B279)</f>
        <v>0.34</v>
      </c>
      <c r="KV279" s="8">
        <f>SUMIFS('Aceite de Oliva'!KV$6:KV$257,'Aceite de Oliva'!$A$6:$A$257,"&gt;="&amp;$A279,'Aceite de Oliva'!$B$6:$B$257,"&lt;="&amp;$B279)</f>
        <v>0</v>
      </c>
      <c r="KZ279" s="8">
        <f>SUMIFS('Aceite de Oliva'!KZ$6:KZ$257,'Aceite de Oliva'!$A$6:$A$257,"&gt;="&amp;$A279,'Aceite de Oliva'!$B$6:$B$257,"&lt;="&amp;$B279)</f>
        <v>0.54</v>
      </c>
      <c r="LA279" s="8">
        <f>SUMIFS('Aceite de Oliva'!LA$6:LA$257,'Aceite de Oliva'!$A$6:$A$257,"&gt;="&amp;$A279,'Aceite de Oliva'!$B$6:$B$257,"&lt;="&amp;$B279)</f>
        <v>0.15</v>
      </c>
      <c r="LB279" s="8">
        <f>SUMIFS('Aceite de Oliva'!LB$6:LB$257,'Aceite de Oliva'!$A$6:$A$257,"&gt;="&amp;$A279,'Aceite de Oliva'!$B$6:$B$257,"&lt;="&amp;$B279)</f>
        <v>0.47000000000000003</v>
      </c>
      <c r="LC279" s="8">
        <f>SUMIFS('Aceite de Oliva'!LC$6:LC$257,'Aceite de Oliva'!$A$6:$A$257,"&gt;="&amp;$A279,'Aceite de Oliva'!$B$6:$B$257,"&lt;="&amp;$B279)</f>
        <v>0</v>
      </c>
      <c r="LG279" s="8">
        <f>SUMIFS('Aceite de Oliva'!LG$6:LG$257,'Aceite de Oliva'!$A$6:$A$257,"&gt;="&amp;$A279,'Aceite de Oliva'!$B$6:$B$257,"&lt;="&amp;$B279)</f>
        <v>0.63</v>
      </c>
      <c r="LH279" s="8">
        <f>SUMIFS('Aceite de Oliva'!LH$6:LH$257,'Aceite de Oliva'!$A$6:$A$257,"&gt;="&amp;$A279,'Aceite de Oliva'!$B$6:$B$257,"&lt;="&amp;$B279)</f>
        <v>1.03</v>
      </c>
      <c r="LI279" s="8">
        <f>SUMIFS('Aceite de Oliva'!LI$6:LI$257,'Aceite de Oliva'!$A$6:$A$257,"&gt;="&amp;$A279,'Aceite de Oliva'!$B$6:$B$257,"&lt;="&amp;$B279)</f>
        <v>0.56000000000000005</v>
      </c>
      <c r="LJ279" s="8">
        <f>SUMIFS('Aceite de Oliva'!LJ$6:LJ$257,'Aceite de Oliva'!$A$6:$A$257,"&gt;="&amp;$A279,'Aceite de Oliva'!$B$6:$B$257,"&lt;="&amp;$B279)</f>
        <v>0.24</v>
      </c>
      <c r="LN279" s="8">
        <f>SUMIFS('Aceite de Oliva'!LN$6:LN$257,'Aceite de Oliva'!$A$6:$A$257,"&gt;="&amp;$A279,'Aceite de Oliva'!$B$6:$B$257,"&lt;="&amp;$B279)</f>
        <v>0.95</v>
      </c>
      <c r="LO279" s="8">
        <f>SUMIFS('Aceite de Oliva'!LO$6:LO$257,'Aceite de Oliva'!$A$6:$A$257,"&gt;="&amp;$A279,'Aceite de Oliva'!$B$6:$B$257,"&lt;="&amp;$B279)</f>
        <v>0.64</v>
      </c>
      <c r="LP279" s="8">
        <f>SUMIFS('Aceite de Oliva'!LP$6:LP$257,'Aceite de Oliva'!$A$6:$A$257,"&gt;="&amp;$A279,'Aceite de Oliva'!$B$6:$B$257,"&lt;="&amp;$B279)</f>
        <v>1.24</v>
      </c>
      <c r="LQ279" s="8">
        <f>SUMIFS('Aceite de Oliva'!LQ$6:LQ$257,'Aceite de Oliva'!$A$6:$A$257,"&gt;="&amp;$A279,'Aceite de Oliva'!$B$6:$B$257,"&lt;="&amp;$B279)</f>
        <v>0</v>
      </c>
      <c r="LR279" s="76"/>
      <c r="LS279" s="76"/>
      <c r="LT279" s="76"/>
      <c r="LU279" s="8">
        <f>SUMIFS('Aceite de Oliva'!LU$6:LU$257,'Aceite de Oliva'!$A$6:$A$257,"&gt;="&amp;$A279,'Aceite de Oliva'!$B$6:$B$257,"&lt;="&amp;$B279)</f>
        <v>0.98</v>
      </c>
      <c r="LV279" s="8">
        <f>SUMIFS('Aceite de Oliva'!LV$6:LV$257,'Aceite de Oliva'!$A$6:$A$257,"&gt;="&amp;$A279,'Aceite de Oliva'!$B$6:$B$257,"&lt;="&amp;$B279)</f>
        <v>0.65999999999999992</v>
      </c>
      <c r="LW279" s="8">
        <f>SUMIFS('Aceite de Oliva'!LW$6:LW$257,'Aceite de Oliva'!$A$6:$A$257,"&gt;="&amp;$A279,'Aceite de Oliva'!$B$6:$B$257,"&lt;="&amp;$B279)</f>
        <v>0.89999999999999991</v>
      </c>
      <c r="LX279" s="8">
        <f>SUMIFS('Aceite de Oliva'!LX$6:LX$257,'Aceite de Oliva'!$A$6:$A$257,"&gt;="&amp;$A279,'Aceite de Oliva'!$B$6:$B$257,"&lt;="&amp;$B279)</f>
        <v>0.5</v>
      </c>
      <c r="LY279" s="76"/>
      <c r="LZ279" s="76"/>
      <c r="MA279" s="76"/>
      <c r="MB279" s="8">
        <f>SUMIFS('Aceite de Oliva'!MB$6:MB$257,'Aceite de Oliva'!$A$6:$A$257,"&gt;="&amp;$A279,'Aceite de Oliva'!$B$6:$B$257,"&lt;="&amp;$B279)</f>
        <v>0.78999999999999992</v>
      </c>
      <c r="MC279" s="8">
        <f>SUMIFS('Aceite de Oliva'!MC$6:MC$257,'Aceite de Oliva'!$A$6:$A$257,"&gt;="&amp;$A279,'Aceite de Oliva'!$B$6:$B$257,"&lt;="&amp;$B279)</f>
        <v>2.59</v>
      </c>
      <c r="MD279" s="8">
        <f>SUMIFS('Aceite de Oliva'!MD$6:MD$257,'Aceite de Oliva'!$A$6:$A$257,"&gt;="&amp;$A279,'Aceite de Oliva'!$B$6:$B$257,"&lt;="&amp;$B279)</f>
        <v>0.45</v>
      </c>
      <c r="ME279" s="8">
        <f>SUMIFS('Aceite de Oliva'!ME$6:ME$257,'Aceite de Oliva'!$A$6:$A$257,"&gt;="&amp;$A279,'Aceite de Oliva'!$B$6:$B$257,"&lt;="&amp;$B279)</f>
        <v>0</v>
      </c>
      <c r="MI279" s="8">
        <f>SUMIFS('Aceite de Oliva'!MI$6:MI$257,'Aceite de Oliva'!$A$6:$A$257,"&gt;="&amp;$A279,'Aceite de Oliva'!$B$6:$B$257,"&lt;="&amp;$B279)</f>
        <v>3.63</v>
      </c>
      <c r="MJ279" s="8">
        <f>SUMIFS('Aceite de Oliva'!MJ$6:MJ$257,'Aceite de Oliva'!$A$6:$A$257,"&gt;="&amp;$A279,'Aceite de Oliva'!$B$6:$B$257,"&lt;="&amp;$B279)</f>
        <v>4.08</v>
      </c>
      <c r="MK279" s="8">
        <f>SUMIFS('Aceite de Oliva'!MK$6:MK$257,'Aceite de Oliva'!$A$6:$A$257,"&gt;="&amp;$A279,'Aceite de Oliva'!$B$6:$B$257,"&lt;="&amp;$B279)</f>
        <v>3.42</v>
      </c>
      <c r="ML279" s="8">
        <f>SUMIFS('Aceite de Oliva'!ML$6:ML$257,'Aceite de Oliva'!$A$6:$A$257,"&gt;="&amp;$A279,'Aceite de Oliva'!$B$6:$B$257,"&lt;="&amp;$B279)</f>
        <v>3.8200000000000003</v>
      </c>
    </row>
    <row r="280" spans="1:350"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c r="KE280" s="8">
        <f>SUMIFS('Aceite de Oliva'!KE$6:KE$257,'Aceite de Oliva'!$A$6:$A$257,"&gt;="&amp;$A280,'Aceite de Oliva'!$B$6:$B$257,"&lt;="&amp;$B280)</f>
        <v>1.7200000000000002</v>
      </c>
      <c r="KF280" s="8">
        <f>SUMIFS('Aceite de Oliva'!KF$6:KF$257,'Aceite de Oliva'!$A$6:$A$257,"&gt;="&amp;$A280,'Aceite de Oliva'!$B$6:$B$257,"&lt;="&amp;$B280)</f>
        <v>5.87</v>
      </c>
      <c r="KG280" s="8">
        <f>SUMIFS('Aceite de Oliva'!KG$6:KG$257,'Aceite de Oliva'!$A$6:$A$257,"&gt;="&amp;$A280,'Aceite de Oliva'!$B$6:$B$257,"&lt;="&amp;$B280)</f>
        <v>0.6</v>
      </c>
      <c r="KH280" s="8">
        <f>SUMIFS('Aceite de Oliva'!KH$6:KH$257,'Aceite de Oliva'!$A$6:$A$257,"&gt;="&amp;$A280,'Aceite de Oliva'!$B$6:$B$257,"&lt;="&amp;$B280)</f>
        <v>0</v>
      </c>
      <c r="KL280" s="8">
        <f>SUMIFS('Aceite de Oliva'!KL$6:KL$257,'Aceite de Oliva'!$A$6:$A$257,"&gt;="&amp;$A280,'Aceite de Oliva'!$B$6:$B$257,"&lt;="&amp;$B280)</f>
        <v>0.71</v>
      </c>
      <c r="KM280" s="8">
        <f>SUMIFS('Aceite de Oliva'!KM$6:KM$257,'Aceite de Oliva'!$A$6:$A$257,"&gt;="&amp;$A280,'Aceite de Oliva'!$B$6:$B$257,"&lt;="&amp;$B280)</f>
        <v>1.42</v>
      </c>
      <c r="KN280" s="8">
        <f>SUMIFS('Aceite de Oliva'!KN$6:KN$257,'Aceite de Oliva'!$A$6:$A$257,"&gt;="&amp;$A280,'Aceite de Oliva'!$B$6:$B$257,"&lt;="&amp;$B280)</f>
        <v>0.77</v>
      </c>
      <c r="KO280" s="8">
        <f>SUMIFS('Aceite de Oliva'!KO$6:KO$257,'Aceite de Oliva'!$A$6:$A$257,"&gt;="&amp;$A280,'Aceite de Oliva'!$B$6:$B$257,"&lt;="&amp;$B280)</f>
        <v>0</v>
      </c>
      <c r="KS280" s="8">
        <f>SUMIFS('Aceite de Oliva'!KS$6:KS$257,'Aceite de Oliva'!$A$6:$A$257,"&gt;="&amp;$A280,'Aceite de Oliva'!$B$6:$B$257,"&lt;="&amp;$B280)</f>
        <v>0.87000000000000011</v>
      </c>
      <c r="KT280" s="8">
        <f>SUMIFS('Aceite de Oliva'!KT$6:KT$257,'Aceite de Oliva'!$A$6:$A$257,"&gt;="&amp;$A280,'Aceite de Oliva'!$B$6:$B$257,"&lt;="&amp;$B280)</f>
        <v>3.16</v>
      </c>
      <c r="KU280" s="8">
        <f>SUMIFS('Aceite de Oliva'!KU$6:KU$257,'Aceite de Oliva'!$A$6:$A$257,"&gt;="&amp;$A280,'Aceite de Oliva'!$B$6:$B$257,"&lt;="&amp;$B280)</f>
        <v>0.27</v>
      </c>
      <c r="KV280" s="8">
        <f>SUMIFS('Aceite de Oliva'!KV$6:KV$257,'Aceite de Oliva'!$A$6:$A$257,"&gt;="&amp;$A280,'Aceite de Oliva'!$B$6:$B$257,"&lt;="&amp;$B280)</f>
        <v>0.19</v>
      </c>
      <c r="KZ280" s="8">
        <f>SUMIFS('Aceite de Oliva'!KZ$6:KZ$257,'Aceite de Oliva'!$A$6:$A$257,"&gt;="&amp;$A280,'Aceite de Oliva'!$B$6:$B$257,"&lt;="&amp;$B280)</f>
        <v>0.86</v>
      </c>
      <c r="LA280" s="8">
        <f>SUMIFS('Aceite de Oliva'!LA$6:LA$257,'Aceite de Oliva'!$A$6:$A$257,"&gt;="&amp;$A280,'Aceite de Oliva'!$B$6:$B$257,"&lt;="&amp;$B280)</f>
        <v>2.36</v>
      </c>
      <c r="LB280" s="8">
        <f>SUMIFS('Aceite de Oliva'!LB$6:LB$257,'Aceite de Oliva'!$A$6:$A$257,"&gt;="&amp;$A280,'Aceite de Oliva'!$B$6:$B$257,"&lt;="&amp;$B280)</f>
        <v>0.2</v>
      </c>
      <c r="LC280" s="8">
        <f>SUMIFS('Aceite de Oliva'!LC$6:LC$257,'Aceite de Oliva'!$A$6:$A$257,"&gt;="&amp;$A280,'Aceite de Oliva'!$B$6:$B$257,"&lt;="&amp;$B280)</f>
        <v>0.63</v>
      </c>
      <c r="LG280" s="8">
        <f>SUMIFS('Aceite de Oliva'!LG$6:LG$257,'Aceite de Oliva'!$A$6:$A$257,"&gt;="&amp;$A280,'Aceite de Oliva'!$B$6:$B$257,"&lt;="&amp;$B280)</f>
        <v>1.92</v>
      </c>
      <c r="LH280" s="8">
        <f>SUMIFS('Aceite de Oliva'!LH$6:LH$257,'Aceite de Oliva'!$A$6:$A$257,"&gt;="&amp;$A280,'Aceite de Oliva'!$B$6:$B$257,"&lt;="&amp;$B280)</f>
        <v>6.13</v>
      </c>
      <c r="LI280" s="8">
        <f>SUMIFS('Aceite de Oliva'!LI$6:LI$257,'Aceite de Oliva'!$A$6:$A$257,"&gt;="&amp;$A280,'Aceite de Oliva'!$B$6:$B$257,"&lt;="&amp;$B280)</f>
        <v>0.43000000000000005</v>
      </c>
      <c r="LJ280" s="8">
        <f>SUMIFS('Aceite de Oliva'!LJ$6:LJ$257,'Aceite de Oliva'!$A$6:$A$257,"&gt;="&amp;$A280,'Aceite de Oliva'!$B$6:$B$257,"&lt;="&amp;$B280)</f>
        <v>0.34</v>
      </c>
      <c r="LN280" s="8">
        <f>SUMIFS('Aceite de Oliva'!LN$6:LN$257,'Aceite de Oliva'!$A$6:$A$257,"&gt;="&amp;$A280,'Aceite de Oliva'!$B$6:$B$257,"&lt;="&amp;$B280)</f>
        <v>1.7</v>
      </c>
      <c r="LO280" s="8">
        <f>SUMIFS('Aceite de Oliva'!LO$6:LO$257,'Aceite de Oliva'!$A$6:$A$257,"&gt;="&amp;$A280,'Aceite de Oliva'!$B$6:$B$257,"&lt;="&amp;$B280)</f>
        <v>5.73</v>
      </c>
      <c r="LP280" s="8">
        <f>SUMIFS('Aceite de Oliva'!LP$6:LP$257,'Aceite de Oliva'!$A$6:$A$257,"&gt;="&amp;$A280,'Aceite de Oliva'!$B$6:$B$257,"&lt;="&amp;$B280)</f>
        <v>0.79</v>
      </c>
      <c r="LQ280" s="8">
        <f>SUMIFS('Aceite de Oliva'!LQ$6:LQ$257,'Aceite de Oliva'!$A$6:$A$257,"&gt;="&amp;$A280,'Aceite de Oliva'!$B$6:$B$257,"&lt;="&amp;$B280)</f>
        <v>0.56999999999999995</v>
      </c>
      <c r="LR280" s="76"/>
      <c r="LS280" s="76"/>
      <c r="LT280" s="76"/>
      <c r="LU280" s="8">
        <f>SUMIFS('Aceite de Oliva'!LU$6:LU$257,'Aceite de Oliva'!$A$6:$A$257,"&gt;="&amp;$A280,'Aceite de Oliva'!$B$6:$B$257,"&lt;="&amp;$B280)</f>
        <v>1.31</v>
      </c>
      <c r="LV280" s="8">
        <f>SUMIFS('Aceite de Oliva'!LV$6:LV$257,'Aceite de Oliva'!$A$6:$A$257,"&gt;="&amp;$A280,'Aceite de Oliva'!$B$6:$B$257,"&lt;="&amp;$B280)</f>
        <v>0.59</v>
      </c>
      <c r="LW280" s="8">
        <f>SUMIFS('Aceite de Oliva'!LW$6:LW$257,'Aceite de Oliva'!$A$6:$A$257,"&gt;="&amp;$A280,'Aceite de Oliva'!$B$6:$B$257,"&lt;="&amp;$B280)</f>
        <v>1.3599999999999999</v>
      </c>
      <c r="LX280" s="8">
        <f>SUMIFS('Aceite de Oliva'!LX$6:LX$257,'Aceite de Oliva'!$A$6:$A$257,"&gt;="&amp;$A280,'Aceite de Oliva'!$B$6:$B$257,"&lt;="&amp;$B280)</f>
        <v>1.87</v>
      </c>
      <c r="LY280" s="76"/>
      <c r="LZ280" s="76"/>
      <c r="MA280" s="76"/>
      <c r="MB280" s="8">
        <f>SUMIFS('Aceite de Oliva'!MB$6:MB$257,'Aceite de Oliva'!$A$6:$A$257,"&gt;="&amp;$A280,'Aceite de Oliva'!$B$6:$B$257,"&lt;="&amp;$B280)</f>
        <v>1.54</v>
      </c>
      <c r="MC280" s="8">
        <f>SUMIFS('Aceite de Oliva'!MC$6:MC$257,'Aceite de Oliva'!$A$6:$A$257,"&gt;="&amp;$A280,'Aceite de Oliva'!$B$6:$B$257,"&lt;="&amp;$B280)</f>
        <v>0.48</v>
      </c>
      <c r="MD280" s="8">
        <f>SUMIFS('Aceite de Oliva'!MD$6:MD$257,'Aceite de Oliva'!$A$6:$A$257,"&gt;="&amp;$A280,'Aceite de Oliva'!$B$6:$B$257,"&lt;="&amp;$B280)</f>
        <v>2.1800000000000002</v>
      </c>
      <c r="ME280" s="8">
        <f>SUMIFS('Aceite de Oliva'!ME$6:ME$257,'Aceite de Oliva'!$A$6:$A$257,"&gt;="&amp;$A280,'Aceite de Oliva'!$B$6:$B$257,"&lt;="&amp;$B280)</f>
        <v>0.95</v>
      </c>
      <c r="MI280" s="8">
        <f>SUMIFS('Aceite de Oliva'!MI$6:MI$257,'Aceite de Oliva'!$A$6:$A$257,"&gt;="&amp;$A280,'Aceite de Oliva'!$B$6:$B$257,"&lt;="&amp;$B280)</f>
        <v>1.5999999999999999</v>
      </c>
      <c r="MJ280" s="8">
        <f>SUMIFS('Aceite de Oliva'!MJ$6:MJ$257,'Aceite de Oliva'!$A$6:$A$257,"&gt;="&amp;$A280,'Aceite de Oliva'!$B$6:$B$257,"&lt;="&amp;$B280)</f>
        <v>0</v>
      </c>
      <c r="MK280" s="8">
        <f>SUMIFS('Aceite de Oliva'!MK$6:MK$257,'Aceite de Oliva'!$A$6:$A$257,"&gt;="&amp;$A280,'Aceite de Oliva'!$B$6:$B$257,"&lt;="&amp;$B280)</f>
        <v>2.2599999999999998</v>
      </c>
      <c r="ML280" s="8">
        <f>SUMIFS('Aceite de Oliva'!ML$6:ML$257,'Aceite de Oliva'!$A$6:$A$257,"&gt;="&amp;$A280,'Aceite de Oliva'!$B$6:$B$257,"&lt;="&amp;$B280)</f>
        <v>0.34</v>
      </c>
    </row>
    <row r="281" spans="1:350"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c r="KE281" s="8">
        <f>SUMIFS('Aceite de Oliva'!KE$6:KE$257,'Aceite de Oliva'!$A$6:$A$257,"&gt;="&amp;$A281,'Aceite de Oliva'!$B$6:$B$257,"&lt;="&amp;$B281)</f>
        <v>2.1399999999999997</v>
      </c>
      <c r="KF281" s="8">
        <f>SUMIFS('Aceite de Oliva'!KF$6:KF$257,'Aceite de Oliva'!$A$6:$A$257,"&gt;="&amp;$A281,'Aceite de Oliva'!$B$6:$B$257,"&lt;="&amp;$B281)</f>
        <v>4.79</v>
      </c>
      <c r="KG281" s="8">
        <f>SUMIFS('Aceite de Oliva'!KG$6:KG$257,'Aceite de Oliva'!$A$6:$A$257,"&gt;="&amp;$A281,'Aceite de Oliva'!$B$6:$B$257,"&lt;="&amp;$B281)</f>
        <v>1.4100000000000001</v>
      </c>
      <c r="KH281" s="8">
        <f>SUMIFS('Aceite de Oliva'!KH$6:KH$257,'Aceite de Oliva'!$A$6:$A$257,"&gt;="&amp;$A281,'Aceite de Oliva'!$B$6:$B$257,"&lt;="&amp;$B281)</f>
        <v>0.43</v>
      </c>
      <c r="KL281" s="8">
        <f>SUMIFS('Aceite de Oliva'!KL$6:KL$257,'Aceite de Oliva'!$A$6:$A$257,"&gt;="&amp;$A281,'Aceite de Oliva'!$B$6:$B$257,"&lt;="&amp;$B281)</f>
        <v>0.43</v>
      </c>
      <c r="KM281" s="8">
        <f>SUMIFS('Aceite de Oliva'!KM$6:KM$257,'Aceite de Oliva'!$A$6:$A$257,"&gt;="&amp;$A281,'Aceite de Oliva'!$B$6:$B$257,"&lt;="&amp;$B281)</f>
        <v>0.46</v>
      </c>
      <c r="KN281" s="8">
        <f>SUMIFS('Aceite de Oliva'!KN$6:KN$257,'Aceite de Oliva'!$A$6:$A$257,"&gt;="&amp;$A281,'Aceite de Oliva'!$B$6:$B$257,"&lt;="&amp;$B281)</f>
        <v>0.53</v>
      </c>
      <c r="KO281" s="8">
        <f>SUMIFS('Aceite de Oliva'!KO$6:KO$257,'Aceite de Oliva'!$A$6:$A$257,"&gt;="&amp;$A281,'Aceite de Oliva'!$B$6:$B$257,"&lt;="&amp;$B281)</f>
        <v>0.26</v>
      </c>
      <c r="KS281" s="8">
        <f>SUMIFS('Aceite de Oliva'!KS$6:KS$257,'Aceite de Oliva'!$A$6:$A$257,"&gt;="&amp;$A281,'Aceite de Oliva'!$B$6:$B$257,"&lt;="&amp;$B281)</f>
        <v>0.1</v>
      </c>
      <c r="KT281" s="8">
        <f>SUMIFS('Aceite de Oliva'!KT$6:KT$257,'Aceite de Oliva'!$A$6:$A$257,"&gt;="&amp;$A281,'Aceite de Oliva'!$B$6:$B$257,"&lt;="&amp;$B281)</f>
        <v>0</v>
      </c>
      <c r="KU281" s="8">
        <f>SUMIFS('Aceite de Oliva'!KU$6:KU$257,'Aceite de Oliva'!$A$6:$A$257,"&gt;="&amp;$A281,'Aceite de Oliva'!$B$6:$B$257,"&lt;="&amp;$B281)</f>
        <v>0.12</v>
      </c>
      <c r="KV281" s="8">
        <f>SUMIFS('Aceite de Oliva'!KV$6:KV$257,'Aceite de Oliva'!$A$6:$A$257,"&gt;="&amp;$A281,'Aceite de Oliva'!$B$6:$B$257,"&lt;="&amp;$B281)</f>
        <v>0</v>
      </c>
      <c r="KZ281" s="8">
        <f>SUMIFS('Aceite de Oliva'!KZ$6:KZ$257,'Aceite de Oliva'!$A$6:$A$257,"&gt;="&amp;$A281,'Aceite de Oliva'!$B$6:$B$257,"&lt;="&amp;$B281)</f>
        <v>0.1</v>
      </c>
      <c r="LA281" s="8">
        <f>SUMIFS('Aceite de Oliva'!LA$6:LA$257,'Aceite de Oliva'!$A$6:$A$257,"&gt;="&amp;$A281,'Aceite de Oliva'!$B$6:$B$257,"&lt;="&amp;$B281)</f>
        <v>0.32</v>
      </c>
      <c r="LB281" s="8">
        <f>SUMIFS('Aceite de Oliva'!LB$6:LB$257,'Aceite de Oliva'!$A$6:$A$257,"&gt;="&amp;$A281,'Aceite de Oliva'!$B$6:$B$257,"&lt;="&amp;$B281)</f>
        <v>0</v>
      </c>
      <c r="LC281" s="8">
        <f>SUMIFS('Aceite de Oliva'!LC$6:LC$257,'Aceite de Oliva'!$A$6:$A$257,"&gt;="&amp;$A281,'Aceite de Oliva'!$B$6:$B$257,"&lt;="&amp;$B281)</f>
        <v>0</v>
      </c>
      <c r="LG281" s="8">
        <f>SUMIFS('Aceite de Oliva'!LG$6:LG$257,'Aceite de Oliva'!$A$6:$A$257,"&gt;="&amp;$A281,'Aceite de Oliva'!$B$6:$B$257,"&lt;="&amp;$B281)</f>
        <v>0.16</v>
      </c>
      <c r="LH281" s="8">
        <f>SUMIFS('Aceite de Oliva'!LH$6:LH$257,'Aceite de Oliva'!$A$6:$A$257,"&gt;="&amp;$A281,'Aceite de Oliva'!$B$6:$B$257,"&lt;="&amp;$B281)</f>
        <v>0</v>
      </c>
      <c r="LI281" s="8">
        <f>SUMIFS('Aceite de Oliva'!LI$6:LI$257,'Aceite de Oliva'!$A$6:$A$257,"&gt;="&amp;$A281,'Aceite de Oliva'!$B$6:$B$257,"&lt;="&amp;$B281)</f>
        <v>0.05</v>
      </c>
      <c r="LJ281" s="8">
        <f>SUMIFS('Aceite de Oliva'!LJ$6:LJ$257,'Aceite de Oliva'!$A$6:$A$257,"&gt;="&amp;$A281,'Aceite de Oliva'!$B$6:$B$257,"&lt;="&amp;$B281)</f>
        <v>0</v>
      </c>
      <c r="LN281" s="8">
        <f>SUMIFS('Aceite de Oliva'!LN$6:LN$257,'Aceite de Oliva'!$A$6:$A$257,"&gt;="&amp;$A281,'Aceite de Oliva'!$B$6:$B$257,"&lt;="&amp;$B281)</f>
        <v>0.2</v>
      </c>
      <c r="LO281" s="8">
        <f>SUMIFS('Aceite de Oliva'!LO$6:LO$257,'Aceite de Oliva'!$A$6:$A$257,"&gt;="&amp;$A281,'Aceite de Oliva'!$B$6:$B$257,"&lt;="&amp;$B281)</f>
        <v>0</v>
      </c>
      <c r="LP281" s="8">
        <f>SUMIFS('Aceite de Oliva'!LP$6:LP$257,'Aceite de Oliva'!$A$6:$A$257,"&gt;="&amp;$A281,'Aceite de Oliva'!$B$6:$B$257,"&lt;="&amp;$B281)</f>
        <v>0.21</v>
      </c>
      <c r="LQ281" s="8">
        <f>SUMIFS('Aceite de Oliva'!LQ$6:LQ$257,'Aceite de Oliva'!$A$6:$A$257,"&gt;="&amp;$A281,'Aceite de Oliva'!$B$6:$B$257,"&lt;="&amp;$B281)</f>
        <v>0</v>
      </c>
      <c r="LR281" s="76"/>
      <c r="LS281" s="76"/>
      <c r="LT281" s="76"/>
      <c r="LU281" s="8">
        <f>SUMIFS('Aceite de Oliva'!LU$6:LU$257,'Aceite de Oliva'!$A$6:$A$257,"&gt;="&amp;$A281,'Aceite de Oliva'!$B$6:$B$257,"&lt;="&amp;$B281)</f>
        <v>0.57000000000000006</v>
      </c>
      <c r="LV281" s="8">
        <f>SUMIFS('Aceite de Oliva'!LV$6:LV$257,'Aceite de Oliva'!$A$6:$A$257,"&gt;="&amp;$A281,'Aceite de Oliva'!$B$6:$B$257,"&lt;="&amp;$B281)</f>
        <v>0.17</v>
      </c>
      <c r="LW281" s="8">
        <f>SUMIFS('Aceite de Oliva'!LW$6:LW$257,'Aceite de Oliva'!$A$6:$A$257,"&gt;="&amp;$A281,'Aceite de Oliva'!$B$6:$B$257,"&lt;="&amp;$B281)</f>
        <v>0.78</v>
      </c>
      <c r="LX281" s="8">
        <f>SUMIFS('Aceite de Oliva'!LX$6:LX$257,'Aceite de Oliva'!$A$6:$A$257,"&gt;="&amp;$A281,'Aceite de Oliva'!$B$6:$B$257,"&lt;="&amp;$B281)</f>
        <v>0.31</v>
      </c>
      <c r="LY281" s="76"/>
      <c r="LZ281" s="76"/>
      <c r="MA281" s="76"/>
      <c r="MB281" s="8">
        <f>SUMIFS('Aceite de Oliva'!MB$6:MB$257,'Aceite de Oliva'!$A$6:$A$257,"&gt;="&amp;$A281,'Aceite de Oliva'!$B$6:$B$257,"&lt;="&amp;$B281)</f>
        <v>0.7</v>
      </c>
      <c r="MC281" s="8">
        <f>SUMIFS('Aceite de Oliva'!MC$6:MC$257,'Aceite de Oliva'!$A$6:$A$257,"&gt;="&amp;$A281,'Aceite de Oliva'!$B$6:$B$257,"&lt;="&amp;$B281)</f>
        <v>0.21</v>
      </c>
      <c r="MD281" s="8">
        <f>SUMIFS('Aceite de Oliva'!MD$6:MD$257,'Aceite de Oliva'!$A$6:$A$257,"&gt;="&amp;$A281,'Aceite de Oliva'!$B$6:$B$257,"&lt;="&amp;$B281)</f>
        <v>0.43000000000000005</v>
      </c>
      <c r="ME281" s="8">
        <f>SUMIFS('Aceite de Oliva'!ME$6:ME$257,'Aceite de Oliva'!$A$6:$A$257,"&gt;="&amp;$A281,'Aceite de Oliva'!$B$6:$B$257,"&lt;="&amp;$B281)</f>
        <v>0</v>
      </c>
      <c r="MI281" s="8">
        <f>SUMIFS('Aceite de Oliva'!MI$6:MI$257,'Aceite de Oliva'!$A$6:$A$257,"&gt;="&amp;$A281,'Aceite de Oliva'!$B$6:$B$257,"&lt;="&amp;$B281)</f>
        <v>0.57000000000000006</v>
      </c>
      <c r="MJ281" s="8">
        <f>SUMIFS('Aceite de Oliva'!MJ$6:MJ$257,'Aceite de Oliva'!$A$6:$A$257,"&gt;="&amp;$A281,'Aceite de Oliva'!$B$6:$B$257,"&lt;="&amp;$B281)</f>
        <v>1.57</v>
      </c>
      <c r="MK281" s="8">
        <f>SUMIFS('Aceite de Oliva'!MK$6:MK$257,'Aceite de Oliva'!$A$6:$A$257,"&gt;="&amp;$A281,'Aceite de Oliva'!$B$6:$B$257,"&lt;="&amp;$B281)</f>
        <v>0.37</v>
      </c>
      <c r="ML281" s="8">
        <f>SUMIFS('Aceite de Oliva'!ML$6:ML$257,'Aceite de Oliva'!$A$6:$A$257,"&gt;="&amp;$A281,'Aceite de Oliva'!$B$6:$B$257,"&lt;="&amp;$B281)</f>
        <v>0</v>
      </c>
    </row>
    <row r="282" spans="1:350"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c r="KE282" s="8">
        <f>SUMIFS('Aceite de Oliva'!KE$6:KE$257,'Aceite de Oliva'!$A$6:$A$257,"&gt;="&amp;$A282,'Aceite de Oliva'!$B$6:$B$257,"&lt;="&amp;$B282)</f>
        <v>3.04</v>
      </c>
      <c r="KF282" s="8">
        <f>SUMIFS('Aceite de Oliva'!KF$6:KF$257,'Aceite de Oliva'!$A$6:$A$257,"&gt;="&amp;$A282,'Aceite de Oliva'!$B$6:$B$257,"&lt;="&amp;$B282)</f>
        <v>2.1</v>
      </c>
      <c r="KG282" s="8">
        <f>SUMIFS('Aceite de Oliva'!KG$6:KG$257,'Aceite de Oliva'!$A$6:$A$257,"&gt;="&amp;$A282,'Aceite de Oliva'!$B$6:$B$257,"&lt;="&amp;$B282)</f>
        <v>3.39</v>
      </c>
      <c r="KH282" s="8">
        <f>SUMIFS('Aceite de Oliva'!KH$6:KH$257,'Aceite de Oliva'!$A$6:$A$257,"&gt;="&amp;$A282,'Aceite de Oliva'!$B$6:$B$257,"&lt;="&amp;$B282)</f>
        <v>1.19</v>
      </c>
      <c r="KL282" s="8">
        <f>SUMIFS('Aceite de Oliva'!KL$6:KL$257,'Aceite de Oliva'!$A$6:$A$257,"&gt;="&amp;$A282,'Aceite de Oliva'!$B$6:$B$257,"&lt;="&amp;$B282)</f>
        <v>2.08</v>
      </c>
      <c r="KM282" s="8">
        <f>SUMIFS('Aceite de Oliva'!KM$6:KM$257,'Aceite de Oliva'!$A$6:$A$257,"&gt;="&amp;$A282,'Aceite de Oliva'!$B$6:$B$257,"&lt;="&amp;$B282)</f>
        <v>2.63</v>
      </c>
      <c r="KN282" s="8">
        <f>SUMIFS('Aceite de Oliva'!KN$6:KN$257,'Aceite de Oliva'!$A$6:$A$257,"&gt;="&amp;$A282,'Aceite de Oliva'!$B$6:$B$257,"&lt;="&amp;$B282)</f>
        <v>1.91</v>
      </c>
      <c r="KO282" s="8">
        <f>SUMIFS('Aceite de Oliva'!KO$6:KO$257,'Aceite de Oliva'!$A$6:$A$257,"&gt;="&amp;$A282,'Aceite de Oliva'!$B$6:$B$257,"&lt;="&amp;$B282)</f>
        <v>1.22</v>
      </c>
      <c r="KS282" s="8">
        <f>SUMIFS('Aceite de Oliva'!KS$6:KS$257,'Aceite de Oliva'!$A$6:$A$257,"&gt;="&amp;$A282,'Aceite de Oliva'!$B$6:$B$257,"&lt;="&amp;$B282)</f>
        <v>3.25</v>
      </c>
      <c r="KT282" s="8">
        <f>SUMIFS('Aceite de Oliva'!KT$6:KT$257,'Aceite de Oliva'!$A$6:$A$257,"&gt;="&amp;$A282,'Aceite de Oliva'!$B$6:$B$257,"&lt;="&amp;$B282)</f>
        <v>7.04</v>
      </c>
      <c r="KU282" s="8">
        <f>SUMIFS('Aceite de Oliva'!KU$6:KU$257,'Aceite de Oliva'!$A$6:$A$257,"&gt;="&amp;$A282,'Aceite de Oliva'!$B$6:$B$257,"&lt;="&amp;$B282)</f>
        <v>2.39</v>
      </c>
      <c r="KV282" s="8">
        <f>SUMIFS('Aceite de Oliva'!KV$6:KV$257,'Aceite de Oliva'!$A$6:$A$257,"&gt;="&amp;$A282,'Aceite de Oliva'!$B$6:$B$257,"&lt;="&amp;$B282)</f>
        <v>1.29</v>
      </c>
      <c r="KZ282" s="8">
        <f>SUMIFS('Aceite de Oliva'!KZ$6:KZ$257,'Aceite de Oliva'!$A$6:$A$257,"&gt;="&amp;$A282,'Aceite de Oliva'!$B$6:$B$257,"&lt;="&amp;$B282)</f>
        <v>3.95</v>
      </c>
      <c r="LA282" s="8">
        <f>SUMIFS('Aceite de Oliva'!LA$6:LA$257,'Aceite de Oliva'!$A$6:$A$257,"&gt;="&amp;$A282,'Aceite de Oliva'!$B$6:$B$257,"&lt;="&amp;$B282)</f>
        <v>6.48</v>
      </c>
      <c r="LB282" s="8">
        <f>SUMIFS('Aceite de Oliva'!LB$6:LB$257,'Aceite de Oliva'!$A$6:$A$257,"&gt;="&amp;$A282,'Aceite de Oliva'!$B$6:$B$257,"&lt;="&amp;$B282)</f>
        <v>2.5499999999999998</v>
      </c>
      <c r="LC282" s="8">
        <f>SUMIFS('Aceite de Oliva'!LC$6:LC$257,'Aceite de Oliva'!$A$6:$A$257,"&gt;="&amp;$A282,'Aceite de Oliva'!$B$6:$B$257,"&lt;="&amp;$B282)</f>
        <v>3.8</v>
      </c>
      <c r="LG282" s="8">
        <f>SUMIFS('Aceite de Oliva'!LG$6:LG$257,'Aceite de Oliva'!$A$6:$A$257,"&gt;="&amp;$A282,'Aceite de Oliva'!$B$6:$B$257,"&lt;="&amp;$B282)</f>
        <v>3.9499999999999997</v>
      </c>
      <c r="LH282" s="8">
        <f>SUMIFS('Aceite de Oliva'!LH$6:LH$257,'Aceite de Oliva'!$A$6:$A$257,"&gt;="&amp;$A282,'Aceite de Oliva'!$B$6:$B$257,"&lt;="&amp;$B282)</f>
        <v>8.7800000000000011</v>
      </c>
      <c r="LI282" s="8">
        <f>SUMIFS('Aceite de Oliva'!LI$6:LI$257,'Aceite de Oliva'!$A$6:$A$257,"&gt;="&amp;$A282,'Aceite de Oliva'!$B$6:$B$257,"&lt;="&amp;$B282)</f>
        <v>2.2400000000000002</v>
      </c>
      <c r="LJ282" s="8">
        <f>SUMIFS('Aceite de Oliva'!LJ$6:LJ$257,'Aceite de Oliva'!$A$6:$A$257,"&gt;="&amp;$A282,'Aceite de Oliva'!$B$6:$B$257,"&lt;="&amp;$B282)</f>
        <v>1.74</v>
      </c>
      <c r="LN282" s="8">
        <f>SUMIFS('Aceite de Oliva'!LN$6:LN$257,'Aceite de Oliva'!$A$6:$A$257,"&gt;="&amp;$A282,'Aceite de Oliva'!$B$6:$B$257,"&lt;="&amp;$B282)</f>
        <v>1.97</v>
      </c>
      <c r="LO282" s="8">
        <f>SUMIFS('Aceite de Oliva'!LO$6:LO$257,'Aceite de Oliva'!$A$6:$A$257,"&gt;="&amp;$A282,'Aceite de Oliva'!$B$6:$B$257,"&lt;="&amp;$B282)</f>
        <v>2.0299999999999998</v>
      </c>
      <c r="LP282" s="8">
        <f>SUMIFS('Aceite de Oliva'!LP$6:LP$257,'Aceite de Oliva'!$A$6:$A$257,"&gt;="&amp;$A282,'Aceite de Oliva'!$B$6:$B$257,"&lt;="&amp;$B282)</f>
        <v>1.6</v>
      </c>
      <c r="LQ282" s="8">
        <f>SUMIFS('Aceite de Oliva'!LQ$6:LQ$257,'Aceite de Oliva'!$A$6:$A$257,"&gt;="&amp;$A282,'Aceite de Oliva'!$B$6:$B$257,"&lt;="&amp;$B282)</f>
        <v>1.9500000000000002</v>
      </c>
      <c r="LR282" s="76"/>
      <c r="LS282" s="76"/>
      <c r="LT282" s="76"/>
      <c r="LU282" s="8">
        <f>SUMIFS('Aceite de Oliva'!LU$6:LU$257,'Aceite de Oliva'!$A$6:$A$257,"&gt;="&amp;$A282,'Aceite de Oliva'!$B$6:$B$257,"&lt;="&amp;$B282)</f>
        <v>2.23</v>
      </c>
      <c r="LV282" s="8">
        <f>SUMIFS('Aceite de Oliva'!LV$6:LV$257,'Aceite de Oliva'!$A$6:$A$257,"&gt;="&amp;$A282,'Aceite de Oliva'!$B$6:$B$257,"&lt;="&amp;$B282)</f>
        <v>2.4</v>
      </c>
      <c r="LW282" s="8">
        <f>SUMIFS('Aceite de Oliva'!LW$6:LW$257,'Aceite de Oliva'!$A$6:$A$257,"&gt;="&amp;$A282,'Aceite de Oliva'!$B$6:$B$257,"&lt;="&amp;$B282)</f>
        <v>2.1599999999999997</v>
      </c>
      <c r="LX282" s="8">
        <f>SUMIFS('Aceite de Oliva'!LX$6:LX$257,'Aceite de Oliva'!$A$6:$A$257,"&gt;="&amp;$A282,'Aceite de Oliva'!$B$6:$B$257,"&lt;="&amp;$B282)</f>
        <v>1.1000000000000001</v>
      </c>
      <c r="LY282" s="76"/>
      <c r="LZ282" s="76"/>
      <c r="MA282" s="76"/>
      <c r="MB282" s="8">
        <f>SUMIFS('Aceite de Oliva'!MB$6:MB$257,'Aceite de Oliva'!$A$6:$A$257,"&gt;="&amp;$A282,'Aceite de Oliva'!$B$6:$B$257,"&lt;="&amp;$B282)</f>
        <v>2.72</v>
      </c>
      <c r="MC282" s="8">
        <f>SUMIFS('Aceite de Oliva'!MC$6:MC$257,'Aceite de Oliva'!$A$6:$A$257,"&gt;="&amp;$A282,'Aceite de Oliva'!$B$6:$B$257,"&lt;="&amp;$B282)</f>
        <v>3.9</v>
      </c>
      <c r="MD282" s="8">
        <f>SUMIFS('Aceite de Oliva'!MD$6:MD$257,'Aceite de Oliva'!$A$6:$A$257,"&gt;="&amp;$A282,'Aceite de Oliva'!$B$6:$B$257,"&lt;="&amp;$B282)</f>
        <v>1.8399999999999999</v>
      </c>
      <c r="ME282" s="8">
        <f>SUMIFS('Aceite de Oliva'!ME$6:ME$257,'Aceite de Oliva'!$A$6:$A$257,"&gt;="&amp;$A282,'Aceite de Oliva'!$B$6:$B$257,"&lt;="&amp;$B282)</f>
        <v>3.39</v>
      </c>
      <c r="MI282" s="8">
        <f>SUMIFS('Aceite de Oliva'!MI$6:MI$257,'Aceite de Oliva'!$A$6:$A$257,"&gt;="&amp;$A282,'Aceite de Oliva'!$B$6:$B$257,"&lt;="&amp;$B282)</f>
        <v>2.66</v>
      </c>
      <c r="MJ282" s="8">
        <f>SUMIFS('Aceite de Oliva'!MJ$6:MJ$257,'Aceite de Oliva'!$A$6:$A$257,"&gt;="&amp;$A282,'Aceite de Oliva'!$B$6:$B$257,"&lt;="&amp;$B282)</f>
        <v>2.84</v>
      </c>
      <c r="MK282" s="8">
        <f>SUMIFS('Aceite de Oliva'!MK$6:MK$257,'Aceite de Oliva'!$A$6:$A$257,"&gt;="&amp;$A282,'Aceite de Oliva'!$B$6:$B$257,"&lt;="&amp;$B282)</f>
        <v>2.5499999999999998</v>
      </c>
      <c r="ML282" s="8">
        <f>SUMIFS('Aceite de Oliva'!ML$6:ML$257,'Aceite de Oliva'!$A$6:$A$257,"&gt;="&amp;$A282,'Aceite de Oliva'!$B$6:$B$257,"&lt;="&amp;$B282)</f>
        <v>0.81</v>
      </c>
    </row>
    <row r="283" spans="1:350"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c r="KE283" s="8">
        <f>SUMIFS('Aceite de Oliva'!KE$6:KE$257,'Aceite de Oliva'!$A$6:$A$257,"&gt;="&amp;$A283,'Aceite de Oliva'!$B$6:$B$257,"&lt;="&amp;$B283)</f>
        <v>0.31</v>
      </c>
      <c r="KF283" s="8">
        <f>SUMIFS('Aceite de Oliva'!KF$6:KF$257,'Aceite de Oliva'!$A$6:$A$257,"&gt;="&amp;$A283,'Aceite de Oliva'!$B$6:$B$257,"&lt;="&amp;$B283)</f>
        <v>0</v>
      </c>
      <c r="KG283" s="8">
        <f>SUMIFS('Aceite de Oliva'!KG$6:KG$257,'Aceite de Oliva'!$A$6:$A$257,"&gt;="&amp;$A283,'Aceite de Oliva'!$B$6:$B$257,"&lt;="&amp;$B283)</f>
        <v>0.36</v>
      </c>
      <c r="KH283" s="8">
        <f>SUMIFS('Aceite de Oliva'!KH$6:KH$257,'Aceite de Oliva'!$A$6:$A$257,"&gt;="&amp;$A283,'Aceite de Oliva'!$B$6:$B$257,"&lt;="&amp;$B283)</f>
        <v>0.1</v>
      </c>
      <c r="KL283" s="8">
        <f>SUMIFS('Aceite de Oliva'!KL$6:KL$257,'Aceite de Oliva'!$A$6:$A$257,"&gt;="&amp;$A283,'Aceite de Oliva'!$B$6:$B$257,"&lt;="&amp;$B283)</f>
        <v>0.68</v>
      </c>
      <c r="KM283" s="8">
        <f>SUMIFS('Aceite de Oliva'!KM$6:KM$257,'Aceite de Oliva'!$A$6:$A$257,"&gt;="&amp;$A283,'Aceite de Oliva'!$B$6:$B$257,"&lt;="&amp;$B283)</f>
        <v>0</v>
      </c>
      <c r="KN283" s="8">
        <f>SUMIFS('Aceite de Oliva'!KN$6:KN$257,'Aceite de Oliva'!$A$6:$A$257,"&gt;="&amp;$A283,'Aceite de Oliva'!$B$6:$B$257,"&lt;="&amp;$B283)</f>
        <v>0.16</v>
      </c>
      <c r="KO283" s="8">
        <f>SUMIFS('Aceite de Oliva'!KO$6:KO$257,'Aceite de Oliva'!$A$6:$A$257,"&gt;="&amp;$A283,'Aceite de Oliva'!$B$6:$B$257,"&lt;="&amp;$B283)</f>
        <v>2.4500000000000002</v>
      </c>
      <c r="KS283" s="8">
        <f>SUMIFS('Aceite de Oliva'!KS$6:KS$257,'Aceite de Oliva'!$A$6:$A$257,"&gt;="&amp;$A283,'Aceite de Oliva'!$B$6:$B$257,"&lt;="&amp;$B283)</f>
        <v>0.27</v>
      </c>
      <c r="KT283" s="8">
        <f>SUMIFS('Aceite de Oliva'!KT$6:KT$257,'Aceite de Oliva'!$A$6:$A$257,"&gt;="&amp;$A283,'Aceite de Oliva'!$B$6:$B$257,"&lt;="&amp;$B283)</f>
        <v>0</v>
      </c>
      <c r="KU283" s="8">
        <f>SUMIFS('Aceite de Oliva'!KU$6:KU$257,'Aceite de Oliva'!$A$6:$A$257,"&gt;="&amp;$A283,'Aceite de Oliva'!$B$6:$B$257,"&lt;="&amp;$B283)</f>
        <v>0.4</v>
      </c>
      <c r="KV283" s="8">
        <f>SUMIFS('Aceite de Oliva'!KV$6:KV$257,'Aceite de Oliva'!$A$6:$A$257,"&gt;="&amp;$A283,'Aceite de Oliva'!$B$6:$B$257,"&lt;="&amp;$B283)</f>
        <v>0.31</v>
      </c>
      <c r="KZ283" s="8">
        <f>SUMIFS('Aceite de Oliva'!KZ$6:KZ$257,'Aceite de Oliva'!$A$6:$A$257,"&gt;="&amp;$A283,'Aceite de Oliva'!$B$6:$B$257,"&lt;="&amp;$B283)</f>
        <v>0.22999999999999998</v>
      </c>
      <c r="LA283" s="8">
        <f>SUMIFS('Aceite de Oliva'!LA$6:LA$257,'Aceite de Oliva'!$A$6:$A$257,"&gt;="&amp;$A283,'Aceite de Oliva'!$B$6:$B$257,"&lt;="&amp;$B283)</f>
        <v>0</v>
      </c>
      <c r="LB283" s="8">
        <f>SUMIFS('Aceite de Oliva'!LB$6:LB$257,'Aceite de Oliva'!$A$6:$A$257,"&gt;="&amp;$A283,'Aceite de Oliva'!$B$6:$B$257,"&lt;="&amp;$B283)</f>
        <v>0.3</v>
      </c>
      <c r="LC283" s="8">
        <f>SUMIFS('Aceite de Oliva'!LC$6:LC$257,'Aceite de Oliva'!$A$6:$A$257,"&gt;="&amp;$A283,'Aceite de Oliva'!$B$6:$B$257,"&lt;="&amp;$B283)</f>
        <v>0</v>
      </c>
      <c r="LG283" s="8">
        <f>SUMIFS('Aceite de Oliva'!LG$6:LG$257,'Aceite de Oliva'!$A$6:$A$257,"&gt;="&amp;$A283,'Aceite de Oliva'!$B$6:$B$257,"&lt;="&amp;$B283)</f>
        <v>0.25</v>
      </c>
      <c r="LH283" s="8">
        <f>SUMIFS('Aceite de Oliva'!LH$6:LH$257,'Aceite de Oliva'!$A$6:$A$257,"&gt;="&amp;$A283,'Aceite de Oliva'!$B$6:$B$257,"&lt;="&amp;$B283)</f>
        <v>0</v>
      </c>
      <c r="LI283" s="8">
        <f>SUMIFS('Aceite de Oliva'!LI$6:LI$257,'Aceite de Oliva'!$A$6:$A$257,"&gt;="&amp;$A283,'Aceite de Oliva'!$B$6:$B$257,"&lt;="&amp;$B283)</f>
        <v>0.34</v>
      </c>
      <c r="LJ283" s="8">
        <f>SUMIFS('Aceite de Oliva'!LJ$6:LJ$257,'Aceite de Oliva'!$A$6:$A$257,"&gt;="&amp;$A283,'Aceite de Oliva'!$B$6:$B$257,"&lt;="&amp;$B283)</f>
        <v>0.37</v>
      </c>
      <c r="LN283" s="8">
        <f>SUMIFS('Aceite de Oliva'!LN$6:LN$257,'Aceite de Oliva'!$A$6:$A$257,"&gt;="&amp;$A283,'Aceite de Oliva'!$B$6:$B$257,"&lt;="&amp;$B283)</f>
        <v>0.38</v>
      </c>
      <c r="LO283" s="8">
        <f>SUMIFS('Aceite de Oliva'!LO$6:LO$257,'Aceite de Oliva'!$A$6:$A$257,"&gt;="&amp;$A283,'Aceite de Oliva'!$B$6:$B$257,"&lt;="&amp;$B283)</f>
        <v>0</v>
      </c>
      <c r="LP283" s="8">
        <f>SUMIFS('Aceite de Oliva'!LP$6:LP$257,'Aceite de Oliva'!$A$6:$A$257,"&gt;="&amp;$A283,'Aceite de Oliva'!$B$6:$B$257,"&lt;="&amp;$B283)</f>
        <v>0.21</v>
      </c>
      <c r="LQ283" s="8">
        <f>SUMIFS('Aceite de Oliva'!LQ$6:LQ$257,'Aceite de Oliva'!$A$6:$A$257,"&gt;="&amp;$A283,'Aceite de Oliva'!$B$6:$B$257,"&lt;="&amp;$B283)</f>
        <v>0</v>
      </c>
      <c r="LR283" s="76"/>
      <c r="LS283" s="76"/>
      <c r="LT283" s="76"/>
      <c r="LU283" s="8">
        <f>SUMIFS('Aceite de Oliva'!LU$6:LU$257,'Aceite de Oliva'!$A$6:$A$257,"&gt;="&amp;$A283,'Aceite de Oliva'!$B$6:$B$257,"&lt;="&amp;$B283)</f>
        <v>0.03</v>
      </c>
      <c r="LV283" s="8">
        <f>SUMIFS('Aceite de Oliva'!LV$6:LV$257,'Aceite de Oliva'!$A$6:$A$257,"&gt;="&amp;$A283,'Aceite de Oliva'!$B$6:$B$257,"&lt;="&amp;$B283)</f>
        <v>0</v>
      </c>
      <c r="LW283" s="8">
        <f>SUMIFS('Aceite de Oliva'!LW$6:LW$257,'Aceite de Oliva'!$A$6:$A$257,"&gt;="&amp;$A283,'Aceite de Oliva'!$B$6:$B$257,"&lt;="&amp;$B283)</f>
        <v>0.05</v>
      </c>
      <c r="LX283" s="8">
        <f>SUMIFS('Aceite de Oliva'!LX$6:LX$257,'Aceite de Oliva'!$A$6:$A$257,"&gt;="&amp;$A283,'Aceite de Oliva'!$B$6:$B$257,"&lt;="&amp;$B283)</f>
        <v>0</v>
      </c>
      <c r="LY283" s="76"/>
      <c r="LZ283" s="76"/>
      <c r="MA283" s="76"/>
      <c r="MB283" s="8">
        <f>SUMIFS('Aceite de Oliva'!MB$6:MB$257,'Aceite de Oliva'!$A$6:$A$257,"&gt;="&amp;$A283,'Aceite de Oliva'!$B$6:$B$257,"&lt;="&amp;$B283)</f>
        <v>0.6</v>
      </c>
      <c r="MC283" s="8">
        <f>SUMIFS('Aceite de Oliva'!MC$6:MC$257,'Aceite de Oliva'!$A$6:$A$257,"&gt;="&amp;$A283,'Aceite de Oliva'!$B$6:$B$257,"&lt;="&amp;$B283)</f>
        <v>0.32</v>
      </c>
      <c r="MD283" s="8">
        <f>SUMIFS('Aceite de Oliva'!MD$6:MD$257,'Aceite de Oliva'!$A$6:$A$257,"&gt;="&amp;$A283,'Aceite de Oliva'!$B$6:$B$257,"&lt;="&amp;$B283)</f>
        <v>0.57000000000000006</v>
      </c>
      <c r="ME283" s="8">
        <f>SUMIFS('Aceite de Oliva'!ME$6:ME$257,'Aceite de Oliva'!$A$6:$A$257,"&gt;="&amp;$A283,'Aceite de Oliva'!$B$6:$B$257,"&lt;="&amp;$B283)</f>
        <v>0</v>
      </c>
      <c r="MI283" s="8">
        <f>SUMIFS('Aceite de Oliva'!MI$6:MI$257,'Aceite de Oliva'!$A$6:$A$257,"&gt;="&amp;$A283,'Aceite de Oliva'!$B$6:$B$257,"&lt;="&amp;$B283)</f>
        <v>0.03</v>
      </c>
      <c r="MJ283" s="8">
        <f>SUMIFS('Aceite de Oliva'!MJ$6:MJ$257,'Aceite de Oliva'!$A$6:$A$257,"&gt;="&amp;$A283,'Aceite de Oliva'!$B$6:$B$257,"&lt;="&amp;$B283)</f>
        <v>0</v>
      </c>
      <c r="MK283" s="8">
        <f>SUMIFS('Aceite de Oliva'!MK$6:MK$257,'Aceite de Oliva'!$A$6:$A$257,"&gt;="&amp;$A283,'Aceite de Oliva'!$B$6:$B$257,"&lt;="&amp;$B283)</f>
        <v>0.05</v>
      </c>
      <c r="ML283" s="8">
        <f>SUMIFS('Aceite de Oliva'!ML$6:ML$257,'Aceite de Oliva'!$A$6:$A$257,"&gt;="&amp;$A283,'Aceite de Oliva'!$B$6:$B$257,"&lt;="&amp;$B283)</f>
        <v>0</v>
      </c>
    </row>
    <row r="284" spans="1:350"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c r="KE284" s="8">
        <f>SUMIFS('Aceite de Oliva'!KE$6:KE$257,'Aceite de Oliva'!$A$6:$A$257,"&gt;="&amp;$A284,'Aceite de Oliva'!$B$6:$B$257,"&lt;="&amp;$B284)</f>
        <v>0.12</v>
      </c>
      <c r="KF284" s="8">
        <f>SUMIFS('Aceite de Oliva'!KF$6:KF$257,'Aceite de Oliva'!$A$6:$A$257,"&gt;="&amp;$A284,'Aceite de Oliva'!$B$6:$B$257,"&lt;="&amp;$B284)</f>
        <v>0</v>
      </c>
      <c r="KG284" s="8">
        <f>SUMIFS('Aceite de Oliva'!KG$6:KG$257,'Aceite de Oliva'!$A$6:$A$257,"&gt;="&amp;$A284,'Aceite de Oliva'!$B$6:$B$257,"&lt;="&amp;$B284)</f>
        <v>0.09</v>
      </c>
      <c r="KH284" s="8">
        <f>SUMIFS('Aceite de Oliva'!KH$6:KH$257,'Aceite de Oliva'!$A$6:$A$257,"&gt;="&amp;$A284,'Aceite de Oliva'!$B$6:$B$257,"&lt;="&amp;$B284)</f>
        <v>0</v>
      </c>
      <c r="KL284" s="8">
        <f>SUMIFS('Aceite de Oliva'!KL$6:KL$257,'Aceite de Oliva'!$A$6:$A$257,"&gt;="&amp;$A284,'Aceite de Oliva'!$B$6:$B$257,"&lt;="&amp;$B284)</f>
        <v>0.26</v>
      </c>
      <c r="KM284" s="8">
        <f>SUMIFS('Aceite de Oliva'!KM$6:KM$257,'Aceite de Oliva'!$A$6:$A$257,"&gt;="&amp;$A284,'Aceite de Oliva'!$B$6:$B$257,"&lt;="&amp;$B284)</f>
        <v>0</v>
      </c>
      <c r="KN284" s="8">
        <f>SUMIFS('Aceite de Oliva'!KN$6:KN$257,'Aceite de Oliva'!$A$6:$A$257,"&gt;="&amp;$A284,'Aceite de Oliva'!$B$6:$B$257,"&lt;="&amp;$B284)</f>
        <v>0.33</v>
      </c>
      <c r="KO284" s="8">
        <f>SUMIFS('Aceite de Oliva'!KO$6:KO$257,'Aceite de Oliva'!$A$6:$A$257,"&gt;="&amp;$A284,'Aceite de Oliva'!$B$6:$B$257,"&lt;="&amp;$B284)</f>
        <v>0</v>
      </c>
      <c r="KS284" s="8">
        <f>SUMIFS('Aceite de Oliva'!KS$6:KS$257,'Aceite de Oliva'!$A$6:$A$257,"&gt;="&amp;$A284,'Aceite de Oliva'!$B$6:$B$257,"&lt;="&amp;$B284)</f>
        <v>0.19</v>
      </c>
      <c r="KT284" s="8">
        <f>SUMIFS('Aceite de Oliva'!KT$6:KT$257,'Aceite de Oliva'!$A$6:$A$257,"&gt;="&amp;$A284,'Aceite de Oliva'!$B$6:$B$257,"&lt;="&amp;$B284)</f>
        <v>0</v>
      </c>
      <c r="KU284" s="8">
        <f>SUMIFS('Aceite de Oliva'!KU$6:KU$257,'Aceite de Oliva'!$A$6:$A$257,"&gt;="&amp;$A284,'Aceite de Oliva'!$B$6:$B$257,"&lt;="&amp;$B284)</f>
        <v>0.25</v>
      </c>
      <c r="KV284" s="8">
        <f>SUMIFS('Aceite de Oliva'!KV$6:KV$257,'Aceite de Oliva'!$A$6:$A$257,"&gt;="&amp;$A284,'Aceite de Oliva'!$B$6:$B$257,"&lt;="&amp;$B284)</f>
        <v>0</v>
      </c>
      <c r="KZ284" s="8">
        <f>SUMIFS('Aceite de Oliva'!KZ$6:KZ$257,'Aceite de Oliva'!$A$6:$A$257,"&gt;="&amp;$A284,'Aceite de Oliva'!$B$6:$B$257,"&lt;="&amp;$B284)</f>
        <v>0.31</v>
      </c>
      <c r="LA284" s="8">
        <f>SUMIFS('Aceite de Oliva'!LA$6:LA$257,'Aceite de Oliva'!$A$6:$A$257,"&gt;="&amp;$A284,'Aceite de Oliva'!$B$6:$B$257,"&lt;="&amp;$B284)</f>
        <v>0.36</v>
      </c>
      <c r="LB284" s="8">
        <f>SUMIFS('Aceite de Oliva'!LB$6:LB$257,'Aceite de Oliva'!$A$6:$A$257,"&gt;="&amp;$A284,'Aceite de Oliva'!$B$6:$B$257,"&lt;="&amp;$B284)</f>
        <v>0.41000000000000003</v>
      </c>
      <c r="LC284" s="8">
        <f>SUMIFS('Aceite de Oliva'!LC$6:LC$257,'Aceite de Oliva'!$A$6:$A$257,"&gt;="&amp;$A284,'Aceite de Oliva'!$B$6:$B$257,"&lt;="&amp;$B284)</f>
        <v>0</v>
      </c>
      <c r="LG284" s="8">
        <f>SUMIFS('Aceite de Oliva'!LG$6:LG$257,'Aceite de Oliva'!$A$6:$A$257,"&gt;="&amp;$A284,'Aceite de Oliva'!$B$6:$B$257,"&lt;="&amp;$B284)</f>
        <v>0.32999999999999996</v>
      </c>
      <c r="LH284" s="8">
        <f>SUMIFS('Aceite de Oliva'!LH$6:LH$257,'Aceite de Oliva'!$A$6:$A$257,"&gt;="&amp;$A284,'Aceite de Oliva'!$B$6:$B$257,"&lt;="&amp;$B284)</f>
        <v>0.83</v>
      </c>
      <c r="LI284" s="8">
        <f>SUMIFS('Aceite de Oliva'!LI$6:LI$257,'Aceite de Oliva'!$A$6:$A$257,"&gt;="&amp;$A284,'Aceite de Oliva'!$B$6:$B$257,"&lt;="&amp;$B284)</f>
        <v>0.06</v>
      </c>
      <c r="LJ284" s="8">
        <f>SUMIFS('Aceite de Oliva'!LJ$6:LJ$257,'Aceite de Oliva'!$A$6:$A$257,"&gt;="&amp;$A284,'Aceite de Oliva'!$B$6:$B$257,"&lt;="&amp;$B284)</f>
        <v>0</v>
      </c>
      <c r="LN284" s="8">
        <f>SUMIFS('Aceite de Oliva'!LN$6:LN$257,'Aceite de Oliva'!$A$6:$A$257,"&gt;="&amp;$A284,'Aceite de Oliva'!$B$6:$B$257,"&lt;="&amp;$B284)</f>
        <v>0.4</v>
      </c>
      <c r="LO284" s="8">
        <f>SUMIFS('Aceite de Oliva'!LO$6:LO$257,'Aceite de Oliva'!$A$6:$A$257,"&gt;="&amp;$A284,'Aceite de Oliva'!$B$6:$B$257,"&lt;="&amp;$B284)</f>
        <v>0</v>
      </c>
      <c r="LP284" s="8">
        <f>SUMIFS('Aceite de Oliva'!LP$6:LP$257,'Aceite de Oliva'!$A$6:$A$257,"&gt;="&amp;$A284,'Aceite de Oliva'!$B$6:$B$257,"&lt;="&amp;$B284)</f>
        <v>0.54</v>
      </c>
      <c r="LQ284" s="8">
        <f>SUMIFS('Aceite de Oliva'!LQ$6:LQ$257,'Aceite de Oliva'!$A$6:$A$257,"&gt;="&amp;$A284,'Aceite de Oliva'!$B$6:$B$257,"&lt;="&amp;$B284)</f>
        <v>0</v>
      </c>
      <c r="LR284" s="76"/>
      <c r="LS284" s="76"/>
      <c r="LT284" s="76"/>
      <c r="LU284" s="8">
        <f>SUMIFS('Aceite de Oliva'!LU$6:LU$257,'Aceite de Oliva'!$A$6:$A$257,"&gt;="&amp;$A284,'Aceite de Oliva'!$B$6:$B$257,"&lt;="&amp;$B284)</f>
        <v>0.16</v>
      </c>
      <c r="LV284" s="8">
        <f>SUMIFS('Aceite de Oliva'!LV$6:LV$257,'Aceite de Oliva'!$A$6:$A$257,"&gt;="&amp;$A284,'Aceite de Oliva'!$B$6:$B$257,"&lt;="&amp;$B284)</f>
        <v>0</v>
      </c>
      <c r="LW284" s="8">
        <f>SUMIFS('Aceite de Oliva'!LW$6:LW$257,'Aceite de Oliva'!$A$6:$A$257,"&gt;="&amp;$A284,'Aceite de Oliva'!$B$6:$B$257,"&lt;="&amp;$B284)</f>
        <v>0.27</v>
      </c>
      <c r="LX284" s="8">
        <f>SUMIFS('Aceite de Oliva'!LX$6:LX$257,'Aceite de Oliva'!$A$6:$A$257,"&gt;="&amp;$A284,'Aceite de Oliva'!$B$6:$B$257,"&lt;="&amp;$B284)</f>
        <v>0</v>
      </c>
      <c r="LY284" s="76"/>
      <c r="LZ284" s="76"/>
      <c r="MA284" s="76"/>
      <c r="MB284" s="8">
        <f>SUMIFS('Aceite de Oliva'!MB$6:MB$257,'Aceite de Oliva'!$A$6:$A$257,"&gt;="&amp;$A284,'Aceite de Oliva'!$B$6:$B$257,"&lt;="&amp;$B284)</f>
        <v>0</v>
      </c>
      <c r="MC284" s="8">
        <f>SUMIFS('Aceite de Oliva'!MC$6:MC$257,'Aceite de Oliva'!$A$6:$A$257,"&gt;="&amp;$A284,'Aceite de Oliva'!$B$6:$B$257,"&lt;="&amp;$B284)</f>
        <v>0</v>
      </c>
      <c r="MD284" s="8">
        <f>SUMIFS('Aceite de Oliva'!MD$6:MD$257,'Aceite de Oliva'!$A$6:$A$257,"&gt;="&amp;$A284,'Aceite de Oliva'!$B$6:$B$257,"&lt;="&amp;$B284)</f>
        <v>0</v>
      </c>
      <c r="ME284" s="8">
        <f>SUMIFS('Aceite de Oliva'!ME$6:ME$257,'Aceite de Oliva'!$A$6:$A$257,"&gt;="&amp;$A284,'Aceite de Oliva'!$B$6:$B$257,"&lt;="&amp;$B284)</f>
        <v>0</v>
      </c>
      <c r="MI284" s="8">
        <f>SUMIFS('Aceite de Oliva'!MI$6:MI$257,'Aceite de Oliva'!$A$6:$A$257,"&gt;="&amp;$A284,'Aceite de Oliva'!$B$6:$B$257,"&lt;="&amp;$B284)</f>
        <v>0.26</v>
      </c>
      <c r="MJ284" s="8">
        <f>SUMIFS('Aceite de Oliva'!MJ$6:MJ$257,'Aceite de Oliva'!$A$6:$A$257,"&gt;="&amp;$A284,'Aceite de Oliva'!$B$6:$B$257,"&lt;="&amp;$B284)</f>
        <v>0.15</v>
      </c>
      <c r="MK284" s="8">
        <f>SUMIFS('Aceite de Oliva'!MK$6:MK$257,'Aceite de Oliva'!$A$6:$A$257,"&gt;="&amp;$A284,'Aceite de Oliva'!$B$6:$B$257,"&lt;="&amp;$B284)</f>
        <v>0.39</v>
      </c>
      <c r="ML284" s="8">
        <f>SUMIFS('Aceite de Oliva'!ML$6:ML$257,'Aceite de Oliva'!$A$6:$A$257,"&gt;="&amp;$A284,'Aceite de Oliva'!$B$6:$B$257,"&lt;="&amp;$B284)</f>
        <v>0</v>
      </c>
    </row>
    <row r="285" spans="1:350"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c r="KE285" s="8">
        <f>SUMIF('Aceite de Oliva'!$A$6:$A$257,"&gt;="&amp;$A285,'Aceite de Oliva'!KE$6:KE$257)</f>
        <v>0.98</v>
      </c>
      <c r="KF285" s="8">
        <f>SUMIF('Aceite de Oliva'!$A$6:$A$257,"&gt;="&amp;$A285,'Aceite de Oliva'!KF$6:KF$257)</f>
        <v>1.66</v>
      </c>
      <c r="KG285" s="8">
        <f>SUMIF('Aceite de Oliva'!$A$6:$A$257,"&gt;="&amp;$A285,'Aceite de Oliva'!KG$6:KG$257)</f>
        <v>0.57999999999999996</v>
      </c>
      <c r="KH285" s="8">
        <f>SUMIF('Aceite de Oliva'!$A$6:$A$257,"&gt;="&amp;$A285,'Aceite de Oliva'!KH$6:KH$257)</f>
        <v>0</v>
      </c>
      <c r="KL285" s="8">
        <f>SUMIF('Aceite de Oliva'!$A$6:$A$257,"&gt;="&amp;$A285,'Aceite de Oliva'!KL$6:KL$257)</f>
        <v>2.4500000000000006</v>
      </c>
      <c r="KM285" s="8">
        <f>SUMIF('Aceite de Oliva'!$A$6:$A$257,"&gt;="&amp;$A285,'Aceite de Oliva'!KM$6:KM$257)</f>
        <v>2.8699999999999997</v>
      </c>
      <c r="KN285" s="8">
        <f>SUMIF('Aceite de Oliva'!$A$6:$A$257,"&gt;="&amp;$A285,'Aceite de Oliva'!KN$6:KN$257)</f>
        <v>0.90000000000000013</v>
      </c>
      <c r="KO285" s="8">
        <f>SUMIF('Aceite de Oliva'!$A$6:$A$257,"&gt;="&amp;$A285,'Aceite de Oliva'!KO$6:KO$257)</f>
        <v>0</v>
      </c>
      <c r="KS285" s="8">
        <f>SUMIF('Aceite de Oliva'!$A$6:$A$257,"&gt;="&amp;$A285,'Aceite de Oliva'!KS$6:KS$257)</f>
        <v>1.4899999999999998</v>
      </c>
      <c r="KT285" s="8">
        <f>SUMIF('Aceite de Oliva'!$A$6:$A$257,"&gt;="&amp;$A285,'Aceite de Oliva'!KT$6:KT$257)</f>
        <v>2.17</v>
      </c>
      <c r="KU285" s="8">
        <f>SUMIF('Aceite de Oliva'!$A$6:$A$257,"&gt;="&amp;$A285,'Aceite de Oliva'!KU$6:KU$257)</f>
        <v>0.91</v>
      </c>
      <c r="KV285" s="8">
        <f>SUMIF('Aceite de Oliva'!$A$6:$A$257,"&gt;="&amp;$A285,'Aceite de Oliva'!KV$6:KV$257)</f>
        <v>0.43</v>
      </c>
      <c r="KZ285" s="8">
        <f>SUMIF('Aceite de Oliva'!$A$6:$A$257,"&gt;="&amp;$A285,'Aceite de Oliva'!KZ$6:KZ$257)</f>
        <v>2.02</v>
      </c>
      <c r="LA285" s="8">
        <f>SUMIF('Aceite de Oliva'!$A$6:$A$257,"&gt;="&amp;$A285,'Aceite de Oliva'!LA$6:LA$257)</f>
        <v>3.49</v>
      </c>
      <c r="LB285" s="8">
        <f>SUMIF('Aceite de Oliva'!$A$6:$A$257,"&gt;="&amp;$A285,'Aceite de Oliva'!LB$6:LB$257)</f>
        <v>1.5</v>
      </c>
      <c r="LC285" s="8">
        <f>SUMIF('Aceite de Oliva'!$A$6:$A$257,"&gt;="&amp;$A285,'Aceite de Oliva'!LC$6:LC$257)</f>
        <v>0.14000000000000001</v>
      </c>
      <c r="LG285" s="8">
        <f>SUMIF('Aceite de Oliva'!$A$6:$A$257,"&gt;="&amp;$A285,'Aceite de Oliva'!LG$6:LG$257)</f>
        <v>2.11</v>
      </c>
      <c r="LH285" s="8">
        <f>SUMIF('Aceite de Oliva'!$A$6:$A$257,"&gt;="&amp;$A285,'Aceite de Oliva'!LH$6:LH$257)</f>
        <v>3.7700000000000005</v>
      </c>
      <c r="LI285" s="8">
        <f>SUMIF('Aceite de Oliva'!$A$6:$A$257,"&gt;="&amp;$A285,'Aceite de Oliva'!LI$6:LI$257)</f>
        <v>1.08</v>
      </c>
      <c r="LJ285" s="8">
        <f>SUMIF('Aceite de Oliva'!$A$6:$A$257,"&gt;="&amp;$A285,'Aceite de Oliva'!LJ$6:LJ$257)</f>
        <v>0</v>
      </c>
      <c r="LN285" s="8">
        <f>SUMIF('Aceite de Oliva'!$A$6:$A$257,"&gt;="&amp;$A285,'Aceite de Oliva'!LN$6:LN$257)</f>
        <v>1.8800000000000003</v>
      </c>
      <c r="LO285" s="8">
        <f>SUMIF('Aceite de Oliva'!$A$6:$A$257,"&gt;="&amp;$A285,'Aceite de Oliva'!LO$6:LO$257)</f>
        <v>3.31</v>
      </c>
      <c r="LP285" s="8">
        <f>SUMIF('Aceite de Oliva'!$A$6:$A$257,"&gt;="&amp;$A285,'Aceite de Oliva'!LP$6:LP$257)</f>
        <v>1.33</v>
      </c>
      <c r="LQ285" s="8">
        <f>SUMIF('Aceite de Oliva'!$A$6:$A$257,"&gt;="&amp;$A285,'Aceite de Oliva'!LQ$6:LQ$257)</f>
        <v>0</v>
      </c>
      <c r="LR285" s="76"/>
      <c r="LS285" s="76"/>
      <c r="LT285" s="76"/>
      <c r="LU285" s="8">
        <f>SUMIF('Aceite de Oliva'!$A$6:$A$257,"&gt;="&amp;$A285,'Aceite de Oliva'!LU$6:LU$257)</f>
        <v>4.4099999999999984</v>
      </c>
      <c r="LV285" s="8">
        <f>SUMIF('Aceite de Oliva'!$A$6:$A$257,"&gt;="&amp;$A285,'Aceite de Oliva'!LV$6:LV$257)</f>
        <v>10.779999999999998</v>
      </c>
      <c r="LW285" s="8">
        <f>SUMIF('Aceite de Oliva'!$A$6:$A$257,"&gt;="&amp;$A285,'Aceite de Oliva'!LW$6:LW$257)</f>
        <v>1.71</v>
      </c>
      <c r="LX285" s="8">
        <f>SUMIF('Aceite de Oliva'!$A$6:$A$257,"&gt;="&amp;$A285,'Aceite de Oliva'!LX$6:LX$257)</f>
        <v>3.2700000000000005</v>
      </c>
      <c r="LY285" s="76"/>
      <c r="LZ285" s="76"/>
      <c r="MA285" s="76"/>
      <c r="MB285" s="8">
        <f>SUMIF('Aceite de Oliva'!$A$6:$A$257,"&gt;="&amp;$A285,'Aceite de Oliva'!MB$6:MB$257)</f>
        <v>5.1099999999999994</v>
      </c>
      <c r="MC285" s="8">
        <f>SUMIF('Aceite de Oliva'!$A$6:$A$257,"&gt;="&amp;$A285,'Aceite de Oliva'!MC$6:MC$257)</f>
        <v>14.100000000000001</v>
      </c>
      <c r="MD285" s="8">
        <f>SUMIF('Aceite de Oliva'!$A$6:$A$257,"&gt;="&amp;$A285,'Aceite de Oliva'!MD$6:MD$257)</f>
        <v>2.89</v>
      </c>
      <c r="ME285" s="8">
        <f>SUMIF('Aceite de Oliva'!$A$6:$A$257,"&gt;="&amp;$A285,'Aceite de Oliva'!ME$6:ME$257)</f>
        <v>1.88</v>
      </c>
      <c r="MI285" s="8">
        <f>SUMIF('Aceite de Oliva'!$A$6:$A$257,"&gt;="&amp;$A285,'Aceite de Oliva'!MI$6:MI$257)</f>
        <v>6.1699999999999982</v>
      </c>
      <c r="MJ285" s="8">
        <f>SUMIF('Aceite de Oliva'!$A$6:$A$257,"&gt;="&amp;$A285,'Aceite de Oliva'!MJ$6:MJ$257)</f>
        <v>15.1</v>
      </c>
      <c r="MK285" s="8">
        <f>SUMIF('Aceite de Oliva'!$A$6:$A$257,"&gt;="&amp;$A285,'Aceite de Oliva'!MK$6:MK$257)</f>
        <v>3.83</v>
      </c>
      <c r="ML285" s="8">
        <f>SUMIF('Aceite de Oliva'!$A$6:$A$257,"&gt;="&amp;$A285,'Aceite de Oliva'!ML$6:ML$257)</f>
        <v>1.82</v>
      </c>
    </row>
    <row r="286" spans="1:350"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c r="KZ286" s="76"/>
      <c r="LA286" s="76"/>
      <c r="LB286" s="76"/>
      <c r="LC286" s="76"/>
      <c r="LR286" s="76"/>
      <c r="LS286" s="76"/>
      <c r="LT286" s="76"/>
      <c r="LU286" s="76"/>
      <c r="LV286" s="76"/>
      <c r="LW286" s="76"/>
      <c r="LX286" s="76"/>
      <c r="LY286" s="76"/>
      <c r="LZ286" s="76"/>
      <c r="MA286" s="76"/>
      <c r="MB286" s="76"/>
      <c r="MC286" s="76"/>
      <c r="MD286" s="76"/>
      <c r="ME286" s="76"/>
    </row>
    <row r="287" spans="1:350"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c r="KE287" s="77">
        <f>SUM(KE262:KE285)</f>
        <v>99.97999999999999</v>
      </c>
      <c r="KF287" s="77">
        <f>SUM(KF262:KF285)</f>
        <v>99.980000000000018</v>
      </c>
      <c r="KG287" s="77">
        <f>SUM(KG262:KG285)</f>
        <v>100.02000000000001</v>
      </c>
      <c r="KH287" s="77">
        <f>SUM(KH262:KH285)</f>
        <v>99.990000000000009</v>
      </c>
      <c r="KL287" s="77">
        <f>SUM(KL262:KL285)</f>
        <v>99.930000000000035</v>
      </c>
      <c r="KM287" s="77">
        <f>SUM(KM262:KM285)</f>
        <v>100.01999999999998</v>
      </c>
      <c r="KN287" s="77">
        <f>SUM(KN262:KN285)</f>
        <v>99.979999999999976</v>
      </c>
      <c r="KO287" s="77">
        <f>SUM(KO262:KO285)</f>
        <v>99.969999999999985</v>
      </c>
      <c r="KS287" s="77">
        <f>SUM(KS262:KS285)</f>
        <v>99.999999999999986</v>
      </c>
      <c r="KT287" s="77">
        <f>SUM(KT262:KT285)</f>
        <v>100.03</v>
      </c>
      <c r="KU287" s="77">
        <f>SUM(KU262:KU285)</f>
        <v>100.03000000000002</v>
      </c>
      <c r="KV287" s="77">
        <f>SUM(KV262:KV285)</f>
        <v>99.990000000000023</v>
      </c>
      <c r="KZ287" s="77">
        <f>SUM(KZ262:KZ285)</f>
        <v>99.990000000000009</v>
      </c>
      <c r="LA287" s="77">
        <f>SUM(LA262:LA285)</f>
        <v>100.03999999999998</v>
      </c>
      <c r="LB287" s="77">
        <f>SUM(LB262:LB285)</f>
        <v>100.02000000000001</v>
      </c>
      <c r="LC287" s="77">
        <f>SUM(LC262:LC285)</f>
        <v>100</v>
      </c>
      <c r="LG287" s="77">
        <f>SUM(LG262:LG285)</f>
        <v>100.01</v>
      </c>
      <c r="LH287" s="77">
        <f>SUM(LH262:LH285)</f>
        <v>99.970000000000013</v>
      </c>
      <c r="LI287" s="77">
        <f>SUM(LI262:LI285)</f>
        <v>100.01</v>
      </c>
      <c r="LJ287" s="77">
        <f>SUM(LJ262:LJ285)</f>
        <v>100.02999999999999</v>
      </c>
      <c r="LN287" s="77">
        <f>SUM(LN262:LN285)</f>
        <v>100.01000000000002</v>
      </c>
      <c r="LO287" s="77">
        <f>SUM(LO262:LO285)</f>
        <v>99.979999999999976</v>
      </c>
      <c r="LP287" s="77">
        <f>SUM(LP262:LP285)</f>
        <v>99.960000000000008</v>
      </c>
      <c r="LQ287" s="77">
        <f>SUM(LQ262:LQ285)</f>
        <v>99.990000000000009</v>
      </c>
      <c r="LR287" s="76"/>
      <c r="LS287" s="76"/>
      <c r="LT287" s="76"/>
      <c r="LU287" s="77">
        <f>SUM(LU262:LU285)</f>
        <v>100.03000000000002</v>
      </c>
      <c r="LV287" s="77">
        <f>SUM(LV262:LV285)</f>
        <v>99.990000000000009</v>
      </c>
      <c r="LW287" s="77">
        <f>SUM(LW262:LW285)</f>
        <v>99.979999999999976</v>
      </c>
      <c r="LX287" s="77">
        <f>SUM(LX262:LX285)</f>
        <v>99.990000000000009</v>
      </c>
      <c r="LY287" s="76"/>
      <c r="LZ287" s="76"/>
      <c r="MA287" s="76"/>
      <c r="MB287" s="77">
        <f>SUM(MB262:MB285)</f>
        <v>99.99</v>
      </c>
      <c r="MC287" s="77">
        <f>SUM(MC262:MC285)</f>
        <v>100.01000000000002</v>
      </c>
      <c r="MD287" s="77">
        <f>SUM(MD262:MD285)</f>
        <v>99.980000000000032</v>
      </c>
      <c r="ME287" s="77">
        <f>SUM(ME262:ME285)</f>
        <v>100</v>
      </c>
      <c r="MI287" s="77">
        <f>SUM(MI262:MI285)</f>
        <v>99.969999999999985</v>
      </c>
      <c r="MJ287" s="77">
        <f>SUM(MJ262:MJ285)</f>
        <v>99.98</v>
      </c>
      <c r="MK287" s="77">
        <f>SUM(MK262:MK285)</f>
        <v>99.999999999999986</v>
      </c>
      <c r="ML287" s="77">
        <f>SUM(ML262:ML285)</f>
        <v>99.980000000000018</v>
      </c>
    </row>
    <row r="288" spans="1:350"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447" priority="160" operator="greaterThan">
      <formula>100.1</formula>
    </cfRule>
    <cfRule type="cellIs" dxfId="446" priority="161" operator="greaterThan">
      <formula>99.8</formula>
    </cfRule>
    <cfRule type="cellIs" dxfId="445" priority="162" operator="lessThan">
      <formula>99.8</formula>
    </cfRule>
  </conditionalFormatting>
  <conditionalFormatting sqref="BH287:BK287">
    <cfRule type="cellIs" dxfId="444" priority="157" operator="greaterThan">
      <formula>100.1</formula>
    </cfRule>
    <cfRule type="cellIs" dxfId="443" priority="158" operator="greaterThan">
      <formula>99.8</formula>
    </cfRule>
    <cfRule type="cellIs" dxfId="442" priority="159" operator="lessThan">
      <formula>99.8</formula>
    </cfRule>
  </conditionalFormatting>
  <conditionalFormatting sqref="BO287:BR287">
    <cfRule type="cellIs" dxfId="441" priority="154" operator="greaterThan">
      <formula>100.1</formula>
    </cfRule>
    <cfRule type="cellIs" dxfId="440" priority="155" operator="greaterThan">
      <formula>99.8</formula>
    </cfRule>
    <cfRule type="cellIs" dxfId="439" priority="156" operator="lessThan">
      <formula>99.8</formula>
    </cfRule>
  </conditionalFormatting>
  <conditionalFormatting sqref="BV287:BY287">
    <cfRule type="cellIs" dxfId="438" priority="151" operator="greaterThan">
      <formula>100.1</formula>
    </cfRule>
    <cfRule type="cellIs" dxfId="437" priority="152" operator="greaterThan">
      <formula>99.8</formula>
    </cfRule>
    <cfRule type="cellIs" dxfId="436" priority="153" operator="lessThan">
      <formula>99.8</formula>
    </cfRule>
  </conditionalFormatting>
  <conditionalFormatting sqref="AT287:AW287">
    <cfRule type="cellIs" dxfId="435" priority="148" operator="greaterThan">
      <formula>100.1</formula>
    </cfRule>
    <cfRule type="cellIs" dxfId="434" priority="149" operator="greaterThan">
      <formula>99.8</formula>
    </cfRule>
    <cfRule type="cellIs" dxfId="433" priority="150" operator="lessThan">
      <formula>99.8</formula>
    </cfRule>
  </conditionalFormatting>
  <conditionalFormatting sqref="AM287:AP287">
    <cfRule type="cellIs" dxfId="432" priority="145" operator="greaterThan">
      <formula>100.1</formula>
    </cfRule>
    <cfRule type="cellIs" dxfId="431" priority="146" operator="greaterThan">
      <formula>99.8</formula>
    </cfRule>
    <cfRule type="cellIs" dxfId="430" priority="147" operator="lessThan">
      <formula>99.8</formula>
    </cfRule>
  </conditionalFormatting>
  <conditionalFormatting sqref="AF287:AI287">
    <cfRule type="cellIs" dxfId="429" priority="142" operator="greaterThan">
      <formula>100.1</formula>
    </cfRule>
    <cfRule type="cellIs" dxfId="428" priority="143" operator="greaterThan">
      <formula>99.8</formula>
    </cfRule>
    <cfRule type="cellIs" dxfId="427" priority="144" operator="lessThan">
      <formula>99.8</formula>
    </cfRule>
  </conditionalFormatting>
  <conditionalFormatting sqref="Y287:AB287">
    <cfRule type="cellIs" dxfId="426" priority="139" operator="greaterThan">
      <formula>100.1</formula>
    </cfRule>
    <cfRule type="cellIs" dxfId="425" priority="140" operator="greaterThan">
      <formula>99.8</formula>
    </cfRule>
    <cfRule type="cellIs" dxfId="424" priority="141" operator="lessThan">
      <formula>99.8</formula>
    </cfRule>
  </conditionalFormatting>
  <conditionalFormatting sqref="R287:U287">
    <cfRule type="cellIs" dxfId="423" priority="136" operator="greaterThan">
      <formula>100.1</formula>
    </cfRule>
    <cfRule type="cellIs" dxfId="422" priority="137" operator="greaterThan">
      <formula>99.8</formula>
    </cfRule>
    <cfRule type="cellIs" dxfId="421" priority="138" operator="lessThan">
      <formula>99.8</formula>
    </cfRule>
  </conditionalFormatting>
  <conditionalFormatting sqref="K287:N287">
    <cfRule type="cellIs" dxfId="420" priority="133" operator="greaterThan">
      <formula>100.1</formula>
    </cfRule>
    <cfRule type="cellIs" dxfId="419" priority="134" operator="greaterThan">
      <formula>99.8</formula>
    </cfRule>
    <cfRule type="cellIs" dxfId="418" priority="135" operator="lessThan">
      <formula>99.8</formula>
    </cfRule>
  </conditionalFormatting>
  <conditionalFormatting sqref="D287:G287">
    <cfRule type="cellIs" dxfId="417" priority="130" operator="greaterThan">
      <formula>100.1</formula>
    </cfRule>
    <cfRule type="cellIs" dxfId="416" priority="131" operator="greaterThan">
      <formula>99.8</formula>
    </cfRule>
    <cfRule type="cellIs" dxfId="415" priority="132" operator="lessThan">
      <formula>99.8</formula>
    </cfRule>
  </conditionalFormatting>
  <conditionalFormatting sqref="CC287:CF287">
    <cfRule type="cellIs" dxfId="414" priority="127" operator="greaterThan">
      <formula>100.1</formula>
    </cfRule>
    <cfRule type="cellIs" dxfId="413" priority="128" operator="greaterThan">
      <formula>99.8</formula>
    </cfRule>
    <cfRule type="cellIs" dxfId="412" priority="129" operator="lessThan">
      <formula>99.8</formula>
    </cfRule>
  </conditionalFormatting>
  <conditionalFormatting sqref="CJ287:CM287">
    <cfRule type="cellIs" dxfId="411" priority="124" operator="greaterThan">
      <formula>100.1</formula>
    </cfRule>
    <cfRule type="cellIs" dxfId="410" priority="125" operator="greaterThan">
      <formula>99.8</formula>
    </cfRule>
    <cfRule type="cellIs" dxfId="409" priority="126" operator="lessThan">
      <formula>99.8</formula>
    </cfRule>
  </conditionalFormatting>
  <conditionalFormatting sqref="CQ287:CT287">
    <cfRule type="cellIs" dxfId="408" priority="121" operator="greaterThan">
      <formula>100.1</formula>
    </cfRule>
    <cfRule type="cellIs" dxfId="407" priority="122" operator="greaterThan">
      <formula>99.8</formula>
    </cfRule>
    <cfRule type="cellIs" dxfId="406" priority="123" operator="lessThan">
      <formula>99.8</formula>
    </cfRule>
  </conditionalFormatting>
  <conditionalFormatting sqref="CX287:DA287">
    <cfRule type="cellIs" dxfId="405" priority="118" operator="greaterThan">
      <formula>100.1</formula>
    </cfRule>
    <cfRule type="cellIs" dxfId="404" priority="119" operator="greaterThan">
      <formula>99.8</formula>
    </cfRule>
    <cfRule type="cellIs" dxfId="403" priority="120" operator="lessThan">
      <formula>99.8</formula>
    </cfRule>
  </conditionalFormatting>
  <conditionalFormatting sqref="DE287:DH287">
    <cfRule type="cellIs" dxfId="402" priority="115" operator="greaterThan">
      <formula>100.1</formula>
    </cfRule>
    <cfRule type="cellIs" dxfId="401" priority="116" operator="greaterThan">
      <formula>99.8</formula>
    </cfRule>
    <cfRule type="cellIs" dxfId="400" priority="117" operator="lessThan">
      <formula>99.8</formula>
    </cfRule>
  </conditionalFormatting>
  <conditionalFormatting sqref="DL287:DO287">
    <cfRule type="cellIs" dxfId="399" priority="112" operator="greaterThan">
      <formula>100.1</formula>
    </cfRule>
    <cfRule type="cellIs" dxfId="398" priority="113" operator="greaterThan">
      <formula>99.8</formula>
    </cfRule>
    <cfRule type="cellIs" dxfId="397" priority="114" operator="lessThan">
      <formula>99.8</formula>
    </cfRule>
  </conditionalFormatting>
  <conditionalFormatting sqref="DS287:DV287">
    <cfRule type="cellIs" dxfId="396" priority="109" operator="greaterThan">
      <formula>100.1</formula>
    </cfRule>
    <cfRule type="cellIs" dxfId="395" priority="110" operator="greaterThan">
      <formula>99.8</formula>
    </cfRule>
    <cfRule type="cellIs" dxfId="394" priority="111" operator="lessThan">
      <formula>99.8</formula>
    </cfRule>
  </conditionalFormatting>
  <conditionalFormatting sqref="DZ287:EC287">
    <cfRule type="cellIs" dxfId="393" priority="106" operator="greaterThan">
      <formula>100.1</formula>
    </cfRule>
    <cfRule type="cellIs" dxfId="392" priority="107" operator="greaterThan">
      <formula>99.8</formula>
    </cfRule>
    <cfRule type="cellIs" dxfId="391" priority="108" operator="lessThan">
      <formula>99.8</formula>
    </cfRule>
  </conditionalFormatting>
  <conditionalFormatting sqref="EG287:EJ287">
    <cfRule type="cellIs" dxfId="390" priority="103" operator="greaterThan">
      <formula>100.1</formula>
    </cfRule>
    <cfRule type="cellIs" dxfId="389" priority="104" operator="greaterThan">
      <formula>99.8</formula>
    </cfRule>
    <cfRule type="cellIs" dxfId="388" priority="105" operator="lessThan">
      <formula>99.8</formula>
    </cfRule>
  </conditionalFormatting>
  <conditionalFormatting sqref="EN287:EQ287">
    <cfRule type="cellIs" dxfId="387" priority="100" operator="greaterThan">
      <formula>100.1</formula>
    </cfRule>
    <cfRule type="cellIs" dxfId="386" priority="101" operator="greaterThan">
      <formula>99.8</formula>
    </cfRule>
    <cfRule type="cellIs" dxfId="385" priority="102" operator="lessThan">
      <formula>99.8</formula>
    </cfRule>
  </conditionalFormatting>
  <conditionalFormatting sqref="EU287:EX287">
    <cfRule type="cellIs" dxfId="384" priority="97" operator="greaterThan">
      <formula>100.1</formula>
    </cfRule>
    <cfRule type="cellIs" dxfId="383" priority="98" operator="greaterThan">
      <formula>99.8</formula>
    </cfRule>
    <cfRule type="cellIs" dxfId="382" priority="99" operator="lessThan">
      <formula>99.8</formula>
    </cfRule>
  </conditionalFormatting>
  <conditionalFormatting sqref="FB287:FE287">
    <cfRule type="cellIs" dxfId="381" priority="91" operator="greaterThan">
      <formula>100.1</formula>
    </cfRule>
    <cfRule type="cellIs" dxfId="380" priority="92" operator="greaterThan">
      <formula>99.8</formula>
    </cfRule>
    <cfRule type="cellIs" dxfId="379" priority="93" operator="lessThan">
      <formula>99.8</formula>
    </cfRule>
  </conditionalFormatting>
  <conditionalFormatting sqref="FI287:FL287">
    <cfRule type="cellIs" dxfId="378" priority="88" operator="greaterThan">
      <formula>100.1</formula>
    </cfRule>
    <cfRule type="cellIs" dxfId="377" priority="89" operator="greaterThan">
      <formula>99.8</formula>
    </cfRule>
    <cfRule type="cellIs" dxfId="376" priority="90" operator="lessThan">
      <formula>99.8</formula>
    </cfRule>
  </conditionalFormatting>
  <conditionalFormatting sqref="FP287:FS287">
    <cfRule type="cellIs" dxfId="375" priority="85" operator="greaterThan">
      <formula>100.1</formula>
    </cfRule>
    <cfRule type="cellIs" dxfId="374" priority="86" operator="greaterThan">
      <formula>99.8</formula>
    </cfRule>
    <cfRule type="cellIs" dxfId="373" priority="87" operator="lessThan">
      <formula>99.8</formula>
    </cfRule>
  </conditionalFormatting>
  <conditionalFormatting sqref="FW287:FZ287">
    <cfRule type="cellIs" dxfId="372" priority="82" operator="greaterThan">
      <formula>100.1</formula>
    </cfRule>
    <cfRule type="cellIs" dxfId="371" priority="83" operator="greaterThan">
      <formula>99.8</formula>
    </cfRule>
    <cfRule type="cellIs" dxfId="370" priority="84" operator="lessThan">
      <formula>99.8</formula>
    </cfRule>
  </conditionalFormatting>
  <conditionalFormatting sqref="GD287:GG287">
    <cfRule type="cellIs" dxfId="369" priority="79" operator="greaterThan">
      <formula>100.1</formula>
    </cfRule>
    <cfRule type="cellIs" dxfId="368" priority="80" operator="greaterThan">
      <formula>99.8</formula>
    </cfRule>
    <cfRule type="cellIs" dxfId="367" priority="81" operator="lessThan">
      <formula>99.8</formula>
    </cfRule>
  </conditionalFormatting>
  <conditionalFormatting sqref="GK287:GN287">
    <cfRule type="cellIs" dxfId="366" priority="70" operator="greaterThan">
      <formula>100.1</formula>
    </cfRule>
    <cfRule type="cellIs" dxfId="365" priority="71" operator="greaterThan">
      <formula>99.8</formula>
    </cfRule>
    <cfRule type="cellIs" dxfId="364" priority="72" operator="lessThan">
      <formula>99.8</formula>
    </cfRule>
  </conditionalFormatting>
  <conditionalFormatting sqref="GR287:GU287">
    <cfRule type="cellIs" dxfId="363" priority="67" operator="greaterThan">
      <formula>100.1</formula>
    </cfRule>
    <cfRule type="cellIs" dxfId="362" priority="68" operator="greaterThan">
      <formula>99.8</formula>
    </cfRule>
    <cfRule type="cellIs" dxfId="361" priority="69" operator="lessThan">
      <formula>99.8</formula>
    </cfRule>
  </conditionalFormatting>
  <conditionalFormatting sqref="GY287:HB287">
    <cfRule type="cellIs" dxfId="360" priority="64" operator="greaterThan">
      <formula>100.1</formula>
    </cfRule>
    <cfRule type="cellIs" dxfId="359" priority="65" operator="greaterThan">
      <formula>99.8</formula>
    </cfRule>
    <cfRule type="cellIs" dxfId="358" priority="66" operator="lessThan">
      <formula>99.8</formula>
    </cfRule>
  </conditionalFormatting>
  <conditionalFormatting sqref="HF287:HI287">
    <cfRule type="cellIs" dxfId="357" priority="61" operator="greaterThan">
      <formula>100.1</formula>
    </cfRule>
    <cfRule type="cellIs" dxfId="356" priority="62" operator="greaterThan">
      <formula>99.8</formula>
    </cfRule>
    <cfRule type="cellIs" dxfId="355" priority="63" operator="lessThan">
      <formula>99.8</formula>
    </cfRule>
  </conditionalFormatting>
  <conditionalFormatting sqref="HM287:HP287">
    <cfRule type="cellIs" dxfId="354" priority="58" operator="greaterThan">
      <formula>100.1</formula>
    </cfRule>
    <cfRule type="cellIs" dxfId="353" priority="59" operator="greaterThan">
      <formula>99.8</formula>
    </cfRule>
    <cfRule type="cellIs" dxfId="352" priority="60" operator="lessThan">
      <formula>99.8</formula>
    </cfRule>
  </conditionalFormatting>
  <conditionalFormatting sqref="HT287:HW287">
    <cfRule type="cellIs" dxfId="351" priority="55" operator="greaterThan">
      <formula>100.1</formula>
    </cfRule>
    <cfRule type="cellIs" dxfId="350" priority="56" operator="greaterThan">
      <formula>99.8</formula>
    </cfRule>
    <cfRule type="cellIs" dxfId="349" priority="57" operator="lessThan">
      <formula>99.8</formula>
    </cfRule>
  </conditionalFormatting>
  <conditionalFormatting sqref="IA287:ID287">
    <cfRule type="cellIs" dxfId="348" priority="52" operator="greaterThan">
      <formula>100.1</formula>
    </cfRule>
    <cfRule type="cellIs" dxfId="347" priority="53" operator="greaterThan">
      <formula>99.8</formula>
    </cfRule>
    <cfRule type="cellIs" dxfId="346" priority="54" operator="lessThan">
      <formula>99.8</formula>
    </cfRule>
  </conditionalFormatting>
  <conditionalFormatting sqref="IH287:IK287">
    <cfRule type="cellIs" dxfId="345" priority="49" operator="greaterThan">
      <formula>100.1</formula>
    </cfRule>
    <cfRule type="cellIs" dxfId="344" priority="50" operator="greaterThan">
      <formula>99.8</formula>
    </cfRule>
    <cfRule type="cellIs" dxfId="343" priority="51" operator="lessThan">
      <formula>99.8</formula>
    </cfRule>
  </conditionalFormatting>
  <conditionalFormatting sqref="IO287:IR287">
    <cfRule type="cellIs" dxfId="342" priority="46" operator="greaterThan">
      <formula>100.1</formula>
    </cfRule>
    <cfRule type="cellIs" dxfId="341" priority="47" operator="greaterThan">
      <formula>99.8</formula>
    </cfRule>
    <cfRule type="cellIs" dxfId="340" priority="48" operator="lessThan">
      <formula>99.8</formula>
    </cfRule>
  </conditionalFormatting>
  <conditionalFormatting sqref="IV287:IY287">
    <cfRule type="cellIs" dxfId="339" priority="40" operator="greaterThan">
      <formula>100.1</formula>
    </cfRule>
    <cfRule type="cellIs" dxfId="338" priority="41" operator="greaterThan">
      <formula>99.8</formula>
    </cfRule>
    <cfRule type="cellIs" dxfId="337" priority="42" operator="lessThan">
      <formula>99.8</formula>
    </cfRule>
  </conditionalFormatting>
  <conditionalFormatting sqref="JC287:JF287">
    <cfRule type="cellIs" dxfId="336" priority="37" operator="greaterThan">
      <formula>100.1</formula>
    </cfRule>
    <cfRule type="cellIs" dxfId="335" priority="38" operator="greaterThan">
      <formula>99.8</formula>
    </cfRule>
    <cfRule type="cellIs" dxfId="334" priority="39" operator="lessThan">
      <formula>99.8</formula>
    </cfRule>
  </conditionalFormatting>
  <conditionalFormatting sqref="JJ287:JM287">
    <cfRule type="cellIs" dxfId="333" priority="34" operator="greaterThan">
      <formula>100.1</formula>
    </cfRule>
    <cfRule type="cellIs" dxfId="332" priority="35" operator="greaterThan">
      <formula>99.8</formula>
    </cfRule>
    <cfRule type="cellIs" dxfId="331" priority="36" operator="lessThan">
      <formula>99.8</formula>
    </cfRule>
  </conditionalFormatting>
  <conditionalFormatting sqref="JQ287:JT287">
    <cfRule type="cellIs" dxfId="330" priority="31" operator="greaterThan">
      <formula>100.1</formula>
    </cfRule>
    <cfRule type="cellIs" dxfId="329" priority="32" operator="greaterThan">
      <formula>99.8</formula>
    </cfRule>
    <cfRule type="cellIs" dxfId="328" priority="33" operator="lessThan">
      <formula>99.8</formula>
    </cfRule>
  </conditionalFormatting>
  <conditionalFormatting sqref="JX287:KA287">
    <cfRule type="cellIs" dxfId="327" priority="28" operator="greaterThan">
      <formula>100.1</formula>
    </cfRule>
    <cfRule type="cellIs" dxfId="326" priority="29" operator="greaterThan">
      <formula>99.8</formula>
    </cfRule>
    <cfRule type="cellIs" dxfId="325" priority="30" operator="lessThan">
      <formula>99.8</formula>
    </cfRule>
  </conditionalFormatting>
  <conditionalFormatting sqref="KE287:KH287">
    <cfRule type="cellIs" dxfId="324" priority="25" operator="greaterThan">
      <formula>100.1</formula>
    </cfRule>
    <cfRule type="cellIs" dxfId="323" priority="26" operator="greaterThan">
      <formula>99.8</formula>
    </cfRule>
    <cfRule type="cellIs" dxfId="322" priority="27" operator="lessThan">
      <formula>99.8</formula>
    </cfRule>
  </conditionalFormatting>
  <conditionalFormatting sqref="KL287:KO287">
    <cfRule type="cellIs" dxfId="321" priority="22" operator="greaterThan">
      <formula>100.1</formula>
    </cfRule>
    <cfRule type="cellIs" dxfId="320" priority="23" operator="greaterThan">
      <formula>99.8</formula>
    </cfRule>
    <cfRule type="cellIs" dxfId="319" priority="24" operator="lessThan">
      <formula>99.8</formula>
    </cfRule>
  </conditionalFormatting>
  <conditionalFormatting sqref="KS287:KV287">
    <cfRule type="cellIs" dxfId="318" priority="19" operator="greaterThan">
      <formula>100.1</formula>
    </cfRule>
    <cfRule type="cellIs" dxfId="317" priority="20" operator="greaterThan">
      <formula>99.8</formula>
    </cfRule>
    <cfRule type="cellIs" dxfId="316" priority="21" operator="lessThan">
      <formula>99.8</formula>
    </cfRule>
  </conditionalFormatting>
  <conditionalFormatting sqref="KZ287:LC287">
    <cfRule type="cellIs" dxfId="315" priority="16" operator="greaterThan">
      <formula>100.1</formula>
    </cfRule>
    <cfRule type="cellIs" dxfId="314" priority="17" operator="greaterThan">
      <formula>99.8</formula>
    </cfRule>
    <cfRule type="cellIs" dxfId="313" priority="18" operator="lessThan">
      <formula>99.8</formula>
    </cfRule>
  </conditionalFormatting>
  <conditionalFormatting sqref="LG287:LJ287">
    <cfRule type="cellIs" dxfId="312" priority="13" operator="greaterThan">
      <formula>100.1</formula>
    </cfRule>
    <cfRule type="cellIs" dxfId="311" priority="14" operator="greaterThan">
      <formula>99.8</formula>
    </cfRule>
    <cfRule type="cellIs" dxfId="310" priority="15" operator="lessThan">
      <formula>99.8</formula>
    </cfRule>
  </conditionalFormatting>
  <conditionalFormatting sqref="LN287:LQ287">
    <cfRule type="cellIs" dxfId="309" priority="10" operator="greaterThan">
      <formula>100.1</formula>
    </cfRule>
    <cfRule type="cellIs" dxfId="308" priority="11" operator="greaterThan">
      <formula>99.8</formula>
    </cfRule>
    <cfRule type="cellIs" dxfId="307" priority="12" operator="lessThan">
      <formula>99.8</formula>
    </cfRule>
  </conditionalFormatting>
  <conditionalFormatting sqref="LU287:LX287">
    <cfRule type="cellIs" dxfId="306" priority="7" operator="greaterThan">
      <formula>100.1</formula>
    </cfRule>
    <cfRule type="cellIs" dxfId="305" priority="8" operator="greaterThan">
      <formula>99.8</formula>
    </cfRule>
    <cfRule type="cellIs" dxfId="304" priority="9" operator="lessThan">
      <formula>99.8</formula>
    </cfRule>
  </conditionalFormatting>
  <conditionalFormatting sqref="MB287:ME287">
    <cfRule type="cellIs" dxfId="303" priority="4" operator="greaterThan">
      <formula>100.1</formula>
    </cfRule>
    <cfRule type="cellIs" dxfId="302" priority="5" operator="greaterThan">
      <formula>99.8</formula>
    </cfRule>
    <cfRule type="cellIs" dxfId="301" priority="6" operator="lessThan">
      <formula>99.8</formula>
    </cfRule>
  </conditionalFormatting>
  <conditionalFormatting sqref="MI287:ML287">
    <cfRule type="cellIs" dxfId="300" priority="1" operator="greaterThan">
      <formula>100.1</formula>
    </cfRule>
    <cfRule type="cellIs" dxfId="299" priority="2" operator="greaterThan">
      <formula>99.8</formula>
    </cfRule>
    <cfRule type="cellIs" dxfId="298"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ML287"/>
  <sheetViews>
    <sheetView showGridLines="0" topLeftCell="LQ214" zoomScale="60" zoomScaleNormal="60" workbookViewId="0">
      <selection activeCell="MH1" sqref="MH1:ML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91" width="11.44140625" style="6"/>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21875" style="64" bestFit="1" customWidth="1"/>
    <col min="235" max="235" width="9.77734375" style="64" bestFit="1" customWidth="1"/>
    <col min="236" max="236" width="16.21875" style="64" bestFit="1" customWidth="1"/>
    <col min="237" max="237" width="13.5546875" style="64" bestFit="1" customWidth="1"/>
    <col min="238" max="238" width="11.21875" style="64" bestFit="1" customWidth="1"/>
    <col min="239" max="240" width="11.44140625" style="6"/>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53" max="254" width="11.44140625" style="6"/>
    <col min="255" max="255" width="35.21875" style="64" bestFit="1" customWidth="1"/>
    <col min="256" max="256" width="9.77734375" style="64" bestFit="1" customWidth="1"/>
    <col min="257" max="257" width="16.21875" style="64" bestFit="1" customWidth="1"/>
    <col min="258" max="258" width="13.5546875" style="64" bestFit="1" customWidth="1"/>
    <col min="259" max="259" width="11.21875" style="64" bestFit="1" customWidth="1"/>
    <col min="260" max="268" width="11.44140625" style="6"/>
    <col min="269" max="273" width="11.44140625" style="64"/>
    <col min="274" max="280" width="11.44140625" style="69"/>
    <col min="281" max="282" width="11.44140625" style="6"/>
    <col min="283" max="294" width="11.44140625" style="76"/>
    <col min="295" max="301" width="11.44140625" style="6"/>
    <col min="302" max="308" width="11.44140625" style="76"/>
    <col min="309" max="315" width="11.44140625" style="6"/>
    <col min="316" max="329" width="11.44140625" style="76"/>
    <col min="330" max="343" width="11.44140625" style="6"/>
    <col min="344" max="350" width="11.44140625" style="76"/>
    <col min="351" max="16384" width="11.44140625" style="6"/>
  </cols>
  <sheetData>
    <row r="1" spans="1:350"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c r="KD1" s="76" t="s">
        <v>300</v>
      </c>
      <c r="KK1" s="76" t="s">
        <v>300</v>
      </c>
      <c r="KL1" s="76"/>
      <c r="KM1" s="76"/>
      <c r="KN1" s="76"/>
      <c r="KO1" s="76"/>
      <c r="KR1" s="76" t="s">
        <v>300</v>
      </c>
      <c r="KY1" s="76" t="s">
        <v>300</v>
      </c>
      <c r="KZ1" s="76"/>
      <c r="LA1" s="76"/>
      <c r="LB1" s="76"/>
      <c r="LC1" s="76"/>
      <c r="LF1" s="76" t="s">
        <v>300</v>
      </c>
      <c r="LM1" s="76" t="s">
        <v>300</v>
      </c>
      <c r="LR1" s="76"/>
      <c r="LS1" s="76"/>
      <c r="LT1" s="76" t="s">
        <v>300</v>
      </c>
      <c r="LU1" s="76"/>
      <c r="LV1" s="76"/>
      <c r="LW1" s="76"/>
      <c r="LX1" s="76"/>
      <c r="LY1" s="76"/>
      <c r="LZ1" s="76"/>
      <c r="MA1" s="76" t="s">
        <v>300</v>
      </c>
      <c r="MB1" s="76"/>
      <c r="MC1" s="76"/>
      <c r="MD1" s="76"/>
      <c r="ME1" s="76"/>
      <c r="MH1" s="76" t="s">
        <v>300</v>
      </c>
    </row>
    <row r="2" spans="1:350"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c r="KD2" s="76" t="s">
        <v>0</v>
      </c>
      <c r="KK2" s="76" t="s">
        <v>0</v>
      </c>
      <c r="KL2" s="76"/>
      <c r="KM2" s="76"/>
      <c r="KN2" s="76"/>
      <c r="KO2" s="76"/>
      <c r="KR2" s="76" t="s">
        <v>0</v>
      </c>
      <c r="KY2" s="76" t="s">
        <v>0</v>
      </c>
      <c r="KZ2" s="76"/>
      <c r="LA2" s="76"/>
      <c r="LB2" s="76"/>
      <c r="LC2" s="76"/>
      <c r="LF2" s="76" t="s">
        <v>0</v>
      </c>
      <c r="LM2" s="76" t="s">
        <v>0</v>
      </c>
      <c r="LR2" s="76"/>
      <c r="LS2" s="76"/>
      <c r="LT2" s="76" t="s">
        <v>0</v>
      </c>
      <c r="LU2" s="76"/>
      <c r="LV2" s="76"/>
      <c r="LW2" s="76"/>
      <c r="LX2" s="76"/>
      <c r="LY2" s="76"/>
      <c r="LZ2" s="76"/>
      <c r="MA2" s="76" t="s">
        <v>0</v>
      </c>
      <c r="MB2" s="76"/>
      <c r="MC2" s="76"/>
      <c r="MD2" s="76"/>
      <c r="ME2" s="76"/>
      <c r="MH2" s="76" t="s">
        <v>0</v>
      </c>
    </row>
    <row r="3" spans="1:350"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c r="KD3" s="73" t="s">
        <v>399</v>
      </c>
      <c r="KK3" s="73" t="s">
        <v>401</v>
      </c>
      <c r="KL3" s="76"/>
      <c r="KM3" s="76"/>
      <c r="KN3" s="76"/>
      <c r="KO3" s="76"/>
      <c r="KR3" s="73" t="s">
        <v>403</v>
      </c>
      <c r="KY3" s="73" t="s">
        <v>406</v>
      </c>
      <c r="KZ3" s="76"/>
      <c r="LA3" s="76"/>
      <c r="LB3" s="76"/>
      <c r="LC3" s="76"/>
      <c r="LF3" s="73" t="s">
        <v>407</v>
      </c>
      <c r="LM3" s="73" t="s">
        <v>409</v>
      </c>
      <c r="LR3" s="76"/>
      <c r="LS3" s="76"/>
      <c r="LT3" s="73" t="s">
        <v>411</v>
      </c>
      <c r="LU3" s="76"/>
      <c r="LV3" s="76"/>
      <c r="LW3" s="76"/>
      <c r="LX3" s="76"/>
      <c r="LY3" s="76"/>
      <c r="LZ3" s="76"/>
      <c r="MA3" s="73" t="s">
        <v>413</v>
      </c>
      <c r="MB3" s="76"/>
      <c r="MC3" s="76"/>
      <c r="MD3" s="76"/>
      <c r="ME3" s="76"/>
      <c r="MH3" s="73" t="s">
        <v>415</v>
      </c>
    </row>
    <row r="4" spans="1:35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c r="LY4" s="76"/>
      <c r="LZ4" s="76"/>
      <c r="MA4" s="76" t="s">
        <v>414</v>
      </c>
      <c r="MB4" s="76" t="s">
        <v>3</v>
      </c>
      <c r="MC4" s="76" t="s">
        <v>4</v>
      </c>
      <c r="MD4" s="76" t="s">
        <v>5</v>
      </c>
      <c r="ME4" s="76" t="s">
        <v>6</v>
      </c>
      <c r="MH4" s="76" t="s">
        <v>416</v>
      </c>
      <c r="MI4" s="76" t="s">
        <v>3</v>
      </c>
      <c r="MJ4" s="76" t="s">
        <v>4</v>
      </c>
      <c r="MK4" s="76" t="s">
        <v>5</v>
      </c>
      <c r="ML4" s="76" t="s">
        <v>6</v>
      </c>
    </row>
    <row r="5" spans="1:35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c r="LY5" s="76"/>
      <c r="LZ5" s="76"/>
      <c r="MA5" s="76" t="s">
        <v>7</v>
      </c>
      <c r="MB5" s="76">
        <v>100</v>
      </c>
      <c r="MC5" s="76">
        <v>100</v>
      </c>
      <c r="MD5" s="76">
        <v>100</v>
      </c>
      <c r="ME5" s="76">
        <v>100</v>
      </c>
      <c r="MH5" s="76" t="s">
        <v>7</v>
      </c>
      <c r="MI5" s="76">
        <v>100</v>
      </c>
      <c r="MJ5" s="76">
        <v>100</v>
      </c>
      <c r="MK5" s="76">
        <v>100</v>
      </c>
      <c r="ML5" s="76">
        <v>100</v>
      </c>
    </row>
    <row r="6" spans="1:350"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c r="LY6" s="76"/>
      <c r="LZ6" s="76"/>
      <c r="MA6" s="76" t="s">
        <v>8</v>
      </c>
      <c r="MB6" s="76">
        <v>0</v>
      </c>
      <c r="MC6" s="76">
        <v>0</v>
      </c>
      <c r="MD6" s="76">
        <v>0</v>
      </c>
      <c r="ME6" s="76">
        <v>0</v>
      </c>
      <c r="MH6" s="76" t="s">
        <v>8</v>
      </c>
      <c r="MI6" s="76">
        <v>0</v>
      </c>
      <c r="MJ6" s="76">
        <v>0</v>
      </c>
      <c r="MK6" s="76">
        <v>0</v>
      </c>
      <c r="ML6" s="76">
        <v>0</v>
      </c>
    </row>
    <row r="7" spans="1:35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c r="LY7" s="76"/>
      <c r="LZ7" s="76"/>
      <c r="MA7" s="76" t="s">
        <v>9</v>
      </c>
      <c r="MB7" s="76">
        <v>0</v>
      </c>
      <c r="MC7" s="76">
        <v>0</v>
      </c>
      <c r="MD7" s="76">
        <v>0</v>
      </c>
      <c r="ME7" s="76">
        <v>0</v>
      </c>
      <c r="MH7" s="76" t="s">
        <v>9</v>
      </c>
      <c r="MI7" s="76">
        <v>0</v>
      </c>
      <c r="MJ7" s="76">
        <v>0</v>
      </c>
      <c r="MK7" s="76">
        <v>0</v>
      </c>
      <c r="ML7" s="76">
        <v>0</v>
      </c>
    </row>
    <row r="8" spans="1:35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c r="LY8" s="76"/>
      <c r="LZ8" s="76"/>
      <c r="MA8" s="76" t="s">
        <v>10</v>
      </c>
      <c r="MB8" s="76">
        <v>0</v>
      </c>
      <c r="MC8" s="76">
        <v>0</v>
      </c>
      <c r="MD8" s="76">
        <v>0</v>
      </c>
      <c r="ME8" s="76">
        <v>0</v>
      </c>
      <c r="MH8" s="76" t="s">
        <v>10</v>
      </c>
      <c r="MI8" s="76">
        <v>0</v>
      </c>
      <c r="MJ8" s="76">
        <v>0</v>
      </c>
      <c r="MK8" s="76">
        <v>0</v>
      </c>
      <c r="ML8" s="76">
        <v>0</v>
      </c>
    </row>
    <row r="9" spans="1:35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v>
      </c>
      <c r="LO9" s="76">
        <v>0</v>
      </c>
      <c r="LP9" s="76">
        <v>0</v>
      </c>
      <c r="LQ9" s="76">
        <v>0</v>
      </c>
      <c r="LR9" s="76"/>
      <c r="LS9" s="76"/>
      <c r="LT9" s="76" t="s">
        <v>11</v>
      </c>
      <c r="LU9" s="76">
        <v>0</v>
      </c>
      <c r="LV9" s="76">
        <v>0</v>
      </c>
      <c r="LW9" s="76">
        <v>0</v>
      </c>
      <c r="LX9" s="76">
        <v>0</v>
      </c>
      <c r="LY9" s="76"/>
      <c r="LZ9" s="76"/>
      <c r="MA9" s="76" t="s">
        <v>11</v>
      </c>
      <c r="MB9" s="76">
        <v>0</v>
      </c>
      <c r="MC9" s="76">
        <v>0</v>
      </c>
      <c r="MD9" s="76">
        <v>0</v>
      </c>
      <c r="ME9" s="76">
        <v>0</v>
      </c>
      <c r="MH9" s="76" t="s">
        <v>11</v>
      </c>
      <c r="MI9" s="76">
        <v>0</v>
      </c>
      <c r="MJ9" s="76">
        <v>0</v>
      </c>
      <c r="MK9" s="76">
        <v>0</v>
      </c>
      <c r="ML9" s="76">
        <v>0</v>
      </c>
    </row>
    <row r="10" spans="1:35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c r="LY10" s="76"/>
      <c r="LZ10" s="76"/>
      <c r="MA10" s="76" t="s">
        <v>12</v>
      </c>
      <c r="MB10" s="76">
        <v>0</v>
      </c>
      <c r="MC10" s="76">
        <v>0</v>
      </c>
      <c r="MD10" s="76">
        <v>0</v>
      </c>
      <c r="ME10" s="76">
        <v>0</v>
      </c>
      <c r="MH10" s="76" t="s">
        <v>12</v>
      </c>
      <c r="MI10" s="76">
        <v>0</v>
      </c>
      <c r="MJ10" s="76">
        <v>0</v>
      </c>
      <c r="MK10" s="76">
        <v>0</v>
      </c>
      <c r="ML10" s="76">
        <v>0</v>
      </c>
    </row>
    <row r="11" spans="1:35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c r="LY11" s="76"/>
      <c r="LZ11" s="76"/>
      <c r="MA11" s="76" t="s">
        <v>13</v>
      </c>
      <c r="MB11" s="76">
        <v>0</v>
      </c>
      <c r="MC11" s="76">
        <v>0</v>
      </c>
      <c r="MD11" s="76">
        <v>0</v>
      </c>
      <c r="ME11" s="76">
        <v>0</v>
      </c>
      <c r="MH11" s="76" t="s">
        <v>13</v>
      </c>
      <c r="MI11" s="76">
        <v>0</v>
      </c>
      <c r="MJ11" s="76">
        <v>0</v>
      </c>
      <c r="MK11" s="76">
        <v>0</v>
      </c>
      <c r="ML11" s="76">
        <v>0</v>
      </c>
    </row>
    <row r="12" spans="1:35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c r="LY12" s="76"/>
      <c r="LZ12" s="76"/>
      <c r="MA12" s="76" t="s">
        <v>14</v>
      </c>
      <c r="MB12" s="76">
        <v>0</v>
      </c>
      <c r="MC12" s="76">
        <v>0</v>
      </c>
      <c r="MD12" s="76">
        <v>0</v>
      </c>
      <c r="ME12" s="76">
        <v>0</v>
      </c>
      <c r="MH12" s="76" t="s">
        <v>14</v>
      </c>
      <c r="MI12" s="76">
        <v>0</v>
      </c>
      <c r="MJ12" s="76">
        <v>0</v>
      </c>
      <c r="MK12" s="76">
        <v>0</v>
      </c>
      <c r="ML12" s="76">
        <v>0</v>
      </c>
    </row>
    <row r="13" spans="1:35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M13" s="76" t="s">
        <v>15</v>
      </c>
      <c r="LN13" s="76">
        <v>0</v>
      </c>
      <c r="LO13" s="76">
        <v>0</v>
      </c>
      <c r="LP13" s="76">
        <v>0</v>
      </c>
      <c r="LQ13" s="76">
        <v>0</v>
      </c>
      <c r="LR13" s="76"/>
      <c r="LS13" s="76"/>
      <c r="LT13" s="76" t="s">
        <v>15</v>
      </c>
      <c r="LU13" s="76">
        <v>0</v>
      </c>
      <c r="LV13" s="76">
        <v>0</v>
      </c>
      <c r="LW13" s="76">
        <v>0</v>
      </c>
      <c r="LX13" s="76">
        <v>0</v>
      </c>
      <c r="LY13" s="76"/>
      <c r="LZ13" s="76"/>
      <c r="MA13" s="76" t="s">
        <v>15</v>
      </c>
      <c r="MB13" s="76">
        <v>0</v>
      </c>
      <c r="MC13" s="76">
        <v>0</v>
      </c>
      <c r="MD13" s="76">
        <v>0</v>
      </c>
      <c r="ME13" s="76">
        <v>0</v>
      </c>
      <c r="MH13" s="76" t="s">
        <v>15</v>
      </c>
      <c r="MI13" s="76">
        <v>0</v>
      </c>
      <c r="MJ13" s="76">
        <v>0</v>
      </c>
      <c r="MK13" s="76">
        <v>0</v>
      </c>
      <c r="ML13" s="76">
        <v>0</v>
      </c>
    </row>
    <row r="14" spans="1:35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c r="LY14" s="76"/>
      <c r="LZ14" s="76"/>
      <c r="MA14" s="76" t="s">
        <v>16</v>
      </c>
      <c r="MB14" s="76">
        <v>0</v>
      </c>
      <c r="MC14" s="76">
        <v>0</v>
      </c>
      <c r="MD14" s="76">
        <v>0</v>
      </c>
      <c r="ME14" s="76">
        <v>0</v>
      </c>
      <c r="MH14" s="76" t="s">
        <v>16</v>
      </c>
      <c r="MI14" s="76">
        <v>0</v>
      </c>
      <c r="MJ14" s="76">
        <v>0</v>
      </c>
      <c r="MK14" s="76">
        <v>0</v>
      </c>
      <c r="ML14" s="76">
        <v>0</v>
      </c>
    </row>
    <row r="15" spans="1:35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v>
      </c>
      <c r="LO15" s="76">
        <v>0</v>
      </c>
      <c r="LP15" s="76">
        <v>0</v>
      </c>
      <c r="LQ15" s="76">
        <v>0</v>
      </c>
      <c r="LR15" s="76"/>
      <c r="LS15" s="76"/>
      <c r="LT15" s="76" t="s">
        <v>17</v>
      </c>
      <c r="LU15" s="76">
        <v>0</v>
      </c>
      <c r="LV15" s="76">
        <v>0</v>
      </c>
      <c r="LW15" s="76">
        <v>0</v>
      </c>
      <c r="LX15" s="76">
        <v>0</v>
      </c>
      <c r="LY15" s="76"/>
      <c r="LZ15" s="76"/>
      <c r="MA15" s="76" t="s">
        <v>17</v>
      </c>
      <c r="MB15" s="76">
        <v>0</v>
      </c>
      <c r="MC15" s="76">
        <v>0</v>
      </c>
      <c r="MD15" s="76">
        <v>0</v>
      </c>
      <c r="ME15" s="76">
        <v>0</v>
      </c>
      <c r="MH15" s="76" t="s">
        <v>17</v>
      </c>
      <c r="MI15" s="76">
        <v>0</v>
      </c>
      <c r="MJ15" s="76">
        <v>0</v>
      </c>
      <c r="MK15" s="76">
        <v>0</v>
      </c>
      <c r="ML15" s="76">
        <v>0</v>
      </c>
    </row>
    <row r="16" spans="1:35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c r="LY16" s="76"/>
      <c r="LZ16" s="76"/>
      <c r="MA16" s="76" t="s">
        <v>18</v>
      </c>
      <c r="MB16" s="76">
        <v>0</v>
      </c>
      <c r="MC16" s="76">
        <v>0</v>
      </c>
      <c r="MD16" s="76">
        <v>0</v>
      </c>
      <c r="ME16" s="76">
        <v>0</v>
      </c>
      <c r="MH16" s="76" t="s">
        <v>18</v>
      </c>
      <c r="MI16" s="76">
        <v>0</v>
      </c>
      <c r="MJ16" s="76">
        <v>0</v>
      </c>
      <c r="MK16" s="76">
        <v>0</v>
      </c>
      <c r="ML16" s="76">
        <v>0</v>
      </c>
    </row>
    <row r="17" spans="1:35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c r="LY17" s="76"/>
      <c r="LZ17" s="76"/>
      <c r="MA17" s="76" t="s">
        <v>19</v>
      </c>
      <c r="MB17" s="76">
        <v>0</v>
      </c>
      <c r="MC17" s="76">
        <v>0</v>
      </c>
      <c r="MD17" s="76">
        <v>0</v>
      </c>
      <c r="ME17" s="76">
        <v>0</v>
      </c>
      <c r="MH17" s="76" t="s">
        <v>19</v>
      </c>
      <c r="MI17" s="76">
        <v>0</v>
      </c>
      <c r="MJ17" s="76">
        <v>0</v>
      </c>
      <c r="MK17" s="76">
        <v>0</v>
      </c>
      <c r="ML17" s="76">
        <v>0</v>
      </c>
    </row>
    <row r="18" spans="1:35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v>
      </c>
      <c r="LO18" s="76">
        <v>0</v>
      </c>
      <c r="LP18" s="76">
        <v>0</v>
      </c>
      <c r="LQ18" s="76">
        <v>0</v>
      </c>
      <c r="LR18" s="76"/>
      <c r="LS18" s="76"/>
      <c r="LT18" s="76" t="s">
        <v>20</v>
      </c>
      <c r="LU18" s="76">
        <v>0</v>
      </c>
      <c r="LV18" s="76">
        <v>0</v>
      </c>
      <c r="LW18" s="76">
        <v>0</v>
      </c>
      <c r="LX18" s="76">
        <v>0</v>
      </c>
      <c r="LY18" s="76"/>
      <c r="LZ18" s="76"/>
      <c r="MA18" s="76" t="s">
        <v>20</v>
      </c>
      <c r="MB18" s="76">
        <v>0</v>
      </c>
      <c r="MC18" s="76">
        <v>0</v>
      </c>
      <c r="MD18" s="76">
        <v>0</v>
      </c>
      <c r="ME18" s="76">
        <v>0</v>
      </c>
      <c r="MH18" s="76" t="s">
        <v>20</v>
      </c>
      <c r="MI18" s="76">
        <v>0</v>
      </c>
      <c r="MJ18" s="76">
        <v>0</v>
      </c>
      <c r="MK18" s="76">
        <v>0</v>
      </c>
      <c r="ML18" s="76">
        <v>0</v>
      </c>
    </row>
    <row r="19" spans="1:35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c r="LY19" s="76"/>
      <c r="LZ19" s="76"/>
      <c r="MA19" s="76" t="s">
        <v>21</v>
      </c>
      <c r="MB19" s="76">
        <v>0</v>
      </c>
      <c r="MC19" s="76">
        <v>0</v>
      </c>
      <c r="MD19" s="76">
        <v>0</v>
      </c>
      <c r="ME19" s="76">
        <v>0</v>
      </c>
      <c r="MH19" s="76" t="s">
        <v>21</v>
      </c>
      <c r="MI19" s="76">
        <v>0</v>
      </c>
      <c r="MJ19" s="76">
        <v>0</v>
      </c>
      <c r="MK19" s="76">
        <v>0</v>
      </c>
      <c r="ML19" s="76">
        <v>0</v>
      </c>
    </row>
    <row r="20" spans="1:35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c r="LY20" s="76"/>
      <c r="LZ20" s="76"/>
      <c r="MA20" s="76" t="s">
        <v>22</v>
      </c>
      <c r="MB20" s="76">
        <v>0</v>
      </c>
      <c r="MC20" s="76">
        <v>0</v>
      </c>
      <c r="MD20" s="76">
        <v>0</v>
      </c>
      <c r="ME20" s="76">
        <v>0</v>
      </c>
      <c r="MH20" s="76" t="s">
        <v>22</v>
      </c>
      <c r="MI20" s="76">
        <v>0</v>
      </c>
      <c r="MJ20" s="76">
        <v>0</v>
      </c>
      <c r="MK20" s="76">
        <v>0</v>
      </c>
      <c r="ML20" s="76">
        <v>0</v>
      </c>
    </row>
    <row r="21" spans="1:35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c r="LY21" s="76"/>
      <c r="LZ21" s="76"/>
      <c r="MA21" s="76" t="s">
        <v>23</v>
      </c>
      <c r="MB21" s="76">
        <v>0</v>
      </c>
      <c r="MC21" s="76">
        <v>0</v>
      </c>
      <c r="MD21" s="76">
        <v>0</v>
      </c>
      <c r="ME21" s="76">
        <v>0</v>
      </c>
      <c r="MH21" s="76" t="s">
        <v>23</v>
      </c>
      <c r="MI21" s="76">
        <v>0</v>
      </c>
      <c r="MJ21" s="76">
        <v>0</v>
      </c>
      <c r="MK21" s="76">
        <v>0</v>
      </c>
      <c r="ML21" s="76">
        <v>0</v>
      </c>
    </row>
    <row r="22" spans="1:35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M22" s="76" t="s">
        <v>24</v>
      </c>
      <c r="LN22" s="76">
        <v>0</v>
      </c>
      <c r="LO22" s="76">
        <v>0</v>
      </c>
      <c r="LP22" s="76">
        <v>0</v>
      </c>
      <c r="LQ22" s="76">
        <v>0</v>
      </c>
      <c r="LR22" s="76"/>
      <c r="LS22" s="76"/>
      <c r="LT22" s="76" t="s">
        <v>24</v>
      </c>
      <c r="LU22" s="76">
        <v>0</v>
      </c>
      <c r="LV22" s="76">
        <v>0</v>
      </c>
      <c r="LW22" s="76">
        <v>0</v>
      </c>
      <c r="LX22" s="76">
        <v>0</v>
      </c>
      <c r="LY22" s="76"/>
      <c r="LZ22" s="76"/>
      <c r="MA22" s="76" t="s">
        <v>24</v>
      </c>
      <c r="MB22" s="76">
        <v>0</v>
      </c>
      <c r="MC22" s="76">
        <v>0</v>
      </c>
      <c r="MD22" s="76">
        <v>0</v>
      </c>
      <c r="ME22" s="76">
        <v>0</v>
      </c>
      <c r="MH22" s="76" t="s">
        <v>24</v>
      </c>
      <c r="MI22" s="76">
        <v>0</v>
      </c>
      <c r="MJ22" s="76">
        <v>0</v>
      </c>
      <c r="MK22" s="76">
        <v>0</v>
      </c>
      <c r="ML22" s="76">
        <v>0</v>
      </c>
    </row>
    <row r="23" spans="1:35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c r="LY23" s="76"/>
      <c r="LZ23" s="76"/>
      <c r="MA23" s="76" t="s">
        <v>25</v>
      </c>
      <c r="MB23" s="76">
        <v>0.23</v>
      </c>
      <c r="MC23" s="76">
        <v>0</v>
      </c>
      <c r="MD23" s="76">
        <v>0.36</v>
      </c>
      <c r="ME23" s="76">
        <v>0</v>
      </c>
      <c r="MH23" s="76" t="s">
        <v>25</v>
      </c>
      <c r="MI23" s="76">
        <v>0</v>
      </c>
      <c r="MJ23" s="76">
        <v>0</v>
      </c>
      <c r="MK23" s="76">
        <v>0</v>
      </c>
      <c r="ML23" s="76">
        <v>0</v>
      </c>
    </row>
    <row r="24" spans="1:350"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c r="KD24" s="76" t="s">
        <v>26</v>
      </c>
      <c r="KE24" s="76">
        <v>0</v>
      </c>
      <c r="KF24" s="76">
        <v>0</v>
      </c>
      <c r="KG24" s="76">
        <v>0</v>
      </c>
      <c r="KH24" s="76">
        <v>0</v>
      </c>
      <c r="KK24" s="76" t="s">
        <v>26</v>
      </c>
      <c r="KL24" s="76">
        <v>0</v>
      </c>
      <c r="KM24" s="76">
        <v>0</v>
      </c>
      <c r="KN24" s="76">
        <v>0</v>
      </c>
      <c r="KO24" s="7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c r="LY24" s="76"/>
      <c r="LZ24" s="76"/>
      <c r="MA24" s="76" t="s">
        <v>26</v>
      </c>
      <c r="MB24" s="76">
        <v>0</v>
      </c>
      <c r="MC24" s="76">
        <v>0</v>
      </c>
      <c r="MD24" s="76">
        <v>0</v>
      </c>
      <c r="ME24" s="76">
        <v>0</v>
      </c>
      <c r="MH24" s="76" t="s">
        <v>26</v>
      </c>
      <c r="MI24" s="76">
        <v>0</v>
      </c>
      <c r="MJ24" s="76">
        <v>0</v>
      </c>
      <c r="MK24" s="76">
        <v>0</v>
      </c>
      <c r="ML24" s="76">
        <v>0</v>
      </c>
    </row>
    <row r="25" spans="1:350"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c r="KD25" s="76" t="s">
        <v>27</v>
      </c>
      <c r="KE25" s="76">
        <v>0</v>
      </c>
      <c r="KF25" s="76">
        <v>0</v>
      </c>
      <c r="KG25" s="76">
        <v>0</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v>
      </c>
      <c r="LV25" s="76">
        <v>0</v>
      </c>
      <c r="LW25" s="76">
        <v>0</v>
      </c>
      <c r="LX25" s="76">
        <v>0</v>
      </c>
      <c r="LY25" s="76"/>
      <c r="LZ25" s="76"/>
      <c r="MA25" s="76" t="s">
        <v>27</v>
      </c>
      <c r="MB25" s="76">
        <v>0</v>
      </c>
      <c r="MC25" s="76">
        <v>0</v>
      </c>
      <c r="MD25" s="76">
        <v>0</v>
      </c>
      <c r="ME25" s="76">
        <v>0</v>
      </c>
      <c r="MH25" s="76" t="s">
        <v>27</v>
      </c>
      <c r="MI25" s="76">
        <v>0</v>
      </c>
      <c r="MJ25" s="76">
        <v>0</v>
      </c>
      <c r="MK25" s="76">
        <v>0</v>
      </c>
      <c r="ML25" s="76">
        <v>0</v>
      </c>
    </row>
    <row r="26" spans="1:35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c r="LY26" s="76"/>
      <c r="LZ26" s="76"/>
      <c r="MA26" s="76" t="s">
        <v>28</v>
      </c>
      <c r="MB26" s="76">
        <v>0</v>
      </c>
      <c r="MC26" s="76">
        <v>0</v>
      </c>
      <c r="MD26" s="76">
        <v>0</v>
      </c>
      <c r="ME26" s="76">
        <v>0</v>
      </c>
      <c r="MH26" s="76" t="s">
        <v>28</v>
      </c>
      <c r="MI26" s="76">
        <v>0</v>
      </c>
      <c r="MJ26" s="76">
        <v>0</v>
      </c>
      <c r="MK26" s="76">
        <v>0</v>
      </c>
      <c r="ML26" s="76">
        <v>0</v>
      </c>
    </row>
    <row r="27" spans="1:35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M27" s="76" t="s">
        <v>29</v>
      </c>
      <c r="LN27" s="76">
        <v>0</v>
      </c>
      <c r="LO27" s="76">
        <v>0</v>
      </c>
      <c r="LP27" s="76">
        <v>0</v>
      </c>
      <c r="LQ27" s="76">
        <v>0</v>
      </c>
      <c r="LR27" s="76"/>
      <c r="LS27" s="76"/>
      <c r="LT27" s="76" t="s">
        <v>29</v>
      </c>
      <c r="LU27" s="76">
        <v>0</v>
      </c>
      <c r="LV27" s="76">
        <v>0</v>
      </c>
      <c r="LW27" s="76">
        <v>0</v>
      </c>
      <c r="LX27" s="76">
        <v>0</v>
      </c>
      <c r="LY27" s="76"/>
      <c r="LZ27" s="76"/>
      <c r="MA27" s="76" t="s">
        <v>29</v>
      </c>
      <c r="MB27" s="76">
        <v>0</v>
      </c>
      <c r="MC27" s="76">
        <v>0</v>
      </c>
      <c r="MD27" s="76">
        <v>0</v>
      </c>
      <c r="ME27" s="76">
        <v>0</v>
      </c>
      <c r="MH27" s="76" t="s">
        <v>29</v>
      </c>
      <c r="MI27" s="76">
        <v>0</v>
      </c>
      <c r="MJ27" s="76">
        <v>0</v>
      </c>
      <c r="MK27" s="76">
        <v>0</v>
      </c>
      <c r="ML27" s="76">
        <v>0</v>
      </c>
    </row>
    <row r="28" spans="1:35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c r="KD28" s="76" t="s">
        <v>30</v>
      </c>
      <c r="KE28" s="76">
        <v>0</v>
      </c>
      <c r="KF28" s="76">
        <v>0</v>
      </c>
      <c r="KG28" s="76">
        <v>0</v>
      </c>
      <c r="KH28" s="76">
        <v>0</v>
      </c>
      <c r="KK28" s="76" t="s">
        <v>30</v>
      </c>
      <c r="KL28" s="76">
        <v>0</v>
      </c>
      <c r="KM28" s="76">
        <v>0</v>
      </c>
      <c r="KN28" s="76">
        <v>0</v>
      </c>
      <c r="KO28" s="76">
        <v>0</v>
      </c>
      <c r="KR28" s="76" t="s">
        <v>30</v>
      </c>
      <c r="KS28" s="76">
        <v>0</v>
      </c>
      <c r="KT28" s="76">
        <v>0</v>
      </c>
      <c r="KU28" s="76">
        <v>0</v>
      </c>
      <c r="KV28" s="76">
        <v>0</v>
      </c>
      <c r="KY28" s="76" t="s">
        <v>30</v>
      </c>
      <c r="KZ28" s="76">
        <v>0</v>
      </c>
      <c r="LA28" s="76">
        <v>0</v>
      </c>
      <c r="LB28" s="76">
        <v>0</v>
      </c>
      <c r="LC28" s="76">
        <v>0</v>
      </c>
      <c r="LF28" s="76" t="s">
        <v>30</v>
      </c>
      <c r="LG28" s="76">
        <v>0.28000000000000003</v>
      </c>
      <c r="LH28" s="76">
        <v>0</v>
      </c>
      <c r="LI28" s="76">
        <v>0.45</v>
      </c>
      <c r="LJ28" s="76">
        <v>0</v>
      </c>
      <c r="LM28" s="76" t="s">
        <v>30</v>
      </c>
      <c r="LN28" s="76">
        <v>0</v>
      </c>
      <c r="LO28" s="76">
        <v>0</v>
      </c>
      <c r="LP28" s="76">
        <v>0</v>
      </c>
      <c r="LQ28" s="76">
        <v>0</v>
      </c>
      <c r="LR28" s="76"/>
      <c r="LS28" s="76"/>
      <c r="LT28" s="76" t="s">
        <v>30</v>
      </c>
      <c r="LU28" s="76">
        <v>0.42</v>
      </c>
      <c r="LV28" s="76">
        <v>0</v>
      </c>
      <c r="LW28" s="76">
        <v>0</v>
      </c>
      <c r="LX28" s="76">
        <v>2.33</v>
      </c>
      <c r="LY28" s="76"/>
      <c r="LZ28" s="76"/>
      <c r="MA28" s="76" t="s">
        <v>30</v>
      </c>
      <c r="MB28" s="76">
        <v>0</v>
      </c>
      <c r="MC28" s="76">
        <v>0</v>
      </c>
      <c r="MD28" s="76">
        <v>0</v>
      </c>
      <c r="ME28" s="76">
        <v>0</v>
      </c>
      <c r="MH28" s="76" t="s">
        <v>30</v>
      </c>
      <c r="MI28" s="76">
        <v>0</v>
      </c>
      <c r="MJ28" s="76">
        <v>0</v>
      </c>
      <c r="MK28" s="76">
        <v>0</v>
      </c>
      <c r="ML28" s="76">
        <v>0</v>
      </c>
    </row>
    <row r="29" spans="1:35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c r="KD29" s="76" t="s">
        <v>31</v>
      </c>
      <c r="KE29" s="76">
        <v>0</v>
      </c>
      <c r="KF29" s="76">
        <v>0</v>
      </c>
      <c r="KG29" s="76">
        <v>0</v>
      </c>
      <c r="KH29" s="76">
        <v>0</v>
      </c>
      <c r="KK29" s="76" t="s">
        <v>31</v>
      </c>
      <c r="KL29" s="76">
        <v>0</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M29" s="76" t="s">
        <v>31</v>
      </c>
      <c r="LN29" s="76">
        <v>1.07</v>
      </c>
      <c r="LO29" s="76">
        <v>0</v>
      </c>
      <c r="LP29" s="76">
        <v>1.59</v>
      </c>
      <c r="LQ29" s="76">
        <v>0</v>
      </c>
      <c r="LR29" s="76"/>
      <c r="LS29" s="76"/>
      <c r="LT29" s="76" t="s">
        <v>31</v>
      </c>
      <c r="LU29" s="76">
        <v>0</v>
      </c>
      <c r="LV29" s="76">
        <v>0</v>
      </c>
      <c r="LW29" s="76">
        <v>0</v>
      </c>
      <c r="LX29" s="76">
        <v>0</v>
      </c>
      <c r="LY29" s="76"/>
      <c r="LZ29" s="76"/>
      <c r="MA29" s="76" t="s">
        <v>31</v>
      </c>
      <c r="MB29" s="76">
        <v>0</v>
      </c>
      <c r="MC29" s="76">
        <v>0</v>
      </c>
      <c r="MD29" s="76">
        <v>0</v>
      </c>
      <c r="ME29" s="76">
        <v>0</v>
      </c>
      <c r="MH29" s="76" t="s">
        <v>31</v>
      </c>
      <c r="MI29" s="76">
        <v>0</v>
      </c>
      <c r="MJ29" s="76">
        <v>0</v>
      </c>
      <c r="MK29" s="76">
        <v>0</v>
      </c>
      <c r="ML29" s="76">
        <v>0</v>
      </c>
    </row>
    <row r="30" spans="1:35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M30" s="76" t="s">
        <v>32</v>
      </c>
      <c r="LN30" s="76">
        <v>0</v>
      </c>
      <c r="LO30" s="76">
        <v>0</v>
      </c>
      <c r="LP30" s="76">
        <v>0</v>
      </c>
      <c r="LQ30" s="76">
        <v>0</v>
      </c>
      <c r="LR30" s="76"/>
      <c r="LS30" s="76"/>
      <c r="LT30" s="76" t="s">
        <v>32</v>
      </c>
      <c r="LU30" s="76">
        <v>0</v>
      </c>
      <c r="LV30" s="76">
        <v>0</v>
      </c>
      <c r="LW30" s="76">
        <v>0</v>
      </c>
      <c r="LX30" s="76">
        <v>0</v>
      </c>
      <c r="LY30" s="76"/>
      <c r="LZ30" s="76"/>
      <c r="MA30" s="76" t="s">
        <v>32</v>
      </c>
      <c r="MB30" s="76">
        <v>0</v>
      </c>
      <c r="MC30" s="76">
        <v>0</v>
      </c>
      <c r="MD30" s="76">
        <v>0</v>
      </c>
      <c r="ME30" s="76">
        <v>0</v>
      </c>
      <c r="MH30" s="76" t="s">
        <v>32</v>
      </c>
      <c r="MI30" s="76">
        <v>0</v>
      </c>
      <c r="MJ30" s="76">
        <v>0</v>
      </c>
      <c r="MK30" s="76">
        <v>0</v>
      </c>
      <c r="ML30" s="76">
        <v>0</v>
      </c>
    </row>
    <row r="31" spans="1:350"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c r="KD31" s="76" t="s">
        <v>33</v>
      </c>
      <c r="KE31" s="76">
        <v>0</v>
      </c>
      <c r="KF31" s="76">
        <v>0</v>
      </c>
      <c r="KG31" s="76">
        <v>0</v>
      </c>
      <c r="KH31" s="76">
        <v>0</v>
      </c>
      <c r="KK31" s="76" t="s">
        <v>33</v>
      </c>
      <c r="KL31" s="76">
        <v>0</v>
      </c>
      <c r="KM31" s="76">
        <v>0</v>
      </c>
      <c r="KN31" s="76">
        <v>0</v>
      </c>
      <c r="KO31" s="7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c r="LY31" s="76"/>
      <c r="LZ31" s="76"/>
      <c r="MA31" s="76" t="s">
        <v>33</v>
      </c>
      <c r="MB31" s="76">
        <v>0</v>
      </c>
      <c r="MC31" s="76">
        <v>0</v>
      </c>
      <c r="MD31" s="76">
        <v>0</v>
      </c>
      <c r="ME31" s="76">
        <v>0</v>
      </c>
      <c r="MH31" s="76" t="s">
        <v>33</v>
      </c>
      <c r="MI31" s="76">
        <v>0</v>
      </c>
      <c r="MJ31" s="76">
        <v>0</v>
      </c>
      <c r="MK31" s="76">
        <v>0</v>
      </c>
      <c r="ML31" s="76">
        <v>0</v>
      </c>
    </row>
    <row r="32" spans="1:35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v>
      </c>
      <c r="LO32" s="76">
        <v>0</v>
      </c>
      <c r="LP32" s="76">
        <v>0</v>
      </c>
      <c r="LQ32" s="76">
        <v>0</v>
      </c>
      <c r="LR32" s="76"/>
      <c r="LS32" s="76"/>
      <c r="LT32" s="76" t="s">
        <v>34</v>
      </c>
      <c r="LU32" s="76">
        <v>0</v>
      </c>
      <c r="LV32" s="76">
        <v>0</v>
      </c>
      <c r="LW32" s="76">
        <v>0</v>
      </c>
      <c r="LX32" s="76">
        <v>0</v>
      </c>
      <c r="LY32" s="76"/>
      <c r="LZ32" s="76"/>
      <c r="MA32" s="76" t="s">
        <v>34</v>
      </c>
      <c r="MB32" s="76">
        <v>0</v>
      </c>
      <c r="MC32" s="76">
        <v>0</v>
      </c>
      <c r="MD32" s="76">
        <v>0</v>
      </c>
      <c r="ME32" s="76">
        <v>0</v>
      </c>
      <c r="MH32" s="76" t="s">
        <v>34</v>
      </c>
      <c r="MI32" s="76">
        <v>0</v>
      </c>
      <c r="MJ32" s="76">
        <v>0</v>
      </c>
      <c r="MK32" s="76">
        <v>0</v>
      </c>
      <c r="ML32" s="76">
        <v>0</v>
      </c>
    </row>
    <row r="33" spans="1:35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c r="KD33" s="76" t="s">
        <v>35</v>
      </c>
      <c r="KE33" s="76">
        <v>0</v>
      </c>
      <c r="KF33" s="76">
        <v>0</v>
      </c>
      <c r="KG33" s="76">
        <v>0</v>
      </c>
      <c r="KH33" s="76">
        <v>0</v>
      </c>
      <c r="KK33" s="76" t="s">
        <v>35</v>
      </c>
      <c r="KL33" s="76">
        <v>0</v>
      </c>
      <c r="KM33" s="76">
        <v>0</v>
      </c>
      <c r="KN33" s="76">
        <v>0</v>
      </c>
      <c r="KO33" s="7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M33" s="76" t="s">
        <v>35</v>
      </c>
      <c r="LN33" s="76">
        <v>0</v>
      </c>
      <c r="LO33" s="76">
        <v>0</v>
      </c>
      <c r="LP33" s="76">
        <v>0</v>
      </c>
      <c r="LQ33" s="76">
        <v>0</v>
      </c>
      <c r="LR33" s="76"/>
      <c r="LS33" s="76"/>
      <c r="LT33" s="76" t="s">
        <v>35</v>
      </c>
      <c r="LU33" s="76">
        <v>0</v>
      </c>
      <c r="LV33" s="76">
        <v>0</v>
      </c>
      <c r="LW33" s="76">
        <v>0</v>
      </c>
      <c r="LX33" s="76">
        <v>0</v>
      </c>
      <c r="LY33" s="76"/>
      <c r="LZ33" s="76"/>
      <c r="MA33" s="76" t="s">
        <v>35</v>
      </c>
      <c r="MB33" s="76">
        <v>0</v>
      </c>
      <c r="MC33" s="76">
        <v>0</v>
      </c>
      <c r="MD33" s="76">
        <v>0</v>
      </c>
      <c r="ME33" s="76">
        <v>0</v>
      </c>
      <c r="MH33" s="76" t="s">
        <v>35</v>
      </c>
      <c r="MI33" s="76">
        <v>0.66</v>
      </c>
      <c r="MJ33" s="76">
        <v>3.61</v>
      </c>
      <c r="MK33" s="76">
        <v>0</v>
      </c>
      <c r="ML33" s="76">
        <v>0</v>
      </c>
    </row>
    <row r="34" spans="1:35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c r="KD34" s="76" t="s">
        <v>36</v>
      </c>
      <c r="KE34" s="76">
        <v>0</v>
      </c>
      <c r="KF34" s="76">
        <v>0</v>
      </c>
      <c r="KG34" s="76">
        <v>0</v>
      </c>
      <c r="KH34" s="76">
        <v>0</v>
      </c>
      <c r="KK34" s="76" t="s">
        <v>36</v>
      </c>
      <c r="KL34" s="76">
        <v>0</v>
      </c>
      <c r="KM34" s="76">
        <v>0</v>
      </c>
      <c r="KN34" s="76">
        <v>0</v>
      </c>
      <c r="KO34" s="76">
        <v>0</v>
      </c>
      <c r="KR34" s="76" t="s">
        <v>36</v>
      </c>
      <c r="KS34" s="76">
        <v>0</v>
      </c>
      <c r="KT34" s="76">
        <v>0</v>
      </c>
      <c r="KU34" s="76">
        <v>0</v>
      </c>
      <c r="KV34" s="76">
        <v>0</v>
      </c>
      <c r="KY34" s="76" t="s">
        <v>36</v>
      </c>
      <c r="KZ34" s="76">
        <v>0</v>
      </c>
      <c r="LA34" s="76">
        <v>0</v>
      </c>
      <c r="LB34" s="76">
        <v>0</v>
      </c>
      <c r="LC34" s="76">
        <v>0</v>
      </c>
      <c r="LF34" s="76" t="s">
        <v>36</v>
      </c>
      <c r="LG34" s="76">
        <v>0</v>
      </c>
      <c r="LH34" s="76">
        <v>0</v>
      </c>
      <c r="LI34" s="76">
        <v>0</v>
      </c>
      <c r="LJ34" s="76">
        <v>0</v>
      </c>
      <c r="LM34" s="76" t="s">
        <v>36</v>
      </c>
      <c r="LN34" s="76">
        <v>0</v>
      </c>
      <c r="LO34" s="76">
        <v>0</v>
      </c>
      <c r="LP34" s="76">
        <v>0</v>
      </c>
      <c r="LQ34" s="76">
        <v>0</v>
      </c>
      <c r="LR34" s="76"/>
      <c r="LS34" s="76"/>
      <c r="LT34" s="76" t="s">
        <v>36</v>
      </c>
      <c r="LU34" s="76">
        <v>0</v>
      </c>
      <c r="LV34" s="76">
        <v>0</v>
      </c>
      <c r="LW34" s="76">
        <v>0</v>
      </c>
      <c r="LX34" s="76">
        <v>0</v>
      </c>
      <c r="LY34" s="76"/>
      <c r="LZ34" s="76"/>
      <c r="MA34" s="76" t="s">
        <v>36</v>
      </c>
      <c r="MB34" s="76">
        <v>0.28999999999999998</v>
      </c>
      <c r="MC34" s="76">
        <v>0</v>
      </c>
      <c r="MD34" s="76">
        <v>0.45</v>
      </c>
      <c r="ME34" s="76">
        <v>0</v>
      </c>
      <c r="MH34" s="76" t="s">
        <v>36</v>
      </c>
      <c r="MI34" s="76">
        <v>0</v>
      </c>
      <c r="MJ34" s="76">
        <v>0</v>
      </c>
      <c r="MK34" s="76">
        <v>0</v>
      </c>
      <c r="ML34" s="76">
        <v>0</v>
      </c>
    </row>
    <row r="35" spans="1:35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c r="KD35" s="76" t="s">
        <v>37</v>
      </c>
      <c r="KE35" s="76">
        <v>0.11</v>
      </c>
      <c r="KF35" s="76">
        <v>0</v>
      </c>
      <c r="KG35" s="76">
        <v>0.18</v>
      </c>
      <c r="KH35" s="76">
        <v>0</v>
      </c>
      <c r="KK35" s="76" t="s">
        <v>37</v>
      </c>
      <c r="KL35" s="76">
        <v>0</v>
      </c>
      <c r="KM35" s="76">
        <v>0</v>
      </c>
      <c r="KN35" s="76">
        <v>0</v>
      </c>
      <c r="KO35" s="7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M35" s="76" t="s">
        <v>37</v>
      </c>
      <c r="LN35" s="76">
        <v>0</v>
      </c>
      <c r="LO35" s="76">
        <v>0</v>
      </c>
      <c r="LP35" s="76">
        <v>0</v>
      </c>
      <c r="LQ35" s="76">
        <v>0</v>
      </c>
      <c r="LR35" s="76"/>
      <c r="LS35" s="76"/>
      <c r="LT35" s="76" t="s">
        <v>37</v>
      </c>
      <c r="LU35" s="76">
        <v>0</v>
      </c>
      <c r="LV35" s="76">
        <v>0</v>
      </c>
      <c r="LW35" s="76">
        <v>0</v>
      </c>
      <c r="LX35" s="76">
        <v>0</v>
      </c>
      <c r="LY35" s="76"/>
      <c r="LZ35" s="76"/>
      <c r="MA35" s="76" t="s">
        <v>37</v>
      </c>
      <c r="MB35" s="76">
        <v>0</v>
      </c>
      <c r="MC35" s="76">
        <v>0</v>
      </c>
      <c r="MD35" s="76">
        <v>0</v>
      </c>
      <c r="ME35" s="76">
        <v>0</v>
      </c>
      <c r="MH35" s="76" t="s">
        <v>37</v>
      </c>
      <c r="MI35" s="76">
        <v>0</v>
      </c>
      <c r="MJ35" s="76">
        <v>0</v>
      </c>
      <c r="MK35" s="76">
        <v>0</v>
      </c>
      <c r="ML35" s="76">
        <v>0</v>
      </c>
    </row>
    <row r="36" spans="1:35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c r="KD36" s="76" t="s">
        <v>38</v>
      </c>
      <c r="KE36" s="76">
        <v>0.43</v>
      </c>
      <c r="KF36" s="76">
        <v>0</v>
      </c>
      <c r="KG36" s="76">
        <v>0</v>
      </c>
      <c r="KH36" s="76">
        <v>0</v>
      </c>
      <c r="KK36" s="76" t="s">
        <v>38</v>
      </c>
      <c r="KL36" s="76">
        <v>0</v>
      </c>
      <c r="KM36" s="76">
        <v>0</v>
      </c>
      <c r="KN36" s="76">
        <v>0</v>
      </c>
      <c r="KO36" s="7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M36" s="76" t="s">
        <v>38</v>
      </c>
      <c r="LN36" s="76">
        <v>0</v>
      </c>
      <c r="LO36" s="76">
        <v>0</v>
      </c>
      <c r="LP36" s="76">
        <v>0</v>
      </c>
      <c r="LQ36" s="76">
        <v>0</v>
      </c>
      <c r="LR36" s="76"/>
      <c r="LS36" s="76"/>
      <c r="LT36" s="76" t="s">
        <v>38</v>
      </c>
      <c r="LU36" s="76">
        <v>0</v>
      </c>
      <c r="LV36" s="76">
        <v>0</v>
      </c>
      <c r="LW36" s="76">
        <v>0</v>
      </c>
      <c r="LX36" s="76">
        <v>0</v>
      </c>
      <c r="LY36" s="76"/>
      <c r="LZ36" s="76"/>
      <c r="MA36" s="76" t="s">
        <v>38</v>
      </c>
      <c r="MB36" s="76">
        <v>0</v>
      </c>
      <c r="MC36" s="76">
        <v>0</v>
      </c>
      <c r="MD36" s="76">
        <v>0</v>
      </c>
      <c r="ME36" s="76">
        <v>0</v>
      </c>
      <c r="MH36" s="76" t="s">
        <v>38</v>
      </c>
      <c r="MI36" s="76">
        <v>0</v>
      </c>
      <c r="MJ36" s="76">
        <v>0</v>
      </c>
      <c r="MK36" s="76">
        <v>0</v>
      </c>
      <c r="ML36" s="76">
        <v>0</v>
      </c>
    </row>
    <row r="37" spans="1:350"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v>
      </c>
      <c r="LV37" s="76">
        <v>0</v>
      </c>
      <c r="LW37" s="76">
        <v>0</v>
      </c>
      <c r="LX37" s="76">
        <v>0</v>
      </c>
      <c r="LY37" s="76"/>
      <c r="LZ37" s="76"/>
      <c r="MA37" s="76" t="s">
        <v>39</v>
      </c>
      <c r="MB37" s="76">
        <v>0</v>
      </c>
      <c r="MC37" s="76">
        <v>0</v>
      </c>
      <c r="MD37" s="76">
        <v>0</v>
      </c>
      <c r="ME37" s="76">
        <v>0</v>
      </c>
      <c r="MH37" s="76" t="s">
        <v>39</v>
      </c>
      <c r="MI37" s="76">
        <v>0</v>
      </c>
      <c r="MJ37" s="76">
        <v>0</v>
      </c>
      <c r="MK37" s="76">
        <v>0</v>
      </c>
      <c r="ML37" s="76">
        <v>0</v>
      </c>
    </row>
    <row r="38" spans="1:350"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c r="KD38" s="76" t="s">
        <v>40</v>
      </c>
      <c r="KE38" s="76">
        <v>0</v>
      </c>
      <c r="KF38" s="76">
        <v>0</v>
      </c>
      <c r="KG38" s="76">
        <v>0</v>
      </c>
      <c r="KH38" s="76">
        <v>0</v>
      </c>
      <c r="KK38" s="76" t="s">
        <v>40</v>
      </c>
      <c r="KL38" s="76">
        <v>0</v>
      </c>
      <c r="KM38" s="76">
        <v>0</v>
      </c>
      <c r="KN38" s="76">
        <v>0</v>
      </c>
      <c r="KO38" s="7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M38" s="76" t="s">
        <v>40</v>
      </c>
      <c r="LN38" s="76">
        <v>0</v>
      </c>
      <c r="LO38" s="76">
        <v>0</v>
      </c>
      <c r="LP38" s="76">
        <v>0</v>
      </c>
      <c r="LQ38" s="76">
        <v>0</v>
      </c>
      <c r="LR38" s="76"/>
      <c r="LS38" s="76"/>
      <c r="LT38" s="76" t="s">
        <v>40</v>
      </c>
      <c r="LU38" s="76">
        <v>0</v>
      </c>
      <c r="LV38" s="76">
        <v>0</v>
      </c>
      <c r="LW38" s="76">
        <v>0</v>
      </c>
      <c r="LX38" s="76">
        <v>0</v>
      </c>
      <c r="LY38" s="76"/>
      <c r="LZ38" s="76"/>
      <c r="MA38" s="76" t="s">
        <v>40</v>
      </c>
      <c r="MB38" s="76">
        <v>0</v>
      </c>
      <c r="MC38" s="76">
        <v>0</v>
      </c>
      <c r="MD38" s="76">
        <v>0</v>
      </c>
      <c r="ME38" s="76">
        <v>0</v>
      </c>
      <c r="MH38" s="76" t="s">
        <v>40</v>
      </c>
      <c r="MI38" s="76">
        <v>0</v>
      </c>
      <c r="MJ38" s="76">
        <v>0</v>
      </c>
      <c r="MK38" s="76">
        <v>0</v>
      </c>
      <c r="ML38" s="76">
        <v>0</v>
      </c>
    </row>
    <row r="39" spans="1:35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M39" s="76" t="s">
        <v>41</v>
      </c>
      <c r="LN39" s="76">
        <v>0</v>
      </c>
      <c r="LO39" s="76">
        <v>0</v>
      </c>
      <c r="LP39" s="76">
        <v>0</v>
      </c>
      <c r="LQ39" s="76">
        <v>0</v>
      </c>
      <c r="LR39" s="76"/>
      <c r="LS39" s="76"/>
      <c r="LT39" s="76" t="s">
        <v>41</v>
      </c>
      <c r="LU39" s="76">
        <v>0</v>
      </c>
      <c r="LV39" s="76">
        <v>0</v>
      </c>
      <c r="LW39" s="76">
        <v>0</v>
      </c>
      <c r="LX39" s="76">
        <v>0</v>
      </c>
      <c r="LY39" s="76"/>
      <c r="LZ39" s="76"/>
      <c r="MA39" s="76" t="s">
        <v>41</v>
      </c>
      <c r="MB39" s="76">
        <v>0</v>
      </c>
      <c r="MC39" s="76">
        <v>0</v>
      </c>
      <c r="MD39" s="76">
        <v>0</v>
      </c>
      <c r="ME39" s="76">
        <v>0</v>
      </c>
      <c r="MH39" s="76" t="s">
        <v>41</v>
      </c>
      <c r="MI39" s="76">
        <v>0</v>
      </c>
      <c r="MJ39" s="76">
        <v>0</v>
      </c>
      <c r="MK39" s="76">
        <v>0</v>
      </c>
      <c r="ML39" s="76">
        <v>0</v>
      </c>
    </row>
    <row r="40" spans="1:35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c r="KD40" s="76" t="s">
        <v>42</v>
      </c>
      <c r="KE40" s="76">
        <v>0</v>
      </c>
      <c r="KF40" s="76">
        <v>0</v>
      </c>
      <c r="KG40" s="76">
        <v>0</v>
      </c>
      <c r="KH40" s="76">
        <v>0</v>
      </c>
      <c r="KK40" s="76" t="s">
        <v>42</v>
      </c>
      <c r="KL40" s="76">
        <v>0</v>
      </c>
      <c r="KM40" s="76">
        <v>0</v>
      </c>
      <c r="KN40" s="76">
        <v>0</v>
      </c>
      <c r="KO40" s="76">
        <v>0</v>
      </c>
      <c r="KR40" s="76" t="s">
        <v>42</v>
      </c>
      <c r="KS40" s="76">
        <v>0</v>
      </c>
      <c r="KT40" s="76">
        <v>0</v>
      </c>
      <c r="KU40" s="76">
        <v>0</v>
      </c>
      <c r="KV40" s="76">
        <v>0</v>
      </c>
      <c r="KY40" s="76" t="s">
        <v>42</v>
      </c>
      <c r="KZ40" s="76">
        <v>0</v>
      </c>
      <c r="LA40" s="76">
        <v>0</v>
      </c>
      <c r="LB40" s="76">
        <v>0</v>
      </c>
      <c r="LC40" s="76">
        <v>0</v>
      </c>
      <c r="LF40" s="76" t="s">
        <v>42</v>
      </c>
      <c r="LG40" s="76">
        <v>0</v>
      </c>
      <c r="LH40" s="76">
        <v>0</v>
      </c>
      <c r="LI40" s="76">
        <v>0</v>
      </c>
      <c r="LJ40" s="76">
        <v>0</v>
      </c>
      <c r="LM40" s="76" t="s">
        <v>42</v>
      </c>
      <c r="LN40" s="76">
        <v>0</v>
      </c>
      <c r="LO40" s="76">
        <v>0</v>
      </c>
      <c r="LP40" s="76">
        <v>0</v>
      </c>
      <c r="LQ40" s="76">
        <v>0</v>
      </c>
      <c r="LR40" s="76"/>
      <c r="LS40" s="76"/>
      <c r="LT40" s="76" t="s">
        <v>42</v>
      </c>
      <c r="LU40" s="76">
        <v>0</v>
      </c>
      <c r="LV40" s="76">
        <v>0</v>
      </c>
      <c r="LW40" s="76">
        <v>0</v>
      </c>
      <c r="LX40" s="76">
        <v>0</v>
      </c>
      <c r="LY40" s="76"/>
      <c r="LZ40" s="76"/>
      <c r="MA40" s="76" t="s">
        <v>42</v>
      </c>
      <c r="MB40" s="76">
        <v>0.19</v>
      </c>
      <c r="MC40" s="76">
        <v>0</v>
      </c>
      <c r="MD40" s="76">
        <v>0</v>
      </c>
      <c r="ME40" s="76">
        <v>0.94</v>
      </c>
      <c r="MH40" s="76" t="s">
        <v>42</v>
      </c>
      <c r="MI40" s="76">
        <v>0</v>
      </c>
      <c r="MJ40" s="76">
        <v>0</v>
      </c>
      <c r="MK40" s="76">
        <v>0</v>
      </c>
      <c r="ML40" s="76">
        <v>0</v>
      </c>
    </row>
    <row r="41" spans="1:350"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c r="KD41" s="76" t="s">
        <v>43</v>
      </c>
      <c r="KE41" s="76">
        <v>0</v>
      </c>
      <c r="KF41" s="76">
        <v>0</v>
      </c>
      <c r="KG41" s="76">
        <v>0</v>
      </c>
      <c r="KH41" s="76">
        <v>0</v>
      </c>
      <c r="KK41" s="76" t="s">
        <v>43</v>
      </c>
      <c r="KL41" s="76">
        <v>0</v>
      </c>
      <c r="KM41" s="76">
        <v>0</v>
      </c>
      <c r="KN41" s="76">
        <v>0</v>
      </c>
      <c r="KO41" s="76">
        <v>0</v>
      </c>
      <c r="KR41" s="76" t="s">
        <v>43</v>
      </c>
      <c r="KS41" s="76">
        <v>0</v>
      </c>
      <c r="KT41" s="76">
        <v>0</v>
      </c>
      <c r="KU41" s="76">
        <v>0</v>
      </c>
      <c r="KV41" s="76">
        <v>0</v>
      </c>
      <c r="KY41" s="76" t="s">
        <v>43</v>
      </c>
      <c r="KZ41" s="76">
        <v>0</v>
      </c>
      <c r="LA41" s="76">
        <v>0</v>
      </c>
      <c r="LB41" s="76">
        <v>0</v>
      </c>
      <c r="LC41" s="76">
        <v>0</v>
      </c>
      <c r="LF41" s="76" t="s">
        <v>43</v>
      </c>
      <c r="LG41" s="76">
        <v>0</v>
      </c>
      <c r="LH41" s="76">
        <v>0</v>
      </c>
      <c r="LI41" s="76">
        <v>0</v>
      </c>
      <c r="LJ41" s="76">
        <v>0</v>
      </c>
      <c r="LM41" s="76" t="s">
        <v>43</v>
      </c>
      <c r="LN41" s="76">
        <v>0</v>
      </c>
      <c r="LO41" s="76">
        <v>0</v>
      </c>
      <c r="LP41" s="76">
        <v>0</v>
      </c>
      <c r="LQ41" s="76">
        <v>0</v>
      </c>
      <c r="LR41" s="76"/>
      <c r="LS41" s="76"/>
      <c r="LT41" s="76" t="s">
        <v>43</v>
      </c>
      <c r="LU41" s="76">
        <v>0</v>
      </c>
      <c r="LV41" s="76">
        <v>0</v>
      </c>
      <c r="LW41" s="76">
        <v>0</v>
      </c>
      <c r="LX41" s="76">
        <v>0</v>
      </c>
      <c r="LY41" s="76"/>
      <c r="LZ41" s="76"/>
      <c r="MA41" s="76" t="s">
        <v>43</v>
      </c>
      <c r="MB41" s="76">
        <v>0</v>
      </c>
      <c r="MC41" s="76">
        <v>0</v>
      </c>
      <c r="MD41" s="76">
        <v>0</v>
      </c>
      <c r="ME41" s="76">
        <v>0</v>
      </c>
      <c r="MH41" s="76" t="s">
        <v>43</v>
      </c>
      <c r="MI41" s="76">
        <v>0</v>
      </c>
      <c r="MJ41" s="76">
        <v>0</v>
      </c>
      <c r="MK41" s="76">
        <v>0</v>
      </c>
      <c r="ML41" s="76">
        <v>0</v>
      </c>
    </row>
    <row r="42" spans="1:350"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c r="KD42" s="76" t="s">
        <v>44</v>
      </c>
      <c r="KE42" s="76">
        <v>0</v>
      </c>
      <c r="KF42" s="76">
        <v>0</v>
      </c>
      <c r="KG42" s="76">
        <v>0</v>
      </c>
      <c r="KH42" s="76">
        <v>0</v>
      </c>
      <c r="KK42" s="76" t="s">
        <v>44</v>
      </c>
      <c r="KL42" s="76">
        <v>0</v>
      </c>
      <c r="KM42" s="76">
        <v>0</v>
      </c>
      <c r="KN42" s="76">
        <v>0</v>
      </c>
      <c r="KO42" s="7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M42" s="76" t="s">
        <v>44</v>
      </c>
      <c r="LN42" s="76">
        <v>0</v>
      </c>
      <c r="LO42" s="76">
        <v>0</v>
      </c>
      <c r="LP42" s="76">
        <v>0</v>
      </c>
      <c r="LQ42" s="76">
        <v>0</v>
      </c>
      <c r="LR42" s="76"/>
      <c r="LS42" s="76"/>
      <c r="LT42" s="76" t="s">
        <v>44</v>
      </c>
      <c r="LU42" s="76">
        <v>0</v>
      </c>
      <c r="LV42" s="76">
        <v>0</v>
      </c>
      <c r="LW42" s="76">
        <v>0</v>
      </c>
      <c r="LX42" s="76">
        <v>0</v>
      </c>
      <c r="LY42" s="76"/>
      <c r="LZ42" s="76"/>
      <c r="MA42" s="76" t="s">
        <v>44</v>
      </c>
      <c r="MB42" s="76">
        <v>0</v>
      </c>
      <c r="MC42" s="76">
        <v>0</v>
      </c>
      <c r="MD42" s="76">
        <v>0</v>
      </c>
      <c r="ME42" s="76">
        <v>0</v>
      </c>
      <c r="MH42" s="76" t="s">
        <v>44</v>
      </c>
      <c r="MI42" s="76">
        <v>0</v>
      </c>
      <c r="MJ42" s="76">
        <v>0</v>
      </c>
      <c r="MK42" s="76">
        <v>0</v>
      </c>
      <c r="ML42" s="76">
        <v>0</v>
      </c>
    </row>
    <row r="43" spans="1:35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c r="KD43" s="76" t="s">
        <v>45</v>
      </c>
      <c r="KE43" s="76">
        <v>0</v>
      </c>
      <c r="KF43" s="76">
        <v>0</v>
      </c>
      <c r="KG43" s="76">
        <v>0</v>
      </c>
      <c r="KH43" s="76">
        <v>0</v>
      </c>
      <c r="KK43" s="76" t="s">
        <v>45</v>
      </c>
      <c r="KL43" s="76">
        <v>0.21</v>
      </c>
      <c r="KM43" s="76">
        <v>0</v>
      </c>
      <c r="KN43" s="76">
        <v>0</v>
      </c>
      <c r="KO43" s="7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M43" s="76" t="s">
        <v>45</v>
      </c>
      <c r="LN43" s="76">
        <v>0</v>
      </c>
      <c r="LO43" s="76">
        <v>0</v>
      </c>
      <c r="LP43" s="76">
        <v>0</v>
      </c>
      <c r="LQ43" s="76">
        <v>0</v>
      </c>
      <c r="LR43" s="76"/>
      <c r="LS43" s="76"/>
      <c r="LT43" s="76" t="s">
        <v>45</v>
      </c>
      <c r="LU43" s="76">
        <v>0</v>
      </c>
      <c r="LV43" s="76">
        <v>0</v>
      </c>
      <c r="LW43" s="76">
        <v>0</v>
      </c>
      <c r="LX43" s="76">
        <v>0</v>
      </c>
      <c r="LY43" s="76"/>
      <c r="LZ43" s="76"/>
      <c r="MA43" s="76" t="s">
        <v>45</v>
      </c>
      <c r="MB43" s="76">
        <v>0</v>
      </c>
      <c r="MC43" s="76">
        <v>0</v>
      </c>
      <c r="MD43" s="76">
        <v>0</v>
      </c>
      <c r="ME43" s="76">
        <v>0</v>
      </c>
      <c r="MH43" s="76" t="s">
        <v>45</v>
      </c>
      <c r="MI43" s="76">
        <v>0</v>
      </c>
      <c r="MJ43" s="76">
        <v>0</v>
      </c>
      <c r="MK43" s="76">
        <v>0</v>
      </c>
      <c r="ML43" s="76">
        <v>0</v>
      </c>
    </row>
    <row r="44" spans="1:350"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c r="KD44" s="76" t="s">
        <v>46</v>
      </c>
      <c r="KE44" s="76">
        <v>0.38</v>
      </c>
      <c r="KF44" s="76">
        <v>1.01</v>
      </c>
      <c r="KG44" s="76">
        <v>0</v>
      </c>
      <c r="KH44" s="76">
        <v>0</v>
      </c>
      <c r="KK44" s="76" t="s">
        <v>46</v>
      </c>
      <c r="KL44" s="76">
        <v>1.28</v>
      </c>
      <c r="KM44" s="76">
        <v>0</v>
      </c>
      <c r="KN44" s="76">
        <v>2.0299999999999998</v>
      </c>
      <c r="KO44" s="76">
        <v>0</v>
      </c>
      <c r="KR44" s="76" t="s">
        <v>46</v>
      </c>
      <c r="KS44" s="76">
        <v>0.32</v>
      </c>
      <c r="KT44" s="76">
        <v>0</v>
      </c>
      <c r="KU44" s="76">
        <v>0.5</v>
      </c>
      <c r="KV44" s="76">
        <v>0</v>
      </c>
      <c r="KY44" s="76" t="s">
        <v>46</v>
      </c>
      <c r="KZ44" s="76">
        <v>0.21</v>
      </c>
      <c r="LA44" s="76">
        <v>0</v>
      </c>
      <c r="LB44" s="76">
        <v>0.32</v>
      </c>
      <c r="LC44" s="76">
        <v>0</v>
      </c>
      <c r="LF44" s="76" t="s">
        <v>46</v>
      </c>
      <c r="LG44" s="76">
        <v>0</v>
      </c>
      <c r="LH44" s="76">
        <v>0</v>
      </c>
      <c r="LI44" s="76">
        <v>0</v>
      </c>
      <c r="LJ44" s="76">
        <v>0</v>
      </c>
      <c r="LM44" s="76" t="s">
        <v>46</v>
      </c>
      <c r="LN44" s="76">
        <v>0.35</v>
      </c>
      <c r="LO44" s="76">
        <v>0</v>
      </c>
      <c r="LP44" s="76">
        <v>0.52</v>
      </c>
      <c r="LQ44" s="76">
        <v>0</v>
      </c>
      <c r="LR44" s="76"/>
      <c r="LS44" s="76"/>
      <c r="LT44" s="76" t="s">
        <v>46</v>
      </c>
      <c r="LU44" s="76">
        <v>0.31</v>
      </c>
      <c r="LV44" s="76">
        <v>2.74</v>
      </c>
      <c r="LW44" s="76">
        <v>0</v>
      </c>
      <c r="LX44" s="76">
        <v>0</v>
      </c>
      <c r="LY44" s="76"/>
      <c r="LZ44" s="76"/>
      <c r="MA44" s="76" t="s">
        <v>46</v>
      </c>
      <c r="MB44" s="76">
        <v>0.2</v>
      </c>
      <c r="MC44" s="76">
        <v>0</v>
      </c>
      <c r="MD44" s="76">
        <v>0</v>
      </c>
      <c r="ME44" s="76">
        <v>0</v>
      </c>
      <c r="MH44" s="76" t="s">
        <v>46</v>
      </c>
      <c r="MI44" s="76">
        <v>0.22</v>
      </c>
      <c r="MJ44" s="76">
        <v>1.21</v>
      </c>
      <c r="MK44" s="76">
        <v>0</v>
      </c>
      <c r="ML44" s="76">
        <v>0</v>
      </c>
    </row>
    <row r="45" spans="1:350"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c r="KD45" s="76" t="s">
        <v>47</v>
      </c>
      <c r="KE45" s="76">
        <v>0.13</v>
      </c>
      <c r="KF45" s="76">
        <v>0</v>
      </c>
      <c r="KG45" s="76">
        <v>0.22</v>
      </c>
      <c r="KH45" s="76">
        <v>0</v>
      </c>
      <c r="KK45" s="76" t="s">
        <v>47</v>
      </c>
      <c r="KL45" s="76">
        <v>1.52</v>
      </c>
      <c r="KM45" s="76">
        <v>0</v>
      </c>
      <c r="KN45" s="76">
        <v>1.95</v>
      </c>
      <c r="KO45" s="76">
        <v>2.13</v>
      </c>
      <c r="KR45" s="76" t="s">
        <v>47</v>
      </c>
      <c r="KS45" s="76">
        <v>0.39</v>
      </c>
      <c r="KT45" s="76">
        <v>0</v>
      </c>
      <c r="KU45" s="76">
        <v>0.63</v>
      </c>
      <c r="KV45" s="76">
        <v>0</v>
      </c>
      <c r="KY45" s="76" t="s">
        <v>47</v>
      </c>
      <c r="KZ45" s="76">
        <v>2.4300000000000002</v>
      </c>
      <c r="LA45" s="76">
        <v>1.1399999999999999</v>
      </c>
      <c r="LB45" s="76">
        <v>3.04</v>
      </c>
      <c r="LC45" s="76">
        <v>0</v>
      </c>
      <c r="LF45" s="76" t="s">
        <v>47</v>
      </c>
      <c r="LG45" s="76">
        <v>0.42</v>
      </c>
      <c r="LH45" s="76">
        <v>0</v>
      </c>
      <c r="LI45" s="76">
        <v>0.67</v>
      </c>
      <c r="LJ45" s="76">
        <v>0</v>
      </c>
      <c r="LM45" s="76" t="s">
        <v>47</v>
      </c>
      <c r="LN45" s="76">
        <v>0.49</v>
      </c>
      <c r="LO45" s="76">
        <v>0</v>
      </c>
      <c r="LP45" s="76">
        <v>0.73</v>
      </c>
      <c r="LQ45" s="76">
        <v>0</v>
      </c>
      <c r="LR45" s="76"/>
      <c r="LS45" s="76"/>
      <c r="LT45" s="76" t="s">
        <v>47</v>
      </c>
      <c r="LU45" s="76">
        <v>1.41</v>
      </c>
      <c r="LV45" s="76">
        <v>0</v>
      </c>
      <c r="LW45" s="76">
        <v>2.11</v>
      </c>
      <c r="LX45" s="76">
        <v>0</v>
      </c>
      <c r="LY45" s="76"/>
      <c r="LZ45" s="76"/>
      <c r="MA45" s="76" t="s">
        <v>47</v>
      </c>
      <c r="MB45" s="76">
        <v>2.2200000000000002</v>
      </c>
      <c r="MC45" s="76">
        <v>0</v>
      </c>
      <c r="MD45" s="76">
        <v>2.77</v>
      </c>
      <c r="ME45" s="76">
        <v>0</v>
      </c>
      <c r="MH45" s="76" t="s">
        <v>47</v>
      </c>
      <c r="MI45" s="76">
        <v>0.91</v>
      </c>
      <c r="MJ45" s="76">
        <v>2.16</v>
      </c>
      <c r="MK45" s="76">
        <v>0.27</v>
      </c>
      <c r="ML45" s="76">
        <v>0</v>
      </c>
    </row>
    <row r="46" spans="1:350"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c r="KD46" s="76" t="s">
        <v>48</v>
      </c>
      <c r="KE46" s="76">
        <v>0.93</v>
      </c>
      <c r="KF46" s="76">
        <v>0</v>
      </c>
      <c r="KG46" s="76">
        <v>1.52</v>
      </c>
      <c r="KH46" s="76">
        <v>0</v>
      </c>
      <c r="KK46" s="76" t="s">
        <v>48</v>
      </c>
      <c r="KL46" s="76">
        <v>0</v>
      </c>
      <c r="KM46" s="76">
        <v>0</v>
      </c>
      <c r="KN46" s="76">
        <v>0</v>
      </c>
      <c r="KO46" s="76">
        <v>0</v>
      </c>
      <c r="KR46" s="76" t="s">
        <v>48</v>
      </c>
      <c r="KS46" s="76">
        <v>0</v>
      </c>
      <c r="KT46" s="76">
        <v>0</v>
      </c>
      <c r="KU46" s="76">
        <v>0</v>
      </c>
      <c r="KV46" s="76">
        <v>0</v>
      </c>
      <c r="KY46" s="76" t="s">
        <v>48</v>
      </c>
      <c r="KZ46" s="76">
        <v>0</v>
      </c>
      <c r="LA46" s="76">
        <v>0</v>
      </c>
      <c r="LB46" s="76">
        <v>0</v>
      </c>
      <c r="LC46" s="76">
        <v>0</v>
      </c>
      <c r="LF46" s="76" t="s">
        <v>48</v>
      </c>
      <c r="LG46" s="76">
        <v>0</v>
      </c>
      <c r="LH46" s="76">
        <v>0</v>
      </c>
      <c r="LI46" s="76">
        <v>0</v>
      </c>
      <c r="LJ46" s="76">
        <v>0</v>
      </c>
      <c r="LM46" s="76" t="s">
        <v>48</v>
      </c>
      <c r="LN46" s="76">
        <v>0</v>
      </c>
      <c r="LO46" s="76">
        <v>0</v>
      </c>
      <c r="LP46" s="76">
        <v>0</v>
      </c>
      <c r="LQ46" s="76">
        <v>0</v>
      </c>
      <c r="LR46" s="76"/>
      <c r="LS46" s="76"/>
      <c r="LT46" s="76" t="s">
        <v>48</v>
      </c>
      <c r="LU46" s="76">
        <v>0</v>
      </c>
      <c r="LV46" s="76">
        <v>0</v>
      </c>
      <c r="LW46" s="76">
        <v>0</v>
      </c>
      <c r="LX46" s="76">
        <v>0</v>
      </c>
      <c r="LY46" s="76"/>
      <c r="LZ46" s="76"/>
      <c r="MA46" s="76" t="s">
        <v>48</v>
      </c>
      <c r="MB46" s="76">
        <v>0</v>
      </c>
      <c r="MC46" s="76">
        <v>0</v>
      </c>
      <c r="MD46" s="76">
        <v>0</v>
      </c>
      <c r="ME46" s="76">
        <v>0</v>
      </c>
      <c r="MH46" s="76" t="s">
        <v>48</v>
      </c>
      <c r="MI46" s="76">
        <v>0</v>
      </c>
      <c r="MJ46" s="76">
        <v>0</v>
      </c>
      <c r="MK46" s="76">
        <v>0</v>
      </c>
      <c r="ML46" s="76">
        <v>0</v>
      </c>
    </row>
    <row r="47" spans="1:350"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c r="KD47" s="76" t="s">
        <v>49</v>
      </c>
      <c r="KE47" s="76">
        <v>0</v>
      </c>
      <c r="KF47" s="76">
        <v>0</v>
      </c>
      <c r="KG47" s="76">
        <v>0</v>
      </c>
      <c r="KH47" s="76">
        <v>0</v>
      </c>
      <c r="KK47" s="76" t="s">
        <v>49</v>
      </c>
      <c r="KL47" s="76">
        <v>0</v>
      </c>
      <c r="KM47" s="76">
        <v>0</v>
      </c>
      <c r="KN47" s="76">
        <v>0</v>
      </c>
      <c r="KO47" s="76">
        <v>0</v>
      </c>
      <c r="KR47" s="76" t="s">
        <v>49</v>
      </c>
      <c r="KS47" s="76">
        <v>0</v>
      </c>
      <c r="KT47" s="76">
        <v>0</v>
      </c>
      <c r="KU47" s="76">
        <v>0</v>
      </c>
      <c r="KV47" s="76">
        <v>0</v>
      </c>
      <c r="KY47" s="76" t="s">
        <v>49</v>
      </c>
      <c r="KZ47" s="76">
        <v>0</v>
      </c>
      <c r="LA47" s="76">
        <v>0</v>
      </c>
      <c r="LB47" s="76">
        <v>0</v>
      </c>
      <c r="LC47" s="76">
        <v>0</v>
      </c>
      <c r="LF47" s="76" t="s">
        <v>49</v>
      </c>
      <c r="LG47" s="76">
        <v>0.2</v>
      </c>
      <c r="LH47" s="76">
        <v>0</v>
      </c>
      <c r="LI47" s="76">
        <v>0</v>
      </c>
      <c r="LJ47" s="76">
        <v>0</v>
      </c>
      <c r="LM47" s="76" t="s">
        <v>49</v>
      </c>
      <c r="LN47" s="76">
        <v>0</v>
      </c>
      <c r="LO47" s="76">
        <v>0</v>
      </c>
      <c r="LP47" s="76">
        <v>0</v>
      </c>
      <c r="LQ47" s="76">
        <v>0</v>
      </c>
      <c r="LR47" s="76"/>
      <c r="LS47" s="76"/>
      <c r="LT47" s="76" t="s">
        <v>49</v>
      </c>
      <c r="LU47" s="76">
        <v>0</v>
      </c>
      <c r="LV47" s="76">
        <v>0</v>
      </c>
      <c r="LW47" s="76">
        <v>0</v>
      </c>
      <c r="LX47" s="76">
        <v>0</v>
      </c>
      <c r="LY47" s="76"/>
      <c r="LZ47" s="76"/>
      <c r="MA47" s="76" t="s">
        <v>49</v>
      </c>
      <c r="MB47" s="76">
        <v>0</v>
      </c>
      <c r="MC47" s="76">
        <v>0</v>
      </c>
      <c r="MD47" s="76">
        <v>0</v>
      </c>
      <c r="ME47" s="76">
        <v>0</v>
      </c>
      <c r="MH47" s="76" t="s">
        <v>49</v>
      </c>
      <c r="MI47" s="76">
        <v>0</v>
      </c>
      <c r="MJ47" s="76">
        <v>0</v>
      </c>
      <c r="MK47" s="76">
        <v>0</v>
      </c>
      <c r="ML47" s="76">
        <v>0</v>
      </c>
    </row>
    <row r="48" spans="1:350"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c r="KD48" s="76" t="s">
        <v>50</v>
      </c>
      <c r="KE48" s="76">
        <v>0.7</v>
      </c>
      <c r="KF48" s="76">
        <v>0</v>
      </c>
      <c r="KG48" s="76">
        <v>1.1399999999999999</v>
      </c>
      <c r="KH48" s="76">
        <v>0</v>
      </c>
      <c r="KK48" s="76" t="s">
        <v>50</v>
      </c>
      <c r="KL48" s="76">
        <v>0</v>
      </c>
      <c r="KM48" s="76">
        <v>0</v>
      </c>
      <c r="KN48" s="76">
        <v>0</v>
      </c>
      <c r="KO48" s="76">
        <v>0</v>
      </c>
      <c r="KR48" s="76" t="s">
        <v>50</v>
      </c>
      <c r="KS48" s="76">
        <v>0</v>
      </c>
      <c r="KT48" s="76">
        <v>0</v>
      </c>
      <c r="KU48" s="76">
        <v>0</v>
      </c>
      <c r="KV48" s="76">
        <v>0</v>
      </c>
      <c r="KY48" s="76" t="s">
        <v>50</v>
      </c>
      <c r="KZ48" s="76">
        <v>0</v>
      </c>
      <c r="LA48" s="76">
        <v>0</v>
      </c>
      <c r="LB48" s="76">
        <v>0</v>
      </c>
      <c r="LC48" s="76">
        <v>0</v>
      </c>
      <c r="LF48" s="76" t="s">
        <v>50</v>
      </c>
      <c r="LG48" s="76">
        <v>0.32</v>
      </c>
      <c r="LH48" s="76">
        <v>0</v>
      </c>
      <c r="LI48" s="76">
        <v>0</v>
      </c>
      <c r="LJ48" s="76">
        <v>2.21</v>
      </c>
      <c r="LM48" s="76" t="s">
        <v>50</v>
      </c>
      <c r="LN48" s="76">
        <v>0</v>
      </c>
      <c r="LO48" s="76">
        <v>0</v>
      </c>
      <c r="LP48" s="76">
        <v>0</v>
      </c>
      <c r="LQ48" s="76">
        <v>0</v>
      </c>
      <c r="LR48" s="76"/>
      <c r="LS48" s="76"/>
      <c r="LT48" s="76" t="s">
        <v>50</v>
      </c>
      <c r="LU48" s="76">
        <v>0</v>
      </c>
      <c r="LV48" s="76">
        <v>0</v>
      </c>
      <c r="LW48" s="76">
        <v>0</v>
      </c>
      <c r="LX48" s="76">
        <v>0</v>
      </c>
      <c r="LY48" s="76"/>
      <c r="LZ48" s="76"/>
      <c r="MA48" s="76" t="s">
        <v>50</v>
      </c>
      <c r="MB48" s="76">
        <v>0</v>
      </c>
      <c r="MC48" s="76">
        <v>0</v>
      </c>
      <c r="MD48" s="76">
        <v>0</v>
      </c>
      <c r="ME48" s="76">
        <v>0</v>
      </c>
      <c r="MH48" s="76" t="s">
        <v>50</v>
      </c>
      <c r="MI48" s="76">
        <v>0</v>
      </c>
      <c r="MJ48" s="76">
        <v>0</v>
      </c>
      <c r="MK48" s="76">
        <v>0</v>
      </c>
      <c r="ML48" s="76">
        <v>0</v>
      </c>
    </row>
    <row r="49" spans="1:350"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c r="KD49" s="76" t="s">
        <v>51</v>
      </c>
      <c r="KE49" s="76">
        <v>0</v>
      </c>
      <c r="KF49" s="76">
        <v>0</v>
      </c>
      <c r="KG49" s="76">
        <v>0</v>
      </c>
      <c r="KH49" s="76">
        <v>0</v>
      </c>
      <c r="KK49" s="76" t="s">
        <v>51</v>
      </c>
      <c r="KL49" s="76">
        <v>0.65</v>
      </c>
      <c r="KM49" s="76">
        <v>1.07</v>
      </c>
      <c r="KN49" s="76">
        <v>0</v>
      </c>
      <c r="KO49" s="76">
        <v>0</v>
      </c>
      <c r="KR49" s="76" t="s">
        <v>51</v>
      </c>
      <c r="KS49" s="76">
        <v>0.84</v>
      </c>
      <c r="KT49" s="76">
        <v>1.85</v>
      </c>
      <c r="KU49" s="76">
        <v>0.21</v>
      </c>
      <c r="KV49" s="76">
        <v>0</v>
      </c>
      <c r="KY49" s="76" t="s">
        <v>51</v>
      </c>
      <c r="KZ49" s="76">
        <v>0.23</v>
      </c>
      <c r="LA49" s="76">
        <v>0</v>
      </c>
      <c r="LB49" s="76">
        <v>0.35</v>
      </c>
      <c r="LC49" s="76">
        <v>0</v>
      </c>
      <c r="LF49" s="76" t="s">
        <v>51</v>
      </c>
      <c r="LG49" s="76">
        <v>0</v>
      </c>
      <c r="LH49" s="76">
        <v>0</v>
      </c>
      <c r="LI49" s="76">
        <v>0</v>
      </c>
      <c r="LJ49" s="76">
        <v>0</v>
      </c>
      <c r="LM49" s="76" t="s">
        <v>51</v>
      </c>
      <c r="LN49" s="76">
        <v>0</v>
      </c>
      <c r="LO49" s="76">
        <v>0</v>
      </c>
      <c r="LP49" s="76">
        <v>0</v>
      </c>
      <c r="LQ49" s="76">
        <v>0</v>
      </c>
      <c r="LR49" s="76"/>
      <c r="LS49" s="76"/>
      <c r="LT49" s="76" t="s">
        <v>51</v>
      </c>
      <c r="LU49" s="76">
        <v>0</v>
      </c>
      <c r="LV49" s="76">
        <v>0</v>
      </c>
      <c r="LW49" s="76">
        <v>0</v>
      </c>
      <c r="LX49" s="76">
        <v>0</v>
      </c>
      <c r="LY49" s="76"/>
      <c r="LZ49" s="76"/>
      <c r="MA49" s="76" t="s">
        <v>51</v>
      </c>
      <c r="MB49" s="76">
        <v>0</v>
      </c>
      <c r="MC49" s="76">
        <v>0</v>
      </c>
      <c r="MD49" s="76">
        <v>0</v>
      </c>
      <c r="ME49" s="76">
        <v>0</v>
      </c>
      <c r="MH49" s="76" t="s">
        <v>51</v>
      </c>
      <c r="MI49" s="76">
        <v>0.16</v>
      </c>
      <c r="MJ49" s="76">
        <v>0</v>
      </c>
      <c r="MK49" s="76">
        <v>0.25</v>
      </c>
      <c r="ML49" s="76">
        <v>0</v>
      </c>
    </row>
    <row r="50" spans="1:350"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c r="KD50" s="76" t="s">
        <v>52</v>
      </c>
      <c r="KE50" s="76">
        <v>0.18</v>
      </c>
      <c r="KF50" s="76">
        <v>0.88</v>
      </c>
      <c r="KG50" s="76">
        <v>0</v>
      </c>
      <c r="KH50" s="76">
        <v>0</v>
      </c>
      <c r="KK50" s="76" t="s">
        <v>52</v>
      </c>
      <c r="KL50" s="76">
        <v>0</v>
      </c>
      <c r="KM50" s="76">
        <v>0</v>
      </c>
      <c r="KN50" s="76">
        <v>0</v>
      </c>
      <c r="KO50" s="76">
        <v>0</v>
      </c>
      <c r="KR50" s="76" t="s">
        <v>52</v>
      </c>
      <c r="KS50" s="76">
        <v>0.39</v>
      </c>
      <c r="KT50" s="76">
        <v>2.4700000000000002</v>
      </c>
      <c r="KU50" s="76">
        <v>0</v>
      </c>
      <c r="KV50" s="76">
        <v>0</v>
      </c>
      <c r="KY50" s="76" t="s">
        <v>52</v>
      </c>
      <c r="KZ50" s="76">
        <v>0.77</v>
      </c>
      <c r="LA50" s="76">
        <v>0</v>
      </c>
      <c r="LB50" s="76">
        <v>1.18</v>
      </c>
      <c r="LC50" s="76">
        <v>0</v>
      </c>
      <c r="LF50" s="76" t="s">
        <v>52</v>
      </c>
      <c r="LG50" s="76">
        <v>0</v>
      </c>
      <c r="LH50" s="76">
        <v>0</v>
      </c>
      <c r="LI50" s="76">
        <v>0</v>
      </c>
      <c r="LJ50" s="76">
        <v>0</v>
      </c>
      <c r="LM50" s="76" t="s">
        <v>52</v>
      </c>
      <c r="LN50" s="76">
        <v>0.4</v>
      </c>
      <c r="LO50" s="76">
        <v>0</v>
      </c>
      <c r="LP50" s="76">
        <v>0.28999999999999998</v>
      </c>
      <c r="LQ50" s="76">
        <v>0</v>
      </c>
      <c r="LR50" s="76"/>
      <c r="LS50" s="76"/>
      <c r="LT50" s="76" t="s">
        <v>52</v>
      </c>
      <c r="LU50" s="76">
        <v>0</v>
      </c>
      <c r="LV50" s="76">
        <v>0</v>
      </c>
      <c r="LW50" s="76">
        <v>0</v>
      </c>
      <c r="LX50" s="76">
        <v>0</v>
      </c>
      <c r="LY50" s="76"/>
      <c r="LZ50" s="76"/>
      <c r="MA50" s="76" t="s">
        <v>52</v>
      </c>
      <c r="MB50" s="76">
        <v>0</v>
      </c>
      <c r="MC50" s="76">
        <v>0</v>
      </c>
      <c r="MD50" s="76">
        <v>0</v>
      </c>
      <c r="ME50" s="76">
        <v>0</v>
      </c>
      <c r="MH50" s="76" t="s">
        <v>52</v>
      </c>
      <c r="MI50" s="76">
        <v>0</v>
      </c>
      <c r="MJ50" s="76">
        <v>0</v>
      </c>
      <c r="MK50" s="76">
        <v>0</v>
      </c>
      <c r="ML50" s="76">
        <v>0</v>
      </c>
    </row>
    <row r="51" spans="1:350"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c r="KD51" s="76" t="s">
        <v>53</v>
      </c>
      <c r="KE51" s="76">
        <v>0.17</v>
      </c>
      <c r="KF51" s="76">
        <v>0.86</v>
      </c>
      <c r="KG51" s="76">
        <v>0</v>
      </c>
      <c r="KH51" s="76">
        <v>0</v>
      </c>
      <c r="KK51" s="76" t="s">
        <v>53</v>
      </c>
      <c r="KL51" s="76">
        <v>0</v>
      </c>
      <c r="KM51" s="76">
        <v>0</v>
      </c>
      <c r="KN51" s="76">
        <v>0</v>
      </c>
      <c r="KO51" s="76">
        <v>0</v>
      </c>
      <c r="KR51" s="76" t="s">
        <v>53</v>
      </c>
      <c r="KS51" s="76">
        <v>0</v>
      </c>
      <c r="KT51" s="76">
        <v>0</v>
      </c>
      <c r="KU51" s="76">
        <v>0</v>
      </c>
      <c r="KV51" s="76">
        <v>0</v>
      </c>
      <c r="KY51" s="76" t="s">
        <v>53</v>
      </c>
      <c r="KZ51" s="76">
        <v>0</v>
      </c>
      <c r="LA51" s="76">
        <v>0</v>
      </c>
      <c r="LB51" s="76">
        <v>0</v>
      </c>
      <c r="LC51" s="76">
        <v>0</v>
      </c>
      <c r="LF51" s="76" t="s">
        <v>53</v>
      </c>
      <c r="LG51" s="76">
        <v>0</v>
      </c>
      <c r="LH51" s="76">
        <v>0</v>
      </c>
      <c r="LI51" s="76">
        <v>0</v>
      </c>
      <c r="LJ51" s="76">
        <v>0</v>
      </c>
      <c r="LM51" s="76" t="s">
        <v>53</v>
      </c>
      <c r="LN51" s="76">
        <v>0</v>
      </c>
      <c r="LO51" s="76">
        <v>0</v>
      </c>
      <c r="LP51" s="76">
        <v>0</v>
      </c>
      <c r="LQ51" s="76">
        <v>0</v>
      </c>
      <c r="LR51" s="76"/>
      <c r="LS51" s="76"/>
      <c r="LT51" s="76" t="s">
        <v>53</v>
      </c>
      <c r="LU51" s="76">
        <v>0.18</v>
      </c>
      <c r="LV51" s="76">
        <v>0</v>
      </c>
      <c r="LW51" s="76">
        <v>0.27</v>
      </c>
      <c r="LX51" s="76">
        <v>0</v>
      </c>
      <c r="LY51" s="76"/>
      <c r="LZ51" s="76"/>
      <c r="MA51" s="76" t="s">
        <v>53</v>
      </c>
      <c r="MB51" s="76">
        <v>0</v>
      </c>
      <c r="MC51" s="76">
        <v>0</v>
      </c>
      <c r="MD51" s="76">
        <v>0</v>
      </c>
      <c r="ME51" s="76">
        <v>0</v>
      </c>
      <c r="MH51" s="76" t="s">
        <v>53</v>
      </c>
      <c r="MI51" s="76">
        <v>0</v>
      </c>
      <c r="MJ51" s="76">
        <v>0</v>
      </c>
      <c r="MK51" s="76">
        <v>0</v>
      </c>
      <c r="ML51" s="76">
        <v>0</v>
      </c>
    </row>
    <row r="52" spans="1:350"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c r="KD52" s="76" t="s">
        <v>54</v>
      </c>
      <c r="KE52" s="76">
        <v>11.25</v>
      </c>
      <c r="KF52" s="76">
        <v>28.24</v>
      </c>
      <c r="KG52" s="76">
        <v>6.3</v>
      </c>
      <c r="KH52" s="76">
        <v>14.88</v>
      </c>
      <c r="KK52" s="76" t="s">
        <v>54</v>
      </c>
      <c r="KL52" s="76">
        <v>3.68</v>
      </c>
      <c r="KM52" s="76">
        <v>15.42</v>
      </c>
      <c r="KN52" s="76">
        <v>1.46</v>
      </c>
      <c r="KO52" s="76">
        <v>1.51</v>
      </c>
      <c r="KR52" s="76" t="s">
        <v>54</v>
      </c>
      <c r="KS52" s="76">
        <v>1.9</v>
      </c>
      <c r="KT52" s="76">
        <v>6.6</v>
      </c>
      <c r="KU52" s="76">
        <v>0</v>
      </c>
      <c r="KV52" s="76">
        <v>4.53</v>
      </c>
      <c r="KY52" s="76" t="s">
        <v>54</v>
      </c>
      <c r="KZ52" s="76">
        <v>0.9</v>
      </c>
      <c r="LA52" s="76">
        <v>2.21</v>
      </c>
      <c r="LB52" s="76">
        <v>0</v>
      </c>
      <c r="LC52" s="76">
        <v>0</v>
      </c>
      <c r="LF52" s="76" t="s">
        <v>54</v>
      </c>
      <c r="LG52" s="76">
        <v>0.19</v>
      </c>
      <c r="LH52" s="76">
        <v>0</v>
      </c>
      <c r="LI52" s="76">
        <v>0.3</v>
      </c>
      <c r="LJ52" s="76">
        <v>0</v>
      </c>
      <c r="LM52" s="76" t="s">
        <v>54</v>
      </c>
      <c r="LN52" s="76">
        <v>0.48</v>
      </c>
      <c r="LO52" s="76">
        <v>0</v>
      </c>
      <c r="LP52" s="76">
        <v>0</v>
      </c>
      <c r="LQ52" s="76">
        <v>1.7</v>
      </c>
      <c r="LR52" s="76"/>
      <c r="LS52" s="76"/>
      <c r="LT52" s="76" t="s">
        <v>54</v>
      </c>
      <c r="LU52" s="76">
        <v>0.09</v>
      </c>
      <c r="LV52" s="76">
        <v>0.81</v>
      </c>
      <c r="LW52" s="76">
        <v>0</v>
      </c>
      <c r="LX52" s="76">
        <v>0</v>
      </c>
      <c r="LY52" s="76"/>
      <c r="LZ52" s="76"/>
      <c r="MA52" s="76" t="s">
        <v>54</v>
      </c>
      <c r="MB52" s="76">
        <v>0</v>
      </c>
      <c r="MC52" s="76">
        <v>0</v>
      </c>
      <c r="MD52" s="76">
        <v>0</v>
      </c>
      <c r="ME52" s="76">
        <v>0</v>
      </c>
      <c r="MH52" s="76" t="s">
        <v>54</v>
      </c>
      <c r="MI52" s="76">
        <v>0</v>
      </c>
      <c r="MJ52" s="76">
        <v>0</v>
      </c>
      <c r="MK52" s="76">
        <v>0</v>
      </c>
      <c r="ML52" s="76">
        <v>0</v>
      </c>
    </row>
    <row r="53" spans="1:350"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c r="KD53" s="76" t="s">
        <v>55</v>
      </c>
      <c r="KE53" s="76">
        <v>0</v>
      </c>
      <c r="KF53" s="76">
        <v>0</v>
      </c>
      <c r="KG53" s="76">
        <v>0</v>
      </c>
      <c r="KH53" s="76">
        <v>0</v>
      </c>
      <c r="KK53" s="76" t="s">
        <v>55</v>
      </c>
      <c r="KL53" s="76">
        <v>1.49</v>
      </c>
      <c r="KM53" s="76">
        <v>3.44</v>
      </c>
      <c r="KN53" s="76">
        <v>0.85</v>
      </c>
      <c r="KO53" s="76">
        <v>3.5</v>
      </c>
      <c r="KR53" s="76" t="s">
        <v>55</v>
      </c>
      <c r="KS53" s="76">
        <v>1.77</v>
      </c>
      <c r="KT53" s="76">
        <v>3.96</v>
      </c>
      <c r="KU53" s="76">
        <v>1.31</v>
      </c>
      <c r="KV53" s="76">
        <v>2.12</v>
      </c>
      <c r="KY53" s="76" t="s">
        <v>55</v>
      </c>
      <c r="KZ53" s="76">
        <v>1.24</v>
      </c>
      <c r="LA53" s="76">
        <v>0</v>
      </c>
      <c r="LB53" s="76">
        <v>1.53</v>
      </c>
      <c r="LC53" s="76">
        <v>1.67</v>
      </c>
      <c r="LF53" s="76" t="s">
        <v>55</v>
      </c>
      <c r="LG53" s="76">
        <v>1.64</v>
      </c>
      <c r="LH53" s="76">
        <v>7.04</v>
      </c>
      <c r="LI53" s="76">
        <v>0.88</v>
      </c>
      <c r="LJ53" s="76">
        <v>0</v>
      </c>
      <c r="LM53" s="76" t="s">
        <v>55</v>
      </c>
      <c r="LN53" s="76">
        <v>1.63</v>
      </c>
      <c r="LO53" s="76">
        <v>4.74</v>
      </c>
      <c r="LP53" s="76">
        <v>1.69</v>
      </c>
      <c r="LQ53" s="76">
        <v>0</v>
      </c>
      <c r="LR53" s="76"/>
      <c r="LS53" s="76"/>
      <c r="LT53" s="76" t="s">
        <v>55</v>
      </c>
      <c r="LU53" s="76">
        <v>0.71</v>
      </c>
      <c r="LV53" s="76">
        <v>1.94</v>
      </c>
      <c r="LW53" s="76">
        <v>0.73</v>
      </c>
      <c r="LX53" s="76">
        <v>0</v>
      </c>
      <c r="LY53" s="76"/>
      <c r="LZ53" s="76"/>
      <c r="MA53" s="76" t="s">
        <v>55</v>
      </c>
      <c r="MB53" s="76">
        <v>0</v>
      </c>
      <c r="MC53" s="76">
        <v>0</v>
      </c>
      <c r="MD53" s="76">
        <v>0</v>
      </c>
      <c r="ME53" s="76">
        <v>0</v>
      </c>
      <c r="MH53" s="76" t="s">
        <v>55</v>
      </c>
      <c r="MI53" s="76">
        <v>0</v>
      </c>
      <c r="MJ53" s="76">
        <v>0</v>
      </c>
      <c r="MK53" s="76">
        <v>0</v>
      </c>
      <c r="ML53" s="76">
        <v>0</v>
      </c>
    </row>
    <row r="54" spans="1:350"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c r="KD54" s="76" t="s">
        <v>56</v>
      </c>
      <c r="KE54" s="76">
        <v>8.2200000000000006</v>
      </c>
      <c r="KF54" s="76">
        <v>9.6999999999999993</v>
      </c>
      <c r="KG54" s="76">
        <v>4.84</v>
      </c>
      <c r="KH54" s="76">
        <v>31.21</v>
      </c>
      <c r="KK54" s="76" t="s">
        <v>56</v>
      </c>
      <c r="KL54" s="76">
        <v>8.16</v>
      </c>
      <c r="KM54" s="76">
        <v>14.4</v>
      </c>
      <c r="KN54" s="76">
        <v>3.74</v>
      </c>
      <c r="KO54" s="76">
        <v>22.92</v>
      </c>
      <c r="KR54" s="76" t="s">
        <v>56</v>
      </c>
      <c r="KS54" s="76">
        <v>8.92</v>
      </c>
      <c r="KT54" s="76">
        <v>24.51</v>
      </c>
      <c r="KU54" s="76">
        <v>0.75</v>
      </c>
      <c r="KV54" s="76">
        <v>28.91</v>
      </c>
      <c r="KY54" s="76" t="s">
        <v>56</v>
      </c>
      <c r="KZ54" s="76">
        <v>9.99</v>
      </c>
      <c r="LA54" s="76">
        <v>28.22</v>
      </c>
      <c r="LB54" s="76">
        <v>4.25</v>
      </c>
      <c r="LC54" s="76">
        <v>21.5</v>
      </c>
      <c r="LF54" s="76" t="s">
        <v>56</v>
      </c>
      <c r="LG54" s="76">
        <v>9.83</v>
      </c>
      <c r="LH54" s="76">
        <v>26.06</v>
      </c>
      <c r="LI54" s="76">
        <v>1.96</v>
      </c>
      <c r="LJ54" s="76">
        <v>31.04</v>
      </c>
      <c r="LM54" s="76" t="s">
        <v>56</v>
      </c>
      <c r="LN54" s="76">
        <v>7.81</v>
      </c>
      <c r="LO54" s="76">
        <v>14.83</v>
      </c>
      <c r="LP54" s="76">
        <v>3.44</v>
      </c>
      <c r="LQ54" s="76">
        <v>22.83</v>
      </c>
      <c r="LR54" s="76"/>
      <c r="LS54" s="76"/>
      <c r="LT54" s="76" t="s">
        <v>56</v>
      </c>
      <c r="LU54" s="76">
        <v>2.98</v>
      </c>
      <c r="LV54" s="76">
        <v>1.31</v>
      </c>
      <c r="LW54" s="76">
        <v>1.79</v>
      </c>
      <c r="LX54" s="76">
        <v>8.9600000000000009</v>
      </c>
      <c r="LY54" s="76"/>
      <c r="LZ54" s="76"/>
      <c r="MA54" s="76" t="s">
        <v>56</v>
      </c>
      <c r="MB54" s="76">
        <v>1.01</v>
      </c>
      <c r="MC54" s="76">
        <v>1.98</v>
      </c>
      <c r="MD54" s="76">
        <v>0.98</v>
      </c>
      <c r="ME54" s="76">
        <v>0.84</v>
      </c>
      <c r="MH54" s="76" t="s">
        <v>56</v>
      </c>
      <c r="MI54" s="76">
        <v>0</v>
      </c>
      <c r="MJ54" s="76">
        <v>0</v>
      </c>
      <c r="MK54" s="76">
        <v>0</v>
      </c>
      <c r="ML54" s="76">
        <v>0</v>
      </c>
    </row>
    <row r="55" spans="1:350"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c r="KD55" s="76" t="s">
        <v>57</v>
      </c>
      <c r="KE55" s="76">
        <v>17.79</v>
      </c>
      <c r="KF55" s="76">
        <v>1.32</v>
      </c>
      <c r="KG55" s="76">
        <v>28.2</v>
      </c>
      <c r="KH55" s="76">
        <v>2.2799999999999998</v>
      </c>
      <c r="KK55" s="76" t="s">
        <v>57</v>
      </c>
      <c r="KL55" s="76">
        <v>15.03</v>
      </c>
      <c r="KM55" s="76">
        <v>0</v>
      </c>
      <c r="KN55" s="76">
        <v>22.17</v>
      </c>
      <c r="KO55" s="76">
        <v>0</v>
      </c>
      <c r="KR55" s="76" t="s">
        <v>57</v>
      </c>
      <c r="KS55" s="76">
        <v>14.8</v>
      </c>
      <c r="KT55" s="76">
        <v>0</v>
      </c>
      <c r="KU55" s="76">
        <v>23.32</v>
      </c>
      <c r="KV55" s="76">
        <v>0</v>
      </c>
      <c r="KY55" s="76" t="s">
        <v>57</v>
      </c>
      <c r="KZ55" s="76">
        <v>15.76</v>
      </c>
      <c r="LA55" s="76">
        <v>6.08</v>
      </c>
      <c r="LB55" s="76">
        <v>22.9</v>
      </c>
      <c r="LC55" s="76">
        <v>0</v>
      </c>
      <c r="LF55" s="76" t="s">
        <v>57</v>
      </c>
      <c r="LG55" s="76">
        <v>13.38</v>
      </c>
      <c r="LH55" s="76">
        <v>0</v>
      </c>
      <c r="LI55" s="76">
        <v>21.35</v>
      </c>
      <c r="LJ55" s="76">
        <v>0</v>
      </c>
      <c r="LM55" s="76" t="s">
        <v>57</v>
      </c>
      <c r="LN55" s="76">
        <v>19.43</v>
      </c>
      <c r="LO55" s="76">
        <v>0</v>
      </c>
      <c r="LP55" s="76">
        <v>28.9</v>
      </c>
      <c r="LQ55" s="76">
        <v>0</v>
      </c>
      <c r="LR55" s="76"/>
      <c r="LS55" s="76"/>
      <c r="LT55" s="76" t="s">
        <v>57</v>
      </c>
      <c r="LU55" s="76">
        <v>4.72</v>
      </c>
      <c r="LV55" s="76">
        <v>0</v>
      </c>
      <c r="LW55" s="76">
        <v>7.03</v>
      </c>
      <c r="LX55" s="76">
        <v>0</v>
      </c>
      <c r="LY55" s="76"/>
      <c r="LZ55" s="76"/>
      <c r="MA55" s="76" t="s">
        <v>57</v>
      </c>
      <c r="MB55" s="76">
        <v>1.53</v>
      </c>
      <c r="MC55" s="76">
        <v>0</v>
      </c>
      <c r="MD55" s="76">
        <v>2.35</v>
      </c>
      <c r="ME55" s="76">
        <v>0</v>
      </c>
      <c r="MH55" s="76" t="s">
        <v>57</v>
      </c>
      <c r="MI55" s="76">
        <v>0.3</v>
      </c>
      <c r="MJ55" s="76">
        <v>0</v>
      </c>
      <c r="MK55" s="76">
        <v>0.46</v>
      </c>
      <c r="ML55" s="76">
        <v>0</v>
      </c>
    </row>
    <row r="56" spans="1:350"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c r="KD56" s="76" t="s">
        <v>58</v>
      </c>
      <c r="KE56" s="76">
        <v>1.43</v>
      </c>
      <c r="KF56" s="76">
        <v>7.15</v>
      </c>
      <c r="KG56" s="76">
        <v>0</v>
      </c>
      <c r="KH56" s="76">
        <v>0</v>
      </c>
      <c r="KK56" s="76" t="s">
        <v>58</v>
      </c>
      <c r="KL56" s="76">
        <v>5.4</v>
      </c>
      <c r="KM56" s="76">
        <v>1.22</v>
      </c>
      <c r="KN56" s="76">
        <v>8.32</v>
      </c>
      <c r="KO56" s="76">
        <v>0</v>
      </c>
      <c r="KR56" s="76" t="s">
        <v>58</v>
      </c>
      <c r="KS56" s="76">
        <v>2.75</v>
      </c>
      <c r="KT56" s="76">
        <v>1.75</v>
      </c>
      <c r="KU56" s="76">
        <v>2.4</v>
      </c>
      <c r="KV56" s="76">
        <v>0</v>
      </c>
      <c r="KY56" s="76" t="s">
        <v>58</v>
      </c>
      <c r="KZ56" s="76">
        <v>5.95</v>
      </c>
      <c r="LA56" s="76">
        <v>35.619999999999997</v>
      </c>
      <c r="LB56" s="76">
        <v>1.59</v>
      </c>
      <c r="LC56" s="76">
        <v>0</v>
      </c>
      <c r="LF56" s="76" t="s">
        <v>58</v>
      </c>
      <c r="LG56" s="76">
        <v>11.69</v>
      </c>
      <c r="LH56" s="76">
        <v>34.909999999999997</v>
      </c>
      <c r="LI56" s="76">
        <v>7.16</v>
      </c>
      <c r="LJ56" s="76">
        <v>2.63</v>
      </c>
      <c r="LM56" s="76" t="s">
        <v>58</v>
      </c>
      <c r="LN56" s="76">
        <v>1.62</v>
      </c>
      <c r="LO56" s="76">
        <v>5.15</v>
      </c>
      <c r="LP56" s="76">
        <v>0.73</v>
      </c>
      <c r="LQ56" s="76">
        <v>0</v>
      </c>
      <c r="LR56" s="76"/>
      <c r="LS56" s="76"/>
      <c r="LT56" s="76" t="s">
        <v>58</v>
      </c>
      <c r="LU56" s="76">
        <v>0</v>
      </c>
      <c r="LV56" s="76">
        <v>0</v>
      </c>
      <c r="LW56" s="76">
        <v>0</v>
      </c>
      <c r="LX56" s="76">
        <v>0</v>
      </c>
      <c r="LY56" s="76"/>
      <c r="LZ56" s="76"/>
      <c r="MA56" s="76" t="s">
        <v>58</v>
      </c>
      <c r="MB56" s="76">
        <v>0.92</v>
      </c>
      <c r="MC56" s="76">
        <v>7.02</v>
      </c>
      <c r="MD56" s="76">
        <v>0.3</v>
      </c>
      <c r="ME56" s="76">
        <v>0</v>
      </c>
      <c r="MH56" s="76" t="s">
        <v>58</v>
      </c>
      <c r="MI56" s="76">
        <v>1.92</v>
      </c>
      <c r="MJ56" s="76">
        <v>10.46</v>
      </c>
      <c r="MK56" s="76">
        <v>0</v>
      </c>
      <c r="ML56" s="76">
        <v>0</v>
      </c>
    </row>
    <row r="57" spans="1:350"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c r="KD57" s="76" t="s">
        <v>59</v>
      </c>
      <c r="KE57" s="76">
        <v>0.3</v>
      </c>
      <c r="KF57" s="76">
        <v>0</v>
      </c>
      <c r="KG57" s="76">
        <v>0.5</v>
      </c>
      <c r="KH57" s="76">
        <v>0</v>
      </c>
      <c r="KK57" s="76" t="s">
        <v>59</v>
      </c>
      <c r="KL57" s="76">
        <v>0</v>
      </c>
      <c r="KM57" s="76">
        <v>0</v>
      </c>
      <c r="KN57" s="76">
        <v>0</v>
      </c>
      <c r="KO57" s="76">
        <v>0</v>
      </c>
      <c r="KR57" s="76" t="s">
        <v>59</v>
      </c>
      <c r="KS57" s="76">
        <v>0</v>
      </c>
      <c r="KT57" s="76">
        <v>0</v>
      </c>
      <c r="KU57" s="76">
        <v>0</v>
      </c>
      <c r="KV57" s="76">
        <v>0</v>
      </c>
      <c r="KY57" s="76" t="s">
        <v>59</v>
      </c>
      <c r="KZ57" s="76">
        <v>1.0900000000000001</v>
      </c>
      <c r="LA57" s="76">
        <v>0</v>
      </c>
      <c r="LB57" s="76">
        <v>1.41</v>
      </c>
      <c r="LC57" s="76">
        <v>0</v>
      </c>
      <c r="LF57" s="76" t="s">
        <v>59</v>
      </c>
      <c r="LG57" s="76">
        <v>0</v>
      </c>
      <c r="LH57" s="76">
        <v>0</v>
      </c>
      <c r="LI57" s="76">
        <v>0</v>
      </c>
      <c r="LJ57" s="76">
        <v>0</v>
      </c>
      <c r="LM57" s="76" t="s">
        <v>59</v>
      </c>
      <c r="LN57" s="76">
        <v>0.2</v>
      </c>
      <c r="LO57" s="76">
        <v>0</v>
      </c>
      <c r="LP57" s="76">
        <v>0</v>
      </c>
      <c r="LQ57" s="76">
        <v>1.26</v>
      </c>
      <c r="LR57" s="76"/>
      <c r="LS57" s="76"/>
      <c r="LT57" s="76" t="s">
        <v>59</v>
      </c>
      <c r="LU57" s="76">
        <v>0</v>
      </c>
      <c r="LV57" s="76">
        <v>0</v>
      </c>
      <c r="LW57" s="76">
        <v>0</v>
      </c>
      <c r="LX57" s="76">
        <v>0</v>
      </c>
      <c r="LY57" s="76"/>
      <c r="LZ57" s="76"/>
      <c r="MA57" s="76" t="s">
        <v>59</v>
      </c>
      <c r="MB57" s="76">
        <v>0.15</v>
      </c>
      <c r="MC57" s="76">
        <v>1.44</v>
      </c>
      <c r="MD57" s="76">
        <v>0</v>
      </c>
      <c r="ME57" s="76">
        <v>0</v>
      </c>
      <c r="MH57" s="76" t="s">
        <v>59</v>
      </c>
      <c r="MI57" s="76">
        <v>0</v>
      </c>
      <c r="MJ57" s="76">
        <v>0</v>
      </c>
      <c r="MK57" s="76">
        <v>0</v>
      </c>
      <c r="ML57" s="76">
        <v>0</v>
      </c>
    </row>
    <row r="58" spans="1:350"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c r="KD58" s="76" t="s">
        <v>60</v>
      </c>
      <c r="KE58" s="76">
        <v>2.65</v>
      </c>
      <c r="KF58" s="76">
        <v>0</v>
      </c>
      <c r="KG58" s="76">
        <v>2.54</v>
      </c>
      <c r="KH58" s="76">
        <v>10.29</v>
      </c>
      <c r="KK58" s="76" t="s">
        <v>60</v>
      </c>
      <c r="KL58" s="76">
        <v>1.43</v>
      </c>
      <c r="KM58" s="76">
        <v>0</v>
      </c>
      <c r="KN58" s="76">
        <v>1.92</v>
      </c>
      <c r="KO58" s="76">
        <v>0</v>
      </c>
      <c r="KR58" s="76" t="s">
        <v>60</v>
      </c>
      <c r="KS58" s="76">
        <v>1.62</v>
      </c>
      <c r="KT58" s="76">
        <v>3.89</v>
      </c>
      <c r="KU58" s="76">
        <v>0.62</v>
      </c>
      <c r="KV58" s="76">
        <v>2.96</v>
      </c>
      <c r="KY58" s="76" t="s">
        <v>60</v>
      </c>
      <c r="KZ58" s="76">
        <v>5.43</v>
      </c>
      <c r="LA58" s="76">
        <v>2.93</v>
      </c>
      <c r="LB58" s="76">
        <v>6.86</v>
      </c>
      <c r="LC58" s="76">
        <v>2.17</v>
      </c>
      <c r="LF58" s="76" t="s">
        <v>60</v>
      </c>
      <c r="LG58" s="76">
        <v>5.66</v>
      </c>
      <c r="LH58" s="76">
        <v>6.49</v>
      </c>
      <c r="LI58" s="76">
        <v>6.69</v>
      </c>
      <c r="LJ58" s="76">
        <v>3.12</v>
      </c>
      <c r="LM58" s="76" t="s">
        <v>60</v>
      </c>
      <c r="LN58" s="76">
        <v>4.04</v>
      </c>
      <c r="LO58" s="76">
        <v>5.15</v>
      </c>
      <c r="LP58" s="76">
        <v>3.62</v>
      </c>
      <c r="LQ58" s="76">
        <v>5.27</v>
      </c>
      <c r="LR58" s="76"/>
      <c r="LS58" s="76"/>
      <c r="LT58" s="76" t="s">
        <v>60</v>
      </c>
      <c r="LU58" s="76">
        <v>0</v>
      </c>
      <c r="LV58" s="76">
        <v>0</v>
      </c>
      <c r="LW58" s="76">
        <v>0</v>
      </c>
      <c r="LX58" s="76">
        <v>0</v>
      </c>
      <c r="LY58" s="76"/>
      <c r="LZ58" s="76"/>
      <c r="MA58" s="76" t="s">
        <v>60</v>
      </c>
      <c r="MB58" s="76">
        <v>0</v>
      </c>
      <c r="MC58" s="76">
        <v>0</v>
      </c>
      <c r="MD58" s="76">
        <v>0</v>
      </c>
      <c r="ME58" s="76">
        <v>0</v>
      </c>
      <c r="MH58" s="76" t="s">
        <v>60</v>
      </c>
      <c r="MI58" s="76">
        <v>0</v>
      </c>
      <c r="MJ58" s="76">
        <v>0</v>
      </c>
      <c r="MK58" s="76">
        <v>0</v>
      </c>
      <c r="ML58" s="76">
        <v>0</v>
      </c>
    </row>
    <row r="59" spans="1:350"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c r="KD59" s="76" t="s">
        <v>61</v>
      </c>
      <c r="KE59" s="76">
        <v>0.68</v>
      </c>
      <c r="KF59" s="76">
        <v>0</v>
      </c>
      <c r="KG59" s="76">
        <v>0</v>
      </c>
      <c r="KH59" s="76">
        <v>0</v>
      </c>
      <c r="KK59" s="76" t="s">
        <v>61</v>
      </c>
      <c r="KL59" s="76">
        <v>0.17</v>
      </c>
      <c r="KM59" s="76">
        <v>0</v>
      </c>
      <c r="KN59" s="76">
        <v>0</v>
      </c>
      <c r="KO59" s="76">
        <v>0</v>
      </c>
      <c r="KR59" s="76" t="s">
        <v>61</v>
      </c>
      <c r="KS59" s="76">
        <v>0.35</v>
      </c>
      <c r="KT59" s="76">
        <v>0</v>
      </c>
      <c r="KU59" s="76">
        <v>0.56000000000000005</v>
      </c>
      <c r="KV59" s="76">
        <v>0</v>
      </c>
      <c r="KY59" s="76" t="s">
        <v>61</v>
      </c>
      <c r="KZ59" s="76">
        <v>1.86</v>
      </c>
      <c r="LA59" s="76">
        <v>0</v>
      </c>
      <c r="LB59" s="76">
        <v>1.46</v>
      </c>
      <c r="LC59" s="76">
        <v>6.28</v>
      </c>
      <c r="LF59" s="76" t="s">
        <v>61</v>
      </c>
      <c r="LG59" s="76">
        <v>1.67</v>
      </c>
      <c r="LH59" s="76">
        <v>0</v>
      </c>
      <c r="LI59" s="76">
        <v>2.67</v>
      </c>
      <c r="LJ59" s="76">
        <v>0</v>
      </c>
      <c r="LM59" s="76" t="s">
        <v>61</v>
      </c>
      <c r="LN59" s="76">
        <v>0.41</v>
      </c>
      <c r="LO59" s="76">
        <v>3.92</v>
      </c>
      <c r="LP59" s="76">
        <v>0</v>
      </c>
      <c r="LQ59" s="76">
        <v>0</v>
      </c>
      <c r="LR59" s="76"/>
      <c r="LS59" s="76"/>
      <c r="LT59" s="76" t="s">
        <v>61</v>
      </c>
      <c r="LU59" s="76">
        <v>0</v>
      </c>
      <c r="LV59" s="76">
        <v>0</v>
      </c>
      <c r="LW59" s="76">
        <v>0</v>
      </c>
      <c r="LX59" s="76">
        <v>0</v>
      </c>
      <c r="LY59" s="76"/>
      <c r="LZ59" s="76"/>
      <c r="MA59" s="76" t="s">
        <v>61</v>
      </c>
      <c r="MB59" s="76">
        <v>0.47</v>
      </c>
      <c r="MC59" s="76">
        <v>1.51</v>
      </c>
      <c r="MD59" s="76">
        <v>0.48</v>
      </c>
      <c r="ME59" s="76">
        <v>0</v>
      </c>
      <c r="MH59" s="76" t="s">
        <v>61</v>
      </c>
      <c r="MI59" s="76">
        <v>0</v>
      </c>
      <c r="MJ59" s="76">
        <v>0</v>
      </c>
      <c r="MK59" s="76">
        <v>0</v>
      </c>
      <c r="ML59" s="76">
        <v>0</v>
      </c>
    </row>
    <row r="60" spans="1:350"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c r="KD60" s="76" t="s">
        <v>62</v>
      </c>
      <c r="KE60" s="76">
        <v>0.9</v>
      </c>
      <c r="KF60" s="76">
        <v>2.37</v>
      </c>
      <c r="KG60" s="76">
        <v>0.69</v>
      </c>
      <c r="KH60" s="76">
        <v>0</v>
      </c>
      <c r="KK60" s="76" t="s">
        <v>62</v>
      </c>
      <c r="KL60" s="76">
        <v>0.79</v>
      </c>
      <c r="KM60" s="76">
        <v>5.65</v>
      </c>
      <c r="KN60" s="76">
        <v>0</v>
      </c>
      <c r="KO60" s="76">
        <v>0</v>
      </c>
      <c r="KR60" s="76" t="s">
        <v>62</v>
      </c>
      <c r="KS60" s="76">
        <v>1.66</v>
      </c>
      <c r="KT60" s="76">
        <v>3.68</v>
      </c>
      <c r="KU60" s="76">
        <v>1.1299999999999999</v>
      </c>
      <c r="KV60" s="76">
        <v>0</v>
      </c>
      <c r="KY60" s="76" t="s">
        <v>62</v>
      </c>
      <c r="KZ60" s="76">
        <v>1.08</v>
      </c>
      <c r="LA60" s="76">
        <v>4.21</v>
      </c>
      <c r="LB60" s="76">
        <v>0</v>
      </c>
      <c r="LC60" s="76">
        <v>0</v>
      </c>
      <c r="LF60" s="76" t="s">
        <v>62</v>
      </c>
      <c r="LG60" s="76">
        <v>2.16</v>
      </c>
      <c r="LH60" s="76">
        <v>2.98</v>
      </c>
      <c r="LI60" s="76">
        <v>2.42</v>
      </c>
      <c r="LJ60" s="76">
        <v>0</v>
      </c>
      <c r="LM60" s="76" t="s">
        <v>62</v>
      </c>
      <c r="LN60" s="76">
        <v>1.31</v>
      </c>
      <c r="LO60" s="76">
        <v>2.88</v>
      </c>
      <c r="LP60" s="76">
        <v>1.28</v>
      </c>
      <c r="LQ60" s="76">
        <v>0</v>
      </c>
      <c r="LR60" s="76"/>
      <c r="LS60" s="76"/>
      <c r="LT60" s="76" t="s">
        <v>62</v>
      </c>
      <c r="LU60" s="76">
        <v>0.15</v>
      </c>
      <c r="LV60" s="76">
        <v>0</v>
      </c>
      <c r="LW60" s="76">
        <v>0</v>
      </c>
      <c r="LX60" s="76">
        <v>0.8</v>
      </c>
      <c r="LY60" s="76"/>
      <c r="LZ60" s="76"/>
      <c r="MA60" s="76" t="s">
        <v>62</v>
      </c>
      <c r="MB60" s="76">
        <v>0.46</v>
      </c>
      <c r="MC60" s="76">
        <v>4.47</v>
      </c>
      <c r="MD60" s="76">
        <v>0</v>
      </c>
      <c r="ME60" s="76">
        <v>0</v>
      </c>
      <c r="MH60" s="76" t="s">
        <v>62</v>
      </c>
      <c r="MI60" s="76">
        <v>0.59</v>
      </c>
      <c r="MJ60" s="76">
        <v>3.19</v>
      </c>
      <c r="MK60" s="76">
        <v>0</v>
      </c>
      <c r="ML60" s="76">
        <v>0</v>
      </c>
    </row>
    <row r="61" spans="1:350"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c r="KD61" s="76" t="s">
        <v>63</v>
      </c>
      <c r="KE61" s="76">
        <v>0</v>
      </c>
      <c r="KF61" s="76">
        <v>0</v>
      </c>
      <c r="KG61" s="76">
        <v>0</v>
      </c>
      <c r="KH61" s="76">
        <v>0</v>
      </c>
      <c r="KK61" s="76" t="s">
        <v>63</v>
      </c>
      <c r="KL61" s="76">
        <v>0.27</v>
      </c>
      <c r="KM61" s="76">
        <v>1.94</v>
      </c>
      <c r="KN61" s="76">
        <v>0</v>
      </c>
      <c r="KO61" s="76">
        <v>0</v>
      </c>
      <c r="KR61" s="76" t="s">
        <v>63</v>
      </c>
      <c r="KS61" s="76">
        <v>0.37</v>
      </c>
      <c r="KT61" s="76">
        <v>0</v>
      </c>
      <c r="KU61" s="76">
        <v>0.59</v>
      </c>
      <c r="KV61" s="76">
        <v>0</v>
      </c>
      <c r="KY61" s="76" t="s">
        <v>63</v>
      </c>
      <c r="KZ61" s="76">
        <v>0.53</v>
      </c>
      <c r="LA61" s="76">
        <v>0</v>
      </c>
      <c r="LB61" s="76">
        <v>0.82</v>
      </c>
      <c r="LC61" s="76">
        <v>0</v>
      </c>
      <c r="LF61" s="76" t="s">
        <v>63</v>
      </c>
      <c r="LG61" s="76">
        <v>0</v>
      </c>
      <c r="LH61" s="76">
        <v>0</v>
      </c>
      <c r="LI61" s="76">
        <v>0</v>
      </c>
      <c r="LJ61" s="76">
        <v>0</v>
      </c>
      <c r="LM61" s="76" t="s">
        <v>63</v>
      </c>
      <c r="LN61" s="76">
        <v>0.16</v>
      </c>
      <c r="LO61" s="76">
        <v>0</v>
      </c>
      <c r="LP61" s="76">
        <v>0</v>
      </c>
      <c r="LQ61" s="76">
        <v>0</v>
      </c>
      <c r="LR61" s="76"/>
      <c r="LS61" s="76"/>
      <c r="LT61" s="76" t="s">
        <v>63</v>
      </c>
      <c r="LU61" s="76">
        <v>0.32</v>
      </c>
      <c r="LV61" s="76">
        <v>2.81</v>
      </c>
      <c r="LW61" s="76">
        <v>0</v>
      </c>
      <c r="LX61" s="76">
        <v>0</v>
      </c>
      <c r="LY61" s="76"/>
      <c r="LZ61" s="76"/>
      <c r="MA61" s="76" t="s">
        <v>63</v>
      </c>
      <c r="MB61" s="76">
        <v>0</v>
      </c>
      <c r="MC61" s="76">
        <v>0</v>
      </c>
      <c r="MD61" s="76">
        <v>0</v>
      </c>
      <c r="ME61" s="76">
        <v>0</v>
      </c>
      <c r="MH61" s="76" t="s">
        <v>63</v>
      </c>
      <c r="MI61" s="76">
        <v>0.18</v>
      </c>
      <c r="MJ61" s="76">
        <v>0</v>
      </c>
      <c r="MK61" s="76">
        <v>0</v>
      </c>
      <c r="ML61" s="76">
        <v>1.61</v>
      </c>
    </row>
    <row r="62" spans="1:350"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c r="KD62" s="76" t="s">
        <v>64</v>
      </c>
      <c r="KE62" s="76">
        <v>0</v>
      </c>
      <c r="KF62" s="76">
        <v>0</v>
      </c>
      <c r="KG62" s="76">
        <v>0</v>
      </c>
      <c r="KH62" s="76">
        <v>0</v>
      </c>
      <c r="KK62" s="76" t="s">
        <v>64</v>
      </c>
      <c r="KL62" s="76">
        <v>0.46</v>
      </c>
      <c r="KM62" s="76">
        <v>0</v>
      </c>
      <c r="KN62" s="76">
        <v>0.74</v>
      </c>
      <c r="KO62" s="76">
        <v>0</v>
      </c>
      <c r="KR62" s="76" t="s">
        <v>64</v>
      </c>
      <c r="KS62" s="76">
        <v>2.2000000000000002</v>
      </c>
      <c r="KT62" s="76">
        <v>4.8499999999999996</v>
      </c>
      <c r="KU62" s="76">
        <v>1.92</v>
      </c>
      <c r="KV62" s="76">
        <v>1.55</v>
      </c>
      <c r="KY62" s="76" t="s">
        <v>64</v>
      </c>
      <c r="KZ62" s="76">
        <v>5.32</v>
      </c>
      <c r="LA62" s="76">
        <v>1.39</v>
      </c>
      <c r="LB62" s="76">
        <v>0.27</v>
      </c>
      <c r="LC62" s="76">
        <v>34.299999999999997</v>
      </c>
      <c r="LF62" s="76" t="s">
        <v>64</v>
      </c>
      <c r="LG62" s="76">
        <v>4.0599999999999996</v>
      </c>
      <c r="LH62" s="76">
        <v>3.76</v>
      </c>
      <c r="LI62" s="76">
        <v>0.2</v>
      </c>
      <c r="LJ62" s="76">
        <v>20.43</v>
      </c>
      <c r="LM62" s="76" t="s">
        <v>64</v>
      </c>
      <c r="LN62" s="76">
        <v>7.7</v>
      </c>
      <c r="LO62" s="76">
        <v>17.73</v>
      </c>
      <c r="LP62" s="76">
        <v>1.1200000000000001</v>
      </c>
      <c r="LQ62" s="76">
        <v>31.27</v>
      </c>
      <c r="LR62" s="76"/>
      <c r="LS62" s="76"/>
      <c r="LT62" s="76" t="s">
        <v>64</v>
      </c>
      <c r="LU62" s="76">
        <v>5.42</v>
      </c>
      <c r="LV62" s="76">
        <v>4.25</v>
      </c>
      <c r="LW62" s="76">
        <v>1.2</v>
      </c>
      <c r="LX62" s="76">
        <v>22.73</v>
      </c>
      <c r="LY62" s="76"/>
      <c r="LZ62" s="76"/>
      <c r="MA62" s="76" t="s">
        <v>64</v>
      </c>
      <c r="MB62" s="76">
        <v>4.4000000000000004</v>
      </c>
      <c r="MC62" s="76">
        <v>3.11</v>
      </c>
      <c r="MD62" s="76">
        <v>1.56</v>
      </c>
      <c r="ME62" s="76">
        <v>12.41</v>
      </c>
      <c r="MH62" s="76" t="s">
        <v>64</v>
      </c>
      <c r="MI62" s="76">
        <v>1.43</v>
      </c>
      <c r="MJ62" s="76">
        <v>1.77</v>
      </c>
      <c r="MK62" s="76">
        <v>0.35</v>
      </c>
      <c r="ML62" s="76">
        <v>5.97</v>
      </c>
    </row>
    <row r="63" spans="1:350"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c r="KD63" s="76" t="s">
        <v>65</v>
      </c>
      <c r="KE63" s="76">
        <v>0</v>
      </c>
      <c r="KF63" s="76">
        <v>0</v>
      </c>
      <c r="KG63" s="76">
        <v>0</v>
      </c>
      <c r="KH63" s="76">
        <v>0</v>
      </c>
      <c r="KK63" s="76" t="s">
        <v>65</v>
      </c>
      <c r="KL63" s="76">
        <v>0</v>
      </c>
      <c r="KM63" s="76">
        <v>0</v>
      </c>
      <c r="KN63" s="76">
        <v>0</v>
      </c>
      <c r="KO63" s="76">
        <v>0</v>
      </c>
      <c r="KR63" s="76" t="s">
        <v>65</v>
      </c>
      <c r="KS63" s="76">
        <v>25.49</v>
      </c>
      <c r="KT63" s="76">
        <v>0</v>
      </c>
      <c r="KU63" s="76">
        <v>39.15</v>
      </c>
      <c r="KV63" s="76">
        <v>0</v>
      </c>
      <c r="KY63" s="76" t="s">
        <v>65</v>
      </c>
      <c r="KZ63" s="76">
        <v>25.79</v>
      </c>
      <c r="LA63" s="76">
        <v>0</v>
      </c>
      <c r="LB63" s="76">
        <v>39.33</v>
      </c>
      <c r="LC63" s="76">
        <v>0</v>
      </c>
      <c r="LF63" s="76" t="s">
        <v>65</v>
      </c>
      <c r="LG63" s="76">
        <v>23.37</v>
      </c>
      <c r="LH63" s="76">
        <v>0</v>
      </c>
      <c r="LI63" s="76">
        <v>37.29</v>
      </c>
      <c r="LJ63" s="76">
        <v>0</v>
      </c>
      <c r="LM63" s="76" t="s">
        <v>65</v>
      </c>
      <c r="LN63" s="76">
        <v>25.93</v>
      </c>
      <c r="LO63" s="76">
        <v>2.62</v>
      </c>
      <c r="LP63" s="76">
        <v>37.340000000000003</v>
      </c>
      <c r="LQ63" s="76">
        <v>0</v>
      </c>
      <c r="LR63" s="76"/>
      <c r="LS63" s="76"/>
      <c r="LT63" s="76" t="s">
        <v>65</v>
      </c>
      <c r="LU63" s="76">
        <v>25.78</v>
      </c>
      <c r="LV63" s="76">
        <v>17.7</v>
      </c>
      <c r="LW63" s="76">
        <v>34.14</v>
      </c>
      <c r="LX63" s="76">
        <v>1.64</v>
      </c>
      <c r="LY63" s="76"/>
      <c r="LZ63" s="76"/>
      <c r="MA63" s="76" t="s">
        <v>65</v>
      </c>
      <c r="MB63" s="76">
        <v>21.62</v>
      </c>
      <c r="MC63" s="76">
        <v>8.51</v>
      </c>
      <c r="MD63" s="76">
        <v>31.72</v>
      </c>
      <c r="ME63" s="76">
        <v>0.71</v>
      </c>
      <c r="MH63" s="76" t="s">
        <v>65</v>
      </c>
      <c r="MI63" s="76">
        <v>2.72</v>
      </c>
      <c r="MJ63" s="76">
        <v>0.77</v>
      </c>
      <c r="MK63" s="76">
        <v>3.12</v>
      </c>
      <c r="ML63" s="76">
        <v>0</v>
      </c>
    </row>
    <row r="64" spans="1:350"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c r="KD64" s="76" t="s">
        <v>66</v>
      </c>
      <c r="KE64" s="76">
        <v>1.06</v>
      </c>
      <c r="KF64" s="76">
        <v>0</v>
      </c>
      <c r="KG64" s="76">
        <v>1.73</v>
      </c>
      <c r="KH64" s="76">
        <v>0</v>
      </c>
      <c r="KK64" s="76" t="s">
        <v>66</v>
      </c>
      <c r="KL64" s="76">
        <v>1.37</v>
      </c>
      <c r="KM64" s="76">
        <v>6.61</v>
      </c>
      <c r="KN64" s="76">
        <v>0</v>
      </c>
      <c r="KO64" s="76">
        <v>3.19</v>
      </c>
      <c r="KR64" s="76" t="s">
        <v>66</v>
      </c>
      <c r="KS64" s="76">
        <v>1.04</v>
      </c>
      <c r="KT64" s="76">
        <v>0</v>
      </c>
      <c r="KU64" s="76">
        <v>0.76</v>
      </c>
      <c r="KV64" s="76">
        <v>0</v>
      </c>
      <c r="KY64" s="76" t="s">
        <v>66</v>
      </c>
      <c r="KZ64" s="76">
        <v>0</v>
      </c>
      <c r="LA64" s="76">
        <v>0</v>
      </c>
      <c r="LB64" s="76">
        <v>0</v>
      </c>
      <c r="LC64" s="76">
        <v>0</v>
      </c>
      <c r="LF64" s="76" t="s">
        <v>66</v>
      </c>
      <c r="LG64" s="76">
        <v>2.41</v>
      </c>
      <c r="LH64" s="76">
        <v>2.68</v>
      </c>
      <c r="LI64" s="76">
        <v>1.37</v>
      </c>
      <c r="LJ64" s="76">
        <v>6.51</v>
      </c>
      <c r="LM64" s="76" t="s">
        <v>66</v>
      </c>
      <c r="LN64" s="76">
        <v>4.3099999999999996</v>
      </c>
      <c r="LO64" s="76">
        <v>3.02</v>
      </c>
      <c r="LP64" s="76">
        <v>5.76</v>
      </c>
      <c r="LQ64" s="76">
        <v>0</v>
      </c>
      <c r="LR64" s="76"/>
      <c r="LS64" s="76"/>
      <c r="LT64" s="76" t="s">
        <v>66</v>
      </c>
      <c r="LU64" s="76">
        <v>5.71</v>
      </c>
      <c r="LV64" s="76">
        <v>20.22</v>
      </c>
      <c r="LW64" s="76">
        <v>3.22</v>
      </c>
      <c r="LX64" s="76">
        <v>4.54</v>
      </c>
      <c r="LY64" s="76"/>
      <c r="LZ64" s="76"/>
      <c r="MA64" s="76" t="s">
        <v>66</v>
      </c>
      <c r="MB64" s="76">
        <v>0.61</v>
      </c>
      <c r="MC64" s="76">
        <v>0</v>
      </c>
      <c r="MD64" s="76">
        <v>0.68</v>
      </c>
      <c r="ME64" s="76">
        <v>0</v>
      </c>
      <c r="MH64" s="76" t="s">
        <v>66</v>
      </c>
      <c r="MI64" s="76">
        <v>0.87</v>
      </c>
      <c r="MJ64" s="76">
        <v>0</v>
      </c>
      <c r="MK64" s="76">
        <v>0.84</v>
      </c>
      <c r="ML64" s="76">
        <v>2.87</v>
      </c>
    </row>
    <row r="65" spans="1:350"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c r="KD65" s="76" t="s">
        <v>67</v>
      </c>
      <c r="KE65" s="76">
        <v>1.25</v>
      </c>
      <c r="KF65" s="76">
        <v>2.71</v>
      </c>
      <c r="KG65" s="76">
        <v>0.66</v>
      </c>
      <c r="KH65" s="76">
        <v>0</v>
      </c>
      <c r="KK65" s="76" t="s">
        <v>67</v>
      </c>
      <c r="KL65" s="76">
        <v>0</v>
      </c>
      <c r="KM65" s="76">
        <v>0</v>
      </c>
      <c r="KN65" s="76">
        <v>0</v>
      </c>
      <c r="KO65" s="76">
        <v>0</v>
      </c>
      <c r="KR65" s="76" t="s">
        <v>67</v>
      </c>
      <c r="KS65" s="76">
        <v>1.49</v>
      </c>
      <c r="KT65" s="76">
        <v>6.11</v>
      </c>
      <c r="KU65" s="76">
        <v>0.43</v>
      </c>
      <c r="KV65" s="76">
        <v>0</v>
      </c>
      <c r="KY65" s="76" t="s">
        <v>67</v>
      </c>
      <c r="KZ65" s="76">
        <v>0.97</v>
      </c>
      <c r="LA65" s="76">
        <v>0</v>
      </c>
      <c r="LB65" s="76">
        <v>0</v>
      </c>
      <c r="LC65" s="76">
        <v>0</v>
      </c>
      <c r="LF65" s="76" t="s">
        <v>67</v>
      </c>
      <c r="LG65" s="76">
        <v>1.1599999999999999</v>
      </c>
      <c r="LH65" s="76">
        <v>0</v>
      </c>
      <c r="LI65" s="76">
        <v>1.64</v>
      </c>
      <c r="LJ65" s="76">
        <v>0</v>
      </c>
      <c r="LM65" s="76" t="s">
        <v>67</v>
      </c>
      <c r="LN65" s="76">
        <v>0.56000000000000005</v>
      </c>
      <c r="LO65" s="76">
        <v>0</v>
      </c>
      <c r="LP65" s="76">
        <v>0.19</v>
      </c>
      <c r="LQ65" s="76">
        <v>2.71</v>
      </c>
      <c r="LR65" s="76"/>
      <c r="LS65" s="76"/>
      <c r="LT65" s="76" t="s">
        <v>67</v>
      </c>
      <c r="LU65" s="76">
        <v>4.82</v>
      </c>
      <c r="LV65" s="76">
        <v>2.5499999999999998</v>
      </c>
      <c r="LW65" s="76">
        <v>3.03</v>
      </c>
      <c r="LX65" s="76">
        <v>12.79</v>
      </c>
      <c r="LY65" s="76"/>
      <c r="LZ65" s="76"/>
      <c r="MA65" s="76" t="s">
        <v>67</v>
      </c>
      <c r="MB65" s="76">
        <v>1.79</v>
      </c>
      <c r="MC65" s="76">
        <v>5.07</v>
      </c>
      <c r="MD65" s="76">
        <v>1.29</v>
      </c>
      <c r="ME65" s="76">
        <v>2.16</v>
      </c>
      <c r="MH65" s="76" t="s">
        <v>67</v>
      </c>
      <c r="MI65" s="76">
        <v>0.4</v>
      </c>
      <c r="MJ65" s="76">
        <v>1.55</v>
      </c>
      <c r="MK65" s="76">
        <v>0</v>
      </c>
      <c r="ML65" s="76">
        <v>1.03</v>
      </c>
    </row>
    <row r="66" spans="1:350"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c r="KD66" s="76" t="s">
        <v>68</v>
      </c>
      <c r="KE66" s="76">
        <v>4.95</v>
      </c>
      <c r="KF66" s="76">
        <v>11.97</v>
      </c>
      <c r="KG66" s="76">
        <v>0.71</v>
      </c>
      <c r="KH66" s="76">
        <v>14.49</v>
      </c>
      <c r="KK66" s="76" t="s">
        <v>68</v>
      </c>
      <c r="KL66" s="76">
        <v>8</v>
      </c>
      <c r="KM66" s="76">
        <v>17.850000000000001</v>
      </c>
      <c r="KN66" s="76">
        <v>0</v>
      </c>
      <c r="KO66" s="76">
        <v>40</v>
      </c>
      <c r="KR66" s="76" t="s">
        <v>68</v>
      </c>
      <c r="KS66" s="76">
        <v>6.9</v>
      </c>
      <c r="KT66" s="76">
        <v>5.54</v>
      </c>
      <c r="KU66" s="76">
        <v>1.85</v>
      </c>
      <c r="KV66" s="76">
        <v>32.299999999999997</v>
      </c>
      <c r="KY66" s="76" t="s">
        <v>68</v>
      </c>
      <c r="KZ66" s="76">
        <v>0.63</v>
      </c>
      <c r="LA66" s="76">
        <v>0</v>
      </c>
      <c r="LB66" s="76">
        <v>0.66</v>
      </c>
      <c r="LC66" s="76">
        <v>1.4</v>
      </c>
      <c r="LF66" s="76" t="s">
        <v>68</v>
      </c>
      <c r="LG66" s="76">
        <v>0.15</v>
      </c>
      <c r="LH66" s="76">
        <v>0</v>
      </c>
      <c r="LI66" s="76">
        <v>0</v>
      </c>
      <c r="LJ66" s="76">
        <v>0.99</v>
      </c>
      <c r="LM66" s="76" t="s">
        <v>68</v>
      </c>
      <c r="LN66" s="76">
        <v>2.44</v>
      </c>
      <c r="LO66" s="76">
        <v>0</v>
      </c>
      <c r="LP66" s="76">
        <v>0</v>
      </c>
      <c r="LQ66" s="76">
        <v>13.41</v>
      </c>
      <c r="LR66" s="76"/>
      <c r="LS66" s="76"/>
      <c r="LT66" s="76" t="s">
        <v>68</v>
      </c>
      <c r="LU66" s="76">
        <v>2.62</v>
      </c>
      <c r="LV66" s="76">
        <v>1.72</v>
      </c>
      <c r="LW66" s="76">
        <v>0</v>
      </c>
      <c r="LX66" s="76">
        <v>13.33</v>
      </c>
      <c r="LY66" s="76"/>
      <c r="LZ66" s="76"/>
      <c r="MA66" s="76" t="s">
        <v>68</v>
      </c>
      <c r="MB66" s="76">
        <v>1.1100000000000001</v>
      </c>
      <c r="MC66" s="76">
        <v>1.39</v>
      </c>
      <c r="MD66" s="76">
        <v>1.5</v>
      </c>
      <c r="ME66" s="76">
        <v>0</v>
      </c>
      <c r="MH66" s="76" t="s">
        <v>68</v>
      </c>
      <c r="MI66" s="76">
        <v>0</v>
      </c>
      <c r="MJ66" s="76">
        <v>0</v>
      </c>
      <c r="MK66" s="76">
        <v>0</v>
      </c>
      <c r="ML66" s="76">
        <v>0</v>
      </c>
    </row>
    <row r="67" spans="1:350"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c r="KD67" s="76" t="s">
        <v>69</v>
      </c>
      <c r="KE67" s="76">
        <v>0.16</v>
      </c>
      <c r="KF67" s="76">
        <v>0.78</v>
      </c>
      <c r="KG67" s="76">
        <v>0</v>
      </c>
      <c r="KH67" s="76">
        <v>0</v>
      </c>
      <c r="KK67" s="76" t="s">
        <v>69</v>
      </c>
      <c r="KL67" s="76">
        <v>0</v>
      </c>
      <c r="KM67" s="76">
        <v>0</v>
      </c>
      <c r="KN67" s="76">
        <v>0</v>
      </c>
      <c r="KO67" s="76">
        <v>0</v>
      </c>
      <c r="KR67" s="76" t="s">
        <v>69</v>
      </c>
      <c r="KS67" s="76">
        <v>0</v>
      </c>
      <c r="KT67" s="76">
        <v>0</v>
      </c>
      <c r="KU67" s="76">
        <v>0</v>
      </c>
      <c r="KV67" s="76">
        <v>0</v>
      </c>
      <c r="KY67" s="76" t="s">
        <v>69</v>
      </c>
      <c r="KZ67" s="76">
        <v>0</v>
      </c>
      <c r="LA67" s="76">
        <v>0</v>
      </c>
      <c r="LB67" s="76">
        <v>0</v>
      </c>
      <c r="LC67" s="76">
        <v>0</v>
      </c>
      <c r="LF67" s="76" t="s">
        <v>69</v>
      </c>
      <c r="LG67" s="76">
        <v>0.2</v>
      </c>
      <c r="LH67" s="76">
        <v>0</v>
      </c>
      <c r="LI67" s="76">
        <v>0</v>
      </c>
      <c r="LJ67" s="76">
        <v>1.34</v>
      </c>
      <c r="LM67" s="76" t="s">
        <v>69</v>
      </c>
      <c r="LN67" s="76">
        <v>0.18</v>
      </c>
      <c r="LO67" s="76">
        <v>0</v>
      </c>
      <c r="LP67" s="76">
        <v>0</v>
      </c>
      <c r="LQ67" s="76">
        <v>1.1499999999999999</v>
      </c>
      <c r="LR67" s="76"/>
      <c r="LS67" s="76"/>
      <c r="LT67" s="76" t="s">
        <v>69</v>
      </c>
      <c r="LU67" s="76">
        <v>1.37</v>
      </c>
      <c r="LV67" s="76">
        <v>0</v>
      </c>
      <c r="LW67" s="76">
        <v>0.37</v>
      </c>
      <c r="LX67" s="76">
        <v>6.14</v>
      </c>
      <c r="LY67" s="76"/>
      <c r="LZ67" s="76"/>
      <c r="MA67" s="76" t="s">
        <v>69</v>
      </c>
      <c r="MB67" s="76">
        <v>1.04</v>
      </c>
      <c r="MC67" s="76">
        <v>0</v>
      </c>
      <c r="MD67" s="76">
        <v>0.82</v>
      </c>
      <c r="ME67" s="76">
        <v>2.54</v>
      </c>
      <c r="MH67" s="76" t="s">
        <v>69</v>
      </c>
      <c r="MI67" s="76">
        <v>2.33</v>
      </c>
      <c r="MJ67" s="76">
        <v>0</v>
      </c>
      <c r="MK67" s="76">
        <v>2.74</v>
      </c>
      <c r="ML67" s="76">
        <v>4.68</v>
      </c>
    </row>
    <row r="68" spans="1:350"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c r="KD68" s="76" t="s">
        <v>70</v>
      </c>
      <c r="KE68" s="76">
        <v>25.62</v>
      </c>
      <c r="KF68" s="76">
        <v>0.96</v>
      </c>
      <c r="KG68" s="76">
        <v>38.200000000000003</v>
      </c>
      <c r="KH68" s="76">
        <v>18.95</v>
      </c>
      <c r="KK68" s="76" t="s">
        <v>70</v>
      </c>
      <c r="KL68" s="76">
        <v>27.09</v>
      </c>
      <c r="KM68" s="76">
        <v>1.52</v>
      </c>
      <c r="KN68" s="76">
        <v>39.090000000000003</v>
      </c>
      <c r="KO68" s="76">
        <v>10</v>
      </c>
      <c r="KR68" s="76" t="s">
        <v>70</v>
      </c>
      <c r="KS68" s="76">
        <v>4.93</v>
      </c>
      <c r="KT68" s="76">
        <v>4.66</v>
      </c>
      <c r="KU68" s="76">
        <v>3.38</v>
      </c>
      <c r="KV68" s="76">
        <v>13.78</v>
      </c>
      <c r="KY68" s="76" t="s">
        <v>70</v>
      </c>
      <c r="KZ68" s="76">
        <v>4.82</v>
      </c>
      <c r="LA68" s="76">
        <v>1.81</v>
      </c>
      <c r="LB68" s="76">
        <v>1.1399999999999999</v>
      </c>
      <c r="LC68" s="76">
        <v>24.3</v>
      </c>
      <c r="LF68" s="76" t="s">
        <v>70</v>
      </c>
      <c r="LG68" s="76">
        <v>3.69</v>
      </c>
      <c r="LH68" s="76">
        <v>2.73</v>
      </c>
      <c r="LI68" s="76">
        <v>1.3</v>
      </c>
      <c r="LJ68" s="76">
        <v>16.670000000000002</v>
      </c>
      <c r="LM68" s="76" t="s">
        <v>70</v>
      </c>
      <c r="LN68" s="76">
        <v>1.95</v>
      </c>
      <c r="LO68" s="76">
        <v>5.69</v>
      </c>
      <c r="LP68" s="76">
        <v>1.04</v>
      </c>
      <c r="LQ68" s="76">
        <v>2.0499999999999998</v>
      </c>
      <c r="LR68" s="76"/>
      <c r="LS68" s="76"/>
      <c r="LT68" s="76" t="s">
        <v>70</v>
      </c>
      <c r="LU68" s="76">
        <v>23.05</v>
      </c>
      <c r="LV68" s="76">
        <v>4.5999999999999996</v>
      </c>
      <c r="LW68" s="76">
        <v>29.25</v>
      </c>
      <c r="LX68" s="76">
        <v>15.88</v>
      </c>
      <c r="LY68" s="76"/>
      <c r="LZ68" s="76"/>
      <c r="MA68" s="76" t="s">
        <v>70</v>
      </c>
      <c r="MB68" s="76">
        <v>29.74</v>
      </c>
      <c r="MC68" s="76">
        <v>7.77</v>
      </c>
      <c r="MD68" s="76">
        <v>35.17</v>
      </c>
      <c r="ME68" s="76">
        <v>25.65</v>
      </c>
      <c r="MH68" s="76" t="s">
        <v>70</v>
      </c>
      <c r="MI68" s="76">
        <v>3.26</v>
      </c>
      <c r="MJ68" s="76">
        <v>4.03</v>
      </c>
      <c r="MK68" s="76">
        <v>3.81</v>
      </c>
      <c r="ML68" s="76">
        <v>0</v>
      </c>
    </row>
    <row r="69" spans="1:350"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c r="KD69" s="76" t="s">
        <v>71</v>
      </c>
      <c r="KE69" s="76">
        <v>0.33</v>
      </c>
      <c r="KF69" s="76">
        <v>0</v>
      </c>
      <c r="KG69" s="76">
        <v>0</v>
      </c>
      <c r="KH69" s="76">
        <v>0</v>
      </c>
      <c r="KK69" s="76" t="s">
        <v>71</v>
      </c>
      <c r="KL69" s="76">
        <v>1.86</v>
      </c>
      <c r="KM69" s="76">
        <v>0</v>
      </c>
      <c r="KN69" s="76">
        <v>2.97</v>
      </c>
      <c r="KO69" s="76">
        <v>0</v>
      </c>
      <c r="KR69" s="76" t="s">
        <v>71</v>
      </c>
      <c r="KS69" s="76">
        <v>0.66</v>
      </c>
      <c r="KT69" s="76">
        <v>0</v>
      </c>
      <c r="KU69" s="76">
        <v>0.43</v>
      </c>
      <c r="KV69" s="76">
        <v>0</v>
      </c>
      <c r="KY69" s="76" t="s">
        <v>71</v>
      </c>
      <c r="KZ69" s="76">
        <v>0.25</v>
      </c>
      <c r="LA69" s="76">
        <v>0</v>
      </c>
      <c r="LB69" s="76">
        <v>0.38</v>
      </c>
      <c r="LC69" s="76">
        <v>0</v>
      </c>
      <c r="LF69" s="76" t="s">
        <v>71</v>
      </c>
      <c r="LG69" s="76">
        <v>0.34</v>
      </c>
      <c r="LH69" s="76">
        <v>0</v>
      </c>
      <c r="LI69" s="76">
        <v>0</v>
      </c>
      <c r="LJ69" s="76">
        <v>0</v>
      </c>
      <c r="LM69" s="76" t="s">
        <v>71</v>
      </c>
      <c r="LN69" s="76">
        <v>0.18</v>
      </c>
      <c r="LO69" s="76">
        <v>0</v>
      </c>
      <c r="LP69" s="76">
        <v>0.27</v>
      </c>
      <c r="LQ69" s="76">
        <v>0</v>
      </c>
      <c r="LR69" s="76"/>
      <c r="LS69" s="76"/>
      <c r="LT69" s="76" t="s">
        <v>71</v>
      </c>
      <c r="LU69" s="76">
        <v>0.83</v>
      </c>
      <c r="LV69" s="76">
        <v>0</v>
      </c>
      <c r="LW69" s="76">
        <v>1.24</v>
      </c>
      <c r="LX69" s="76">
        <v>0</v>
      </c>
      <c r="LY69" s="76"/>
      <c r="LZ69" s="76"/>
      <c r="MA69" s="76" t="s">
        <v>71</v>
      </c>
      <c r="MB69" s="76">
        <v>2.0299999999999998</v>
      </c>
      <c r="MC69" s="76">
        <v>0</v>
      </c>
      <c r="MD69" s="76">
        <v>0.49</v>
      </c>
      <c r="ME69" s="76">
        <v>8.59</v>
      </c>
      <c r="MH69" s="76" t="s">
        <v>71</v>
      </c>
      <c r="MI69" s="76">
        <v>0.12</v>
      </c>
      <c r="MJ69" s="76">
        <v>0</v>
      </c>
      <c r="MK69" s="76">
        <v>0</v>
      </c>
      <c r="ML69" s="76">
        <v>0</v>
      </c>
    </row>
    <row r="70" spans="1:350"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c r="KD70" s="76" t="s">
        <v>72</v>
      </c>
      <c r="KE70" s="76">
        <v>0.61</v>
      </c>
      <c r="KF70" s="76">
        <v>0</v>
      </c>
      <c r="KG70" s="76">
        <v>0.72</v>
      </c>
      <c r="KH70" s="76">
        <v>1.61</v>
      </c>
      <c r="KK70" s="76" t="s">
        <v>72</v>
      </c>
      <c r="KL70" s="76">
        <v>0</v>
      </c>
      <c r="KM70" s="76">
        <v>0</v>
      </c>
      <c r="KN70" s="76">
        <v>0</v>
      </c>
      <c r="KO70" s="76">
        <v>0</v>
      </c>
      <c r="KR70" s="76" t="s">
        <v>72</v>
      </c>
      <c r="KS70" s="76">
        <v>0</v>
      </c>
      <c r="KT70" s="76">
        <v>0</v>
      </c>
      <c r="KU70" s="76">
        <v>0</v>
      </c>
      <c r="KV70" s="76">
        <v>0</v>
      </c>
      <c r="KY70" s="76" t="s">
        <v>72</v>
      </c>
      <c r="KZ70" s="76">
        <v>0</v>
      </c>
      <c r="LA70" s="76">
        <v>0</v>
      </c>
      <c r="LB70" s="76">
        <v>0</v>
      </c>
      <c r="LC70" s="76">
        <v>0</v>
      </c>
      <c r="LF70" s="76" t="s">
        <v>72</v>
      </c>
      <c r="LG70" s="76">
        <v>2.02</v>
      </c>
      <c r="LH70" s="76">
        <v>0</v>
      </c>
      <c r="LI70" s="76">
        <v>3.22</v>
      </c>
      <c r="LJ70" s="76">
        <v>0</v>
      </c>
      <c r="LM70" s="76" t="s">
        <v>72</v>
      </c>
      <c r="LN70" s="76">
        <v>1.05</v>
      </c>
      <c r="LO70" s="76">
        <v>1.97</v>
      </c>
      <c r="LP70" s="76">
        <v>1.26</v>
      </c>
      <c r="LQ70" s="76">
        <v>0</v>
      </c>
      <c r="LR70" s="76"/>
      <c r="LS70" s="76"/>
      <c r="LT70" s="76" t="s">
        <v>72</v>
      </c>
      <c r="LU70" s="76">
        <v>0</v>
      </c>
      <c r="LV70" s="76">
        <v>0</v>
      </c>
      <c r="LW70" s="76">
        <v>0</v>
      </c>
      <c r="LX70" s="76">
        <v>0</v>
      </c>
      <c r="LY70" s="76"/>
      <c r="LZ70" s="76"/>
      <c r="MA70" s="76" t="s">
        <v>72</v>
      </c>
      <c r="MB70" s="76">
        <v>4.5199999999999996</v>
      </c>
      <c r="MC70" s="76">
        <v>0</v>
      </c>
      <c r="MD70" s="76">
        <v>1.59</v>
      </c>
      <c r="ME70" s="76">
        <v>15.02</v>
      </c>
      <c r="MH70" s="76" t="s">
        <v>72</v>
      </c>
      <c r="MI70" s="76">
        <v>0.73</v>
      </c>
      <c r="MJ70" s="76">
        <v>0</v>
      </c>
      <c r="MK70" s="76">
        <v>0.53</v>
      </c>
      <c r="ML70" s="76">
        <v>3.41</v>
      </c>
    </row>
    <row r="71" spans="1:350"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c r="KD71" s="76" t="s">
        <v>73</v>
      </c>
      <c r="KE71" s="76">
        <v>0</v>
      </c>
      <c r="KF71" s="76">
        <v>0</v>
      </c>
      <c r="KG71" s="76">
        <v>0</v>
      </c>
      <c r="KH71" s="76">
        <v>0</v>
      </c>
      <c r="KK71" s="76" t="s">
        <v>73</v>
      </c>
      <c r="KL71" s="76">
        <v>0</v>
      </c>
      <c r="KM71" s="76">
        <v>0</v>
      </c>
      <c r="KN71" s="76">
        <v>0</v>
      </c>
      <c r="KO71" s="76">
        <v>0</v>
      </c>
      <c r="KR71" s="76" t="s">
        <v>73</v>
      </c>
      <c r="KS71" s="76">
        <v>0</v>
      </c>
      <c r="KT71" s="76">
        <v>0</v>
      </c>
      <c r="KU71" s="76">
        <v>0</v>
      </c>
      <c r="KV71" s="76">
        <v>0</v>
      </c>
      <c r="KY71" s="76" t="s">
        <v>73</v>
      </c>
      <c r="KZ71" s="76">
        <v>0.17</v>
      </c>
      <c r="LA71" s="76">
        <v>0</v>
      </c>
      <c r="LB71" s="76">
        <v>0</v>
      </c>
      <c r="LC71" s="76">
        <v>0</v>
      </c>
      <c r="LF71" s="76" t="s">
        <v>73</v>
      </c>
      <c r="LG71" s="76">
        <v>0</v>
      </c>
      <c r="LH71" s="76">
        <v>0</v>
      </c>
      <c r="LI71" s="76">
        <v>0</v>
      </c>
      <c r="LJ71" s="76">
        <v>0</v>
      </c>
      <c r="LM71" s="76" t="s">
        <v>73</v>
      </c>
      <c r="LN71" s="76">
        <v>1.41</v>
      </c>
      <c r="LO71" s="76">
        <v>0</v>
      </c>
      <c r="LP71" s="76">
        <v>0</v>
      </c>
      <c r="LQ71" s="76">
        <v>5.36</v>
      </c>
      <c r="LR71" s="76"/>
      <c r="LS71" s="76"/>
      <c r="LT71" s="76" t="s">
        <v>73</v>
      </c>
      <c r="LU71" s="76">
        <v>1.18</v>
      </c>
      <c r="LV71" s="76">
        <v>0</v>
      </c>
      <c r="LW71" s="76">
        <v>0.53</v>
      </c>
      <c r="LX71" s="76">
        <v>2.72</v>
      </c>
      <c r="LY71" s="76"/>
      <c r="LZ71" s="76"/>
      <c r="MA71" s="76" t="s">
        <v>73</v>
      </c>
      <c r="MB71" s="76">
        <v>2.31</v>
      </c>
      <c r="MC71" s="76">
        <v>0</v>
      </c>
      <c r="MD71" s="76">
        <v>3.55</v>
      </c>
      <c r="ME71" s="76">
        <v>0</v>
      </c>
      <c r="MH71" s="76" t="s">
        <v>73</v>
      </c>
      <c r="MI71" s="76">
        <v>22.47</v>
      </c>
      <c r="MJ71" s="76">
        <v>6.89</v>
      </c>
      <c r="MK71" s="76">
        <v>29.41</v>
      </c>
      <c r="ML71" s="76">
        <v>12.13</v>
      </c>
    </row>
    <row r="72" spans="1:350"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c r="KD72" s="76" t="s">
        <v>74</v>
      </c>
      <c r="KE72" s="76">
        <v>0.35</v>
      </c>
      <c r="KF72" s="76">
        <v>0</v>
      </c>
      <c r="KG72" s="76">
        <v>0.33</v>
      </c>
      <c r="KH72" s="76">
        <v>0</v>
      </c>
      <c r="KK72" s="76" t="s">
        <v>74</v>
      </c>
      <c r="KL72" s="76">
        <v>0.44</v>
      </c>
      <c r="KM72" s="76">
        <v>0</v>
      </c>
      <c r="KN72" s="76">
        <v>0</v>
      </c>
      <c r="KO72" s="76">
        <v>0</v>
      </c>
      <c r="KR72" s="76" t="s">
        <v>74</v>
      </c>
      <c r="KS72" s="76">
        <v>0.51</v>
      </c>
      <c r="KT72" s="76">
        <v>1.03</v>
      </c>
      <c r="KU72" s="76">
        <v>0.55000000000000004</v>
      </c>
      <c r="KV72" s="76">
        <v>0</v>
      </c>
      <c r="KY72" s="76" t="s">
        <v>74</v>
      </c>
      <c r="KZ72" s="76">
        <v>0.16</v>
      </c>
      <c r="LA72" s="76">
        <v>0</v>
      </c>
      <c r="LB72" s="76">
        <v>0</v>
      </c>
      <c r="LC72" s="76">
        <v>1.1299999999999999</v>
      </c>
      <c r="LF72" s="76" t="s">
        <v>74</v>
      </c>
      <c r="LG72" s="76">
        <v>0.84</v>
      </c>
      <c r="LH72" s="76">
        <v>0</v>
      </c>
      <c r="LI72" s="76">
        <v>0</v>
      </c>
      <c r="LJ72" s="76">
        <v>0</v>
      </c>
      <c r="LM72" s="76" t="s">
        <v>74</v>
      </c>
      <c r="LN72" s="76">
        <v>0.37</v>
      </c>
      <c r="LO72" s="76">
        <v>3.59</v>
      </c>
      <c r="LP72" s="76">
        <v>0</v>
      </c>
      <c r="LQ72" s="76">
        <v>0</v>
      </c>
      <c r="LR72" s="76"/>
      <c r="LS72" s="76"/>
      <c r="LT72" s="76" t="s">
        <v>74</v>
      </c>
      <c r="LU72" s="76">
        <v>0</v>
      </c>
      <c r="LV72" s="76">
        <v>0</v>
      </c>
      <c r="LW72" s="76">
        <v>0</v>
      </c>
      <c r="LX72" s="76">
        <v>0</v>
      </c>
      <c r="LY72" s="76"/>
      <c r="LZ72" s="76"/>
      <c r="MA72" s="76" t="s">
        <v>74</v>
      </c>
      <c r="MB72" s="76">
        <v>0.28999999999999998</v>
      </c>
      <c r="MC72" s="76">
        <v>2.78</v>
      </c>
      <c r="MD72" s="76">
        <v>0</v>
      </c>
      <c r="ME72" s="76">
        <v>0</v>
      </c>
      <c r="MH72" s="76" t="s">
        <v>74</v>
      </c>
      <c r="MI72" s="76">
        <v>0.22</v>
      </c>
      <c r="MJ72" s="76">
        <v>0</v>
      </c>
      <c r="MK72" s="76">
        <v>0.34</v>
      </c>
      <c r="ML72" s="76">
        <v>0</v>
      </c>
    </row>
    <row r="73" spans="1:350"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c r="KD73" s="76" t="s">
        <v>75</v>
      </c>
      <c r="KE73" s="76">
        <v>0.7</v>
      </c>
      <c r="KF73" s="76">
        <v>3.49</v>
      </c>
      <c r="KG73" s="76">
        <v>0</v>
      </c>
      <c r="KH73" s="76">
        <v>0</v>
      </c>
      <c r="KK73" s="76" t="s">
        <v>75</v>
      </c>
      <c r="KL73" s="76">
        <v>0</v>
      </c>
      <c r="KM73" s="76">
        <v>0</v>
      </c>
      <c r="KN73" s="76">
        <v>0</v>
      </c>
      <c r="KO73" s="76">
        <v>0</v>
      </c>
      <c r="KR73" s="76" t="s">
        <v>75</v>
      </c>
      <c r="KS73" s="76">
        <v>1.44</v>
      </c>
      <c r="KT73" s="76">
        <v>4.21</v>
      </c>
      <c r="KU73" s="76">
        <v>1.24</v>
      </c>
      <c r="KV73" s="76">
        <v>0</v>
      </c>
      <c r="KY73" s="76" t="s">
        <v>75</v>
      </c>
      <c r="KZ73" s="76">
        <v>0</v>
      </c>
      <c r="LA73" s="76">
        <v>0</v>
      </c>
      <c r="LB73" s="76">
        <v>0</v>
      </c>
      <c r="LC73" s="76">
        <v>0</v>
      </c>
      <c r="LF73" s="76" t="s">
        <v>75</v>
      </c>
      <c r="LG73" s="76">
        <v>0.37</v>
      </c>
      <c r="LH73" s="76">
        <v>0</v>
      </c>
      <c r="LI73" s="76">
        <v>0.28000000000000003</v>
      </c>
      <c r="LJ73" s="76">
        <v>0</v>
      </c>
      <c r="LM73" s="76" t="s">
        <v>75</v>
      </c>
      <c r="LN73" s="76">
        <v>0.83</v>
      </c>
      <c r="LO73" s="76">
        <v>6.58</v>
      </c>
      <c r="LP73" s="76">
        <v>0.23</v>
      </c>
      <c r="LQ73" s="76">
        <v>0</v>
      </c>
      <c r="LR73" s="76"/>
      <c r="LS73" s="76"/>
      <c r="LT73" s="76" t="s">
        <v>75</v>
      </c>
      <c r="LU73" s="76">
        <v>1.86</v>
      </c>
      <c r="LV73" s="76">
        <v>3.44</v>
      </c>
      <c r="LW73" s="76">
        <v>2.19</v>
      </c>
      <c r="LX73" s="76">
        <v>0</v>
      </c>
      <c r="LY73" s="76"/>
      <c r="LZ73" s="76"/>
      <c r="MA73" s="76" t="s">
        <v>75</v>
      </c>
      <c r="MB73" s="76">
        <v>1.47</v>
      </c>
      <c r="MC73" s="76">
        <v>11.91</v>
      </c>
      <c r="MD73" s="76">
        <v>0.36</v>
      </c>
      <c r="ME73" s="76">
        <v>0</v>
      </c>
      <c r="MH73" s="76" t="s">
        <v>75</v>
      </c>
      <c r="MI73" s="76">
        <v>0.81</v>
      </c>
      <c r="MJ73" s="76">
        <v>1.05</v>
      </c>
      <c r="MK73" s="76">
        <v>0.93</v>
      </c>
      <c r="ML73" s="76">
        <v>0</v>
      </c>
    </row>
    <row r="74" spans="1:350"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c r="KD74" s="76" t="s">
        <v>76</v>
      </c>
      <c r="KE74" s="76">
        <v>3.38</v>
      </c>
      <c r="KF74" s="76">
        <v>7.57</v>
      </c>
      <c r="KG74" s="76">
        <v>2.8</v>
      </c>
      <c r="KH74" s="76">
        <v>1.41</v>
      </c>
      <c r="KK74" s="76" t="s">
        <v>76</v>
      </c>
      <c r="KL74" s="76">
        <v>1.75</v>
      </c>
      <c r="KM74" s="76">
        <v>0</v>
      </c>
      <c r="KN74" s="76">
        <v>2.79</v>
      </c>
      <c r="KO74" s="76">
        <v>0</v>
      </c>
      <c r="KR74" s="76" t="s">
        <v>76</v>
      </c>
      <c r="KS74" s="76">
        <v>1.51</v>
      </c>
      <c r="KT74" s="76">
        <v>0</v>
      </c>
      <c r="KU74" s="76">
        <v>2.41</v>
      </c>
      <c r="KV74" s="76">
        <v>0</v>
      </c>
      <c r="KY74" s="76" t="s">
        <v>76</v>
      </c>
      <c r="KZ74" s="76">
        <v>1.91</v>
      </c>
      <c r="LA74" s="76">
        <v>0.74</v>
      </c>
      <c r="LB74" s="76">
        <v>2.77</v>
      </c>
      <c r="LC74" s="76">
        <v>0</v>
      </c>
      <c r="LF74" s="76" t="s">
        <v>76</v>
      </c>
      <c r="LG74" s="76">
        <v>1.87</v>
      </c>
      <c r="LH74" s="76">
        <v>0</v>
      </c>
      <c r="LI74" s="76">
        <v>2.98</v>
      </c>
      <c r="LJ74" s="76">
        <v>0</v>
      </c>
      <c r="LM74" s="76" t="s">
        <v>76</v>
      </c>
      <c r="LN74" s="76">
        <v>4.05</v>
      </c>
      <c r="LO74" s="76">
        <v>0</v>
      </c>
      <c r="LP74" s="76">
        <v>3.55</v>
      </c>
      <c r="LQ74" s="76">
        <v>10.48</v>
      </c>
      <c r="LR74" s="76"/>
      <c r="LS74" s="76"/>
      <c r="LT74" s="76" t="s">
        <v>76</v>
      </c>
      <c r="LU74" s="76">
        <v>1.86</v>
      </c>
      <c r="LV74" s="76">
        <v>10.57</v>
      </c>
      <c r="LW74" s="76">
        <v>0.99</v>
      </c>
      <c r="LX74" s="76">
        <v>0</v>
      </c>
      <c r="LY74" s="76"/>
      <c r="LZ74" s="76"/>
      <c r="MA74" s="76" t="s">
        <v>76</v>
      </c>
      <c r="MB74" s="76">
        <v>1.66</v>
      </c>
      <c r="MC74" s="76">
        <v>4.82</v>
      </c>
      <c r="MD74" s="76">
        <v>0.68</v>
      </c>
      <c r="ME74" s="76">
        <v>3.62</v>
      </c>
      <c r="MH74" s="76" t="s">
        <v>76</v>
      </c>
      <c r="MI74" s="76">
        <v>1.39</v>
      </c>
      <c r="MJ74" s="76">
        <v>0</v>
      </c>
      <c r="MK74" s="76">
        <v>0</v>
      </c>
      <c r="ML74" s="76">
        <v>12.45</v>
      </c>
    </row>
    <row r="75" spans="1:350"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c r="KD75" s="76" t="s">
        <v>77</v>
      </c>
      <c r="KE75" s="76">
        <v>0.65</v>
      </c>
      <c r="KF75" s="76">
        <v>0</v>
      </c>
      <c r="KG75" s="76">
        <v>0.24</v>
      </c>
      <c r="KH75" s="76">
        <v>2.23</v>
      </c>
      <c r="KK75" s="76" t="s">
        <v>77</v>
      </c>
      <c r="KL75" s="76">
        <v>0</v>
      </c>
      <c r="KM75" s="76">
        <v>0</v>
      </c>
      <c r="KN75" s="76">
        <v>0</v>
      </c>
      <c r="KO75" s="76">
        <v>0</v>
      </c>
      <c r="KR75" s="76" t="s">
        <v>77</v>
      </c>
      <c r="KS75" s="76">
        <v>3.9</v>
      </c>
      <c r="KT75" s="76">
        <v>0</v>
      </c>
      <c r="KU75" s="76">
        <v>5.81</v>
      </c>
      <c r="KV75" s="76">
        <v>0</v>
      </c>
      <c r="KY75" s="76" t="s">
        <v>77</v>
      </c>
      <c r="KZ75" s="76">
        <v>0.36</v>
      </c>
      <c r="LA75" s="76">
        <v>1.37</v>
      </c>
      <c r="LB75" s="76">
        <v>0.27</v>
      </c>
      <c r="LC75" s="76">
        <v>0</v>
      </c>
      <c r="LF75" s="76" t="s">
        <v>77</v>
      </c>
      <c r="LG75" s="76">
        <v>0.26</v>
      </c>
      <c r="LH75" s="76">
        <v>0</v>
      </c>
      <c r="LI75" s="76">
        <v>0.41</v>
      </c>
      <c r="LJ75" s="76">
        <v>0</v>
      </c>
      <c r="LM75" s="76" t="s">
        <v>77</v>
      </c>
      <c r="LN75" s="76">
        <v>0.49</v>
      </c>
      <c r="LO75" s="76">
        <v>4.6900000000000004</v>
      </c>
      <c r="LP75" s="76">
        <v>0</v>
      </c>
      <c r="LQ75" s="76">
        <v>0</v>
      </c>
      <c r="LR75" s="76"/>
      <c r="LS75" s="76"/>
      <c r="LT75" s="76" t="s">
        <v>77</v>
      </c>
      <c r="LU75" s="76">
        <v>0.16</v>
      </c>
      <c r="LV75" s="76">
        <v>0</v>
      </c>
      <c r="LW75" s="76">
        <v>0.24</v>
      </c>
      <c r="LX75" s="76">
        <v>0</v>
      </c>
      <c r="LY75" s="76"/>
      <c r="LZ75" s="76"/>
      <c r="MA75" s="76" t="s">
        <v>77</v>
      </c>
      <c r="MB75" s="76">
        <v>2.2999999999999998</v>
      </c>
      <c r="MC75" s="76">
        <v>10.37</v>
      </c>
      <c r="MD75" s="76">
        <v>1.89</v>
      </c>
      <c r="ME75" s="76">
        <v>0</v>
      </c>
      <c r="MH75" s="76" t="s">
        <v>77</v>
      </c>
      <c r="MI75" s="76">
        <v>32.33</v>
      </c>
      <c r="MJ75" s="76">
        <v>31.52</v>
      </c>
      <c r="MK75" s="76">
        <v>40.22</v>
      </c>
      <c r="ML75" s="76">
        <v>0</v>
      </c>
    </row>
    <row r="76" spans="1:350"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c r="KD76" s="76" t="s">
        <v>78</v>
      </c>
      <c r="KE76" s="76">
        <v>0.08</v>
      </c>
      <c r="KF76" s="76">
        <v>0.38</v>
      </c>
      <c r="KG76" s="76">
        <v>0</v>
      </c>
      <c r="KH76" s="76">
        <v>0</v>
      </c>
      <c r="KK76" s="76" t="s">
        <v>78</v>
      </c>
      <c r="KL76" s="76">
        <v>0.3</v>
      </c>
      <c r="KM76" s="76">
        <v>2.12</v>
      </c>
      <c r="KN76" s="76">
        <v>0</v>
      </c>
      <c r="KO76" s="76">
        <v>0</v>
      </c>
      <c r="KR76" s="76" t="s">
        <v>78</v>
      </c>
      <c r="KS76" s="76">
        <v>1.1399999999999999</v>
      </c>
      <c r="KT76" s="76">
        <v>1.03</v>
      </c>
      <c r="KU76" s="76">
        <v>1.56</v>
      </c>
      <c r="KV76" s="76">
        <v>0</v>
      </c>
      <c r="KY76" s="76" t="s">
        <v>78</v>
      </c>
      <c r="KZ76" s="76">
        <v>1.38</v>
      </c>
      <c r="LA76" s="76">
        <v>0</v>
      </c>
      <c r="LB76" s="76">
        <v>2.12</v>
      </c>
      <c r="LC76" s="76">
        <v>0</v>
      </c>
      <c r="LF76" s="76" t="s">
        <v>78</v>
      </c>
      <c r="LG76" s="76">
        <v>0.28000000000000003</v>
      </c>
      <c r="LH76" s="76">
        <v>0</v>
      </c>
      <c r="LI76" s="76">
        <v>0</v>
      </c>
      <c r="LJ76" s="76">
        <v>0</v>
      </c>
      <c r="LM76" s="76" t="s">
        <v>78</v>
      </c>
      <c r="LN76" s="76">
        <v>0</v>
      </c>
      <c r="LO76" s="76">
        <v>0</v>
      </c>
      <c r="LP76" s="76">
        <v>0</v>
      </c>
      <c r="LQ76" s="76">
        <v>0</v>
      </c>
      <c r="LR76" s="76"/>
      <c r="LS76" s="76"/>
      <c r="LT76" s="76" t="s">
        <v>78</v>
      </c>
      <c r="LU76" s="76">
        <v>0</v>
      </c>
      <c r="LV76" s="76">
        <v>0</v>
      </c>
      <c r="LW76" s="76">
        <v>0</v>
      </c>
      <c r="LX76" s="76">
        <v>0</v>
      </c>
      <c r="LY76" s="76"/>
      <c r="LZ76" s="76"/>
      <c r="MA76" s="76" t="s">
        <v>78</v>
      </c>
      <c r="MB76" s="76">
        <v>0</v>
      </c>
      <c r="MC76" s="76">
        <v>0</v>
      </c>
      <c r="MD76" s="76">
        <v>0</v>
      </c>
      <c r="ME76" s="76">
        <v>0</v>
      </c>
      <c r="MH76" s="76" t="s">
        <v>78</v>
      </c>
      <c r="MI76" s="76">
        <v>2.48</v>
      </c>
      <c r="MJ76" s="76">
        <v>0</v>
      </c>
      <c r="MK76" s="76">
        <v>0.68</v>
      </c>
      <c r="ML76" s="76">
        <v>18.239999999999998</v>
      </c>
    </row>
    <row r="77" spans="1:350"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c r="KD77" s="76" t="s">
        <v>79</v>
      </c>
      <c r="KE77" s="76">
        <v>0.44</v>
      </c>
      <c r="KF77" s="76">
        <v>0</v>
      </c>
      <c r="KG77" s="76">
        <v>0.71</v>
      </c>
      <c r="KH77" s="76">
        <v>0</v>
      </c>
      <c r="KK77" s="76" t="s">
        <v>79</v>
      </c>
      <c r="KL77" s="76">
        <v>0.28999999999999998</v>
      </c>
      <c r="KM77" s="76">
        <v>0</v>
      </c>
      <c r="KN77" s="76">
        <v>0.46</v>
      </c>
      <c r="KO77" s="76">
        <v>0</v>
      </c>
      <c r="KR77" s="76" t="s">
        <v>79</v>
      </c>
      <c r="KS77" s="76">
        <v>0</v>
      </c>
      <c r="KT77" s="76">
        <v>0</v>
      </c>
      <c r="KU77" s="76">
        <v>0</v>
      </c>
      <c r="KV77" s="76">
        <v>0</v>
      </c>
      <c r="KY77" s="76" t="s">
        <v>79</v>
      </c>
      <c r="KZ77" s="76">
        <v>0.91</v>
      </c>
      <c r="LA77" s="76">
        <v>0</v>
      </c>
      <c r="LB77" s="76">
        <v>1.4</v>
      </c>
      <c r="LC77" s="76">
        <v>0</v>
      </c>
      <c r="LF77" s="76" t="s">
        <v>79</v>
      </c>
      <c r="LG77" s="76">
        <v>0.74</v>
      </c>
      <c r="LH77" s="76">
        <v>0</v>
      </c>
      <c r="LI77" s="76">
        <v>1.19</v>
      </c>
      <c r="LJ77" s="76">
        <v>0</v>
      </c>
      <c r="LM77" s="76" t="s">
        <v>79</v>
      </c>
      <c r="LN77" s="76">
        <v>0.21</v>
      </c>
      <c r="LO77" s="76">
        <v>0</v>
      </c>
      <c r="LP77" s="76">
        <v>0.32</v>
      </c>
      <c r="LQ77" s="76">
        <v>0</v>
      </c>
      <c r="LR77" s="76"/>
      <c r="LS77" s="76"/>
      <c r="LT77" s="76" t="s">
        <v>79</v>
      </c>
      <c r="LU77" s="76">
        <v>0</v>
      </c>
      <c r="LV77" s="76">
        <v>0</v>
      </c>
      <c r="LW77" s="76">
        <v>0</v>
      </c>
      <c r="LX77" s="76">
        <v>0</v>
      </c>
      <c r="LY77" s="76"/>
      <c r="LZ77" s="76"/>
      <c r="MA77" s="76" t="s">
        <v>79</v>
      </c>
      <c r="MB77" s="76">
        <v>0.36</v>
      </c>
      <c r="MC77" s="76">
        <v>0</v>
      </c>
      <c r="MD77" s="76">
        <v>0</v>
      </c>
      <c r="ME77" s="76">
        <v>1.82</v>
      </c>
      <c r="MH77" s="76" t="s">
        <v>79</v>
      </c>
      <c r="MI77" s="76">
        <v>0.91</v>
      </c>
      <c r="MJ77" s="76">
        <v>0</v>
      </c>
      <c r="MK77" s="76">
        <v>1.17</v>
      </c>
      <c r="ML77" s="76">
        <v>0</v>
      </c>
    </row>
    <row r="78" spans="1:350"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c r="KD78" s="76" t="s">
        <v>80</v>
      </c>
      <c r="KE78" s="76">
        <v>0.69</v>
      </c>
      <c r="KF78" s="76">
        <v>0</v>
      </c>
      <c r="KG78" s="76">
        <v>0.9</v>
      </c>
      <c r="KH78" s="76">
        <v>0</v>
      </c>
      <c r="KK78" s="76" t="s">
        <v>80</v>
      </c>
      <c r="KL78" s="76">
        <v>0.4</v>
      </c>
      <c r="KM78" s="76">
        <v>0</v>
      </c>
      <c r="KN78" s="76">
        <v>0</v>
      </c>
      <c r="KO78" s="76">
        <v>2.93</v>
      </c>
      <c r="KR78" s="76" t="s">
        <v>80</v>
      </c>
      <c r="KS78" s="76">
        <v>0</v>
      </c>
      <c r="KT78" s="76">
        <v>0</v>
      </c>
      <c r="KU78" s="76">
        <v>0</v>
      </c>
      <c r="KV78" s="76">
        <v>0</v>
      </c>
      <c r="KY78" s="76" t="s">
        <v>80</v>
      </c>
      <c r="KZ78" s="76">
        <v>0.53</v>
      </c>
      <c r="LA78" s="76">
        <v>1.82</v>
      </c>
      <c r="LB78" s="76">
        <v>0.43</v>
      </c>
      <c r="LC78" s="76">
        <v>0</v>
      </c>
      <c r="LF78" s="76" t="s">
        <v>80</v>
      </c>
      <c r="LG78" s="76">
        <v>0</v>
      </c>
      <c r="LH78" s="76">
        <v>0</v>
      </c>
      <c r="LI78" s="76">
        <v>0</v>
      </c>
      <c r="LJ78" s="76">
        <v>0</v>
      </c>
      <c r="LM78" s="76" t="s">
        <v>80</v>
      </c>
      <c r="LN78" s="76">
        <v>0.54</v>
      </c>
      <c r="LO78" s="76">
        <v>0</v>
      </c>
      <c r="LP78" s="76">
        <v>0.8</v>
      </c>
      <c r="LQ78" s="76">
        <v>0</v>
      </c>
      <c r="LR78" s="76"/>
      <c r="LS78" s="76"/>
      <c r="LT78" s="76" t="s">
        <v>80</v>
      </c>
      <c r="LU78" s="76">
        <v>0.27</v>
      </c>
      <c r="LV78" s="76">
        <v>0</v>
      </c>
      <c r="LW78" s="76">
        <v>0.2</v>
      </c>
      <c r="LX78" s="76">
        <v>0</v>
      </c>
      <c r="LY78" s="76"/>
      <c r="LZ78" s="76"/>
      <c r="MA78" s="76" t="s">
        <v>80</v>
      </c>
      <c r="MB78" s="76">
        <v>1.02</v>
      </c>
      <c r="MC78" s="76">
        <v>0</v>
      </c>
      <c r="MD78" s="76">
        <v>0.62</v>
      </c>
      <c r="ME78" s="76">
        <v>3.1</v>
      </c>
      <c r="MH78" s="76" t="s">
        <v>80</v>
      </c>
      <c r="MI78" s="76">
        <v>2.85</v>
      </c>
      <c r="MJ78" s="76">
        <v>0</v>
      </c>
      <c r="MK78" s="76">
        <v>3.28</v>
      </c>
      <c r="ML78" s="76">
        <v>0</v>
      </c>
    </row>
    <row r="79" spans="1:350"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c r="KD79" s="76" t="s">
        <v>81</v>
      </c>
      <c r="KE79" s="76">
        <v>1.47</v>
      </c>
      <c r="KF79" s="76">
        <v>0</v>
      </c>
      <c r="KG79" s="76">
        <v>2.39</v>
      </c>
      <c r="KH79" s="76">
        <v>0</v>
      </c>
      <c r="KK79" s="76" t="s">
        <v>81</v>
      </c>
      <c r="KL79" s="76">
        <v>6.15</v>
      </c>
      <c r="KM79" s="76">
        <v>15.43</v>
      </c>
      <c r="KN79" s="76">
        <v>6.34</v>
      </c>
      <c r="KO79" s="76">
        <v>0</v>
      </c>
      <c r="KR79" s="76" t="s">
        <v>81</v>
      </c>
      <c r="KS79" s="76">
        <v>1.51</v>
      </c>
      <c r="KT79" s="76">
        <v>1.03</v>
      </c>
      <c r="KU79" s="76">
        <v>0.72</v>
      </c>
      <c r="KV79" s="76">
        <v>5.97</v>
      </c>
      <c r="KY79" s="76" t="s">
        <v>81</v>
      </c>
      <c r="KZ79" s="76">
        <v>0.13</v>
      </c>
      <c r="LA79" s="76">
        <v>0</v>
      </c>
      <c r="LB79" s="76">
        <v>0.19</v>
      </c>
      <c r="LC79" s="76">
        <v>0</v>
      </c>
      <c r="LF79" s="76" t="s">
        <v>81</v>
      </c>
      <c r="LG79" s="76">
        <v>0</v>
      </c>
      <c r="LH79" s="76">
        <v>0</v>
      </c>
      <c r="LI79" s="76">
        <v>0</v>
      </c>
      <c r="LJ79" s="76">
        <v>0</v>
      </c>
      <c r="LM79" s="76" t="s">
        <v>81</v>
      </c>
      <c r="LN79" s="76">
        <v>0</v>
      </c>
      <c r="LO79" s="76">
        <v>0</v>
      </c>
      <c r="LP79" s="76">
        <v>0</v>
      </c>
      <c r="LQ79" s="76">
        <v>0</v>
      </c>
      <c r="LR79" s="76"/>
      <c r="LS79" s="76"/>
      <c r="LT79" s="76" t="s">
        <v>81</v>
      </c>
      <c r="LU79" s="76">
        <v>0</v>
      </c>
      <c r="LV79" s="76">
        <v>0</v>
      </c>
      <c r="LW79" s="76">
        <v>0</v>
      </c>
      <c r="LX79" s="76">
        <v>0</v>
      </c>
      <c r="LY79" s="76"/>
      <c r="LZ79" s="76"/>
      <c r="MA79" s="76" t="s">
        <v>81</v>
      </c>
      <c r="MB79" s="76">
        <v>0.2</v>
      </c>
      <c r="MC79" s="76">
        <v>1.98</v>
      </c>
      <c r="MD79" s="76">
        <v>0</v>
      </c>
      <c r="ME79" s="76">
        <v>0</v>
      </c>
      <c r="MH79" s="76" t="s">
        <v>81</v>
      </c>
      <c r="MI79" s="76">
        <v>0.4</v>
      </c>
      <c r="MJ79" s="76">
        <v>0</v>
      </c>
      <c r="MK79" s="76">
        <v>0.61</v>
      </c>
      <c r="ML79" s="76">
        <v>0</v>
      </c>
    </row>
    <row r="80" spans="1:350"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c r="KD80" s="76" t="s">
        <v>82</v>
      </c>
      <c r="KE80" s="76">
        <v>0</v>
      </c>
      <c r="KF80" s="76">
        <v>0</v>
      </c>
      <c r="KG80" s="76">
        <v>0</v>
      </c>
      <c r="KH80" s="76">
        <v>0</v>
      </c>
      <c r="KK80" s="76" t="s">
        <v>82</v>
      </c>
      <c r="KL80" s="76">
        <v>0</v>
      </c>
      <c r="KM80" s="76">
        <v>0</v>
      </c>
      <c r="KN80" s="76">
        <v>0</v>
      </c>
      <c r="KO80" s="76">
        <v>0</v>
      </c>
      <c r="KR80" s="76" t="s">
        <v>82</v>
      </c>
      <c r="KS80" s="76">
        <v>0.57999999999999996</v>
      </c>
      <c r="KT80" s="76">
        <v>0</v>
      </c>
      <c r="KU80" s="76">
        <v>0.93</v>
      </c>
      <c r="KV80" s="76">
        <v>0</v>
      </c>
      <c r="KY80" s="76" t="s">
        <v>82</v>
      </c>
      <c r="KZ80" s="76">
        <v>0.18</v>
      </c>
      <c r="LA80" s="76">
        <v>1.34</v>
      </c>
      <c r="LB80" s="76">
        <v>0</v>
      </c>
      <c r="LC80" s="76">
        <v>0</v>
      </c>
      <c r="LF80" s="76" t="s">
        <v>82</v>
      </c>
      <c r="LG80" s="76">
        <v>0.89</v>
      </c>
      <c r="LH80" s="76">
        <v>0</v>
      </c>
      <c r="LI80" s="76">
        <v>1.42</v>
      </c>
      <c r="LJ80" s="76">
        <v>0</v>
      </c>
      <c r="LM80" s="76" t="s">
        <v>82</v>
      </c>
      <c r="LN80" s="76">
        <v>0</v>
      </c>
      <c r="LO80" s="76">
        <v>0</v>
      </c>
      <c r="LP80" s="76">
        <v>0</v>
      </c>
      <c r="LQ80" s="76">
        <v>0</v>
      </c>
      <c r="LR80" s="76"/>
      <c r="LS80" s="76"/>
      <c r="LT80" s="76" t="s">
        <v>82</v>
      </c>
      <c r="LU80" s="76">
        <v>1.07</v>
      </c>
      <c r="LV80" s="76">
        <v>4.87</v>
      </c>
      <c r="LW80" s="76">
        <v>0.78</v>
      </c>
      <c r="LX80" s="76">
        <v>0</v>
      </c>
      <c r="LY80" s="76"/>
      <c r="LZ80" s="76"/>
      <c r="MA80" s="76" t="s">
        <v>82</v>
      </c>
      <c r="MB80" s="76">
        <v>0.66</v>
      </c>
      <c r="MC80" s="76">
        <v>2.08</v>
      </c>
      <c r="MD80" s="76">
        <v>0.43</v>
      </c>
      <c r="ME80" s="76">
        <v>0</v>
      </c>
      <c r="MH80" s="76" t="s">
        <v>82</v>
      </c>
      <c r="MI80" s="76">
        <v>3.16</v>
      </c>
      <c r="MJ80" s="76">
        <v>11.45</v>
      </c>
      <c r="MK80" s="76">
        <v>0.62</v>
      </c>
      <c r="ML80" s="76">
        <v>5.82</v>
      </c>
    </row>
    <row r="81" spans="1:350"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c r="KD81" s="76" t="s">
        <v>83</v>
      </c>
      <c r="KE81" s="76">
        <v>0</v>
      </c>
      <c r="KF81" s="76">
        <v>0</v>
      </c>
      <c r="KG81" s="76">
        <v>0</v>
      </c>
      <c r="KH81" s="76">
        <v>0</v>
      </c>
      <c r="KK81" s="76" t="s">
        <v>83</v>
      </c>
      <c r="KL81" s="76">
        <v>0.6</v>
      </c>
      <c r="KM81" s="76">
        <v>0</v>
      </c>
      <c r="KN81" s="76">
        <v>0</v>
      </c>
      <c r="KO81" s="76">
        <v>0</v>
      </c>
      <c r="KR81" s="76" t="s">
        <v>83</v>
      </c>
      <c r="KS81" s="76">
        <v>0</v>
      </c>
      <c r="KT81" s="76">
        <v>0</v>
      </c>
      <c r="KU81" s="76">
        <v>0</v>
      </c>
      <c r="KV81" s="76">
        <v>0</v>
      </c>
      <c r="KY81" s="76" t="s">
        <v>83</v>
      </c>
      <c r="KZ81" s="76">
        <v>0</v>
      </c>
      <c r="LA81" s="76">
        <v>0</v>
      </c>
      <c r="LB81" s="76">
        <v>0</v>
      </c>
      <c r="LC81" s="76">
        <v>0</v>
      </c>
      <c r="LF81" s="76" t="s">
        <v>83</v>
      </c>
      <c r="LG81" s="76">
        <v>0</v>
      </c>
      <c r="LH81" s="76">
        <v>0</v>
      </c>
      <c r="LI81" s="76">
        <v>0</v>
      </c>
      <c r="LJ81" s="76">
        <v>0</v>
      </c>
      <c r="LM81" s="76" t="s">
        <v>83</v>
      </c>
      <c r="LN81" s="76">
        <v>0</v>
      </c>
      <c r="LO81" s="76">
        <v>0</v>
      </c>
      <c r="LP81" s="76">
        <v>0</v>
      </c>
      <c r="LQ81" s="76">
        <v>0</v>
      </c>
      <c r="LR81" s="76"/>
      <c r="LS81" s="76"/>
      <c r="LT81" s="76" t="s">
        <v>83</v>
      </c>
      <c r="LU81" s="76">
        <v>0.19</v>
      </c>
      <c r="LV81" s="76">
        <v>0</v>
      </c>
      <c r="LW81" s="76">
        <v>0</v>
      </c>
      <c r="LX81" s="76">
        <v>1.05</v>
      </c>
      <c r="LY81" s="76"/>
      <c r="LZ81" s="76"/>
      <c r="MA81" s="76" t="s">
        <v>83</v>
      </c>
      <c r="MB81" s="76">
        <v>1.85</v>
      </c>
      <c r="MC81" s="76">
        <v>0</v>
      </c>
      <c r="MD81" s="76">
        <v>0</v>
      </c>
      <c r="ME81" s="76">
        <v>9.2899999999999991</v>
      </c>
      <c r="MH81" s="76" t="s">
        <v>83</v>
      </c>
      <c r="MI81" s="76">
        <v>1.57</v>
      </c>
      <c r="MJ81" s="76">
        <v>0</v>
      </c>
      <c r="MK81" s="76">
        <v>0</v>
      </c>
      <c r="ML81" s="76">
        <v>14.1</v>
      </c>
    </row>
    <row r="82" spans="1:350"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c r="KD82" s="76" t="s">
        <v>84</v>
      </c>
      <c r="KE82" s="76">
        <v>3.85</v>
      </c>
      <c r="KF82" s="76">
        <v>16.89</v>
      </c>
      <c r="KG82" s="76">
        <v>0.76</v>
      </c>
      <c r="KH82" s="76">
        <v>0</v>
      </c>
      <c r="KK82" s="76" t="s">
        <v>84</v>
      </c>
      <c r="KL82" s="76">
        <v>1.08</v>
      </c>
      <c r="KM82" s="76">
        <v>3.83</v>
      </c>
      <c r="KN82" s="76">
        <v>0.25</v>
      </c>
      <c r="KO82" s="76">
        <v>0</v>
      </c>
      <c r="KR82" s="76" t="s">
        <v>84</v>
      </c>
      <c r="KS82" s="76">
        <v>0</v>
      </c>
      <c r="KT82" s="76">
        <v>0</v>
      </c>
      <c r="KU82" s="76">
        <v>0</v>
      </c>
      <c r="KV82" s="76">
        <v>0</v>
      </c>
      <c r="KY82" s="76" t="s">
        <v>84</v>
      </c>
      <c r="KZ82" s="76">
        <v>0</v>
      </c>
      <c r="LA82" s="76">
        <v>0</v>
      </c>
      <c r="LB82" s="76">
        <v>0</v>
      </c>
      <c r="LC82" s="76">
        <v>0</v>
      </c>
      <c r="LF82" s="76" t="s">
        <v>84</v>
      </c>
      <c r="LG82" s="76">
        <v>0</v>
      </c>
      <c r="LH82" s="76">
        <v>0</v>
      </c>
      <c r="LI82" s="76">
        <v>0</v>
      </c>
      <c r="LJ82" s="76">
        <v>0</v>
      </c>
      <c r="LM82" s="76" t="s">
        <v>84</v>
      </c>
      <c r="LN82" s="76">
        <v>0.31</v>
      </c>
      <c r="LO82" s="76">
        <v>0</v>
      </c>
      <c r="LP82" s="76">
        <v>0.25</v>
      </c>
      <c r="LQ82" s="76">
        <v>0.89</v>
      </c>
      <c r="LR82" s="76"/>
      <c r="LS82" s="76"/>
      <c r="LT82" s="76" t="s">
        <v>84</v>
      </c>
      <c r="LU82" s="76">
        <v>3.23</v>
      </c>
      <c r="LV82" s="76">
        <v>0</v>
      </c>
      <c r="LW82" s="76">
        <v>4.26</v>
      </c>
      <c r="LX82" s="76">
        <v>2.02</v>
      </c>
      <c r="LY82" s="76"/>
      <c r="LZ82" s="76"/>
      <c r="MA82" s="76" t="s">
        <v>84</v>
      </c>
      <c r="MB82" s="76">
        <v>2.66</v>
      </c>
      <c r="MC82" s="76">
        <v>0</v>
      </c>
      <c r="MD82" s="76">
        <v>2.67</v>
      </c>
      <c r="ME82" s="76">
        <v>3.65</v>
      </c>
      <c r="MH82" s="76" t="s">
        <v>84</v>
      </c>
      <c r="MI82" s="76">
        <v>4</v>
      </c>
      <c r="MJ82" s="76">
        <v>4.53</v>
      </c>
      <c r="MK82" s="76">
        <v>2.8</v>
      </c>
      <c r="ML82" s="76">
        <v>2.4900000000000002</v>
      </c>
    </row>
    <row r="83" spans="1:350"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c r="KD83" s="76" t="s">
        <v>85</v>
      </c>
      <c r="KE83" s="76">
        <v>0</v>
      </c>
      <c r="KF83" s="76">
        <v>0</v>
      </c>
      <c r="KG83" s="76">
        <v>0</v>
      </c>
      <c r="KH83" s="76">
        <v>0</v>
      </c>
      <c r="KK83" s="76" t="s">
        <v>85</v>
      </c>
      <c r="KL83" s="76">
        <v>0</v>
      </c>
      <c r="KM83" s="76">
        <v>0</v>
      </c>
      <c r="KN83" s="76">
        <v>0</v>
      </c>
      <c r="KO83" s="76">
        <v>0</v>
      </c>
      <c r="KR83" s="76" t="s">
        <v>85</v>
      </c>
      <c r="KS83" s="76">
        <v>0.12</v>
      </c>
      <c r="KT83" s="76">
        <v>0.78</v>
      </c>
      <c r="KU83" s="76">
        <v>0</v>
      </c>
      <c r="KV83" s="76">
        <v>0</v>
      </c>
      <c r="KY83" s="76" t="s">
        <v>85</v>
      </c>
      <c r="KZ83" s="76">
        <v>0.34</v>
      </c>
      <c r="LA83" s="76">
        <v>0</v>
      </c>
      <c r="LB83" s="76">
        <v>0.51</v>
      </c>
      <c r="LC83" s="76">
        <v>0</v>
      </c>
      <c r="LF83" s="76" t="s">
        <v>85</v>
      </c>
      <c r="LG83" s="76">
        <v>0.73</v>
      </c>
      <c r="LH83" s="76">
        <v>0</v>
      </c>
      <c r="LI83" s="76">
        <v>1.17</v>
      </c>
      <c r="LJ83" s="76">
        <v>0</v>
      </c>
      <c r="LM83" s="76" t="s">
        <v>85</v>
      </c>
      <c r="LN83" s="76">
        <v>0.31</v>
      </c>
      <c r="LO83" s="76">
        <v>0</v>
      </c>
      <c r="LP83" s="76">
        <v>0</v>
      </c>
      <c r="LQ83" s="76">
        <v>0</v>
      </c>
      <c r="LR83" s="76"/>
      <c r="LS83" s="76"/>
      <c r="LT83" s="76" t="s">
        <v>85</v>
      </c>
      <c r="LU83" s="76">
        <v>0.73</v>
      </c>
      <c r="LV83" s="76">
        <v>2.76</v>
      </c>
      <c r="LW83" s="76">
        <v>0.42</v>
      </c>
      <c r="LX83" s="76">
        <v>0</v>
      </c>
      <c r="LY83" s="76"/>
      <c r="LZ83" s="76"/>
      <c r="MA83" s="76" t="s">
        <v>85</v>
      </c>
      <c r="MB83" s="76">
        <v>1.36</v>
      </c>
      <c r="MC83" s="76">
        <v>1.66</v>
      </c>
      <c r="MD83" s="76">
        <v>1.82</v>
      </c>
      <c r="ME83" s="76">
        <v>0</v>
      </c>
      <c r="MH83" s="76" t="s">
        <v>85</v>
      </c>
      <c r="MI83" s="76">
        <v>0.75</v>
      </c>
      <c r="MJ83" s="76">
        <v>0</v>
      </c>
      <c r="MK83" s="76">
        <v>0.72</v>
      </c>
      <c r="ML83" s="76">
        <v>2.4700000000000002</v>
      </c>
    </row>
    <row r="84" spans="1:350"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c r="KD84" s="76" t="s">
        <v>86</v>
      </c>
      <c r="KE84" s="76">
        <v>0.27</v>
      </c>
      <c r="KF84" s="76">
        <v>0</v>
      </c>
      <c r="KG84" s="76">
        <v>0.44</v>
      </c>
      <c r="KH84" s="76">
        <v>0</v>
      </c>
      <c r="KK84" s="76" t="s">
        <v>86</v>
      </c>
      <c r="KL84" s="76">
        <v>2.34</v>
      </c>
      <c r="KM84" s="76">
        <v>2.63</v>
      </c>
      <c r="KN84" s="76">
        <v>2.15</v>
      </c>
      <c r="KO84" s="76">
        <v>4.5599999999999996</v>
      </c>
      <c r="KR84" s="76" t="s">
        <v>86</v>
      </c>
      <c r="KS84" s="76">
        <v>5.09</v>
      </c>
      <c r="KT84" s="76">
        <v>14.48</v>
      </c>
      <c r="KU84" s="76">
        <v>3.59</v>
      </c>
      <c r="KV84" s="76">
        <v>0</v>
      </c>
      <c r="KY84" s="76" t="s">
        <v>86</v>
      </c>
      <c r="KZ84" s="76">
        <v>0.81</v>
      </c>
      <c r="LA84" s="76">
        <v>0</v>
      </c>
      <c r="LB84" s="76">
        <v>0.21</v>
      </c>
      <c r="LC84" s="76">
        <v>4.7</v>
      </c>
      <c r="LF84" s="76" t="s">
        <v>86</v>
      </c>
      <c r="LG84" s="76">
        <v>0.56000000000000005</v>
      </c>
      <c r="LH84" s="76">
        <v>0</v>
      </c>
      <c r="LI84" s="76">
        <v>0.37</v>
      </c>
      <c r="LJ84" s="76">
        <v>2.2400000000000002</v>
      </c>
      <c r="LM84" s="76" t="s">
        <v>86</v>
      </c>
      <c r="LN84" s="76">
        <v>0</v>
      </c>
      <c r="LO84" s="76">
        <v>0</v>
      </c>
      <c r="LP84" s="76">
        <v>0</v>
      </c>
      <c r="LQ84" s="76">
        <v>0</v>
      </c>
      <c r="LR84" s="76"/>
      <c r="LS84" s="76"/>
      <c r="LT84" s="76" t="s">
        <v>86</v>
      </c>
      <c r="LU84" s="76">
        <v>0.21</v>
      </c>
      <c r="LV84" s="76">
        <v>0</v>
      </c>
      <c r="LW84" s="76">
        <v>0</v>
      </c>
      <c r="LX84" s="76">
        <v>1.1399999999999999</v>
      </c>
      <c r="LY84" s="76"/>
      <c r="LZ84" s="76"/>
      <c r="MA84" s="76" t="s">
        <v>86</v>
      </c>
      <c r="MB84" s="76">
        <v>2.2799999999999998</v>
      </c>
      <c r="MC84" s="76">
        <v>0</v>
      </c>
      <c r="MD84" s="76">
        <v>1.33</v>
      </c>
      <c r="ME84" s="76">
        <v>7.11</v>
      </c>
      <c r="MH84" s="76" t="s">
        <v>86</v>
      </c>
      <c r="MI84" s="76">
        <v>3.16</v>
      </c>
      <c r="MJ84" s="76">
        <v>0.86</v>
      </c>
      <c r="MK84" s="76">
        <v>2.94</v>
      </c>
      <c r="ML84" s="76">
        <v>9.48</v>
      </c>
    </row>
    <row r="85" spans="1:350"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c r="KD85" s="76" t="s">
        <v>87</v>
      </c>
      <c r="KE85" s="76">
        <v>0</v>
      </c>
      <c r="KF85" s="76">
        <v>0</v>
      </c>
      <c r="KG85" s="76">
        <v>0</v>
      </c>
      <c r="KH85" s="76">
        <v>0</v>
      </c>
      <c r="KK85" s="76" t="s">
        <v>87</v>
      </c>
      <c r="KL85" s="76">
        <v>0</v>
      </c>
      <c r="KM85" s="76">
        <v>0</v>
      </c>
      <c r="KN85" s="76">
        <v>0</v>
      </c>
      <c r="KO85" s="76">
        <v>0</v>
      </c>
      <c r="KR85" s="76" t="s">
        <v>87</v>
      </c>
      <c r="KS85" s="76">
        <v>0</v>
      </c>
      <c r="KT85" s="76">
        <v>0</v>
      </c>
      <c r="KU85" s="76">
        <v>0</v>
      </c>
      <c r="KV85" s="76">
        <v>0</v>
      </c>
      <c r="KY85" s="76" t="s">
        <v>87</v>
      </c>
      <c r="KZ85" s="76">
        <v>1</v>
      </c>
      <c r="LA85" s="76">
        <v>0</v>
      </c>
      <c r="LB85" s="76">
        <v>1.54</v>
      </c>
      <c r="LC85" s="76">
        <v>0</v>
      </c>
      <c r="LF85" s="76" t="s">
        <v>87</v>
      </c>
      <c r="LG85" s="76">
        <v>0.95</v>
      </c>
      <c r="LH85" s="76">
        <v>0</v>
      </c>
      <c r="LI85" s="76">
        <v>0</v>
      </c>
      <c r="LJ85" s="76">
        <v>0</v>
      </c>
      <c r="LM85" s="76" t="s">
        <v>87</v>
      </c>
      <c r="LN85" s="76">
        <v>0</v>
      </c>
      <c r="LO85" s="76">
        <v>0</v>
      </c>
      <c r="LP85" s="76">
        <v>0</v>
      </c>
      <c r="LQ85" s="76">
        <v>0</v>
      </c>
      <c r="LR85" s="76"/>
      <c r="LS85" s="76"/>
      <c r="LT85" s="76" t="s">
        <v>87</v>
      </c>
      <c r="LU85" s="76">
        <v>0</v>
      </c>
      <c r="LV85" s="76">
        <v>0</v>
      </c>
      <c r="LW85" s="76">
        <v>0</v>
      </c>
      <c r="LX85" s="76">
        <v>0</v>
      </c>
      <c r="LY85" s="76"/>
      <c r="LZ85" s="76"/>
      <c r="MA85" s="76" t="s">
        <v>87</v>
      </c>
      <c r="MB85" s="76">
        <v>0.72</v>
      </c>
      <c r="MC85" s="76">
        <v>0</v>
      </c>
      <c r="MD85" s="76">
        <v>0.32</v>
      </c>
      <c r="ME85" s="76">
        <v>2.56</v>
      </c>
      <c r="MH85" s="76" t="s">
        <v>87</v>
      </c>
      <c r="MI85" s="76">
        <v>0</v>
      </c>
      <c r="MJ85" s="76">
        <v>0</v>
      </c>
      <c r="MK85" s="76">
        <v>0</v>
      </c>
      <c r="ML85" s="76">
        <v>0</v>
      </c>
    </row>
    <row r="86" spans="1:350"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c r="KD86" s="76" t="s">
        <v>88</v>
      </c>
      <c r="KE86" s="76">
        <v>0.26</v>
      </c>
      <c r="KF86" s="76">
        <v>1.32</v>
      </c>
      <c r="KG86" s="76">
        <v>0</v>
      </c>
      <c r="KH86" s="76">
        <v>0</v>
      </c>
      <c r="KK86" s="76" t="s">
        <v>88</v>
      </c>
      <c r="KL86" s="76">
        <v>0</v>
      </c>
      <c r="KM86" s="76">
        <v>0</v>
      </c>
      <c r="KN86" s="76">
        <v>0</v>
      </c>
      <c r="KO86" s="76">
        <v>0</v>
      </c>
      <c r="KR86" s="76" t="s">
        <v>88</v>
      </c>
      <c r="KS86" s="76">
        <v>0</v>
      </c>
      <c r="KT86" s="76">
        <v>0</v>
      </c>
      <c r="KU86" s="76">
        <v>0</v>
      </c>
      <c r="KV86" s="76">
        <v>0</v>
      </c>
      <c r="KY86" s="76" t="s">
        <v>88</v>
      </c>
      <c r="KZ86" s="76">
        <v>0</v>
      </c>
      <c r="LA86" s="76">
        <v>0</v>
      </c>
      <c r="LB86" s="76">
        <v>0</v>
      </c>
      <c r="LC86" s="76">
        <v>0</v>
      </c>
      <c r="LF86" s="76" t="s">
        <v>88</v>
      </c>
      <c r="LG86" s="76">
        <v>0.42</v>
      </c>
      <c r="LH86" s="76">
        <v>0</v>
      </c>
      <c r="LI86" s="76">
        <v>0</v>
      </c>
      <c r="LJ86" s="76">
        <v>2.86</v>
      </c>
      <c r="LM86" s="76" t="s">
        <v>88</v>
      </c>
      <c r="LN86" s="76">
        <v>0</v>
      </c>
      <c r="LO86" s="76">
        <v>0</v>
      </c>
      <c r="LP86" s="76">
        <v>0</v>
      </c>
      <c r="LQ86" s="76">
        <v>0</v>
      </c>
      <c r="LR86" s="76"/>
      <c r="LS86" s="76"/>
      <c r="LT86" s="76" t="s">
        <v>88</v>
      </c>
      <c r="LU86" s="76">
        <v>0</v>
      </c>
      <c r="LV86" s="76">
        <v>0</v>
      </c>
      <c r="LW86" s="76">
        <v>0</v>
      </c>
      <c r="LX86" s="76">
        <v>0</v>
      </c>
      <c r="LY86" s="76"/>
      <c r="LZ86" s="76"/>
      <c r="MA86" s="76" t="s">
        <v>88</v>
      </c>
      <c r="MB86" s="76">
        <v>0</v>
      </c>
      <c r="MC86" s="76">
        <v>0</v>
      </c>
      <c r="MD86" s="76">
        <v>0</v>
      </c>
      <c r="ME86" s="76">
        <v>0</v>
      </c>
      <c r="MH86" s="76" t="s">
        <v>88</v>
      </c>
      <c r="MI86" s="76">
        <v>0</v>
      </c>
      <c r="MJ86" s="76">
        <v>0</v>
      </c>
      <c r="MK86" s="76">
        <v>0</v>
      </c>
      <c r="ML86" s="76">
        <v>0</v>
      </c>
    </row>
    <row r="87" spans="1:350"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c r="KD87" s="76" t="s">
        <v>89</v>
      </c>
      <c r="KE87" s="76">
        <v>0</v>
      </c>
      <c r="KF87" s="76">
        <v>0</v>
      </c>
      <c r="KG87" s="76">
        <v>0</v>
      </c>
      <c r="KH87" s="76">
        <v>0</v>
      </c>
      <c r="KK87" s="76" t="s">
        <v>89</v>
      </c>
      <c r="KL87" s="76">
        <v>0</v>
      </c>
      <c r="KM87" s="76">
        <v>0</v>
      </c>
      <c r="KN87" s="76">
        <v>0</v>
      </c>
      <c r="KO87" s="76">
        <v>0</v>
      </c>
      <c r="KR87" s="76" t="s">
        <v>89</v>
      </c>
      <c r="KS87" s="76">
        <v>0</v>
      </c>
      <c r="KT87" s="76">
        <v>0</v>
      </c>
      <c r="KU87" s="76">
        <v>0</v>
      </c>
      <c r="KV87" s="76">
        <v>0</v>
      </c>
      <c r="KY87" s="76" t="s">
        <v>89</v>
      </c>
      <c r="KZ87" s="76">
        <v>0</v>
      </c>
      <c r="LA87" s="76">
        <v>0</v>
      </c>
      <c r="LB87" s="76">
        <v>0</v>
      </c>
      <c r="LC87" s="76">
        <v>0</v>
      </c>
      <c r="LF87" s="76" t="s">
        <v>89</v>
      </c>
      <c r="LG87" s="76">
        <v>0</v>
      </c>
      <c r="LH87" s="76">
        <v>0</v>
      </c>
      <c r="LI87" s="76">
        <v>0</v>
      </c>
      <c r="LJ87" s="76">
        <v>0</v>
      </c>
      <c r="LM87" s="76" t="s">
        <v>89</v>
      </c>
      <c r="LN87" s="76">
        <v>0</v>
      </c>
      <c r="LO87" s="76">
        <v>0</v>
      </c>
      <c r="LP87" s="76">
        <v>0</v>
      </c>
      <c r="LQ87" s="76">
        <v>0</v>
      </c>
      <c r="LR87" s="76"/>
      <c r="LS87" s="76"/>
      <c r="LT87" s="76" t="s">
        <v>89</v>
      </c>
      <c r="LU87" s="76">
        <v>0</v>
      </c>
      <c r="LV87" s="76">
        <v>0</v>
      </c>
      <c r="LW87" s="76">
        <v>0</v>
      </c>
      <c r="LX87" s="76">
        <v>0</v>
      </c>
      <c r="LY87" s="76"/>
      <c r="LZ87" s="76"/>
      <c r="MA87" s="76" t="s">
        <v>89</v>
      </c>
      <c r="MB87" s="76">
        <v>0</v>
      </c>
      <c r="MC87" s="76">
        <v>0</v>
      </c>
      <c r="MD87" s="76">
        <v>0</v>
      </c>
      <c r="ME87" s="76">
        <v>0</v>
      </c>
      <c r="MH87" s="76" t="s">
        <v>89</v>
      </c>
      <c r="MI87" s="76">
        <v>0</v>
      </c>
      <c r="MJ87" s="76">
        <v>0</v>
      </c>
      <c r="MK87" s="76">
        <v>0</v>
      </c>
      <c r="ML87" s="76">
        <v>0</v>
      </c>
    </row>
    <row r="88" spans="1:350"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c r="KD88" s="76" t="s">
        <v>90</v>
      </c>
      <c r="KE88" s="76">
        <v>0.36</v>
      </c>
      <c r="KF88" s="76">
        <v>0.38</v>
      </c>
      <c r="KG88" s="76">
        <v>0</v>
      </c>
      <c r="KH88" s="76">
        <v>2.66</v>
      </c>
      <c r="KK88" s="76" t="s">
        <v>90</v>
      </c>
      <c r="KL88" s="76">
        <v>1.55</v>
      </c>
      <c r="KM88" s="76">
        <v>1.96</v>
      </c>
      <c r="KN88" s="76">
        <v>0</v>
      </c>
      <c r="KO88" s="76">
        <v>9.27</v>
      </c>
      <c r="KR88" s="76" t="s">
        <v>90</v>
      </c>
      <c r="KS88" s="76">
        <v>1.38</v>
      </c>
      <c r="KT88" s="76">
        <v>2.83</v>
      </c>
      <c r="KU88" s="76">
        <v>1.28</v>
      </c>
      <c r="KV88" s="76">
        <v>0.81</v>
      </c>
      <c r="KY88" s="76" t="s">
        <v>90</v>
      </c>
      <c r="KZ88" s="76">
        <v>1.44</v>
      </c>
      <c r="LA88" s="76">
        <v>9.5399999999999991</v>
      </c>
      <c r="LB88" s="76">
        <v>0</v>
      </c>
      <c r="LC88" s="76">
        <v>0</v>
      </c>
      <c r="LF88" s="76" t="s">
        <v>90</v>
      </c>
      <c r="LG88" s="76">
        <v>3.56</v>
      </c>
      <c r="LH88" s="76">
        <v>7.24</v>
      </c>
      <c r="LI88" s="76">
        <v>1.69</v>
      </c>
      <c r="LJ88" s="76">
        <v>0</v>
      </c>
      <c r="LM88" s="76" t="s">
        <v>90</v>
      </c>
      <c r="LN88" s="76">
        <v>3.75</v>
      </c>
      <c r="LO88" s="76">
        <v>13.33</v>
      </c>
      <c r="LP88" s="76">
        <v>2.74</v>
      </c>
      <c r="LQ88" s="76">
        <v>0</v>
      </c>
      <c r="LR88" s="76"/>
      <c r="LS88" s="76"/>
      <c r="LT88" s="76" t="s">
        <v>90</v>
      </c>
      <c r="LU88" s="76">
        <v>0</v>
      </c>
      <c r="LV88" s="76">
        <v>0</v>
      </c>
      <c r="LW88" s="76">
        <v>0</v>
      </c>
      <c r="LX88" s="76">
        <v>0</v>
      </c>
      <c r="LY88" s="76"/>
      <c r="LZ88" s="76"/>
      <c r="MA88" s="76" t="s">
        <v>90</v>
      </c>
      <c r="MB88" s="76">
        <v>0</v>
      </c>
      <c r="MC88" s="76">
        <v>0</v>
      </c>
      <c r="MD88" s="76">
        <v>0</v>
      </c>
      <c r="ME88" s="76">
        <v>0</v>
      </c>
      <c r="MH88" s="76" t="s">
        <v>90</v>
      </c>
      <c r="MI88" s="76">
        <v>1.1599999999999999</v>
      </c>
      <c r="MJ88" s="76">
        <v>0</v>
      </c>
      <c r="MK88" s="76">
        <v>1.76</v>
      </c>
      <c r="ML88" s="76">
        <v>0</v>
      </c>
    </row>
    <row r="89" spans="1:350"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c r="KD89" s="76" t="s">
        <v>91</v>
      </c>
      <c r="KE89" s="76">
        <v>0.55000000000000004</v>
      </c>
      <c r="KF89" s="76">
        <v>0</v>
      </c>
      <c r="KG89" s="76">
        <v>0</v>
      </c>
      <c r="KH89" s="76">
        <v>0</v>
      </c>
      <c r="KK89" s="76" t="s">
        <v>91</v>
      </c>
      <c r="KL89" s="76">
        <v>0.19</v>
      </c>
      <c r="KM89" s="76">
        <v>0</v>
      </c>
      <c r="KN89" s="76">
        <v>0</v>
      </c>
      <c r="KO89" s="76">
        <v>0</v>
      </c>
      <c r="KR89" s="76" t="s">
        <v>91</v>
      </c>
      <c r="KS89" s="76">
        <v>0.34</v>
      </c>
      <c r="KT89" s="76">
        <v>0</v>
      </c>
      <c r="KU89" s="76">
        <v>0.54</v>
      </c>
      <c r="KV89" s="76">
        <v>0</v>
      </c>
      <c r="KY89" s="76" t="s">
        <v>91</v>
      </c>
      <c r="KZ89" s="76">
        <v>0.13</v>
      </c>
      <c r="LA89" s="76">
        <v>0</v>
      </c>
      <c r="LB89" s="76">
        <v>0</v>
      </c>
      <c r="LC89" s="76">
        <v>0</v>
      </c>
      <c r="LF89" s="76" t="s">
        <v>91</v>
      </c>
      <c r="LG89" s="76">
        <v>0.28999999999999998</v>
      </c>
      <c r="LH89" s="76">
        <v>0</v>
      </c>
      <c r="LI89" s="76">
        <v>0</v>
      </c>
      <c r="LJ89" s="76">
        <v>1.95</v>
      </c>
      <c r="LM89" s="76" t="s">
        <v>91</v>
      </c>
      <c r="LN89" s="76">
        <v>0.26</v>
      </c>
      <c r="LO89" s="76">
        <v>2.5</v>
      </c>
      <c r="LP89" s="76">
        <v>0</v>
      </c>
      <c r="LQ89" s="76">
        <v>0</v>
      </c>
      <c r="LR89" s="76"/>
      <c r="LS89" s="76"/>
      <c r="LT89" s="76" t="s">
        <v>91</v>
      </c>
      <c r="LU89" s="76">
        <v>0</v>
      </c>
      <c r="LV89" s="76">
        <v>0</v>
      </c>
      <c r="LW89" s="76">
        <v>0</v>
      </c>
      <c r="LX89" s="76">
        <v>0</v>
      </c>
      <c r="LY89" s="76"/>
      <c r="LZ89" s="76"/>
      <c r="MA89" s="76" t="s">
        <v>91</v>
      </c>
      <c r="MB89" s="76">
        <v>0.65</v>
      </c>
      <c r="MC89" s="76">
        <v>0</v>
      </c>
      <c r="MD89" s="76">
        <v>0.63</v>
      </c>
      <c r="ME89" s="76">
        <v>0</v>
      </c>
      <c r="MH89" s="76" t="s">
        <v>91</v>
      </c>
      <c r="MI89" s="76">
        <v>0</v>
      </c>
      <c r="MJ89" s="76">
        <v>0</v>
      </c>
      <c r="MK89" s="76">
        <v>0</v>
      </c>
      <c r="ML89" s="76">
        <v>0</v>
      </c>
    </row>
    <row r="90" spans="1:350"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c r="KD90" s="76" t="s">
        <v>92</v>
      </c>
      <c r="KE90" s="76">
        <v>0</v>
      </c>
      <c r="KF90" s="76">
        <v>0</v>
      </c>
      <c r="KG90" s="76">
        <v>0</v>
      </c>
      <c r="KH90" s="76">
        <v>0</v>
      </c>
      <c r="KK90" s="76" t="s">
        <v>92</v>
      </c>
      <c r="KL90" s="76">
        <v>0</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v>
      </c>
      <c r="LH90" s="76">
        <v>0</v>
      </c>
      <c r="LI90" s="76">
        <v>0</v>
      </c>
      <c r="LJ90" s="76">
        <v>0</v>
      </c>
      <c r="LM90" s="76" t="s">
        <v>92</v>
      </c>
      <c r="LN90" s="76">
        <v>0</v>
      </c>
      <c r="LO90" s="76">
        <v>0</v>
      </c>
      <c r="LP90" s="76">
        <v>0</v>
      </c>
      <c r="LQ90" s="76">
        <v>0</v>
      </c>
      <c r="LR90" s="76"/>
      <c r="LS90" s="76"/>
      <c r="LT90" s="76" t="s">
        <v>92</v>
      </c>
      <c r="LU90" s="76">
        <v>0</v>
      </c>
      <c r="LV90" s="76">
        <v>0</v>
      </c>
      <c r="LW90" s="76">
        <v>0</v>
      </c>
      <c r="LX90" s="76">
        <v>0</v>
      </c>
      <c r="LY90" s="76"/>
      <c r="LZ90" s="76"/>
      <c r="MA90" s="76" t="s">
        <v>92</v>
      </c>
      <c r="MB90" s="76">
        <v>0</v>
      </c>
      <c r="MC90" s="76">
        <v>0</v>
      </c>
      <c r="MD90" s="76">
        <v>0</v>
      </c>
      <c r="ME90" s="76">
        <v>0</v>
      </c>
      <c r="MH90" s="76" t="s">
        <v>92</v>
      </c>
      <c r="MI90" s="76">
        <v>0</v>
      </c>
      <c r="MJ90" s="76">
        <v>0</v>
      </c>
      <c r="MK90" s="76">
        <v>0</v>
      </c>
      <c r="ML90" s="76">
        <v>0</v>
      </c>
    </row>
    <row r="91" spans="1:350"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c r="KD91" s="76" t="s">
        <v>93</v>
      </c>
      <c r="KE91" s="76">
        <v>0.37</v>
      </c>
      <c r="KF91" s="76">
        <v>0</v>
      </c>
      <c r="KG91" s="76">
        <v>0.6</v>
      </c>
      <c r="KH91" s="76">
        <v>0</v>
      </c>
      <c r="KK91" s="76" t="s">
        <v>93</v>
      </c>
      <c r="KL91" s="76">
        <v>0</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c r="LM91" s="76" t="s">
        <v>93</v>
      </c>
      <c r="LN91" s="76">
        <v>0</v>
      </c>
      <c r="LO91" s="76">
        <v>0</v>
      </c>
      <c r="LP91" s="76">
        <v>0</v>
      </c>
      <c r="LQ91" s="76">
        <v>0</v>
      </c>
      <c r="LR91" s="76"/>
      <c r="LS91" s="76"/>
      <c r="LT91" s="76" t="s">
        <v>93</v>
      </c>
      <c r="LU91" s="76">
        <v>0</v>
      </c>
      <c r="LV91" s="76">
        <v>0</v>
      </c>
      <c r="LW91" s="76">
        <v>0</v>
      </c>
      <c r="LX91" s="76">
        <v>0</v>
      </c>
      <c r="LY91" s="76"/>
      <c r="LZ91" s="76"/>
      <c r="MA91" s="76" t="s">
        <v>93</v>
      </c>
      <c r="MB91" s="76">
        <v>0</v>
      </c>
      <c r="MC91" s="76">
        <v>0</v>
      </c>
      <c r="MD91" s="76">
        <v>0</v>
      </c>
      <c r="ME91" s="76">
        <v>0</v>
      </c>
      <c r="MH91" s="76" t="s">
        <v>93</v>
      </c>
      <c r="MI91" s="76">
        <v>0.36</v>
      </c>
      <c r="MJ91" s="76">
        <v>0</v>
      </c>
      <c r="MK91" s="76">
        <v>0</v>
      </c>
      <c r="ML91" s="76">
        <v>3.25</v>
      </c>
    </row>
    <row r="92" spans="1:350"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0.17</v>
      </c>
      <c r="LH92" s="76">
        <v>1.1200000000000001</v>
      </c>
      <c r="LI92" s="76">
        <v>0</v>
      </c>
      <c r="LJ92" s="76">
        <v>0</v>
      </c>
      <c r="LM92" s="76" t="s">
        <v>94</v>
      </c>
      <c r="LN92" s="76">
        <v>0.17</v>
      </c>
      <c r="LO92" s="76">
        <v>1.61</v>
      </c>
      <c r="LP92" s="76">
        <v>0</v>
      </c>
      <c r="LQ92" s="76">
        <v>0</v>
      </c>
      <c r="LR92" s="76"/>
      <c r="LS92" s="76"/>
      <c r="LT92" s="76" t="s">
        <v>94</v>
      </c>
      <c r="LU92" s="76">
        <v>1.63</v>
      </c>
      <c r="LV92" s="76">
        <v>14.53</v>
      </c>
      <c r="LW92" s="76">
        <v>0</v>
      </c>
      <c r="LX92" s="76">
        <v>0</v>
      </c>
      <c r="LY92" s="76"/>
      <c r="LZ92" s="76"/>
      <c r="MA92" s="76" t="s">
        <v>94</v>
      </c>
      <c r="MB92" s="76">
        <v>0.51</v>
      </c>
      <c r="MC92" s="76">
        <v>4.9000000000000004</v>
      </c>
      <c r="MD92" s="76">
        <v>0</v>
      </c>
      <c r="ME92" s="76">
        <v>0</v>
      </c>
      <c r="MH92" s="76" t="s">
        <v>94</v>
      </c>
      <c r="MI92" s="76">
        <v>1.53</v>
      </c>
      <c r="MJ92" s="76">
        <v>8.34</v>
      </c>
      <c r="MK92" s="76">
        <v>0</v>
      </c>
      <c r="ML92" s="76">
        <v>0</v>
      </c>
    </row>
    <row r="93" spans="1:350"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c r="KD93" s="76" t="s">
        <v>95</v>
      </c>
      <c r="KE93" s="76">
        <v>0.12</v>
      </c>
      <c r="KF93" s="76">
        <v>0</v>
      </c>
      <c r="KG93" s="76">
        <v>0</v>
      </c>
      <c r="KH93" s="76">
        <v>0</v>
      </c>
      <c r="KK93" s="76" t="s">
        <v>95</v>
      </c>
      <c r="KL93" s="76">
        <v>0</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c r="LM93" s="76" t="s">
        <v>95</v>
      </c>
      <c r="LN93" s="76">
        <v>0.35</v>
      </c>
      <c r="LO93" s="76">
        <v>0</v>
      </c>
      <c r="LP93" s="76">
        <v>0</v>
      </c>
      <c r="LQ93" s="76">
        <v>0</v>
      </c>
      <c r="LR93" s="76"/>
      <c r="LS93" s="76"/>
      <c r="LT93" s="76" t="s">
        <v>95</v>
      </c>
      <c r="LU93" s="76">
        <v>0</v>
      </c>
      <c r="LV93" s="76">
        <v>0</v>
      </c>
      <c r="LW93" s="76">
        <v>0</v>
      </c>
      <c r="LX93" s="76">
        <v>0</v>
      </c>
      <c r="LY93" s="76"/>
      <c r="LZ93" s="76"/>
      <c r="MA93" s="76" t="s">
        <v>95</v>
      </c>
      <c r="MB93" s="76">
        <v>0</v>
      </c>
      <c r="MC93" s="76">
        <v>0</v>
      </c>
      <c r="MD93" s="76">
        <v>0</v>
      </c>
      <c r="ME93" s="76">
        <v>0</v>
      </c>
      <c r="MH93" s="76" t="s">
        <v>95</v>
      </c>
      <c r="MI93" s="76">
        <v>0</v>
      </c>
      <c r="MJ93" s="76">
        <v>0</v>
      </c>
      <c r="MK93" s="76">
        <v>0</v>
      </c>
      <c r="ML93" s="76">
        <v>0</v>
      </c>
    </row>
    <row r="94" spans="1:350"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c r="KD94" s="76" t="s">
        <v>96</v>
      </c>
      <c r="KE94" s="76">
        <v>0.4</v>
      </c>
      <c r="KF94" s="76">
        <v>2</v>
      </c>
      <c r="KG94" s="76">
        <v>0</v>
      </c>
      <c r="KH94" s="76">
        <v>0</v>
      </c>
      <c r="KK94" s="76" t="s">
        <v>96</v>
      </c>
      <c r="KL94" s="76">
        <v>0</v>
      </c>
      <c r="KM94" s="76">
        <v>0</v>
      </c>
      <c r="KN94" s="76">
        <v>0</v>
      </c>
      <c r="KO94" s="76">
        <v>0</v>
      </c>
      <c r="KR94" s="76" t="s">
        <v>96</v>
      </c>
      <c r="KS94" s="76">
        <v>0.17</v>
      </c>
      <c r="KT94" s="76">
        <v>1.1000000000000001</v>
      </c>
      <c r="KU94" s="76">
        <v>0</v>
      </c>
      <c r="KV94" s="76">
        <v>0</v>
      </c>
      <c r="KY94" s="76" t="s">
        <v>96</v>
      </c>
      <c r="KZ94" s="76">
        <v>0</v>
      </c>
      <c r="LA94" s="76">
        <v>0</v>
      </c>
      <c r="LB94" s="76">
        <v>0</v>
      </c>
      <c r="LC94" s="76">
        <v>0</v>
      </c>
      <c r="LF94" s="76" t="s">
        <v>96</v>
      </c>
      <c r="LG94" s="76">
        <v>0</v>
      </c>
      <c r="LH94" s="76">
        <v>0</v>
      </c>
      <c r="LI94" s="76">
        <v>0</v>
      </c>
      <c r="LJ94" s="76">
        <v>0</v>
      </c>
      <c r="LM94" s="76" t="s">
        <v>96</v>
      </c>
      <c r="LN94" s="76">
        <v>1.1599999999999999</v>
      </c>
      <c r="LO94" s="76">
        <v>0</v>
      </c>
      <c r="LP94" s="76">
        <v>1.73</v>
      </c>
      <c r="LQ94" s="76">
        <v>0</v>
      </c>
      <c r="LR94" s="76"/>
      <c r="LS94" s="76"/>
      <c r="LT94" s="76" t="s">
        <v>96</v>
      </c>
      <c r="LU94" s="76">
        <v>2.5099999999999998</v>
      </c>
      <c r="LV94" s="76">
        <v>0</v>
      </c>
      <c r="LW94" s="76">
        <v>2.76</v>
      </c>
      <c r="LX94" s="76">
        <v>0</v>
      </c>
      <c r="LY94" s="76"/>
      <c r="LZ94" s="76"/>
      <c r="MA94" s="76" t="s">
        <v>96</v>
      </c>
      <c r="MB94" s="76">
        <v>1.35</v>
      </c>
      <c r="MC94" s="76">
        <v>0</v>
      </c>
      <c r="MD94" s="76">
        <v>1.03</v>
      </c>
      <c r="ME94" s="76">
        <v>0</v>
      </c>
      <c r="MH94" s="76" t="s">
        <v>96</v>
      </c>
      <c r="MI94" s="76">
        <v>0.84</v>
      </c>
      <c r="MJ94" s="76">
        <v>0</v>
      </c>
      <c r="MK94" s="76">
        <v>1.27</v>
      </c>
      <c r="ML94" s="76">
        <v>0</v>
      </c>
    </row>
    <row r="95" spans="1:350"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v>
      </c>
      <c r="LA95" s="76">
        <v>0</v>
      </c>
      <c r="LB95" s="76">
        <v>0</v>
      </c>
      <c r="LC95" s="76">
        <v>0</v>
      </c>
      <c r="LF95" s="76" t="s">
        <v>97</v>
      </c>
      <c r="LG95" s="76">
        <v>0</v>
      </c>
      <c r="LH95" s="76">
        <v>0</v>
      </c>
      <c r="LI95" s="76">
        <v>0</v>
      </c>
      <c r="LJ95" s="76">
        <v>0</v>
      </c>
      <c r="LM95" s="76" t="s">
        <v>97</v>
      </c>
      <c r="LN95" s="76">
        <v>0</v>
      </c>
      <c r="LO95" s="76">
        <v>0</v>
      </c>
      <c r="LP95" s="76">
        <v>0</v>
      </c>
      <c r="LQ95" s="76">
        <v>0</v>
      </c>
      <c r="LR95" s="76"/>
      <c r="LS95" s="76"/>
      <c r="LT95" s="76" t="s">
        <v>97</v>
      </c>
      <c r="LU95" s="76">
        <v>0</v>
      </c>
      <c r="LV95" s="76">
        <v>0</v>
      </c>
      <c r="LW95" s="76">
        <v>0</v>
      </c>
      <c r="LX95" s="76">
        <v>0</v>
      </c>
      <c r="LY95" s="76"/>
      <c r="LZ95" s="76"/>
      <c r="MA95" s="76" t="s">
        <v>97</v>
      </c>
      <c r="MB95" s="76">
        <v>0</v>
      </c>
      <c r="MC95" s="76">
        <v>0</v>
      </c>
      <c r="MD95" s="76">
        <v>0</v>
      </c>
      <c r="ME95" s="76">
        <v>0</v>
      </c>
      <c r="MH95" s="76" t="s">
        <v>97</v>
      </c>
      <c r="MI95" s="76">
        <v>0.42</v>
      </c>
      <c r="MJ95" s="76">
        <v>0</v>
      </c>
      <c r="MK95" s="76">
        <v>0.64</v>
      </c>
      <c r="ML95" s="76">
        <v>0</v>
      </c>
    </row>
    <row r="96" spans="1:350"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c r="LM96" s="76" t="s">
        <v>98</v>
      </c>
      <c r="LN96" s="76">
        <v>0</v>
      </c>
      <c r="LO96" s="76">
        <v>0</v>
      </c>
      <c r="LP96" s="76">
        <v>0</v>
      </c>
      <c r="LQ96" s="76">
        <v>0</v>
      </c>
      <c r="LR96" s="76"/>
      <c r="LS96" s="76"/>
      <c r="LT96" s="76" t="s">
        <v>98</v>
      </c>
      <c r="LU96" s="76">
        <v>0.51</v>
      </c>
      <c r="LV96" s="76">
        <v>0</v>
      </c>
      <c r="LW96" s="76">
        <v>0.76</v>
      </c>
      <c r="LX96" s="76">
        <v>0</v>
      </c>
      <c r="LY96" s="76"/>
      <c r="LZ96" s="76"/>
      <c r="MA96" s="76" t="s">
        <v>98</v>
      </c>
      <c r="MB96" s="76">
        <v>0.18</v>
      </c>
      <c r="MC96" s="76">
        <v>0</v>
      </c>
      <c r="MD96" s="76">
        <v>0.27</v>
      </c>
      <c r="ME96" s="76">
        <v>0</v>
      </c>
      <c r="MH96" s="76" t="s">
        <v>98</v>
      </c>
      <c r="MI96" s="76">
        <v>0</v>
      </c>
      <c r="MJ96" s="76">
        <v>0</v>
      </c>
      <c r="MK96" s="76">
        <v>0</v>
      </c>
      <c r="ML96" s="76">
        <v>0</v>
      </c>
    </row>
    <row r="97" spans="1:350"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c r="KD97" s="76" t="s">
        <v>99</v>
      </c>
      <c r="KE97" s="76">
        <v>0</v>
      </c>
      <c r="KF97" s="76">
        <v>0</v>
      </c>
      <c r="KG97" s="76">
        <v>0</v>
      </c>
      <c r="KH97" s="76">
        <v>0</v>
      </c>
      <c r="KK97" s="76" t="s">
        <v>99</v>
      </c>
      <c r="KL97" s="76">
        <v>0</v>
      </c>
      <c r="KM97" s="76">
        <v>0</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c r="LM97" s="76" t="s">
        <v>99</v>
      </c>
      <c r="LN97" s="76">
        <v>0</v>
      </c>
      <c r="LO97" s="76">
        <v>0</v>
      </c>
      <c r="LP97" s="76">
        <v>0</v>
      </c>
      <c r="LQ97" s="76">
        <v>0</v>
      </c>
      <c r="LR97" s="76"/>
      <c r="LS97" s="76"/>
      <c r="LT97" s="76" t="s">
        <v>99</v>
      </c>
      <c r="LU97" s="76">
        <v>0</v>
      </c>
      <c r="LV97" s="76">
        <v>0</v>
      </c>
      <c r="LW97" s="76">
        <v>0</v>
      </c>
      <c r="LX97" s="76">
        <v>0</v>
      </c>
      <c r="LY97" s="76"/>
      <c r="LZ97" s="76"/>
      <c r="MA97" s="76" t="s">
        <v>99</v>
      </c>
      <c r="MB97" s="76">
        <v>0</v>
      </c>
      <c r="MC97" s="76">
        <v>0</v>
      </c>
      <c r="MD97" s="76">
        <v>0</v>
      </c>
      <c r="ME97" s="76">
        <v>0</v>
      </c>
      <c r="MH97" s="76" t="s">
        <v>99</v>
      </c>
      <c r="MI97" s="76">
        <v>0</v>
      </c>
      <c r="MJ97" s="76">
        <v>0</v>
      </c>
      <c r="MK97" s="76">
        <v>0</v>
      </c>
      <c r="ML97" s="76">
        <v>0</v>
      </c>
    </row>
    <row r="98" spans="1:350"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c r="KD98" s="76" t="s">
        <v>100</v>
      </c>
      <c r="KE98" s="76">
        <v>0</v>
      </c>
      <c r="KF98" s="76">
        <v>0</v>
      </c>
      <c r="KG98" s="76">
        <v>0</v>
      </c>
      <c r="KH98" s="76">
        <v>0</v>
      </c>
      <c r="KK98" s="76" t="s">
        <v>100</v>
      </c>
      <c r="KL98" s="76">
        <v>0</v>
      </c>
      <c r="KM98" s="76">
        <v>0</v>
      </c>
      <c r="KN98" s="76">
        <v>0</v>
      </c>
      <c r="KO98" s="76">
        <v>0</v>
      </c>
      <c r="KR98" s="76" t="s">
        <v>100</v>
      </c>
      <c r="KS98" s="76">
        <v>0</v>
      </c>
      <c r="KT98" s="76">
        <v>0</v>
      </c>
      <c r="KU98" s="76">
        <v>0</v>
      </c>
      <c r="KV98" s="76">
        <v>0</v>
      </c>
      <c r="KY98" s="76" t="s">
        <v>100</v>
      </c>
      <c r="KZ98" s="76">
        <v>0</v>
      </c>
      <c r="LA98" s="76">
        <v>0</v>
      </c>
      <c r="LB98" s="76">
        <v>0</v>
      </c>
      <c r="LC98" s="76">
        <v>0</v>
      </c>
      <c r="LF98" s="76" t="s">
        <v>100</v>
      </c>
      <c r="LG98" s="76">
        <v>0</v>
      </c>
      <c r="LH98" s="76">
        <v>0</v>
      </c>
      <c r="LI98" s="76">
        <v>0</v>
      </c>
      <c r="LJ98" s="76">
        <v>0</v>
      </c>
      <c r="LM98" s="76" t="s">
        <v>100</v>
      </c>
      <c r="LN98" s="76">
        <v>0</v>
      </c>
      <c r="LO98" s="76">
        <v>0</v>
      </c>
      <c r="LP98" s="76">
        <v>0</v>
      </c>
      <c r="LQ98" s="76">
        <v>0</v>
      </c>
      <c r="LR98" s="76"/>
      <c r="LS98" s="76"/>
      <c r="LT98" s="76" t="s">
        <v>100</v>
      </c>
      <c r="LU98" s="76">
        <v>0</v>
      </c>
      <c r="LV98" s="76">
        <v>0</v>
      </c>
      <c r="LW98" s="76">
        <v>0</v>
      </c>
      <c r="LX98" s="76">
        <v>0</v>
      </c>
      <c r="LY98" s="76"/>
      <c r="LZ98" s="76"/>
      <c r="MA98" s="76" t="s">
        <v>100</v>
      </c>
      <c r="MB98" s="76">
        <v>0</v>
      </c>
      <c r="MC98" s="76">
        <v>0</v>
      </c>
      <c r="MD98" s="76">
        <v>0</v>
      </c>
      <c r="ME98" s="76">
        <v>0</v>
      </c>
      <c r="MH98" s="76" t="s">
        <v>100</v>
      </c>
      <c r="MI98" s="76">
        <v>0.16</v>
      </c>
      <c r="MJ98" s="76">
        <v>0</v>
      </c>
      <c r="MK98" s="76">
        <v>0.24</v>
      </c>
      <c r="ML98" s="76">
        <v>0</v>
      </c>
    </row>
    <row r="99" spans="1:350"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c r="KD99" s="76" t="s">
        <v>101</v>
      </c>
      <c r="KE99" s="76">
        <v>0.17</v>
      </c>
      <c r="KF99" s="76">
        <v>0</v>
      </c>
      <c r="KG99" s="76">
        <v>0.28000000000000003</v>
      </c>
      <c r="KH99" s="76">
        <v>0</v>
      </c>
      <c r="KK99" s="76" t="s">
        <v>101</v>
      </c>
      <c r="KL99" s="76">
        <v>0</v>
      </c>
      <c r="KM99" s="76">
        <v>0</v>
      </c>
      <c r="KN99" s="76">
        <v>0</v>
      </c>
      <c r="KO99" s="76">
        <v>0</v>
      </c>
      <c r="KR99" s="76" t="s">
        <v>101</v>
      </c>
      <c r="KS99" s="76">
        <v>0</v>
      </c>
      <c r="KT99" s="76">
        <v>0</v>
      </c>
      <c r="KU99" s="76">
        <v>0</v>
      </c>
      <c r="KV99" s="76">
        <v>0</v>
      </c>
      <c r="KY99" s="76" t="s">
        <v>101</v>
      </c>
      <c r="KZ99" s="76">
        <v>1.34</v>
      </c>
      <c r="LA99" s="76">
        <v>0</v>
      </c>
      <c r="LB99" s="76">
        <v>2.06</v>
      </c>
      <c r="LC99" s="76">
        <v>0</v>
      </c>
      <c r="LF99" s="76" t="s">
        <v>101</v>
      </c>
      <c r="LG99" s="76">
        <v>0</v>
      </c>
      <c r="LH99" s="76">
        <v>0</v>
      </c>
      <c r="LI99" s="76">
        <v>0</v>
      </c>
      <c r="LJ99" s="76">
        <v>0</v>
      </c>
      <c r="LM99" s="76" t="s">
        <v>101</v>
      </c>
      <c r="LN99" s="76">
        <v>0</v>
      </c>
      <c r="LO99" s="76">
        <v>0</v>
      </c>
      <c r="LP99" s="76">
        <v>0</v>
      </c>
      <c r="LQ99" s="76">
        <v>0</v>
      </c>
      <c r="LR99" s="76"/>
      <c r="LS99" s="76"/>
      <c r="LT99" s="76" t="s">
        <v>101</v>
      </c>
      <c r="LU99" s="76">
        <v>0.7</v>
      </c>
      <c r="LV99" s="76">
        <v>0</v>
      </c>
      <c r="LW99" s="76">
        <v>1.04</v>
      </c>
      <c r="LX99" s="76">
        <v>0</v>
      </c>
      <c r="LY99" s="76"/>
      <c r="LZ99" s="76"/>
      <c r="MA99" s="76" t="s">
        <v>101</v>
      </c>
      <c r="MB99" s="76">
        <v>0.42</v>
      </c>
      <c r="MC99" s="76">
        <v>0</v>
      </c>
      <c r="MD99" s="76">
        <v>0.65</v>
      </c>
      <c r="ME99" s="76">
        <v>0</v>
      </c>
      <c r="MH99" s="76" t="s">
        <v>101</v>
      </c>
      <c r="MI99" s="76">
        <v>0</v>
      </c>
      <c r="MJ99" s="76">
        <v>0</v>
      </c>
      <c r="MK99" s="76">
        <v>0</v>
      </c>
      <c r="ML99" s="76">
        <v>0</v>
      </c>
    </row>
    <row r="100" spans="1:350"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c r="KD100" s="76" t="s">
        <v>102</v>
      </c>
      <c r="KE100" s="76">
        <v>0</v>
      </c>
      <c r="KF100" s="76">
        <v>0</v>
      </c>
      <c r="KG100" s="76">
        <v>0</v>
      </c>
      <c r="KH100" s="76">
        <v>0</v>
      </c>
      <c r="KK100" s="76" t="s">
        <v>102</v>
      </c>
      <c r="KL100" s="76">
        <v>0</v>
      </c>
      <c r="KM100" s="76">
        <v>0</v>
      </c>
      <c r="KN100" s="76">
        <v>0</v>
      </c>
      <c r="KO100" s="76">
        <v>0</v>
      </c>
      <c r="KR100" s="76" t="s">
        <v>102</v>
      </c>
      <c r="KS100" s="76">
        <v>0</v>
      </c>
      <c r="KT100" s="76">
        <v>0</v>
      </c>
      <c r="KU100" s="76">
        <v>0</v>
      </c>
      <c r="KV100" s="76">
        <v>0</v>
      </c>
      <c r="KY100" s="76" t="s">
        <v>102</v>
      </c>
      <c r="KZ100" s="76">
        <v>0</v>
      </c>
      <c r="LA100" s="76">
        <v>0</v>
      </c>
      <c r="LB100" s="76">
        <v>0</v>
      </c>
      <c r="LC100" s="76">
        <v>0</v>
      </c>
      <c r="LF100" s="76" t="s">
        <v>102</v>
      </c>
      <c r="LG100" s="76">
        <v>0.12</v>
      </c>
      <c r="LH100" s="76">
        <v>0</v>
      </c>
      <c r="LI100" s="76">
        <v>0</v>
      </c>
      <c r="LJ100" s="76">
        <v>0</v>
      </c>
      <c r="LM100" s="76" t="s">
        <v>102</v>
      </c>
      <c r="LN100" s="76">
        <v>0.14000000000000001</v>
      </c>
      <c r="LO100" s="76">
        <v>0</v>
      </c>
      <c r="LP100" s="76">
        <v>0.21</v>
      </c>
      <c r="LQ100" s="76">
        <v>0</v>
      </c>
      <c r="LR100" s="76"/>
      <c r="LS100" s="76"/>
      <c r="LT100" s="76" t="s">
        <v>102</v>
      </c>
      <c r="LU100" s="76">
        <v>0.56000000000000005</v>
      </c>
      <c r="LV100" s="76">
        <v>1.42</v>
      </c>
      <c r="LW100" s="76">
        <v>0.6</v>
      </c>
      <c r="LX100" s="76">
        <v>0</v>
      </c>
      <c r="LY100" s="76"/>
      <c r="LZ100" s="76"/>
      <c r="MA100" s="76" t="s">
        <v>102</v>
      </c>
      <c r="MB100" s="76">
        <v>2.2000000000000002</v>
      </c>
      <c r="MC100" s="76">
        <v>13.37</v>
      </c>
      <c r="MD100" s="76">
        <v>1.25</v>
      </c>
      <c r="ME100" s="76">
        <v>0</v>
      </c>
      <c r="MH100" s="76" t="s">
        <v>102</v>
      </c>
      <c r="MI100" s="76">
        <v>0</v>
      </c>
      <c r="MJ100" s="76">
        <v>0</v>
      </c>
      <c r="MK100" s="76">
        <v>0</v>
      </c>
      <c r="ML100" s="76">
        <v>0</v>
      </c>
    </row>
    <row r="101" spans="1:350"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c r="KD101" s="76" t="s">
        <v>103</v>
      </c>
      <c r="KE101" s="76">
        <v>0</v>
      </c>
      <c r="KF101" s="76">
        <v>0</v>
      </c>
      <c r="KG101" s="76">
        <v>0</v>
      </c>
      <c r="KH101" s="76">
        <v>0</v>
      </c>
      <c r="KK101" s="76" t="s">
        <v>103</v>
      </c>
      <c r="KL101" s="76">
        <v>0</v>
      </c>
      <c r="KM101" s="76">
        <v>0</v>
      </c>
      <c r="KN101" s="76">
        <v>0</v>
      </c>
      <c r="KO101" s="76">
        <v>0</v>
      </c>
      <c r="KR101" s="76" t="s">
        <v>103</v>
      </c>
      <c r="KS101" s="76">
        <v>0</v>
      </c>
      <c r="KT101" s="76">
        <v>0</v>
      </c>
      <c r="KU101" s="76">
        <v>0</v>
      </c>
      <c r="KV101" s="76">
        <v>0</v>
      </c>
      <c r="KY101" s="76" t="s">
        <v>103</v>
      </c>
      <c r="KZ101" s="76">
        <v>0</v>
      </c>
      <c r="LA101" s="76">
        <v>0</v>
      </c>
      <c r="LB101" s="76">
        <v>0</v>
      </c>
      <c r="LC101" s="76">
        <v>0</v>
      </c>
      <c r="LF101" s="76" t="s">
        <v>103</v>
      </c>
      <c r="LG101" s="76">
        <v>0</v>
      </c>
      <c r="LH101" s="76">
        <v>0</v>
      </c>
      <c r="LI101" s="76">
        <v>0</v>
      </c>
      <c r="LJ101" s="76">
        <v>0</v>
      </c>
      <c r="LM101" s="76" t="s">
        <v>103</v>
      </c>
      <c r="LN101" s="76">
        <v>0</v>
      </c>
      <c r="LO101" s="76">
        <v>0</v>
      </c>
      <c r="LP101" s="76">
        <v>0</v>
      </c>
      <c r="LQ101" s="76">
        <v>0</v>
      </c>
      <c r="LR101" s="76"/>
      <c r="LS101" s="76"/>
      <c r="LT101" s="76" t="s">
        <v>103</v>
      </c>
      <c r="LU101" s="76">
        <v>0</v>
      </c>
      <c r="LV101" s="76">
        <v>0</v>
      </c>
      <c r="LW101" s="76">
        <v>0</v>
      </c>
      <c r="LX101" s="76">
        <v>0</v>
      </c>
      <c r="LY101" s="76"/>
      <c r="LZ101" s="76"/>
      <c r="MA101" s="76" t="s">
        <v>103</v>
      </c>
      <c r="MB101" s="76">
        <v>0</v>
      </c>
      <c r="MC101" s="76">
        <v>0</v>
      </c>
      <c r="MD101" s="76">
        <v>0</v>
      </c>
      <c r="ME101" s="76">
        <v>0</v>
      </c>
      <c r="MH101" s="76" t="s">
        <v>103</v>
      </c>
      <c r="MI101" s="76">
        <v>0</v>
      </c>
      <c r="MJ101" s="76">
        <v>0</v>
      </c>
      <c r="MK101" s="76">
        <v>0</v>
      </c>
      <c r="ML101" s="76">
        <v>0</v>
      </c>
    </row>
    <row r="102" spans="1:350"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0.11</v>
      </c>
      <c r="LH102" s="76">
        <v>0.72</v>
      </c>
      <c r="LI102" s="76">
        <v>0</v>
      </c>
      <c r="LJ102" s="76">
        <v>0</v>
      </c>
      <c r="LM102" s="76" t="s">
        <v>104</v>
      </c>
      <c r="LN102" s="76">
        <v>0</v>
      </c>
      <c r="LO102" s="76">
        <v>0</v>
      </c>
      <c r="LP102" s="76">
        <v>0</v>
      </c>
      <c r="LQ102" s="76">
        <v>0</v>
      </c>
      <c r="LR102" s="76"/>
      <c r="LS102" s="76"/>
      <c r="LT102" s="76" t="s">
        <v>104</v>
      </c>
      <c r="LU102" s="76">
        <v>0</v>
      </c>
      <c r="LV102" s="76">
        <v>0</v>
      </c>
      <c r="LW102" s="76">
        <v>0</v>
      </c>
      <c r="LX102" s="76">
        <v>0</v>
      </c>
      <c r="LY102" s="76"/>
      <c r="LZ102" s="76"/>
      <c r="MA102" s="76" t="s">
        <v>104</v>
      </c>
      <c r="MB102" s="76">
        <v>0</v>
      </c>
      <c r="MC102" s="76">
        <v>0</v>
      </c>
      <c r="MD102" s="76">
        <v>0</v>
      </c>
      <c r="ME102" s="76">
        <v>0</v>
      </c>
      <c r="MH102" s="76" t="s">
        <v>104</v>
      </c>
      <c r="MI102" s="76">
        <v>0</v>
      </c>
      <c r="MJ102" s="76">
        <v>0</v>
      </c>
      <c r="MK102" s="76">
        <v>0</v>
      </c>
      <c r="ML102" s="76">
        <v>0</v>
      </c>
    </row>
    <row r="103" spans="1:350"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v>
      </c>
      <c r="LA103" s="76">
        <v>0</v>
      </c>
      <c r="LB103" s="76">
        <v>0</v>
      </c>
      <c r="LC103" s="76">
        <v>0</v>
      </c>
      <c r="LF103" s="76" t="s">
        <v>105</v>
      </c>
      <c r="LG103" s="76">
        <v>0</v>
      </c>
      <c r="LH103" s="76">
        <v>0</v>
      </c>
      <c r="LI103" s="76">
        <v>0</v>
      </c>
      <c r="LJ103" s="76">
        <v>0</v>
      </c>
      <c r="LM103" s="76" t="s">
        <v>105</v>
      </c>
      <c r="LN103" s="76">
        <v>0</v>
      </c>
      <c r="LO103" s="76">
        <v>0</v>
      </c>
      <c r="LP103" s="76">
        <v>0</v>
      </c>
      <c r="LQ103" s="76">
        <v>0</v>
      </c>
      <c r="LR103" s="76"/>
      <c r="LS103" s="76"/>
      <c r="LT103" s="76" t="s">
        <v>105</v>
      </c>
      <c r="LU103" s="76">
        <v>0</v>
      </c>
      <c r="LV103" s="76">
        <v>0</v>
      </c>
      <c r="LW103" s="76">
        <v>0</v>
      </c>
      <c r="LX103" s="76">
        <v>0</v>
      </c>
      <c r="LY103" s="76"/>
      <c r="LZ103" s="76"/>
      <c r="MA103" s="76" t="s">
        <v>105</v>
      </c>
      <c r="MB103" s="76">
        <v>0</v>
      </c>
      <c r="MC103" s="76">
        <v>0</v>
      </c>
      <c r="MD103" s="76">
        <v>0</v>
      </c>
      <c r="ME103" s="76">
        <v>0</v>
      </c>
      <c r="MH103" s="76" t="s">
        <v>105</v>
      </c>
      <c r="MI103" s="76">
        <v>0</v>
      </c>
      <c r="MJ103" s="76">
        <v>0</v>
      </c>
      <c r="MK103" s="76">
        <v>0</v>
      </c>
      <c r="ML103" s="76">
        <v>0</v>
      </c>
    </row>
    <row r="104" spans="1:350"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c r="KD104" s="76" t="s">
        <v>106</v>
      </c>
      <c r="KE104" s="76">
        <v>0</v>
      </c>
      <c r="KF104" s="76">
        <v>0</v>
      </c>
      <c r="KG104" s="76">
        <v>0</v>
      </c>
      <c r="KH104" s="76">
        <v>0</v>
      </c>
      <c r="KK104" s="76" t="s">
        <v>106</v>
      </c>
      <c r="KL104" s="76">
        <v>0.15</v>
      </c>
      <c r="KM104" s="76">
        <v>1.0900000000000001</v>
      </c>
      <c r="KN104" s="76">
        <v>0</v>
      </c>
      <c r="KO104" s="76">
        <v>0</v>
      </c>
      <c r="KR104" s="76" t="s">
        <v>106</v>
      </c>
      <c r="KS104" s="76">
        <v>0.91</v>
      </c>
      <c r="KT104" s="76">
        <v>3.64</v>
      </c>
      <c r="KU104" s="76">
        <v>0</v>
      </c>
      <c r="KV104" s="76">
        <v>0</v>
      </c>
      <c r="KY104" s="76" t="s">
        <v>106</v>
      </c>
      <c r="KZ104" s="76">
        <v>0</v>
      </c>
      <c r="LA104" s="76">
        <v>0</v>
      </c>
      <c r="LB104" s="76">
        <v>0</v>
      </c>
      <c r="LC104" s="76">
        <v>0</v>
      </c>
      <c r="LF104" s="76" t="s">
        <v>106</v>
      </c>
      <c r="LG104" s="76">
        <v>0</v>
      </c>
      <c r="LH104" s="76">
        <v>0</v>
      </c>
      <c r="LI104" s="76">
        <v>0</v>
      </c>
      <c r="LJ104" s="76">
        <v>0</v>
      </c>
      <c r="LM104" s="76" t="s">
        <v>106</v>
      </c>
      <c r="LN104" s="76">
        <v>0</v>
      </c>
      <c r="LO104" s="76">
        <v>0</v>
      </c>
      <c r="LP104" s="76">
        <v>0</v>
      </c>
      <c r="LQ104" s="76">
        <v>0</v>
      </c>
      <c r="LR104" s="76"/>
      <c r="LS104" s="76"/>
      <c r="LT104" s="76" t="s">
        <v>106</v>
      </c>
      <c r="LU104" s="76">
        <v>0.49</v>
      </c>
      <c r="LV104" s="76">
        <v>0</v>
      </c>
      <c r="LW104" s="76">
        <v>0</v>
      </c>
      <c r="LX104" s="76">
        <v>0</v>
      </c>
      <c r="LY104" s="76"/>
      <c r="LZ104" s="76"/>
      <c r="MA104" s="76" t="s">
        <v>106</v>
      </c>
      <c r="MB104" s="76">
        <v>0</v>
      </c>
      <c r="MC104" s="76">
        <v>0</v>
      </c>
      <c r="MD104" s="76">
        <v>0</v>
      </c>
      <c r="ME104" s="76">
        <v>0</v>
      </c>
      <c r="MH104" s="76" t="s">
        <v>106</v>
      </c>
      <c r="MI104" s="76">
        <v>0</v>
      </c>
      <c r="MJ104" s="76">
        <v>0</v>
      </c>
      <c r="MK104" s="76">
        <v>0</v>
      </c>
      <c r="ML104" s="76">
        <v>0</v>
      </c>
    </row>
    <row r="105" spans="1:350"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c r="KD105" s="76" t="s">
        <v>107</v>
      </c>
      <c r="KE105" s="76">
        <v>0.56999999999999995</v>
      </c>
      <c r="KF105" s="76">
        <v>0</v>
      </c>
      <c r="KG105" s="76">
        <v>0</v>
      </c>
      <c r="KH105" s="76">
        <v>0</v>
      </c>
      <c r="KK105" s="76" t="s">
        <v>107</v>
      </c>
      <c r="KL105" s="76">
        <v>0</v>
      </c>
      <c r="KM105" s="76">
        <v>0</v>
      </c>
      <c r="KN105" s="76">
        <v>0</v>
      </c>
      <c r="KO105" s="76">
        <v>0</v>
      </c>
      <c r="KR105" s="76" t="s">
        <v>107</v>
      </c>
      <c r="KS105" s="76">
        <v>0.9</v>
      </c>
      <c r="KT105" s="76">
        <v>0</v>
      </c>
      <c r="KU105" s="76">
        <v>1.43</v>
      </c>
      <c r="KV105" s="76">
        <v>0</v>
      </c>
      <c r="KY105" s="76" t="s">
        <v>107</v>
      </c>
      <c r="KZ105" s="76">
        <v>0.57999999999999996</v>
      </c>
      <c r="LA105" s="76">
        <v>0</v>
      </c>
      <c r="LB105" s="76">
        <v>0</v>
      </c>
      <c r="LC105" s="76">
        <v>0</v>
      </c>
      <c r="LF105" s="76" t="s">
        <v>107</v>
      </c>
      <c r="LG105" s="76">
        <v>0.86</v>
      </c>
      <c r="LH105" s="76">
        <v>0</v>
      </c>
      <c r="LI105" s="76">
        <v>0.48</v>
      </c>
      <c r="LJ105" s="76">
        <v>0</v>
      </c>
      <c r="LM105" s="76" t="s">
        <v>107</v>
      </c>
      <c r="LN105" s="76">
        <v>0</v>
      </c>
      <c r="LO105" s="76">
        <v>0</v>
      </c>
      <c r="LP105" s="76">
        <v>0</v>
      </c>
      <c r="LQ105" s="76">
        <v>0</v>
      </c>
      <c r="LR105" s="76"/>
      <c r="LS105" s="76"/>
      <c r="LT105" s="76" t="s">
        <v>107</v>
      </c>
      <c r="LU105" s="76">
        <v>0.18</v>
      </c>
      <c r="LV105" s="76">
        <v>0</v>
      </c>
      <c r="LW105" s="76">
        <v>0</v>
      </c>
      <c r="LX105" s="76">
        <v>0</v>
      </c>
      <c r="LY105" s="76"/>
      <c r="LZ105" s="76"/>
      <c r="MA105" s="76" t="s">
        <v>107</v>
      </c>
      <c r="MB105" s="76">
        <v>0</v>
      </c>
      <c r="MC105" s="76">
        <v>0</v>
      </c>
      <c r="MD105" s="76">
        <v>0</v>
      </c>
      <c r="ME105" s="76">
        <v>0</v>
      </c>
      <c r="MH105" s="76" t="s">
        <v>107</v>
      </c>
      <c r="MI105" s="76">
        <v>0.6</v>
      </c>
      <c r="MJ105" s="76">
        <v>0</v>
      </c>
      <c r="MK105" s="76">
        <v>0</v>
      </c>
      <c r="ML105" s="76">
        <v>0</v>
      </c>
    </row>
    <row r="106" spans="1:350"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v>
      </c>
      <c r="LV106" s="76">
        <v>0</v>
      </c>
      <c r="LW106" s="76">
        <v>0</v>
      </c>
      <c r="LX106" s="76">
        <v>0</v>
      </c>
      <c r="LY106" s="76"/>
      <c r="LZ106" s="76"/>
      <c r="MA106" s="76" t="s">
        <v>108</v>
      </c>
      <c r="MB106" s="76">
        <v>0</v>
      </c>
      <c r="MC106" s="76">
        <v>0</v>
      </c>
      <c r="MD106" s="76">
        <v>0</v>
      </c>
      <c r="ME106" s="76">
        <v>0</v>
      </c>
      <c r="MH106" s="76" t="s">
        <v>108</v>
      </c>
      <c r="MI106" s="76">
        <v>0</v>
      </c>
      <c r="MJ106" s="76">
        <v>0</v>
      </c>
      <c r="MK106" s="76">
        <v>0</v>
      </c>
      <c r="ML106" s="76">
        <v>0</v>
      </c>
    </row>
    <row r="107" spans="1:350"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c r="LM107" s="76" t="s">
        <v>109</v>
      </c>
      <c r="LN107" s="76">
        <v>0</v>
      </c>
      <c r="LO107" s="76">
        <v>0</v>
      </c>
      <c r="LP107" s="76">
        <v>0</v>
      </c>
      <c r="LQ107" s="76">
        <v>0</v>
      </c>
      <c r="LR107" s="76"/>
      <c r="LS107" s="76"/>
      <c r="LT107" s="76" t="s">
        <v>109</v>
      </c>
      <c r="LU107" s="76">
        <v>0</v>
      </c>
      <c r="LV107" s="76">
        <v>0</v>
      </c>
      <c r="LW107" s="76">
        <v>0</v>
      </c>
      <c r="LX107" s="76">
        <v>0</v>
      </c>
      <c r="LY107" s="76"/>
      <c r="LZ107" s="76"/>
      <c r="MA107" s="76" t="s">
        <v>109</v>
      </c>
      <c r="MB107" s="76">
        <v>0</v>
      </c>
      <c r="MC107" s="76">
        <v>0</v>
      </c>
      <c r="MD107" s="76">
        <v>0</v>
      </c>
      <c r="ME107" s="76">
        <v>0</v>
      </c>
      <c r="MH107" s="76" t="s">
        <v>109</v>
      </c>
      <c r="MI107" s="76">
        <v>0</v>
      </c>
      <c r="MJ107" s="76">
        <v>0</v>
      </c>
      <c r="MK107" s="76">
        <v>0</v>
      </c>
      <c r="ML107" s="76">
        <v>0</v>
      </c>
    </row>
    <row r="108" spans="1:350"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c r="LM108" s="76" t="s">
        <v>110</v>
      </c>
      <c r="LN108" s="76">
        <v>0</v>
      </c>
      <c r="LO108" s="76">
        <v>0</v>
      </c>
      <c r="LP108" s="76">
        <v>0</v>
      </c>
      <c r="LQ108" s="76">
        <v>0</v>
      </c>
      <c r="LR108" s="76"/>
      <c r="LS108" s="76"/>
      <c r="LT108" s="76" t="s">
        <v>110</v>
      </c>
      <c r="LU108" s="76">
        <v>0</v>
      </c>
      <c r="LV108" s="76">
        <v>0</v>
      </c>
      <c r="LW108" s="76">
        <v>0</v>
      </c>
      <c r="LX108" s="76">
        <v>0</v>
      </c>
      <c r="LY108" s="76"/>
      <c r="LZ108" s="76"/>
      <c r="MA108" s="76" t="s">
        <v>110</v>
      </c>
      <c r="MB108" s="76">
        <v>0</v>
      </c>
      <c r="MC108" s="76">
        <v>0</v>
      </c>
      <c r="MD108" s="76">
        <v>0</v>
      </c>
      <c r="ME108" s="76">
        <v>0</v>
      </c>
      <c r="MH108" s="76" t="s">
        <v>110</v>
      </c>
      <c r="MI108" s="76">
        <v>0</v>
      </c>
      <c r="MJ108" s="76">
        <v>0</v>
      </c>
      <c r="MK108" s="76">
        <v>0</v>
      </c>
      <c r="ML108" s="76">
        <v>0</v>
      </c>
    </row>
    <row r="109" spans="1:350"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c r="LM109" s="76" t="s">
        <v>111</v>
      </c>
      <c r="LN109" s="76">
        <v>0</v>
      </c>
      <c r="LO109" s="76">
        <v>0</v>
      </c>
      <c r="LP109" s="76">
        <v>0</v>
      </c>
      <c r="LQ109" s="76">
        <v>0</v>
      </c>
      <c r="LR109" s="76"/>
      <c r="LS109" s="76"/>
      <c r="LT109" s="76" t="s">
        <v>111</v>
      </c>
      <c r="LU109" s="76">
        <v>0</v>
      </c>
      <c r="LV109" s="76">
        <v>0</v>
      </c>
      <c r="LW109" s="76">
        <v>0</v>
      </c>
      <c r="LX109" s="76">
        <v>0</v>
      </c>
      <c r="LY109" s="76"/>
      <c r="LZ109" s="76"/>
      <c r="MA109" s="76" t="s">
        <v>111</v>
      </c>
      <c r="MB109" s="76">
        <v>0</v>
      </c>
      <c r="MC109" s="76">
        <v>0</v>
      </c>
      <c r="MD109" s="76">
        <v>0</v>
      </c>
      <c r="ME109" s="76">
        <v>0</v>
      </c>
      <c r="MH109" s="76" t="s">
        <v>111</v>
      </c>
      <c r="MI109" s="76">
        <v>0</v>
      </c>
      <c r="MJ109" s="76">
        <v>0</v>
      </c>
      <c r="MK109" s="76">
        <v>0</v>
      </c>
      <c r="ML109" s="76">
        <v>0</v>
      </c>
    </row>
    <row r="110" spans="1:350"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c r="KD110" s="76" t="s">
        <v>112</v>
      </c>
      <c r="KE110" s="76">
        <v>0</v>
      </c>
      <c r="KF110" s="76">
        <v>0</v>
      </c>
      <c r="KG110" s="76">
        <v>0</v>
      </c>
      <c r="KH110" s="76">
        <v>0</v>
      </c>
      <c r="KK110" s="76" t="s">
        <v>112</v>
      </c>
      <c r="KL110" s="76">
        <v>0.1</v>
      </c>
      <c r="KM110" s="76">
        <v>0.71</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c r="LM110" s="76" t="s">
        <v>112</v>
      </c>
      <c r="LN110" s="76">
        <v>0</v>
      </c>
      <c r="LO110" s="76">
        <v>0</v>
      </c>
      <c r="LP110" s="76">
        <v>0</v>
      </c>
      <c r="LQ110" s="76">
        <v>0</v>
      </c>
      <c r="LR110" s="76"/>
      <c r="LS110" s="76"/>
      <c r="LT110" s="76" t="s">
        <v>112</v>
      </c>
      <c r="LU110" s="76">
        <v>0.2</v>
      </c>
      <c r="LV110" s="76">
        <v>1.75</v>
      </c>
      <c r="LW110" s="76">
        <v>0</v>
      </c>
      <c r="LX110" s="76">
        <v>0</v>
      </c>
      <c r="LY110" s="76"/>
      <c r="LZ110" s="76"/>
      <c r="MA110" s="76" t="s">
        <v>112</v>
      </c>
      <c r="MB110" s="76">
        <v>0.4</v>
      </c>
      <c r="MC110" s="76">
        <v>3.87</v>
      </c>
      <c r="MD110" s="76">
        <v>0</v>
      </c>
      <c r="ME110" s="76">
        <v>0</v>
      </c>
      <c r="MH110" s="76" t="s">
        <v>112</v>
      </c>
      <c r="MI110" s="76">
        <v>0</v>
      </c>
      <c r="MJ110" s="76">
        <v>0</v>
      </c>
      <c r="MK110" s="76">
        <v>0</v>
      </c>
      <c r="ML110" s="76">
        <v>0</v>
      </c>
    </row>
    <row r="111" spans="1:350"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c r="LM111" s="76" t="s">
        <v>113</v>
      </c>
      <c r="LN111" s="76">
        <v>0</v>
      </c>
      <c r="LO111" s="76">
        <v>0</v>
      </c>
      <c r="LP111" s="76">
        <v>0</v>
      </c>
      <c r="LQ111" s="76">
        <v>0</v>
      </c>
      <c r="LR111" s="76"/>
      <c r="LS111" s="76"/>
      <c r="LT111" s="76" t="s">
        <v>113</v>
      </c>
      <c r="LU111" s="76">
        <v>0</v>
      </c>
      <c r="LV111" s="76">
        <v>0</v>
      </c>
      <c r="LW111" s="76">
        <v>0</v>
      </c>
      <c r="LX111" s="76">
        <v>0</v>
      </c>
      <c r="LY111" s="76"/>
      <c r="LZ111" s="76"/>
      <c r="MA111" s="76" t="s">
        <v>113</v>
      </c>
      <c r="MB111" s="76">
        <v>0</v>
      </c>
      <c r="MC111" s="76">
        <v>0</v>
      </c>
      <c r="MD111" s="76">
        <v>0</v>
      </c>
      <c r="ME111" s="76">
        <v>0</v>
      </c>
      <c r="MH111" s="76" t="s">
        <v>113</v>
      </c>
      <c r="MI111" s="76">
        <v>0</v>
      </c>
      <c r="MJ111" s="76">
        <v>0</v>
      </c>
      <c r="MK111" s="76">
        <v>0</v>
      </c>
      <c r="ML111" s="76">
        <v>0</v>
      </c>
    </row>
    <row r="112" spans="1:350"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0.22</v>
      </c>
      <c r="LA112" s="76">
        <v>1.59</v>
      </c>
      <c r="LB112" s="76">
        <v>0</v>
      </c>
      <c r="LC112" s="76">
        <v>0</v>
      </c>
      <c r="LF112" s="76" t="s">
        <v>114</v>
      </c>
      <c r="LG112" s="76">
        <v>0</v>
      </c>
      <c r="LH112" s="76">
        <v>0</v>
      </c>
      <c r="LI112" s="76">
        <v>0</v>
      </c>
      <c r="LJ112" s="76">
        <v>0</v>
      </c>
      <c r="LM112" s="76" t="s">
        <v>114</v>
      </c>
      <c r="LN112" s="76">
        <v>0</v>
      </c>
      <c r="LO112" s="76">
        <v>0</v>
      </c>
      <c r="LP112" s="76">
        <v>0</v>
      </c>
      <c r="LQ112" s="76">
        <v>0</v>
      </c>
      <c r="LR112" s="76"/>
      <c r="LS112" s="76"/>
      <c r="LT112" s="76" t="s">
        <v>114</v>
      </c>
      <c r="LU112" s="76">
        <v>0</v>
      </c>
      <c r="LV112" s="76">
        <v>0</v>
      </c>
      <c r="LW112" s="76">
        <v>0</v>
      </c>
      <c r="LX112" s="76">
        <v>0</v>
      </c>
      <c r="LY112" s="76"/>
      <c r="LZ112" s="76"/>
      <c r="MA112" s="76" t="s">
        <v>114</v>
      </c>
      <c r="MB112" s="76">
        <v>0</v>
      </c>
      <c r="MC112" s="76">
        <v>0</v>
      </c>
      <c r="MD112" s="76">
        <v>0</v>
      </c>
      <c r="ME112" s="76">
        <v>0</v>
      </c>
      <c r="MH112" s="76" t="s">
        <v>114</v>
      </c>
      <c r="MI112" s="76">
        <v>0</v>
      </c>
      <c r="MJ112" s="76">
        <v>0</v>
      </c>
      <c r="MK112" s="76">
        <v>0</v>
      </c>
      <c r="ML112" s="76">
        <v>0</v>
      </c>
    </row>
    <row r="113" spans="1:350"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0.44</v>
      </c>
      <c r="LH113" s="76">
        <v>0</v>
      </c>
      <c r="LI113" s="76">
        <v>0</v>
      </c>
      <c r="LJ113" s="76">
        <v>2.99</v>
      </c>
      <c r="LM113" s="76" t="s">
        <v>115</v>
      </c>
      <c r="LN113" s="76">
        <v>0</v>
      </c>
      <c r="LO113" s="76">
        <v>0</v>
      </c>
      <c r="LP113" s="76">
        <v>0</v>
      </c>
      <c r="LQ113" s="76">
        <v>0</v>
      </c>
      <c r="LR113" s="76"/>
      <c r="LS113" s="76"/>
      <c r="LT113" s="76" t="s">
        <v>115</v>
      </c>
      <c r="LU113" s="76">
        <v>0</v>
      </c>
      <c r="LV113" s="76">
        <v>0</v>
      </c>
      <c r="LW113" s="76">
        <v>0</v>
      </c>
      <c r="LX113" s="76">
        <v>0</v>
      </c>
      <c r="LY113" s="76"/>
      <c r="LZ113" s="76"/>
      <c r="MA113" s="76" t="s">
        <v>115</v>
      </c>
      <c r="MB113" s="76">
        <v>0</v>
      </c>
      <c r="MC113" s="76">
        <v>0</v>
      </c>
      <c r="MD113" s="76">
        <v>0</v>
      </c>
      <c r="ME113" s="76">
        <v>0</v>
      </c>
      <c r="MH113" s="76" t="s">
        <v>115</v>
      </c>
      <c r="MI113" s="76">
        <v>0</v>
      </c>
      <c r="MJ113" s="76">
        <v>0</v>
      </c>
      <c r="MK113" s="76">
        <v>0</v>
      </c>
      <c r="ML113" s="76">
        <v>0</v>
      </c>
    </row>
    <row r="114" spans="1:350"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0.12</v>
      </c>
      <c r="KT114" s="76">
        <v>0</v>
      </c>
      <c r="KU114" s="76">
        <v>0</v>
      </c>
      <c r="KV114" s="76">
        <v>0</v>
      </c>
      <c r="KY114" s="76" t="s">
        <v>116</v>
      </c>
      <c r="KZ114" s="76">
        <v>0</v>
      </c>
      <c r="LA114" s="76">
        <v>0</v>
      </c>
      <c r="LB114" s="76">
        <v>0</v>
      </c>
      <c r="LC114" s="76">
        <v>0</v>
      </c>
      <c r="LF114" s="76" t="s">
        <v>116</v>
      </c>
      <c r="LG114" s="76">
        <v>0</v>
      </c>
      <c r="LH114" s="76">
        <v>0</v>
      </c>
      <c r="LI114" s="76">
        <v>0</v>
      </c>
      <c r="LJ114" s="76">
        <v>0</v>
      </c>
      <c r="LM114" s="76" t="s">
        <v>116</v>
      </c>
      <c r="LN114" s="76">
        <v>0</v>
      </c>
      <c r="LO114" s="76">
        <v>0</v>
      </c>
      <c r="LP114" s="76">
        <v>0</v>
      </c>
      <c r="LQ114" s="76">
        <v>0</v>
      </c>
      <c r="LR114" s="76"/>
      <c r="LS114" s="76"/>
      <c r="LT114" s="76" t="s">
        <v>116</v>
      </c>
      <c r="LU114" s="76">
        <v>0</v>
      </c>
      <c r="LV114" s="76">
        <v>0</v>
      </c>
      <c r="LW114" s="76">
        <v>0</v>
      </c>
      <c r="LX114" s="76">
        <v>0</v>
      </c>
      <c r="LY114" s="76"/>
      <c r="LZ114" s="76"/>
      <c r="MA114" s="76" t="s">
        <v>116</v>
      </c>
      <c r="MB114" s="76">
        <v>0</v>
      </c>
      <c r="MC114" s="76">
        <v>0</v>
      </c>
      <c r="MD114" s="76">
        <v>0</v>
      </c>
      <c r="ME114" s="76">
        <v>0</v>
      </c>
      <c r="MH114" s="76" t="s">
        <v>116</v>
      </c>
      <c r="MI114" s="76">
        <v>0</v>
      </c>
      <c r="MJ114" s="76">
        <v>0</v>
      </c>
      <c r="MK114" s="76">
        <v>0</v>
      </c>
      <c r="ML114" s="76">
        <v>0</v>
      </c>
    </row>
    <row r="115" spans="1:350"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c r="KD115" s="76" t="s">
        <v>117</v>
      </c>
      <c r="KE115" s="76">
        <v>0</v>
      </c>
      <c r="KF115" s="76">
        <v>0</v>
      </c>
      <c r="KG115" s="76">
        <v>0</v>
      </c>
      <c r="KH115" s="76">
        <v>0</v>
      </c>
      <c r="KK115" s="76" t="s">
        <v>117</v>
      </c>
      <c r="KL115" s="76">
        <v>0.54</v>
      </c>
      <c r="KM115" s="76">
        <v>0</v>
      </c>
      <c r="KN115" s="76">
        <v>0.87</v>
      </c>
      <c r="KO115" s="76">
        <v>0</v>
      </c>
      <c r="KR115" s="76" t="s">
        <v>117</v>
      </c>
      <c r="KS115" s="76">
        <v>0</v>
      </c>
      <c r="KT115" s="76">
        <v>0</v>
      </c>
      <c r="KU115" s="76">
        <v>0</v>
      </c>
      <c r="KV115" s="76">
        <v>0</v>
      </c>
      <c r="KY115" s="76" t="s">
        <v>117</v>
      </c>
      <c r="KZ115" s="76">
        <v>0.42</v>
      </c>
      <c r="LA115" s="76">
        <v>0</v>
      </c>
      <c r="LB115" s="76">
        <v>0</v>
      </c>
      <c r="LC115" s="76">
        <v>0</v>
      </c>
      <c r="LF115" s="76" t="s">
        <v>117</v>
      </c>
      <c r="LG115" s="76">
        <v>0</v>
      </c>
      <c r="LH115" s="76">
        <v>0</v>
      </c>
      <c r="LI115" s="76">
        <v>0</v>
      </c>
      <c r="LJ115" s="76">
        <v>0</v>
      </c>
      <c r="LM115" s="76" t="s">
        <v>117</v>
      </c>
      <c r="LN115" s="76">
        <v>0</v>
      </c>
      <c r="LO115" s="76">
        <v>0</v>
      </c>
      <c r="LP115" s="76">
        <v>0</v>
      </c>
      <c r="LQ115" s="76">
        <v>0</v>
      </c>
      <c r="LR115" s="76"/>
      <c r="LS115" s="76"/>
      <c r="LT115" s="76" t="s">
        <v>117</v>
      </c>
      <c r="LU115" s="76">
        <v>0</v>
      </c>
      <c r="LV115" s="76">
        <v>0</v>
      </c>
      <c r="LW115" s="76">
        <v>0</v>
      </c>
      <c r="LX115" s="76">
        <v>0</v>
      </c>
      <c r="LY115" s="76"/>
      <c r="LZ115" s="76"/>
      <c r="MA115" s="76" t="s">
        <v>117</v>
      </c>
      <c r="MB115" s="76">
        <v>0</v>
      </c>
      <c r="MC115" s="76">
        <v>0</v>
      </c>
      <c r="MD115" s="76">
        <v>0</v>
      </c>
      <c r="ME115" s="76">
        <v>0</v>
      </c>
      <c r="MH115" s="76" t="s">
        <v>117</v>
      </c>
      <c r="MI115" s="76">
        <v>0</v>
      </c>
      <c r="MJ115" s="76">
        <v>0</v>
      </c>
      <c r="MK115" s="76">
        <v>0</v>
      </c>
      <c r="ML115" s="76">
        <v>0</v>
      </c>
    </row>
    <row r="116" spans="1:350"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c r="LM116" s="76" t="s">
        <v>118</v>
      </c>
      <c r="LN116" s="76">
        <v>0</v>
      </c>
      <c r="LO116" s="76">
        <v>0</v>
      </c>
      <c r="LP116" s="76">
        <v>0</v>
      </c>
      <c r="LQ116" s="76">
        <v>0</v>
      </c>
      <c r="LR116" s="76"/>
      <c r="LS116" s="76"/>
      <c r="LT116" s="76" t="s">
        <v>118</v>
      </c>
      <c r="LU116" s="76">
        <v>0</v>
      </c>
      <c r="LV116" s="76">
        <v>0</v>
      </c>
      <c r="LW116" s="76">
        <v>0</v>
      </c>
      <c r="LX116" s="76">
        <v>0</v>
      </c>
      <c r="LY116" s="76"/>
      <c r="LZ116" s="76"/>
      <c r="MA116" s="76" t="s">
        <v>118</v>
      </c>
      <c r="MB116" s="76">
        <v>0</v>
      </c>
      <c r="MC116" s="76">
        <v>0</v>
      </c>
      <c r="MD116" s="76">
        <v>0</v>
      </c>
      <c r="ME116" s="76">
        <v>0</v>
      </c>
      <c r="MH116" s="76" t="s">
        <v>118</v>
      </c>
      <c r="MI116" s="76">
        <v>0</v>
      </c>
      <c r="MJ116" s="76">
        <v>0</v>
      </c>
      <c r="MK116" s="76">
        <v>0</v>
      </c>
      <c r="ML116" s="76">
        <v>0</v>
      </c>
    </row>
    <row r="117" spans="1:350"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c r="LM117" s="76" t="s">
        <v>119</v>
      </c>
      <c r="LN117" s="76">
        <v>0</v>
      </c>
      <c r="LO117" s="76">
        <v>0</v>
      </c>
      <c r="LP117" s="76">
        <v>0</v>
      </c>
      <c r="LQ117" s="76">
        <v>0</v>
      </c>
      <c r="LR117" s="76"/>
      <c r="LS117" s="76"/>
      <c r="LT117" s="76" t="s">
        <v>119</v>
      </c>
      <c r="LU117" s="76">
        <v>0</v>
      </c>
      <c r="LV117" s="76">
        <v>0</v>
      </c>
      <c r="LW117" s="76">
        <v>0</v>
      </c>
      <c r="LX117" s="76">
        <v>0</v>
      </c>
      <c r="LY117" s="76"/>
      <c r="LZ117" s="76"/>
      <c r="MA117" s="76" t="s">
        <v>119</v>
      </c>
      <c r="MB117" s="76">
        <v>0</v>
      </c>
      <c r="MC117" s="76">
        <v>0</v>
      </c>
      <c r="MD117" s="76">
        <v>0</v>
      </c>
      <c r="ME117" s="76">
        <v>0</v>
      </c>
      <c r="MH117" s="76" t="s">
        <v>119</v>
      </c>
      <c r="MI117" s="76">
        <v>0</v>
      </c>
      <c r="MJ117" s="76">
        <v>0</v>
      </c>
      <c r="MK117" s="76">
        <v>0</v>
      </c>
      <c r="ML117" s="76">
        <v>0</v>
      </c>
    </row>
    <row r="118" spans="1:350"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c r="LM118" s="76" t="s">
        <v>120</v>
      </c>
      <c r="LN118" s="76">
        <v>0</v>
      </c>
      <c r="LO118" s="76">
        <v>0</v>
      </c>
      <c r="LP118" s="76">
        <v>0</v>
      </c>
      <c r="LQ118" s="76">
        <v>0</v>
      </c>
      <c r="LR118" s="76"/>
      <c r="LS118" s="76"/>
      <c r="LT118" s="76" t="s">
        <v>120</v>
      </c>
      <c r="LU118" s="76">
        <v>0</v>
      </c>
      <c r="LV118" s="76">
        <v>0</v>
      </c>
      <c r="LW118" s="76">
        <v>0</v>
      </c>
      <c r="LX118" s="76">
        <v>0</v>
      </c>
      <c r="LY118" s="76"/>
      <c r="LZ118" s="76"/>
      <c r="MA118" s="76" t="s">
        <v>120</v>
      </c>
      <c r="MB118" s="76">
        <v>0</v>
      </c>
      <c r="MC118" s="76">
        <v>0</v>
      </c>
      <c r="MD118" s="76">
        <v>0</v>
      </c>
      <c r="ME118" s="76">
        <v>0</v>
      </c>
      <c r="MH118" s="76" t="s">
        <v>120</v>
      </c>
      <c r="MI118" s="76">
        <v>0</v>
      </c>
      <c r="MJ118" s="76">
        <v>0</v>
      </c>
      <c r="MK118" s="76">
        <v>0</v>
      </c>
      <c r="ML118" s="76">
        <v>0</v>
      </c>
    </row>
    <row r="119" spans="1:350"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c r="LM119" s="76" t="s">
        <v>121</v>
      </c>
      <c r="LN119" s="76">
        <v>0</v>
      </c>
      <c r="LO119" s="76">
        <v>0</v>
      </c>
      <c r="LP119" s="76">
        <v>0</v>
      </c>
      <c r="LQ119" s="76">
        <v>0</v>
      </c>
      <c r="LR119" s="76"/>
      <c r="LS119" s="76"/>
      <c r="LT119" s="76" t="s">
        <v>121</v>
      </c>
      <c r="LU119" s="76">
        <v>0</v>
      </c>
      <c r="LV119" s="76">
        <v>0</v>
      </c>
      <c r="LW119" s="76">
        <v>0</v>
      </c>
      <c r="LX119" s="76">
        <v>0</v>
      </c>
      <c r="LY119" s="76"/>
      <c r="LZ119" s="76"/>
      <c r="MA119" s="76" t="s">
        <v>121</v>
      </c>
      <c r="MB119" s="76">
        <v>0</v>
      </c>
      <c r="MC119" s="76">
        <v>0</v>
      </c>
      <c r="MD119" s="76">
        <v>0</v>
      </c>
      <c r="ME119" s="76">
        <v>0</v>
      </c>
      <c r="MH119" s="76" t="s">
        <v>121</v>
      </c>
      <c r="MI119" s="76">
        <v>0</v>
      </c>
      <c r="MJ119" s="76">
        <v>0</v>
      </c>
      <c r="MK119" s="76">
        <v>0</v>
      </c>
      <c r="ML119" s="76">
        <v>0</v>
      </c>
    </row>
    <row r="120" spans="1:350"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v>
      </c>
      <c r="LO120" s="76">
        <v>0</v>
      </c>
      <c r="LP120" s="76">
        <v>0</v>
      </c>
      <c r="LQ120" s="76">
        <v>0</v>
      </c>
      <c r="LR120" s="76"/>
      <c r="LS120" s="76"/>
      <c r="LT120" s="76" t="s">
        <v>122</v>
      </c>
      <c r="LU120" s="76">
        <v>0</v>
      </c>
      <c r="LV120" s="76">
        <v>0</v>
      </c>
      <c r="LW120" s="76">
        <v>0</v>
      </c>
      <c r="LX120" s="76">
        <v>0</v>
      </c>
      <c r="LY120" s="76"/>
      <c r="LZ120" s="76"/>
      <c r="MA120" s="76" t="s">
        <v>122</v>
      </c>
      <c r="MB120" s="76">
        <v>0</v>
      </c>
      <c r="MC120" s="76">
        <v>0</v>
      </c>
      <c r="MD120" s="76">
        <v>0</v>
      </c>
      <c r="ME120" s="76">
        <v>0</v>
      </c>
      <c r="MH120" s="76" t="s">
        <v>122</v>
      </c>
      <c r="MI120" s="76">
        <v>0</v>
      </c>
      <c r="MJ120" s="76">
        <v>0</v>
      </c>
      <c r="MK120" s="76">
        <v>0</v>
      </c>
      <c r="ML120" s="76">
        <v>0</v>
      </c>
    </row>
    <row r="121" spans="1:350"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0.28000000000000003</v>
      </c>
      <c r="LV121" s="76">
        <v>0</v>
      </c>
      <c r="LW121" s="76">
        <v>0</v>
      </c>
      <c r="LX121" s="76">
        <v>0</v>
      </c>
      <c r="LY121" s="76"/>
      <c r="LZ121" s="76"/>
      <c r="MA121" s="76" t="s">
        <v>123</v>
      </c>
      <c r="MB121" s="76">
        <v>0</v>
      </c>
      <c r="MC121" s="76">
        <v>0</v>
      </c>
      <c r="MD121" s="76">
        <v>0</v>
      </c>
      <c r="ME121" s="76">
        <v>0</v>
      </c>
      <c r="MH121" s="76" t="s">
        <v>123</v>
      </c>
      <c r="MI121" s="76">
        <v>0</v>
      </c>
      <c r="MJ121" s="76">
        <v>0</v>
      </c>
      <c r="MK121" s="76">
        <v>0</v>
      </c>
      <c r="ML121" s="76">
        <v>0</v>
      </c>
    </row>
    <row r="122" spans="1:350"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v>
      </c>
      <c r="LO122" s="76">
        <v>0</v>
      </c>
      <c r="LP122" s="76">
        <v>0</v>
      </c>
      <c r="LQ122" s="76">
        <v>0</v>
      </c>
      <c r="LR122" s="76"/>
      <c r="LS122" s="76"/>
      <c r="LT122" s="76" t="s">
        <v>124</v>
      </c>
      <c r="LU122" s="76">
        <v>0</v>
      </c>
      <c r="LV122" s="76">
        <v>0</v>
      </c>
      <c r="LW122" s="76">
        <v>0</v>
      </c>
      <c r="LX122" s="76">
        <v>0</v>
      </c>
      <c r="LY122" s="76"/>
      <c r="LZ122" s="76"/>
      <c r="MA122" s="76" t="s">
        <v>124</v>
      </c>
      <c r="MB122" s="76">
        <v>0</v>
      </c>
      <c r="MC122" s="76">
        <v>0</v>
      </c>
      <c r="MD122" s="76">
        <v>0</v>
      </c>
      <c r="ME122" s="76">
        <v>0</v>
      </c>
      <c r="MH122" s="76" t="s">
        <v>124</v>
      </c>
      <c r="MI122" s="76">
        <v>0</v>
      </c>
      <c r="MJ122" s="76">
        <v>0</v>
      </c>
      <c r="MK122" s="76">
        <v>0</v>
      </c>
      <c r="ML122" s="76">
        <v>0</v>
      </c>
    </row>
    <row r="123" spans="1:350"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c r="KD123" s="76" t="s">
        <v>125</v>
      </c>
      <c r="KE123" s="76">
        <v>0.15</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c r="LY123" s="76"/>
      <c r="LZ123" s="76"/>
      <c r="MA123" s="76" t="s">
        <v>125</v>
      </c>
      <c r="MB123" s="76">
        <v>0</v>
      </c>
      <c r="MC123" s="76">
        <v>0</v>
      </c>
      <c r="MD123" s="76">
        <v>0</v>
      </c>
      <c r="ME123" s="76">
        <v>0</v>
      </c>
      <c r="MH123" s="76" t="s">
        <v>125</v>
      </c>
      <c r="MI123" s="76">
        <v>0</v>
      </c>
      <c r="MJ123" s="76">
        <v>0</v>
      </c>
      <c r="MK123" s="76">
        <v>0</v>
      </c>
      <c r="ML123" s="76">
        <v>0</v>
      </c>
    </row>
    <row r="124" spans="1:350"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c r="KD124" s="76" t="s">
        <v>126</v>
      </c>
      <c r="KE124" s="76">
        <v>0.49</v>
      </c>
      <c r="KF124" s="76">
        <v>0</v>
      </c>
      <c r="KG124" s="76">
        <v>0</v>
      </c>
      <c r="KH124" s="76">
        <v>0</v>
      </c>
      <c r="KK124" s="76" t="s">
        <v>126</v>
      </c>
      <c r="KL124" s="76">
        <v>0</v>
      </c>
      <c r="KM124" s="76">
        <v>0</v>
      </c>
      <c r="KN124" s="76">
        <v>0</v>
      </c>
      <c r="KO124" s="76">
        <v>0</v>
      </c>
      <c r="KR124" s="76" t="s">
        <v>126</v>
      </c>
      <c r="KS124" s="76">
        <v>0</v>
      </c>
      <c r="KT124" s="76">
        <v>0</v>
      </c>
      <c r="KU124" s="76">
        <v>0</v>
      </c>
      <c r="KV124" s="76">
        <v>0</v>
      </c>
      <c r="KY124" s="76" t="s">
        <v>126</v>
      </c>
      <c r="KZ124" s="76">
        <v>0</v>
      </c>
      <c r="LA124" s="76">
        <v>0</v>
      </c>
      <c r="LB124" s="76">
        <v>0</v>
      </c>
      <c r="LC124" s="76">
        <v>0</v>
      </c>
      <c r="LF124" s="76" t="s">
        <v>126</v>
      </c>
      <c r="LG124" s="76">
        <v>0</v>
      </c>
      <c r="LH124" s="76">
        <v>0</v>
      </c>
      <c r="LI124" s="76">
        <v>0</v>
      </c>
      <c r="LJ124" s="76">
        <v>0</v>
      </c>
      <c r="LM124" s="76" t="s">
        <v>126</v>
      </c>
      <c r="LN124" s="76">
        <v>0</v>
      </c>
      <c r="LO124" s="76">
        <v>0</v>
      </c>
      <c r="LP124" s="76">
        <v>0</v>
      </c>
      <c r="LQ124" s="76">
        <v>0</v>
      </c>
      <c r="LR124" s="76"/>
      <c r="LS124" s="76"/>
      <c r="LT124" s="76" t="s">
        <v>126</v>
      </c>
      <c r="LU124" s="76">
        <v>0</v>
      </c>
      <c r="LV124" s="76">
        <v>0</v>
      </c>
      <c r="LW124" s="76">
        <v>0</v>
      </c>
      <c r="LX124" s="76">
        <v>0</v>
      </c>
      <c r="LY124" s="76"/>
      <c r="LZ124" s="76"/>
      <c r="MA124" s="76" t="s">
        <v>126</v>
      </c>
      <c r="MB124" s="76">
        <v>0</v>
      </c>
      <c r="MC124" s="76">
        <v>0</v>
      </c>
      <c r="MD124" s="76">
        <v>0</v>
      </c>
      <c r="ME124" s="76">
        <v>0</v>
      </c>
      <c r="MH124" s="76" t="s">
        <v>126</v>
      </c>
      <c r="MI124" s="76">
        <v>0</v>
      </c>
      <c r="MJ124" s="76">
        <v>0</v>
      </c>
      <c r="MK124" s="76">
        <v>0</v>
      </c>
      <c r="ML124" s="76">
        <v>0</v>
      </c>
    </row>
    <row r="125" spans="1:350"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c r="KD125" s="76" t="s">
        <v>127</v>
      </c>
      <c r="KE125" s="76">
        <v>0</v>
      </c>
      <c r="KF125" s="76">
        <v>0</v>
      </c>
      <c r="KG125" s="76">
        <v>0</v>
      </c>
      <c r="KH125" s="76">
        <v>0</v>
      </c>
      <c r="KK125" s="76" t="s">
        <v>127</v>
      </c>
      <c r="KL125" s="76">
        <v>0.45</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c r="LM125" s="76" t="s">
        <v>127</v>
      </c>
      <c r="LN125" s="76">
        <v>0</v>
      </c>
      <c r="LO125" s="76">
        <v>0</v>
      </c>
      <c r="LP125" s="76">
        <v>0</v>
      </c>
      <c r="LQ125" s="76">
        <v>0</v>
      </c>
      <c r="LR125" s="76"/>
      <c r="LS125" s="76"/>
      <c r="LT125" s="76" t="s">
        <v>127</v>
      </c>
      <c r="LU125" s="76">
        <v>0</v>
      </c>
      <c r="LV125" s="76">
        <v>0</v>
      </c>
      <c r="LW125" s="76">
        <v>0</v>
      </c>
      <c r="LX125" s="76">
        <v>0</v>
      </c>
      <c r="LY125" s="76"/>
      <c r="LZ125" s="76"/>
      <c r="MA125" s="76" t="s">
        <v>127</v>
      </c>
      <c r="MB125" s="76">
        <v>0</v>
      </c>
      <c r="MC125" s="76">
        <v>0</v>
      </c>
      <c r="MD125" s="76">
        <v>0</v>
      </c>
      <c r="ME125" s="76">
        <v>0</v>
      </c>
      <c r="MH125" s="76" t="s">
        <v>127</v>
      </c>
      <c r="MI125" s="76">
        <v>0</v>
      </c>
      <c r="MJ125" s="76">
        <v>0</v>
      </c>
      <c r="MK125" s="76">
        <v>0</v>
      </c>
      <c r="ML125" s="76">
        <v>0</v>
      </c>
    </row>
    <row r="126" spans="1:350"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v>
      </c>
      <c r="KT126" s="76">
        <v>0</v>
      </c>
      <c r="KU126" s="76">
        <v>0</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c r="LY126" s="76"/>
      <c r="LZ126" s="76"/>
      <c r="MA126" s="76" t="s">
        <v>128</v>
      </c>
      <c r="MB126" s="76">
        <v>0</v>
      </c>
      <c r="MC126" s="76">
        <v>0</v>
      </c>
      <c r="MD126" s="76">
        <v>0</v>
      </c>
      <c r="ME126" s="76">
        <v>0</v>
      </c>
      <c r="MH126" s="76" t="s">
        <v>128</v>
      </c>
      <c r="MI126" s="76">
        <v>0</v>
      </c>
      <c r="MJ126" s="76">
        <v>0</v>
      </c>
      <c r="MK126" s="76">
        <v>0</v>
      </c>
      <c r="ML126" s="76">
        <v>0</v>
      </c>
    </row>
    <row r="127" spans="1:350"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v>
      </c>
      <c r="LV127" s="76">
        <v>0</v>
      </c>
      <c r="LW127" s="76">
        <v>0</v>
      </c>
      <c r="LX127" s="76">
        <v>0</v>
      </c>
      <c r="LY127" s="76"/>
      <c r="LZ127" s="76"/>
      <c r="MA127" s="76" t="s">
        <v>129</v>
      </c>
      <c r="MB127" s="76">
        <v>0</v>
      </c>
      <c r="MC127" s="76">
        <v>0</v>
      </c>
      <c r="MD127" s="76">
        <v>0</v>
      </c>
      <c r="ME127" s="76">
        <v>0</v>
      </c>
      <c r="MH127" s="76" t="s">
        <v>129</v>
      </c>
      <c r="MI127" s="76">
        <v>0</v>
      </c>
      <c r="MJ127" s="76">
        <v>0</v>
      </c>
      <c r="MK127" s="76">
        <v>0</v>
      </c>
      <c r="ML127" s="76">
        <v>0</v>
      </c>
    </row>
    <row r="128" spans="1:350"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v>
      </c>
      <c r="LO128" s="76">
        <v>0</v>
      </c>
      <c r="LP128" s="76">
        <v>0</v>
      </c>
      <c r="LQ128" s="76">
        <v>0</v>
      </c>
      <c r="LR128" s="76"/>
      <c r="LS128" s="76"/>
      <c r="LT128" s="76" t="s">
        <v>130</v>
      </c>
      <c r="LU128" s="76">
        <v>0</v>
      </c>
      <c r="LV128" s="76">
        <v>0</v>
      </c>
      <c r="LW128" s="76">
        <v>0</v>
      </c>
      <c r="LX128" s="76">
        <v>0</v>
      </c>
      <c r="LY128" s="76"/>
      <c r="LZ128" s="76"/>
      <c r="MA128" s="76" t="s">
        <v>130</v>
      </c>
      <c r="MB128" s="76">
        <v>0</v>
      </c>
      <c r="MC128" s="76">
        <v>0</v>
      </c>
      <c r="MD128" s="76">
        <v>0</v>
      </c>
      <c r="ME128" s="76">
        <v>0</v>
      </c>
      <c r="MH128" s="76" t="s">
        <v>130</v>
      </c>
      <c r="MI128" s="76">
        <v>0</v>
      </c>
      <c r="MJ128" s="76">
        <v>0</v>
      </c>
      <c r="MK128" s="76">
        <v>0</v>
      </c>
      <c r="ML128" s="76">
        <v>0</v>
      </c>
    </row>
    <row r="129" spans="1:350"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c r="LY129" s="76"/>
      <c r="LZ129" s="76"/>
      <c r="MA129" s="76" t="s">
        <v>131</v>
      </c>
      <c r="MB129" s="76">
        <v>0</v>
      </c>
      <c r="MC129" s="76">
        <v>0</v>
      </c>
      <c r="MD129" s="76">
        <v>0</v>
      </c>
      <c r="ME129" s="76">
        <v>0</v>
      </c>
      <c r="MH129" s="76" t="s">
        <v>131</v>
      </c>
      <c r="MI129" s="76">
        <v>0</v>
      </c>
      <c r="MJ129" s="76">
        <v>0</v>
      </c>
      <c r="MK129" s="76">
        <v>0</v>
      </c>
      <c r="ML129" s="76">
        <v>0</v>
      </c>
    </row>
    <row r="130" spans="1:350"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c r="LM130" s="76" t="s">
        <v>132</v>
      </c>
      <c r="LN130" s="76">
        <v>0</v>
      </c>
      <c r="LO130" s="76">
        <v>0</v>
      </c>
      <c r="LP130" s="76">
        <v>0</v>
      </c>
      <c r="LQ130" s="76">
        <v>0</v>
      </c>
      <c r="LR130" s="76"/>
      <c r="LS130" s="76"/>
      <c r="LT130" s="76" t="s">
        <v>132</v>
      </c>
      <c r="LU130" s="76">
        <v>0</v>
      </c>
      <c r="LV130" s="76">
        <v>0</v>
      </c>
      <c r="LW130" s="76">
        <v>0</v>
      </c>
      <c r="LX130" s="76">
        <v>0</v>
      </c>
      <c r="LY130" s="76"/>
      <c r="LZ130" s="76"/>
      <c r="MA130" s="76" t="s">
        <v>132</v>
      </c>
      <c r="MB130" s="76">
        <v>0</v>
      </c>
      <c r="MC130" s="76">
        <v>0</v>
      </c>
      <c r="MD130" s="76">
        <v>0</v>
      </c>
      <c r="ME130" s="76">
        <v>0</v>
      </c>
      <c r="MH130" s="76" t="s">
        <v>132</v>
      </c>
      <c r="MI130" s="76">
        <v>0</v>
      </c>
      <c r="MJ130" s="76">
        <v>0</v>
      </c>
      <c r="MK130" s="76">
        <v>0</v>
      </c>
      <c r="ML130" s="76">
        <v>0</v>
      </c>
    </row>
    <row r="131" spans="1:350"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0.3</v>
      </c>
      <c r="LA131" s="76">
        <v>0</v>
      </c>
      <c r="LB131" s="76">
        <v>0.46</v>
      </c>
      <c r="LC131" s="76">
        <v>0</v>
      </c>
      <c r="LF131" s="76" t="s">
        <v>133</v>
      </c>
      <c r="LG131" s="76">
        <v>0.28999999999999998</v>
      </c>
      <c r="LH131" s="76">
        <v>0</v>
      </c>
      <c r="LI131" s="76">
        <v>0.45</v>
      </c>
      <c r="LJ131" s="76">
        <v>0</v>
      </c>
      <c r="LM131" s="76" t="s">
        <v>133</v>
      </c>
      <c r="LN131" s="76">
        <v>0.28999999999999998</v>
      </c>
      <c r="LO131" s="76">
        <v>0</v>
      </c>
      <c r="LP131" s="76">
        <v>0.42</v>
      </c>
      <c r="LQ131" s="76">
        <v>0</v>
      </c>
      <c r="LR131" s="76"/>
      <c r="LS131" s="76"/>
      <c r="LT131" s="76" t="s">
        <v>133</v>
      </c>
      <c r="LU131" s="76">
        <v>0.31</v>
      </c>
      <c r="LV131" s="76">
        <v>0</v>
      </c>
      <c r="LW131" s="76">
        <v>0.46</v>
      </c>
      <c r="LX131" s="76">
        <v>0</v>
      </c>
      <c r="LY131" s="76"/>
      <c r="LZ131" s="76"/>
      <c r="MA131" s="76" t="s">
        <v>133</v>
      </c>
      <c r="MB131" s="76">
        <v>0</v>
      </c>
      <c r="MC131" s="76">
        <v>0</v>
      </c>
      <c r="MD131" s="76">
        <v>0</v>
      </c>
      <c r="ME131" s="76">
        <v>0</v>
      </c>
      <c r="MH131" s="76" t="s">
        <v>133</v>
      </c>
      <c r="MI131" s="76">
        <v>0</v>
      </c>
      <c r="MJ131" s="76">
        <v>0</v>
      </c>
      <c r="MK131" s="76">
        <v>0</v>
      </c>
      <c r="ML131" s="76">
        <v>0</v>
      </c>
    </row>
    <row r="132" spans="1:350"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0.51</v>
      </c>
      <c r="KT132" s="76">
        <v>0</v>
      </c>
      <c r="KU132" s="76">
        <v>0</v>
      </c>
      <c r="KV132" s="76">
        <v>3.41</v>
      </c>
      <c r="KY132" s="76" t="s">
        <v>134</v>
      </c>
      <c r="KZ132" s="76">
        <v>0</v>
      </c>
      <c r="LA132" s="76">
        <v>0</v>
      </c>
      <c r="LB132" s="76">
        <v>0</v>
      </c>
      <c r="LC132" s="76">
        <v>0</v>
      </c>
      <c r="LF132" s="76" t="s">
        <v>134</v>
      </c>
      <c r="LG132" s="76">
        <v>0</v>
      </c>
      <c r="LH132" s="76">
        <v>0</v>
      </c>
      <c r="LI132" s="76">
        <v>0</v>
      </c>
      <c r="LJ132" s="76">
        <v>0</v>
      </c>
      <c r="LM132" s="76" t="s">
        <v>134</v>
      </c>
      <c r="LN132" s="76">
        <v>0</v>
      </c>
      <c r="LO132" s="76">
        <v>0</v>
      </c>
      <c r="LP132" s="76">
        <v>0</v>
      </c>
      <c r="LQ132" s="76">
        <v>0</v>
      </c>
      <c r="LR132" s="76"/>
      <c r="LS132" s="76"/>
      <c r="LT132" s="76" t="s">
        <v>134</v>
      </c>
      <c r="LU132" s="76">
        <v>0</v>
      </c>
      <c r="LV132" s="76">
        <v>0</v>
      </c>
      <c r="LW132" s="76">
        <v>0</v>
      </c>
      <c r="LX132" s="76">
        <v>0</v>
      </c>
      <c r="LY132" s="76"/>
      <c r="LZ132" s="76"/>
      <c r="MA132" s="76" t="s">
        <v>134</v>
      </c>
      <c r="MB132" s="76">
        <v>0</v>
      </c>
      <c r="MC132" s="76">
        <v>0</v>
      </c>
      <c r="MD132" s="76">
        <v>0</v>
      </c>
      <c r="ME132" s="76">
        <v>0</v>
      </c>
      <c r="MH132" s="76" t="s">
        <v>134</v>
      </c>
      <c r="MI132" s="76">
        <v>0</v>
      </c>
      <c r="MJ132" s="76">
        <v>0</v>
      </c>
      <c r="MK132" s="76">
        <v>0</v>
      </c>
      <c r="ML132" s="76">
        <v>0</v>
      </c>
    </row>
    <row r="133" spans="1:350"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c r="LM133" s="76" t="s">
        <v>135</v>
      </c>
      <c r="LN133" s="76">
        <v>0.26</v>
      </c>
      <c r="LO133" s="76">
        <v>0</v>
      </c>
      <c r="LP133" s="76">
        <v>0</v>
      </c>
      <c r="LQ133" s="76">
        <v>1.62</v>
      </c>
      <c r="LR133" s="76"/>
      <c r="LS133" s="76"/>
      <c r="LT133" s="76" t="s">
        <v>135</v>
      </c>
      <c r="LU133" s="76">
        <v>0</v>
      </c>
      <c r="LV133" s="76">
        <v>0</v>
      </c>
      <c r="LW133" s="76">
        <v>0</v>
      </c>
      <c r="LX133" s="76">
        <v>0</v>
      </c>
      <c r="LY133" s="76"/>
      <c r="LZ133" s="76"/>
      <c r="MA133" s="76" t="s">
        <v>135</v>
      </c>
      <c r="MB133" s="76">
        <v>0</v>
      </c>
      <c r="MC133" s="76">
        <v>0</v>
      </c>
      <c r="MD133" s="76">
        <v>0</v>
      </c>
      <c r="ME133" s="76">
        <v>0</v>
      </c>
      <c r="MH133" s="76" t="s">
        <v>135</v>
      </c>
      <c r="MI133" s="76">
        <v>0</v>
      </c>
      <c r="MJ133" s="76">
        <v>0</v>
      </c>
      <c r="MK133" s="76">
        <v>0</v>
      </c>
      <c r="ML133" s="76">
        <v>0</v>
      </c>
    </row>
    <row r="134" spans="1:350"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c r="KD134" s="76" t="s">
        <v>136</v>
      </c>
      <c r="KE134" s="76">
        <v>0.97</v>
      </c>
      <c r="KF134" s="76">
        <v>0</v>
      </c>
      <c r="KG134" s="76">
        <v>1.58</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c r="LM134" s="76" t="s">
        <v>136</v>
      </c>
      <c r="LN134" s="76">
        <v>0</v>
      </c>
      <c r="LO134" s="76">
        <v>0</v>
      </c>
      <c r="LP134" s="76">
        <v>0</v>
      </c>
      <c r="LQ134" s="76">
        <v>0</v>
      </c>
      <c r="LR134" s="76"/>
      <c r="LS134" s="76"/>
      <c r="LT134" s="76" t="s">
        <v>136</v>
      </c>
      <c r="LU134" s="76">
        <v>0</v>
      </c>
      <c r="LV134" s="76">
        <v>0</v>
      </c>
      <c r="LW134" s="76">
        <v>0</v>
      </c>
      <c r="LX134" s="76">
        <v>0</v>
      </c>
      <c r="LY134" s="76"/>
      <c r="LZ134" s="76"/>
      <c r="MA134" s="76" t="s">
        <v>136</v>
      </c>
      <c r="MB134" s="76">
        <v>0</v>
      </c>
      <c r="MC134" s="76">
        <v>0</v>
      </c>
      <c r="MD134" s="76">
        <v>0</v>
      </c>
      <c r="ME134" s="76">
        <v>0</v>
      </c>
      <c r="MH134" s="76" t="s">
        <v>136</v>
      </c>
      <c r="MI134" s="76">
        <v>0</v>
      </c>
      <c r="MJ134" s="76">
        <v>0</v>
      </c>
      <c r="MK134" s="76">
        <v>0</v>
      </c>
      <c r="ML134" s="76">
        <v>0</v>
      </c>
    </row>
    <row r="135" spans="1:350"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c r="LM135" s="76" t="s">
        <v>137</v>
      </c>
      <c r="LN135" s="76">
        <v>0</v>
      </c>
      <c r="LO135" s="76">
        <v>0</v>
      </c>
      <c r="LP135" s="76">
        <v>0</v>
      </c>
      <c r="LQ135" s="76">
        <v>0</v>
      </c>
      <c r="LR135" s="76"/>
      <c r="LS135" s="76"/>
      <c r="LT135" s="76" t="s">
        <v>137</v>
      </c>
      <c r="LU135" s="76">
        <v>0</v>
      </c>
      <c r="LV135" s="76">
        <v>0</v>
      </c>
      <c r="LW135" s="76">
        <v>0</v>
      </c>
      <c r="LX135" s="76">
        <v>0</v>
      </c>
      <c r="LY135" s="76"/>
      <c r="LZ135" s="76"/>
      <c r="MA135" s="76" t="s">
        <v>137</v>
      </c>
      <c r="MB135" s="76">
        <v>0</v>
      </c>
      <c r="MC135" s="76">
        <v>0</v>
      </c>
      <c r="MD135" s="76">
        <v>0</v>
      </c>
      <c r="ME135" s="76">
        <v>0</v>
      </c>
      <c r="MH135" s="76" t="s">
        <v>137</v>
      </c>
      <c r="MI135" s="76">
        <v>0</v>
      </c>
      <c r="MJ135" s="76">
        <v>0</v>
      </c>
      <c r="MK135" s="76">
        <v>0</v>
      </c>
      <c r="ML135" s="76">
        <v>0</v>
      </c>
    </row>
    <row r="136" spans="1:350"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v>
      </c>
      <c r="LV136" s="76">
        <v>0</v>
      </c>
      <c r="LW136" s="76">
        <v>0</v>
      </c>
      <c r="LX136" s="76">
        <v>0</v>
      </c>
      <c r="LY136" s="76"/>
      <c r="LZ136" s="76"/>
      <c r="MA136" s="76" t="s">
        <v>138</v>
      </c>
      <c r="MB136" s="76">
        <v>0</v>
      </c>
      <c r="MC136" s="76">
        <v>0</v>
      </c>
      <c r="MD136" s="76">
        <v>0</v>
      </c>
      <c r="ME136" s="76">
        <v>0</v>
      </c>
      <c r="MH136" s="76" t="s">
        <v>138</v>
      </c>
      <c r="MI136" s="76">
        <v>0</v>
      </c>
      <c r="MJ136" s="76">
        <v>0</v>
      </c>
      <c r="MK136" s="76">
        <v>0</v>
      </c>
      <c r="ML136" s="76">
        <v>0</v>
      </c>
    </row>
    <row r="137" spans="1:350"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c r="KD137" s="76" t="s">
        <v>139</v>
      </c>
      <c r="KE137" s="76">
        <v>0</v>
      </c>
      <c r="KF137" s="76">
        <v>0</v>
      </c>
      <c r="KG137" s="76">
        <v>0</v>
      </c>
      <c r="KH137" s="76">
        <v>0</v>
      </c>
      <c r="KK137" s="76" t="s">
        <v>139</v>
      </c>
      <c r="KL137" s="76">
        <v>0.2</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c r="LM137" s="76" t="s">
        <v>139</v>
      </c>
      <c r="LN137" s="76">
        <v>0</v>
      </c>
      <c r="LO137" s="76">
        <v>0</v>
      </c>
      <c r="LP137" s="76">
        <v>0</v>
      </c>
      <c r="LQ137" s="76">
        <v>0</v>
      </c>
      <c r="LR137" s="76"/>
      <c r="LS137" s="76"/>
      <c r="LT137" s="76" t="s">
        <v>139</v>
      </c>
      <c r="LU137" s="76">
        <v>0</v>
      </c>
      <c r="LV137" s="76">
        <v>0</v>
      </c>
      <c r="LW137" s="76">
        <v>0</v>
      </c>
      <c r="LX137" s="76">
        <v>0</v>
      </c>
      <c r="LY137" s="76"/>
      <c r="LZ137" s="76"/>
      <c r="MA137" s="76" t="s">
        <v>139</v>
      </c>
      <c r="MB137" s="76">
        <v>0</v>
      </c>
      <c r="MC137" s="76">
        <v>0</v>
      </c>
      <c r="MD137" s="76">
        <v>0</v>
      </c>
      <c r="ME137" s="76">
        <v>0</v>
      </c>
      <c r="MH137" s="76" t="s">
        <v>139</v>
      </c>
      <c r="MI137" s="76">
        <v>0</v>
      </c>
      <c r="MJ137" s="76">
        <v>0</v>
      </c>
      <c r="MK137" s="76">
        <v>0</v>
      </c>
      <c r="ML137" s="76">
        <v>0</v>
      </c>
    </row>
    <row r="138" spans="1:350"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c r="LM138" s="76" t="s">
        <v>140</v>
      </c>
      <c r="LN138" s="76">
        <v>0</v>
      </c>
      <c r="LO138" s="76">
        <v>0</v>
      </c>
      <c r="LP138" s="76">
        <v>0</v>
      </c>
      <c r="LQ138" s="76">
        <v>0</v>
      </c>
      <c r="LR138" s="76"/>
      <c r="LS138" s="76"/>
      <c r="LT138" s="76" t="s">
        <v>140</v>
      </c>
      <c r="LU138" s="76">
        <v>0</v>
      </c>
      <c r="LV138" s="76">
        <v>0</v>
      </c>
      <c r="LW138" s="76">
        <v>0</v>
      </c>
      <c r="LX138" s="76">
        <v>0</v>
      </c>
      <c r="LY138" s="76"/>
      <c r="LZ138" s="76"/>
      <c r="MA138" s="76" t="s">
        <v>140</v>
      </c>
      <c r="MB138" s="76">
        <v>0</v>
      </c>
      <c r="MC138" s="76">
        <v>0</v>
      </c>
      <c r="MD138" s="76">
        <v>0</v>
      </c>
      <c r="ME138" s="76">
        <v>0</v>
      </c>
      <c r="MH138" s="76" t="s">
        <v>140</v>
      </c>
      <c r="MI138" s="76">
        <v>0</v>
      </c>
      <c r="MJ138" s="76">
        <v>0</v>
      </c>
      <c r="MK138" s="76">
        <v>0</v>
      </c>
      <c r="ML138" s="76">
        <v>0</v>
      </c>
    </row>
    <row r="139" spans="1:350"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c r="LY139" s="76"/>
      <c r="LZ139" s="76"/>
      <c r="MA139" s="76" t="s">
        <v>141</v>
      </c>
      <c r="MB139" s="76">
        <v>0</v>
      </c>
      <c r="MC139" s="76">
        <v>0</v>
      </c>
      <c r="MD139" s="76">
        <v>0</v>
      </c>
      <c r="ME139" s="76">
        <v>0</v>
      </c>
      <c r="MH139" s="76" t="s">
        <v>141</v>
      </c>
      <c r="MI139" s="76">
        <v>0</v>
      </c>
      <c r="MJ139" s="76">
        <v>0</v>
      </c>
      <c r="MK139" s="76">
        <v>0</v>
      </c>
      <c r="ML139" s="76">
        <v>0</v>
      </c>
    </row>
    <row r="140" spans="1:350"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c r="LY140" s="76"/>
      <c r="LZ140" s="76"/>
      <c r="MA140" s="76" t="s">
        <v>142</v>
      </c>
      <c r="MB140" s="76">
        <v>0</v>
      </c>
      <c r="MC140" s="76">
        <v>0</v>
      </c>
      <c r="MD140" s="76">
        <v>0</v>
      </c>
      <c r="ME140" s="76">
        <v>0</v>
      </c>
      <c r="MH140" s="76" t="s">
        <v>142</v>
      </c>
      <c r="MI140" s="76">
        <v>0</v>
      </c>
      <c r="MJ140" s="76">
        <v>0</v>
      </c>
      <c r="MK140" s="76">
        <v>0</v>
      </c>
      <c r="ML140" s="76">
        <v>0</v>
      </c>
    </row>
    <row r="141" spans="1:350"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v>
      </c>
      <c r="LV141" s="76">
        <v>0</v>
      </c>
      <c r="LW141" s="76">
        <v>0</v>
      </c>
      <c r="LX141" s="76">
        <v>0</v>
      </c>
      <c r="LY141" s="76"/>
      <c r="LZ141" s="76"/>
      <c r="MA141" s="76" t="s">
        <v>143</v>
      </c>
      <c r="MB141" s="76">
        <v>0</v>
      </c>
      <c r="MC141" s="76">
        <v>0</v>
      </c>
      <c r="MD141" s="76">
        <v>0</v>
      </c>
      <c r="ME141" s="76">
        <v>0</v>
      </c>
      <c r="MH141" s="76" t="s">
        <v>143</v>
      </c>
      <c r="MI141" s="76">
        <v>0</v>
      </c>
      <c r="MJ141" s="76">
        <v>0</v>
      </c>
      <c r="MK141" s="76">
        <v>0</v>
      </c>
      <c r="ML141" s="76">
        <v>0</v>
      </c>
    </row>
    <row r="142" spans="1:350"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v>
      </c>
      <c r="LO142" s="76">
        <v>0</v>
      </c>
      <c r="LP142" s="76">
        <v>0</v>
      </c>
      <c r="LQ142" s="76">
        <v>0</v>
      </c>
      <c r="LR142" s="76"/>
      <c r="LS142" s="76"/>
      <c r="LT142" s="76" t="s">
        <v>144</v>
      </c>
      <c r="LU142" s="76">
        <v>0</v>
      </c>
      <c r="LV142" s="76">
        <v>0</v>
      </c>
      <c r="LW142" s="76">
        <v>0</v>
      </c>
      <c r="LX142" s="76">
        <v>0</v>
      </c>
      <c r="LY142" s="76"/>
      <c r="LZ142" s="76"/>
      <c r="MA142" s="76" t="s">
        <v>144</v>
      </c>
      <c r="MB142" s="76">
        <v>0</v>
      </c>
      <c r="MC142" s="76">
        <v>0</v>
      </c>
      <c r="MD142" s="76">
        <v>0</v>
      </c>
      <c r="ME142" s="76">
        <v>0</v>
      </c>
      <c r="MH142" s="76" t="s">
        <v>144</v>
      </c>
      <c r="MI142" s="76">
        <v>0</v>
      </c>
      <c r="MJ142" s="76">
        <v>0</v>
      </c>
      <c r="MK142" s="76">
        <v>0</v>
      </c>
      <c r="ML142" s="76">
        <v>0</v>
      </c>
    </row>
    <row r="143" spans="1:350"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0.45</v>
      </c>
      <c r="LA143" s="76">
        <v>0</v>
      </c>
      <c r="LB143" s="76">
        <v>0</v>
      </c>
      <c r="LC143" s="76">
        <v>0</v>
      </c>
      <c r="LF143" s="76" t="s">
        <v>145</v>
      </c>
      <c r="LG143" s="76">
        <v>0.26</v>
      </c>
      <c r="LH143" s="76">
        <v>0</v>
      </c>
      <c r="LI143" s="76">
        <v>0</v>
      </c>
      <c r="LJ143" s="76">
        <v>1.8</v>
      </c>
      <c r="LM143" s="76" t="s">
        <v>145</v>
      </c>
      <c r="LN143" s="76">
        <v>0</v>
      </c>
      <c r="LO143" s="76">
        <v>0</v>
      </c>
      <c r="LP143" s="76">
        <v>0</v>
      </c>
      <c r="LQ143" s="76">
        <v>0</v>
      </c>
      <c r="LR143" s="76"/>
      <c r="LS143" s="76"/>
      <c r="LT143" s="76" t="s">
        <v>145</v>
      </c>
      <c r="LU143" s="76">
        <v>0</v>
      </c>
      <c r="LV143" s="76">
        <v>0</v>
      </c>
      <c r="LW143" s="76">
        <v>0</v>
      </c>
      <c r="LX143" s="76">
        <v>0</v>
      </c>
      <c r="LY143" s="76"/>
      <c r="LZ143" s="76"/>
      <c r="MA143" s="76" t="s">
        <v>145</v>
      </c>
      <c r="MB143" s="76">
        <v>0</v>
      </c>
      <c r="MC143" s="76">
        <v>0</v>
      </c>
      <c r="MD143" s="76">
        <v>0</v>
      </c>
      <c r="ME143" s="76">
        <v>0</v>
      </c>
      <c r="MH143" s="76" t="s">
        <v>145</v>
      </c>
      <c r="MI143" s="76">
        <v>0</v>
      </c>
      <c r="MJ143" s="76">
        <v>0</v>
      </c>
      <c r="MK143" s="76">
        <v>0</v>
      </c>
      <c r="ML143" s="76">
        <v>0</v>
      </c>
    </row>
    <row r="144" spans="1:350"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c r="LM144" s="76" t="s">
        <v>146</v>
      </c>
      <c r="LN144" s="76">
        <v>0</v>
      </c>
      <c r="LO144" s="76">
        <v>0</v>
      </c>
      <c r="LP144" s="76">
        <v>0</v>
      </c>
      <c r="LQ144" s="76">
        <v>0</v>
      </c>
      <c r="LR144" s="76"/>
      <c r="LS144" s="76"/>
      <c r="LT144" s="76" t="s">
        <v>146</v>
      </c>
      <c r="LU144" s="76">
        <v>0</v>
      </c>
      <c r="LV144" s="76">
        <v>0</v>
      </c>
      <c r="LW144" s="76">
        <v>0</v>
      </c>
      <c r="LX144" s="76">
        <v>0</v>
      </c>
      <c r="LY144" s="76"/>
      <c r="LZ144" s="76"/>
      <c r="MA144" s="76" t="s">
        <v>146</v>
      </c>
      <c r="MB144" s="76">
        <v>0</v>
      </c>
      <c r="MC144" s="76">
        <v>0</v>
      </c>
      <c r="MD144" s="76">
        <v>0</v>
      </c>
      <c r="ME144" s="76">
        <v>0</v>
      </c>
      <c r="MH144" s="76" t="s">
        <v>146</v>
      </c>
      <c r="MI144" s="76">
        <v>0</v>
      </c>
      <c r="MJ144" s="76">
        <v>0</v>
      </c>
      <c r="MK144" s="76">
        <v>0</v>
      </c>
      <c r="ML144" s="76">
        <v>0</v>
      </c>
    </row>
    <row r="145" spans="1:350"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c r="KD145" s="76" t="s">
        <v>147</v>
      </c>
      <c r="KE145" s="76">
        <v>0</v>
      </c>
      <c r="KF145" s="76">
        <v>0</v>
      </c>
      <c r="KG145" s="76">
        <v>0</v>
      </c>
      <c r="KH145" s="76">
        <v>0</v>
      </c>
      <c r="KK145" s="76" t="s">
        <v>147</v>
      </c>
      <c r="KL145" s="76">
        <v>0.44</v>
      </c>
      <c r="KM145" s="76">
        <v>3.1</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c r="LM145" s="76" t="s">
        <v>147</v>
      </c>
      <c r="LN145" s="76">
        <v>0</v>
      </c>
      <c r="LO145" s="76">
        <v>0</v>
      </c>
      <c r="LP145" s="76">
        <v>0</v>
      </c>
      <c r="LQ145" s="76">
        <v>0</v>
      </c>
      <c r="LR145" s="76"/>
      <c r="LS145" s="76"/>
      <c r="LT145" s="76" t="s">
        <v>147</v>
      </c>
      <c r="LU145" s="76">
        <v>0</v>
      </c>
      <c r="LV145" s="76">
        <v>0</v>
      </c>
      <c r="LW145" s="76">
        <v>0</v>
      </c>
      <c r="LX145" s="76">
        <v>0</v>
      </c>
      <c r="LY145" s="76"/>
      <c r="LZ145" s="76"/>
      <c r="MA145" s="76" t="s">
        <v>147</v>
      </c>
      <c r="MB145" s="76">
        <v>0</v>
      </c>
      <c r="MC145" s="76">
        <v>0</v>
      </c>
      <c r="MD145" s="76">
        <v>0</v>
      </c>
      <c r="ME145" s="76">
        <v>0</v>
      </c>
      <c r="MH145" s="76" t="s">
        <v>147</v>
      </c>
      <c r="MI145" s="76">
        <v>0</v>
      </c>
      <c r="MJ145" s="76">
        <v>0</v>
      </c>
      <c r="MK145" s="76">
        <v>0</v>
      </c>
      <c r="ML145" s="76">
        <v>0</v>
      </c>
    </row>
    <row r="146" spans="1:350"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c r="LM146" s="76" t="s">
        <v>148</v>
      </c>
      <c r="LN146" s="76">
        <v>0</v>
      </c>
      <c r="LO146" s="76">
        <v>0</v>
      </c>
      <c r="LP146" s="76">
        <v>0</v>
      </c>
      <c r="LQ146" s="76">
        <v>0</v>
      </c>
      <c r="LR146" s="76"/>
      <c r="LS146" s="76"/>
      <c r="LT146" s="76" t="s">
        <v>148</v>
      </c>
      <c r="LU146" s="76">
        <v>0</v>
      </c>
      <c r="LV146" s="76">
        <v>0</v>
      </c>
      <c r="LW146" s="76">
        <v>0</v>
      </c>
      <c r="LX146" s="76">
        <v>0</v>
      </c>
      <c r="LY146" s="76"/>
      <c r="LZ146" s="76"/>
      <c r="MA146" s="76" t="s">
        <v>148</v>
      </c>
      <c r="MB146" s="76">
        <v>0</v>
      </c>
      <c r="MC146" s="76">
        <v>0</v>
      </c>
      <c r="MD146" s="76">
        <v>0</v>
      </c>
      <c r="ME146" s="76">
        <v>0</v>
      </c>
      <c r="MH146" s="76" t="s">
        <v>148</v>
      </c>
      <c r="MI146" s="76">
        <v>0</v>
      </c>
      <c r="MJ146" s="76">
        <v>0</v>
      </c>
      <c r="MK146" s="76">
        <v>0</v>
      </c>
      <c r="ML146" s="76">
        <v>0</v>
      </c>
    </row>
    <row r="147" spans="1:350"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c r="LM147" s="76" t="s">
        <v>149</v>
      </c>
      <c r="LN147" s="76">
        <v>0</v>
      </c>
      <c r="LO147" s="76">
        <v>0</v>
      </c>
      <c r="LP147" s="76">
        <v>0</v>
      </c>
      <c r="LQ147" s="76">
        <v>0</v>
      </c>
      <c r="LR147" s="76"/>
      <c r="LS147" s="76"/>
      <c r="LT147" s="76" t="s">
        <v>149</v>
      </c>
      <c r="LU147" s="76">
        <v>0</v>
      </c>
      <c r="LV147" s="76">
        <v>0</v>
      </c>
      <c r="LW147" s="76">
        <v>0</v>
      </c>
      <c r="LX147" s="76">
        <v>0</v>
      </c>
      <c r="LY147" s="76"/>
      <c r="LZ147" s="76"/>
      <c r="MA147" s="76" t="s">
        <v>149</v>
      </c>
      <c r="MB147" s="76">
        <v>0</v>
      </c>
      <c r="MC147" s="76">
        <v>0</v>
      </c>
      <c r="MD147" s="76">
        <v>0</v>
      </c>
      <c r="ME147" s="76">
        <v>0</v>
      </c>
      <c r="MH147" s="76" t="s">
        <v>149</v>
      </c>
      <c r="MI147" s="76">
        <v>0</v>
      </c>
      <c r="MJ147" s="76">
        <v>0</v>
      </c>
      <c r="MK147" s="76">
        <v>0</v>
      </c>
      <c r="ML147" s="76">
        <v>0</v>
      </c>
    </row>
    <row r="148" spans="1:350"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v>
      </c>
      <c r="LO148" s="76">
        <v>0</v>
      </c>
      <c r="LP148" s="76">
        <v>0</v>
      </c>
      <c r="LQ148" s="76">
        <v>0</v>
      </c>
      <c r="LR148" s="76"/>
      <c r="LS148" s="76"/>
      <c r="LT148" s="76" t="s">
        <v>150</v>
      </c>
      <c r="LU148" s="76">
        <v>0</v>
      </c>
      <c r="LV148" s="76">
        <v>0</v>
      </c>
      <c r="LW148" s="76">
        <v>0</v>
      </c>
      <c r="LX148" s="76">
        <v>0</v>
      </c>
      <c r="LY148" s="76"/>
      <c r="LZ148" s="76"/>
      <c r="MA148" s="76" t="s">
        <v>150</v>
      </c>
      <c r="MB148" s="76">
        <v>0</v>
      </c>
      <c r="MC148" s="76">
        <v>0</v>
      </c>
      <c r="MD148" s="76">
        <v>0</v>
      </c>
      <c r="ME148" s="76">
        <v>0</v>
      </c>
      <c r="MH148" s="76" t="s">
        <v>150</v>
      </c>
      <c r="MI148" s="76">
        <v>0</v>
      </c>
      <c r="MJ148" s="76">
        <v>0</v>
      </c>
      <c r="MK148" s="76">
        <v>0</v>
      </c>
      <c r="ML148" s="76">
        <v>0</v>
      </c>
    </row>
    <row r="149" spans="1:350"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c r="LM149" s="76" t="s">
        <v>151</v>
      </c>
      <c r="LN149" s="76">
        <v>0</v>
      </c>
      <c r="LO149" s="76">
        <v>0</v>
      </c>
      <c r="LP149" s="76">
        <v>0</v>
      </c>
      <c r="LQ149" s="76">
        <v>0</v>
      </c>
      <c r="LR149" s="76"/>
      <c r="LS149" s="76"/>
      <c r="LT149" s="76" t="s">
        <v>151</v>
      </c>
      <c r="LU149" s="76">
        <v>0</v>
      </c>
      <c r="LV149" s="76">
        <v>0</v>
      </c>
      <c r="LW149" s="76">
        <v>0</v>
      </c>
      <c r="LX149" s="76">
        <v>0</v>
      </c>
      <c r="LY149" s="76"/>
      <c r="LZ149" s="76"/>
      <c r="MA149" s="76" t="s">
        <v>151</v>
      </c>
      <c r="MB149" s="76">
        <v>0</v>
      </c>
      <c r="MC149" s="76">
        <v>0</v>
      </c>
      <c r="MD149" s="76">
        <v>0</v>
      </c>
      <c r="ME149" s="76">
        <v>0</v>
      </c>
      <c r="MH149" s="76" t="s">
        <v>151</v>
      </c>
      <c r="MI149" s="76">
        <v>0</v>
      </c>
      <c r="MJ149" s="76">
        <v>0</v>
      </c>
      <c r="MK149" s="76">
        <v>0</v>
      </c>
      <c r="ML149" s="76">
        <v>0</v>
      </c>
    </row>
    <row r="150" spans="1:350"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v>
      </c>
      <c r="LV150" s="76">
        <v>0</v>
      </c>
      <c r="LW150" s="76">
        <v>0</v>
      </c>
      <c r="LX150" s="76">
        <v>0</v>
      </c>
      <c r="LY150" s="76"/>
      <c r="LZ150" s="76"/>
      <c r="MA150" s="76" t="s">
        <v>152</v>
      </c>
      <c r="MB150" s="76">
        <v>0</v>
      </c>
      <c r="MC150" s="76">
        <v>0</v>
      </c>
      <c r="MD150" s="76">
        <v>0</v>
      </c>
      <c r="ME150" s="76">
        <v>0</v>
      </c>
      <c r="MH150" s="76" t="s">
        <v>152</v>
      </c>
      <c r="MI150" s="76">
        <v>0</v>
      </c>
      <c r="MJ150" s="76">
        <v>0</v>
      </c>
      <c r="MK150" s="76">
        <v>0</v>
      </c>
      <c r="ML150" s="76">
        <v>0</v>
      </c>
    </row>
    <row r="151" spans="1:350"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c r="LM151" s="76" t="s">
        <v>153</v>
      </c>
      <c r="LN151" s="76">
        <v>0</v>
      </c>
      <c r="LO151" s="76">
        <v>0</v>
      </c>
      <c r="LP151" s="76">
        <v>0</v>
      </c>
      <c r="LQ151" s="76">
        <v>0</v>
      </c>
      <c r="LR151" s="76"/>
      <c r="LS151" s="76"/>
      <c r="LT151" s="76" t="s">
        <v>153</v>
      </c>
      <c r="LU151" s="76">
        <v>0</v>
      </c>
      <c r="LV151" s="76">
        <v>0</v>
      </c>
      <c r="LW151" s="76">
        <v>0</v>
      </c>
      <c r="LX151" s="76">
        <v>0</v>
      </c>
      <c r="LY151" s="76"/>
      <c r="LZ151" s="76"/>
      <c r="MA151" s="76" t="s">
        <v>153</v>
      </c>
      <c r="MB151" s="76">
        <v>0</v>
      </c>
      <c r="MC151" s="76">
        <v>0</v>
      </c>
      <c r="MD151" s="76">
        <v>0</v>
      </c>
      <c r="ME151" s="76">
        <v>0</v>
      </c>
      <c r="MH151" s="76" t="s">
        <v>153</v>
      </c>
      <c r="MI151" s="76">
        <v>0</v>
      </c>
      <c r="MJ151" s="76">
        <v>0</v>
      </c>
      <c r="MK151" s="76">
        <v>0</v>
      </c>
      <c r="ML151" s="76">
        <v>0</v>
      </c>
    </row>
    <row r="152" spans="1:350"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c r="LY152" s="76"/>
      <c r="LZ152" s="76"/>
      <c r="MA152" s="76" t="s">
        <v>154</v>
      </c>
      <c r="MB152" s="76">
        <v>0</v>
      </c>
      <c r="MC152" s="76">
        <v>0</v>
      </c>
      <c r="MD152" s="76">
        <v>0</v>
      </c>
      <c r="ME152" s="76">
        <v>0</v>
      </c>
      <c r="MH152" s="76" t="s">
        <v>154</v>
      </c>
      <c r="MI152" s="76">
        <v>0</v>
      </c>
      <c r="MJ152" s="76">
        <v>0</v>
      </c>
      <c r="MK152" s="76">
        <v>0</v>
      </c>
      <c r="ML152" s="76">
        <v>0</v>
      </c>
    </row>
    <row r="153" spans="1:350"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c r="LY153" s="76"/>
      <c r="LZ153" s="76"/>
      <c r="MA153" s="76" t="s">
        <v>155</v>
      </c>
      <c r="MB153" s="76">
        <v>0</v>
      </c>
      <c r="MC153" s="76">
        <v>0</v>
      </c>
      <c r="MD153" s="76">
        <v>0</v>
      </c>
      <c r="ME153" s="76">
        <v>0</v>
      </c>
      <c r="MH153" s="76" t="s">
        <v>155</v>
      </c>
      <c r="MI153" s="76">
        <v>0</v>
      </c>
      <c r="MJ153" s="76">
        <v>0</v>
      </c>
      <c r="MK153" s="76">
        <v>0</v>
      </c>
      <c r="ML153" s="76">
        <v>0</v>
      </c>
    </row>
    <row r="154" spans="1:350"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v>
      </c>
      <c r="LV154" s="76">
        <v>0</v>
      </c>
      <c r="LW154" s="76">
        <v>0</v>
      </c>
      <c r="LX154" s="76">
        <v>0</v>
      </c>
      <c r="LY154" s="76"/>
      <c r="LZ154" s="76"/>
      <c r="MA154" s="76" t="s">
        <v>156</v>
      </c>
      <c r="MB154" s="76">
        <v>0</v>
      </c>
      <c r="MC154" s="76">
        <v>0</v>
      </c>
      <c r="MD154" s="76">
        <v>0</v>
      </c>
      <c r="ME154" s="76">
        <v>0</v>
      </c>
      <c r="MH154" s="76" t="s">
        <v>156</v>
      </c>
      <c r="MI154" s="76">
        <v>0</v>
      </c>
      <c r="MJ154" s="76">
        <v>0</v>
      </c>
      <c r="MK154" s="76">
        <v>0</v>
      </c>
      <c r="ML154" s="76">
        <v>0</v>
      </c>
    </row>
    <row r="155" spans="1:350"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c r="KD155" s="76" t="s">
        <v>157</v>
      </c>
      <c r="KE155" s="76">
        <v>0</v>
      </c>
      <c r="KF155" s="76">
        <v>0</v>
      </c>
      <c r="KG155" s="76">
        <v>0</v>
      </c>
      <c r="KH155" s="76">
        <v>0</v>
      </c>
      <c r="KK155" s="76" t="s">
        <v>157</v>
      </c>
      <c r="KL155" s="76">
        <v>0.36</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c r="LM155" s="76" t="s">
        <v>157</v>
      </c>
      <c r="LN155" s="76">
        <v>0</v>
      </c>
      <c r="LO155" s="76">
        <v>0</v>
      </c>
      <c r="LP155" s="76">
        <v>0</v>
      </c>
      <c r="LQ155" s="76">
        <v>0</v>
      </c>
      <c r="LR155" s="76"/>
      <c r="LS155" s="76"/>
      <c r="LT155" s="76" t="s">
        <v>157</v>
      </c>
      <c r="LU155" s="76">
        <v>0</v>
      </c>
      <c r="LV155" s="76">
        <v>0</v>
      </c>
      <c r="LW155" s="76">
        <v>0</v>
      </c>
      <c r="LX155" s="76">
        <v>0</v>
      </c>
      <c r="LY155" s="76"/>
      <c r="LZ155" s="76"/>
      <c r="MA155" s="76" t="s">
        <v>157</v>
      </c>
      <c r="MB155" s="76">
        <v>0.64</v>
      </c>
      <c r="MC155" s="76">
        <v>0</v>
      </c>
      <c r="MD155" s="76">
        <v>0</v>
      </c>
      <c r="ME155" s="76">
        <v>0</v>
      </c>
      <c r="MH155" s="76" t="s">
        <v>157</v>
      </c>
      <c r="MI155" s="76">
        <v>0.24</v>
      </c>
      <c r="MJ155" s="76">
        <v>0</v>
      </c>
      <c r="MK155" s="76">
        <v>0</v>
      </c>
      <c r="ML155" s="76">
        <v>0</v>
      </c>
    </row>
    <row r="156" spans="1:350"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c r="LM156" s="76" t="s">
        <v>158</v>
      </c>
      <c r="LN156" s="76">
        <v>0</v>
      </c>
      <c r="LO156" s="76">
        <v>0</v>
      </c>
      <c r="LP156" s="76">
        <v>0</v>
      </c>
      <c r="LQ156" s="76">
        <v>0</v>
      </c>
      <c r="LR156" s="76"/>
      <c r="LS156" s="76"/>
      <c r="LT156" s="76" t="s">
        <v>158</v>
      </c>
      <c r="LU156" s="76">
        <v>0</v>
      </c>
      <c r="LV156" s="76">
        <v>0</v>
      </c>
      <c r="LW156" s="76">
        <v>0</v>
      </c>
      <c r="LX156" s="76">
        <v>0</v>
      </c>
      <c r="LY156" s="76"/>
      <c r="LZ156" s="76"/>
      <c r="MA156" s="76" t="s">
        <v>158</v>
      </c>
      <c r="MB156" s="76">
        <v>0</v>
      </c>
      <c r="MC156" s="76">
        <v>0</v>
      </c>
      <c r="MD156" s="76">
        <v>0</v>
      </c>
      <c r="ME156" s="76">
        <v>0</v>
      </c>
      <c r="MH156" s="76" t="s">
        <v>158</v>
      </c>
      <c r="MI156" s="76">
        <v>0</v>
      </c>
      <c r="MJ156" s="76">
        <v>0</v>
      </c>
      <c r="MK156" s="76">
        <v>0</v>
      </c>
      <c r="ML156" s="76">
        <v>0</v>
      </c>
    </row>
    <row r="157" spans="1:350"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0</v>
      </c>
      <c r="LO157" s="76">
        <v>0</v>
      </c>
      <c r="LP157" s="76">
        <v>0</v>
      </c>
      <c r="LQ157" s="76">
        <v>0</v>
      </c>
      <c r="LR157" s="76"/>
      <c r="LS157" s="76"/>
      <c r="LT157" s="76" t="s">
        <v>159</v>
      </c>
      <c r="LU157" s="76">
        <v>0</v>
      </c>
      <c r="LV157" s="76">
        <v>0</v>
      </c>
      <c r="LW157" s="76">
        <v>0</v>
      </c>
      <c r="LX157" s="76">
        <v>0</v>
      </c>
      <c r="LY157" s="76"/>
      <c r="LZ157" s="76"/>
      <c r="MA157" s="76" t="s">
        <v>159</v>
      </c>
      <c r="MB157" s="76">
        <v>0</v>
      </c>
      <c r="MC157" s="76">
        <v>0</v>
      </c>
      <c r="MD157" s="76">
        <v>0</v>
      </c>
      <c r="ME157" s="76">
        <v>0</v>
      </c>
      <c r="MH157" s="76" t="s">
        <v>159</v>
      </c>
      <c r="MI157" s="76">
        <v>0</v>
      </c>
      <c r="MJ157" s="76">
        <v>0</v>
      </c>
      <c r="MK157" s="76">
        <v>0</v>
      </c>
      <c r="ML157" s="76">
        <v>0</v>
      </c>
    </row>
    <row r="158" spans="1:350"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0.51</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c r="LY158" s="76"/>
      <c r="LZ158" s="76"/>
      <c r="MA158" s="76" t="s">
        <v>160</v>
      </c>
      <c r="MB158" s="76">
        <v>0</v>
      </c>
      <c r="MC158" s="76">
        <v>0</v>
      </c>
      <c r="MD158" s="76">
        <v>0</v>
      </c>
      <c r="ME158" s="76">
        <v>0</v>
      </c>
      <c r="MH158" s="76" t="s">
        <v>160</v>
      </c>
      <c r="MI158" s="76">
        <v>0</v>
      </c>
      <c r="MJ158" s="76">
        <v>0</v>
      </c>
      <c r="MK158" s="76">
        <v>0</v>
      </c>
      <c r="ML158" s="76">
        <v>0</v>
      </c>
    </row>
    <row r="159" spans="1:350"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c r="LY159" s="76"/>
      <c r="LZ159" s="76"/>
      <c r="MA159" s="76" t="s">
        <v>161</v>
      </c>
      <c r="MB159" s="76">
        <v>0</v>
      </c>
      <c r="MC159" s="76">
        <v>0</v>
      </c>
      <c r="MD159" s="76">
        <v>0</v>
      </c>
      <c r="ME159" s="76">
        <v>0</v>
      </c>
      <c r="MH159" s="76" t="s">
        <v>161</v>
      </c>
      <c r="MI159" s="76">
        <v>0</v>
      </c>
      <c r="MJ159" s="76">
        <v>0</v>
      </c>
      <c r="MK159" s="76">
        <v>0</v>
      </c>
      <c r="ML159" s="76">
        <v>0</v>
      </c>
    </row>
    <row r="160" spans="1:350"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c r="LY160" s="76"/>
      <c r="LZ160" s="76"/>
      <c r="MA160" s="76" t="s">
        <v>162</v>
      </c>
      <c r="MB160" s="76">
        <v>0</v>
      </c>
      <c r="MC160" s="76">
        <v>0</v>
      </c>
      <c r="MD160" s="76">
        <v>0</v>
      </c>
      <c r="ME160" s="76">
        <v>0</v>
      </c>
      <c r="MH160" s="76" t="s">
        <v>162</v>
      </c>
      <c r="MI160" s="76">
        <v>0</v>
      </c>
      <c r="MJ160" s="76">
        <v>0</v>
      </c>
      <c r="MK160" s="76">
        <v>0</v>
      </c>
      <c r="ML160" s="76">
        <v>0</v>
      </c>
    </row>
    <row r="161" spans="1:350"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c r="LM161" s="76" t="s">
        <v>163</v>
      </c>
      <c r="LN161" s="76">
        <v>0</v>
      </c>
      <c r="LO161" s="76">
        <v>0</v>
      </c>
      <c r="LP161" s="76">
        <v>0</v>
      </c>
      <c r="LQ161" s="76">
        <v>0</v>
      </c>
      <c r="LR161" s="76"/>
      <c r="LS161" s="76"/>
      <c r="LT161" s="76" t="s">
        <v>163</v>
      </c>
      <c r="LU161" s="76">
        <v>0</v>
      </c>
      <c r="LV161" s="76">
        <v>0</v>
      </c>
      <c r="LW161" s="76">
        <v>0</v>
      </c>
      <c r="LX161" s="76">
        <v>0</v>
      </c>
      <c r="LY161" s="76"/>
      <c r="LZ161" s="76"/>
      <c r="MA161" s="76" t="s">
        <v>163</v>
      </c>
      <c r="MB161" s="76">
        <v>0</v>
      </c>
      <c r="MC161" s="76">
        <v>0</v>
      </c>
      <c r="MD161" s="76">
        <v>0</v>
      </c>
      <c r="ME161" s="76">
        <v>0</v>
      </c>
      <c r="MH161" s="76" t="s">
        <v>163</v>
      </c>
      <c r="MI161" s="76">
        <v>0</v>
      </c>
      <c r="MJ161" s="76">
        <v>0</v>
      </c>
      <c r="MK161" s="76">
        <v>0</v>
      </c>
      <c r="ML161" s="76">
        <v>0</v>
      </c>
    </row>
    <row r="162" spans="1:350"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c r="LM162" s="76" t="s">
        <v>164</v>
      </c>
      <c r="LN162" s="76">
        <v>0</v>
      </c>
      <c r="LO162" s="76">
        <v>0</v>
      </c>
      <c r="LP162" s="76">
        <v>0</v>
      </c>
      <c r="LQ162" s="76">
        <v>0</v>
      </c>
      <c r="LR162" s="76"/>
      <c r="LS162" s="76"/>
      <c r="LT162" s="76" t="s">
        <v>164</v>
      </c>
      <c r="LU162" s="76">
        <v>0</v>
      </c>
      <c r="LV162" s="76">
        <v>0</v>
      </c>
      <c r="LW162" s="76">
        <v>0</v>
      </c>
      <c r="LX162" s="76">
        <v>0</v>
      </c>
      <c r="LY162" s="76"/>
      <c r="LZ162" s="76"/>
      <c r="MA162" s="76" t="s">
        <v>164</v>
      </c>
      <c r="MB162" s="76">
        <v>0</v>
      </c>
      <c r="MC162" s="76">
        <v>0</v>
      </c>
      <c r="MD162" s="76">
        <v>0</v>
      </c>
      <c r="ME162" s="76">
        <v>0</v>
      </c>
      <c r="MH162" s="76" t="s">
        <v>164</v>
      </c>
      <c r="MI162" s="76">
        <v>0</v>
      </c>
      <c r="MJ162" s="76">
        <v>0</v>
      </c>
      <c r="MK162" s="76">
        <v>0</v>
      </c>
      <c r="ML162" s="76">
        <v>0</v>
      </c>
    </row>
    <row r="163" spans="1:350"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c r="LM163" s="76" t="s">
        <v>165</v>
      </c>
      <c r="LN163" s="76">
        <v>0</v>
      </c>
      <c r="LO163" s="76">
        <v>0</v>
      </c>
      <c r="LP163" s="76">
        <v>0</v>
      </c>
      <c r="LQ163" s="76">
        <v>0</v>
      </c>
      <c r="LR163" s="76"/>
      <c r="LS163" s="76"/>
      <c r="LT163" s="76" t="s">
        <v>165</v>
      </c>
      <c r="LU163" s="76">
        <v>0</v>
      </c>
      <c r="LV163" s="76">
        <v>0</v>
      </c>
      <c r="LW163" s="76">
        <v>0</v>
      </c>
      <c r="LX163" s="76">
        <v>0</v>
      </c>
      <c r="LY163" s="76"/>
      <c r="LZ163" s="76"/>
      <c r="MA163" s="76" t="s">
        <v>165</v>
      </c>
      <c r="MB163" s="76">
        <v>0</v>
      </c>
      <c r="MC163" s="76">
        <v>0</v>
      </c>
      <c r="MD163" s="76">
        <v>0</v>
      </c>
      <c r="ME163" s="76">
        <v>0</v>
      </c>
      <c r="MH163" s="76" t="s">
        <v>165</v>
      </c>
      <c r="MI163" s="76">
        <v>0</v>
      </c>
      <c r="MJ163" s="76">
        <v>0</v>
      </c>
      <c r="MK163" s="76">
        <v>0</v>
      </c>
      <c r="ML163" s="76">
        <v>0</v>
      </c>
    </row>
    <row r="164" spans="1:350"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c r="KD164" s="76" t="s">
        <v>166</v>
      </c>
      <c r="KE164" s="76">
        <v>0.67</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c r="LM164" s="76" t="s">
        <v>166</v>
      </c>
      <c r="LN164" s="76">
        <v>0</v>
      </c>
      <c r="LO164" s="76">
        <v>0</v>
      </c>
      <c r="LP164" s="76">
        <v>0</v>
      </c>
      <c r="LQ164" s="76">
        <v>0</v>
      </c>
      <c r="LR164" s="76"/>
      <c r="LS164" s="76"/>
      <c r="LT164" s="76" t="s">
        <v>166</v>
      </c>
      <c r="LU164" s="76">
        <v>0</v>
      </c>
      <c r="LV164" s="76">
        <v>0</v>
      </c>
      <c r="LW164" s="76">
        <v>0</v>
      </c>
      <c r="LX164" s="76">
        <v>0</v>
      </c>
      <c r="LY164" s="76"/>
      <c r="LZ164" s="76"/>
      <c r="MA164" s="76" t="s">
        <v>166</v>
      </c>
      <c r="MB164" s="76">
        <v>0</v>
      </c>
      <c r="MC164" s="76">
        <v>0</v>
      </c>
      <c r="MD164" s="76">
        <v>0</v>
      </c>
      <c r="ME164" s="76">
        <v>0</v>
      </c>
      <c r="MH164" s="76" t="s">
        <v>166</v>
      </c>
      <c r="MI164" s="76">
        <v>0</v>
      </c>
      <c r="MJ164" s="76">
        <v>0</v>
      </c>
      <c r="MK164" s="76">
        <v>0</v>
      </c>
      <c r="ML164" s="76">
        <v>0</v>
      </c>
    </row>
    <row r="165" spans="1:350"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c r="KD165" s="76" t="s">
        <v>167</v>
      </c>
      <c r="KE165" s="76">
        <v>0</v>
      </c>
      <c r="KF165" s="76">
        <v>0</v>
      </c>
      <c r="KG165" s="76">
        <v>0</v>
      </c>
      <c r="KH165" s="76">
        <v>0</v>
      </c>
      <c r="KK165" s="76" t="s">
        <v>167</v>
      </c>
      <c r="KL165" s="76">
        <v>1.46</v>
      </c>
      <c r="KM165" s="76">
        <v>0</v>
      </c>
      <c r="KN165" s="76">
        <v>0.67</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c r="LM165" s="76" t="s">
        <v>167</v>
      </c>
      <c r="LN165" s="76">
        <v>0</v>
      </c>
      <c r="LO165" s="76">
        <v>0</v>
      </c>
      <c r="LP165" s="76">
        <v>0</v>
      </c>
      <c r="LQ165" s="76">
        <v>0</v>
      </c>
      <c r="LR165" s="76"/>
      <c r="LS165" s="76"/>
      <c r="LT165" s="76" t="s">
        <v>167</v>
      </c>
      <c r="LU165" s="76">
        <v>0</v>
      </c>
      <c r="LV165" s="76">
        <v>0</v>
      </c>
      <c r="LW165" s="76">
        <v>0</v>
      </c>
      <c r="LX165" s="76">
        <v>0</v>
      </c>
      <c r="LY165" s="76"/>
      <c r="LZ165" s="76"/>
      <c r="MA165" s="76" t="s">
        <v>167</v>
      </c>
      <c r="MB165" s="76">
        <v>0</v>
      </c>
      <c r="MC165" s="76">
        <v>0</v>
      </c>
      <c r="MD165" s="76">
        <v>0</v>
      </c>
      <c r="ME165" s="76">
        <v>0</v>
      </c>
      <c r="MH165" s="76" t="s">
        <v>167</v>
      </c>
      <c r="MI165" s="76">
        <v>0</v>
      </c>
      <c r="MJ165" s="76">
        <v>0</v>
      </c>
      <c r="MK165" s="76">
        <v>0</v>
      </c>
      <c r="ML165" s="76">
        <v>0</v>
      </c>
    </row>
    <row r="166" spans="1:350"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c r="LY166" s="76"/>
      <c r="LZ166" s="76"/>
      <c r="MA166" s="76" t="s">
        <v>168</v>
      </c>
      <c r="MB166" s="76">
        <v>0</v>
      </c>
      <c r="MC166" s="76">
        <v>0</v>
      </c>
      <c r="MD166" s="76">
        <v>0</v>
      </c>
      <c r="ME166" s="76">
        <v>0</v>
      </c>
      <c r="MH166" s="76" t="s">
        <v>168</v>
      </c>
      <c r="MI166" s="76">
        <v>0</v>
      </c>
      <c r="MJ166" s="76">
        <v>0</v>
      </c>
      <c r="MK166" s="76">
        <v>0</v>
      </c>
      <c r="ML166" s="76">
        <v>0</v>
      </c>
    </row>
    <row r="167" spans="1:350"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v>
      </c>
      <c r="LO167" s="76">
        <v>0</v>
      </c>
      <c r="LP167" s="76">
        <v>0</v>
      </c>
      <c r="LQ167" s="76">
        <v>0</v>
      </c>
      <c r="LR167" s="76"/>
      <c r="LS167" s="76"/>
      <c r="LT167" s="76" t="s">
        <v>169</v>
      </c>
      <c r="LU167" s="76">
        <v>0</v>
      </c>
      <c r="LV167" s="76">
        <v>0</v>
      </c>
      <c r="LW167" s="76">
        <v>0</v>
      </c>
      <c r="LX167" s="76">
        <v>0</v>
      </c>
      <c r="LY167" s="76"/>
      <c r="LZ167" s="76"/>
      <c r="MA167" s="76" t="s">
        <v>169</v>
      </c>
      <c r="MB167" s="76">
        <v>0</v>
      </c>
      <c r="MC167" s="76">
        <v>0</v>
      </c>
      <c r="MD167" s="76">
        <v>0</v>
      </c>
      <c r="ME167" s="76">
        <v>0</v>
      </c>
      <c r="MH167" s="76" t="s">
        <v>169</v>
      </c>
      <c r="MI167" s="76">
        <v>0</v>
      </c>
      <c r="MJ167" s="76">
        <v>0</v>
      </c>
      <c r="MK167" s="76">
        <v>0</v>
      </c>
      <c r="ML167" s="76">
        <v>0</v>
      </c>
    </row>
    <row r="168" spans="1:350"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c r="LM168" s="76" t="s">
        <v>170</v>
      </c>
      <c r="LN168" s="76">
        <v>0</v>
      </c>
      <c r="LO168" s="76">
        <v>0</v>
      </c>
      <c r="LP168" s="76">
        <v>0</v>
      </c>
      <c r="LQ168" s="76">
        <v>0</v>
      </c>
      <c r="LR168" s="76"/>
      <c r="LS168" s="76"/>
      <c r="LT168" s="76" t="s">
        <v>170</v>
      </c>
      <c r="LU168" s="76">
        <v>0</v>
      </c>
      <c r="LV168" s="76">
        <v>0</v>
      </c>
      <c r="LW168" s="76">
        <v>0</v>
      </c>
      <c r="LX168" s="76">
        <v>0</v>
      </c>
      <c r="LY168" s="76"/>
      <c r="LZ168" s="76"/>
      <c r="MA168" s="76" t="s">
        <v>170</v>
      </c>
      <c r="MB168" s="76">
        <v>0</v>
      </c>
      <c r="MC168" s="76">
        <v>0</v>
      </c>
      <c r="MD168" s="76">
        <v>0</v>
      </c>
      <c r="ME168" s="76">
        <v>0</v>
      </c>
      <c r="MH168" s="76" t="s">
        <v>170</v>
      </c>
      <c r="MI168" s="76">
        <v>0</v>
      </c>
      <c r="MJ168" s="76">
        <v>0</v>
      </c>
      <c r="MK168" s="76">
        <v>0</v>
      </c>
      <c r="ML168" s="76">
        <v>0</v>
      </c>
    </row>
    <row r="169" spans="1:350"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c r="LY169" s="76"/>
      <c r="LZ169" s="76"/>
      <c r="MA169" s="76" t="s">
        <v>171</v>
      </c>
      <c r="MB169" s="76">
        <v>0</v>
      </c>
      <c r="MC169" s="76">
        <v>0</v>
      </c>
      <c r="MD169" s="76">
        <v>0</v>
      </c>
      <c r="ME169" s="76">
        <v>0</v>
      </c>
      <c r="MH169" s="76" t="s">
        <v>171</v>
      </c>
      <c r="MI169" s="76">
        <v>0</v>
      </c>
      <c r="MJ169" s="76">
        <v>0</v>
      </c>
      <c r="MK169" s="76">
        <v>0</v>
      </c>
      <c r="ML169" s="76">
        <v>0</v>
      </c>
    </row>
    <row r="170" spans="1:350"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c r="LY170" s="76"/>
      <c r="LZ170" s="76"/>
      <c r="MA170" s="76" t="s">
        <v>172</v>
      </c>
      <c r="MB170" s="76">
        <v>0</v>
      </c>
      <c r="MC170" s="76">
        <v>0</v>
      </c>
      <c r="MD170" s="76">
        <v>0</v>
      </c>
      <c r="ME170" s="76">
        <v>0</v>
      </c>
      <c r="MH170" s="76" t="s">
        <v>172</v>
      </c>
      <c r="MI170" s="76">
        <v>0</v>
      </c>
      <c r="MJ170" s="76">
        <v>0</v>
      </c>
      <c r="MK170" s="76">
        <v>0</v>
      </c>
      <c r="ML170" s="76">
        <v>0</v>
      </c>
    </row>
    <row r="171" spans="1:350"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c r="LM171" s="76" t="s">
        <v>173</v>
      </c>
      <c r="LN171" s="76">
        <v>0</v>
      </c>
      <c r="LO171" s="76">
        <v>0</v>
      </c>
      <c r="LP171" s="76">
        <v>0</v>
      </c>
      <c r="LQ171" s="76">
        <v>0</v>
      </c>
      <c r="LR171" s="76"/>
      <c r="LS171" s="76"/>
      <c r="LT171" s="76" t="s">
        <v>173</v>
      </c>
      <c r="LU171" s="76">
        <v>0</v>
      </c>
      <c r="LV171" s="76">
        <v>0</v>
      </c>
      <c r="LW171" s="76">
        <v>0</v>
      </c>
      <c r="LX171" s="76">
        <v>0</v>
      </c>
      <c r="LY171" s="76"/>
      <c r="LZ171" s="76"/>
      <c r="MA171" s="76" t="s">
        <v>173</v>
      </c>
      <c r="MB171" s="76">
        <v>0</v>
      </c>
      <c r="MC171" s="76">
        <v>0</v>
      </c>
      <c r="MD171" s="76">
        <v>0</v>
      </c>
      <c r="ME171" s="76">
        <v>0</v>
      </c>
      <c r="MH171" s="76" t="s">
        <v>173</v>
      </c>
      <c r="MI171" s="76">
        <v>0</v>
      </c>
      <c r="MJ171" s="76">
        <v>0</v>
      </c>
      <c r="MK171" s="76">
        <v>0</v>
      </c>
      <c r="ML171" s="76">
        <v>0</v>
      </c>
    </row>
    <row r="172" spans="1:350"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c r="LM172" s="76" t="s">
        <v>174</v>
      </c>
      <c r="LN172" s="76">
        <v>0</v>
      </c>
      <c r="LO172" s="76">
        <v>0</v>
      </c>
      <c r="LP172" s="76">
        <v>0</v>
      </c>
      <c r="LQ172" s="76">
        <v>0</v>
      </c>
      <c r="LR172" s="76"/>
      <c r="LS172" s="76"/>
      <c r="LT172" s="76" t="s">
        <v>174</v>
      </c>
      <c r="LU172" s="76">
        <v>0</v>
      </c>
      <c r="LV172" s="76">
        <v>0</v>
      </c>
      <c r="LW172" s="76">
        <v>0</v>
      </c>
      <c r="LX172" s="76">
        <v>0</v>
      </c>
      <c r="LY172" s="76"/>
      <c r="LZ172" s="76"/>
      <c r="MA172" s="76" t="s">
        <v>174</v>
      </c>
      <c r="MB172" s="76">
        <v>0</v>
      </c>
      <c r="MC172" s="76">
        <v>0</v>
      </c>
      <c r="MD172" s="76">
        <v>0</v>
      </c>
      <c r="ME172" s="76">
        <v>0</v>
      </c>
      <c r="MH172" s="76" t="s">
        <v>174</v>
      </c>
      <c r="MI172" s="76">
        <v>0</v>
      </c>
      <c r="MJ172" s="76">
        <v>0</v>
      </c>
      <c r="MK172" s="76">
        <v>0</v>
      </c>
      <c r="ML172" s="76">
        <v>0</v>
      </c>
    </row>
    <row r="173" spans="1:350"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c r="LY173" s="76"/>
      <c r="LZ173" s="76"/>
      <c r="MA173" s="76" t="s">
        <v>175</v>
      </c>
      <c r="MB173" s="76">
        <v>0</v>
      </c>
      <c r="MC173" s="76">
        <v>0</v>
      </c>
      <c r="MD173" s="76">
        <v>0</v>
      </c>
      <c r="ME173" s="76">
        <v>0</v>
      </c>
      <c r="MH173" s="76" t="s">
        <v>175</v>
      </c>
      <c r="MI173" s="76">
        <v>0</v>
      </c>
      <c r="MJ173" s="76">
        <v>0</v>
      </c>
      <c r="MK173" s="76">
        <v>0</v>
      </c>
      <c r="ML173" s="76">
        <v>0</v>
      </c>
    </row>
    <row r="174" spans="1:350"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c r="LY174" s="76"/>
      <c r="LZ174" s="76"/>
      <c r="MA174" s="76" t="s">
        <v>176</v>
      </c>
      <c r="MB174" s="76">
        <v>0</v>
      </c>
      <c r="MC174" s="76">
        <v>0</v>
      </c>
      <c r="MD174" s="76">
        <v>0</v>
      </c>
      <c r="ME174" s="76">
        <v>0</v>
      </c>
      <c r="MH174" s="76" t="s">
        <v>176</v>
      </c>
      <c r="MI174" s="76">
        <v>0</v>
      </c>
      <c r="MJ174" s="76">
        <v>0</v>
      </c>
      <c r="MK174" s="76">
        <v>0</v>
      </c>
      <c r="ML174" s="76">
        <v>0</v>
      </c>
    </row>
    <row r="175" spans="1:350"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c r="LY175" s="76"/>
      <c r="LZ175" s="76"/>
      <c r="MA175" s="76" t="s">
        <v>177</v>
      </c>
      <c r="MB175" s="76">
        <v>0</v>
      </c>
      <c r="MC175" s="76">
        <v>0</v>
      </c>
      <c r="MD175" s="76">
        <v>0</v>
      </c>
      <c r="ME175" s="76">
        <v>0</v>
      </c>
      <c r="MH175" s="76" t="s">
        <v>177</v>
      </c>
      <c r="MI175" s="76">
        <v>0</v>
      </c>
      <c r="MJ175" s="76">
        <v>0</v>
      </c>
      <c r="MK175" s="76">
        <v>0</v>
      </c>
      <c r="ML175" s="76">
        <v>0</v>
      </c>
    </row>
    <row r="176" spans="1:350"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c r="LY176" s="76"/>
      <c r="LZ176" s="76"/>
      <c r="MA176" s="76" t="s">
        <v>178</v>
      </c>
      <c r="MB176" s="76">
        <v>0</v>
      </c>
      <c r="MC176" s="76">
        <v>0</v>
      </c>
      <c r="MD176" s="76">
        <v>0</v>
      </c>
      <c r="ME176" s="76">
        <v>0</v>
      </c>
      <c r="MH176" s="76" t="s">
        <v>178</v>
      </c>
      <c r="MI176" s="76">
        <v>0</v>
      </c>
      <c r="MJ176" s="76">
        <v>0</v>
      </c>
      <c r="MK176" s="76">
        <v>0</v>
      </c>
      <c r="ML176" s="76">
        <v>0</v>
      </c>
    </row>
    <row r="177" spans="1:350"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c r="LY177" s="76"/>
      <c r="LZ177" s="76"/>
      <c r="MA177" s="76" t="s">
        <v>179</v>
      </c>
      <c r="MB177" s="76">
        <v>0</v>
      </c>
      <c r="MC177" s="76">
        <v>0</v>
      </c>
      <c r="MD177" s="76">
        <v>0</v>
      </c>
      <c r="ME177" s="76">
        <v>0</v>
      </c>
      <c r="MH177" s="76" t="s">
        <v>179</v>
      </c>
      <c r="MI177" s="76">
        <v>0</v>
      </c>
      <c r="MJ177" s="76">
        <v>0</v>
      </c>
      <c r="MK177" s="76">
        <v>0</v>
      </c>
      <c r="ML177" s="76">
        <v>0</v>
      </c>
    </row>
    <row r="178" spans="1:350"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c r="LY178" s="76"/>
      <c r="LZ178" s="76"/>
      <c r="MA178" s="76" t="s">
        <v>180</v>
      </c>
      <c r="MB178" s="76">
        <v>0</v>
      </c>
      <c r="MC178" s="76">
        <v>0</v>
      </c>
      <c r="MD178" s="76">
        <v>0</v>
      </c>
      <c r="ME178" s="76">
        <v>0</v>
      </c>
      <c r="MH178" s="76" t="s">
        <v>180</v>
      </c>
      <c r="MI178" s="76">
        <v>0</v>
      </c>
      <c r="MJ178" s="76">
        <v>0</v>
      </c>
      <c r="MK178" s="76">
        <v>0</v>
      </c>
      <c r="ML178" s="76">
        <v>0</v>
      </c>
    </row>
    <row r="179" spans="1:350"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c r="LY179" s="76"/>
      <c r="LZ179" s="76"/>
      <c r="MA179" s="76" t="s">
        <v>181</v>
      </c>
      <c r="MB179" s="76">
        <v>0</v>
      </c>
      <c r="MC179" s="76">
        <v>0</v>
      </c>
      <c r="MD179" s="76">
        <v>0</v>
      </c>
      <c r="ME179" s="76">
        <v>0</v>
      </c>
      <c r="MH179" s="76" t="s">
        <v>181</v>
      </c>
      <c r="MI179" s="76">
        <v>0</v>
      </c>
      <c r="MJ179" s="76">
        <v>0</v>
      </c>
      <c r="MK179" s="76">
        <v>0</v>
      </c>
      <c r="ML179" s="76">
        <v>0</v>
      </c>
    </row>
    <row r="180" spans="1:350"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c r="LM180" s="76" t="s">
        <v>182</v>
      </c>
      <c r="LN180" s="76">
        <v>0</v>
      </c>
      <c r="LO180" s="76">
        <v>0</v>
      </c>
      <c r="LP180" s="76">
        <v>0</v>
      </c>
      <c r="LQ180" s="76">
        <v>0</v>
      </c>
      <c r="LR180" s="76"/>
      <c r="LS180" s="76"/>
      <c r="LT180" s="76" t="s">
        <v>182</v>
      </c>
      <c r="LU180" s="76">
        <v>0</v>
      </c>
      <c r="LV180" s="76">
        <v>0</v>
      </c>
      <c r="LW180" s="76">
        <v>0</v>
      </c>
      <c r="LX180" s="76">
        <v>0</v>
      </c>
      <c r="LY180" s="76"/>
      <c r="LZ180" s="76"/>
      <c r="MA180" s="76" t="s">
        <v>182</v>
      </c>
      <c r="MB180" s="76">
        <v>0</v>
      </c>
      <c r="MC180" s="76">
        <v>0</v>
      </c>
      <c r="MD180" s="76">
        <v>0</v>
      </c>
      <c r="ME180" s="76">
        <v>0</v>
      </c>
      <c r="MH180" s="76" t="s">
        <v>182</v>
      </c>
      <c r="MI180" s="76">
        <v>0</v>
      </c>
      <c r="MJ180" s="76">
        <v>0</v>
      </c>
      <c r="MK180" s="76">
        <v>0</v>
      </c>
      <c r="ML180" s="76">
        <v>0</v>
      </c>
    </row>
    <row r="181" spans="1:35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c r="KD181" s="76" t="s">
        <v>183</v>
      </c>
      <c r="KE181" s="76">
        <v>0.41</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c r="LM181" s="76" t="s">
        <v>183</v>
      </c>
      <c r="LN181" s="76">
        <v>0</v>
      </c>
      <c r="LO181" s="76">
        <v>0</v>
      </c>
      <c r="LP181" s="76">
        <v>0</v>
      </c>
      <c r="LQ181" s="76">
        <v>0</v>
      </c>
      <c r="LR181" s="76"/>
      <c r="LS181" s="76"/>
      <c r="LT181" s="76" t="s">
        <v>183</v>
      </c>
      <c r="LU181" s="76">
        <v>0</v>
      </c>
      <c r="LV181" s="76">
        <v>0</v>
      </c>
      <c r="LW181" s="76">
        <v>0</v>
      </c>
      <c r="LX181" s="76">
        <v>0</v>
      </c>
      <c r="LY181" s="76"/>
      <c r="LZ181" s="76"/>
      <c r="MA181" s="76" t="s">
        <v>183</v>
      </c>
      <c r="MB181" s="76">
        <v>0</v>
      </c>
      <c r="MC181" s="76">
        <v>0</v>
      </c>
      <c r="MD181" s="76">
        <v>0</v>
      </c>
      <c r="ME181" s="76">
        <v>0</v>
      </c>
      <c r="MH181" s="76" t="s">
        <v>183</v>
      </c>
      <c r="MI181" s="76">
        <v>0</v>
      </c>
      <c r="MJ181" s="76">
        <v>0</v>
      </c>
      <c r="MK181" s="76">
        <v>0</v>
      </c>
      <c r="ML181" s="76">
        <v>0</v>
      </c>
    </row>
    <row r="182" spans="1:35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c r="LM182" s="76" t="s">
        <v>184</v>
      </c>
      <c r="LN182" s="76">
        <v>0</v>
      </c>
      <c r="LO182" s="76">
        <v>0</v>
      </c>
      <c r="LP182" s="76">
        <v>0</v>
      </c>
      <c r="LQ182" s="76">
        <v>0</v>
      </c>
      <c r="LR182" s="76"/>
      <c r="LS182" s="76"/>
      <c r="LT182" s="76" t="s">
        <v>184</v>
      </c>
      <c r="LU182" s="76">
        <v>0</v>
      </c>
      <c r="LV182" s="76">
        <v>0</v>
      </c>
      <c r="LW182" s="76">
        <v>0</v>
      </c>
      <c r="LX182" s="76">
        <v>0</v>
      </c>
      <c r="LY182" s="76"/>
      <c r="LZ182" s="76"/>
      <c r="MA182" s="76" t="s">
        <v>184</v>
      </c>
      <c r="MB182" s="76">
        <v>0</v>
      </c>
      <c r="MC182" s="76">
        <v>0</v>
      </c>
      <c r="MD182" s="76">
        <v>0</v>
      </c>
      <c r="ME182" s="76">
        <v>0</v>
      </c>
      <c r="MH182" s="76" t="s">
        <v>184</v>
      </c>
      <c r="MI182" s="76">
        <v>0</v>
      </c>
      <c r="MJ182" s="76">
        <v>0</v>
      </c>
      <c r="MK182" s="76">
        <v>0</v>
      </c>
      <c r="ML182" s="76">
        <v>0</v>
      </c>
    </row>
    <row r="183" spans="1:35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c r="LY183" s="76"/>
      <c r="LZ183" s="76"/>
      <c r="MA183" s="76" t="s">
        <v>185</v>
      </c>
      <c r="MB183" s="76">
        <v>0</v>
      </c>
      <c r="MC183" s="76">
        <v>0</v>
      </c>
      <c r="MD183" s="76">
        <v>0</v>
      </c>
      <c r="ME183" s="76">
        <v>0</v>
      </c>
      <c r="MH183" s="76" t="s">
        <v>185</v>
      </c>
      <c r="MI183" s="76">
        <v>0</v>
      </c>
      <c r="MJ183" s="76">
        <v>0</v>
      </c>
      <c r="MK183" s="76">
        <v>0</v>
      </c>
      <c r="ML183" s="76">
        <v>0</v>
      </c>
    </row>
    <row r="184" spans="1:35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c r="LY184" s="76"/>
      <c r="LZ184" s="76"/>
      <c r="MA184" s="76" t="s">
        <v>186</v>
      </c>
      <c r="MB184" s="76">
        <v>0</v>
      </c>
      <c r="MC184" s="76">
        <v>0</v>
      </c>
      <c r="MD184" s="76">
        <v>0</v>
      </c>
      <c r="ME184" s="76">
        <v>0</v>
      </c>
      <c r="MH184" s="76" t="s">
        <v>186</v>
      </c>
      <c r="MI184" s="76">
        <v>0</v>
      </c>
      <c r="MJ184" s="76">
        <v>0</v>
      </c>
      <c r="MK184" s="76">
        <v>0</v>
      </c>
      <c r="ML184" s="76">
        <v>0</v>
      </c>
    </row>
    <row r="185" spans="1:35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c r="KD185" s="76" t="s">
        <v>187</v>
      </c>
      <c r="KE185" s="76">
        <v>0</v>
      </c>
      <c r="KF185" s="76">
        <v>0</v>
      </c>
      <c r="KG185" s="76">
        <v>0</v>
      </c>
      <c r="KH185" s="76">
        <v>0</v>
      </c>
      <c r="KK185" s="76" t="s">
        <v>187</v>
      </c>
      <c r="KL185" s="76">
        <v>0.79</v>
      </c>
      <c r="KM185" s="76">
        <v>0</v>
      </c>
      <c r="KN185" s="76">
        <v>1.26</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c r="LM185" s="76" t="s">
        <v>187</v>
      </c>
      <c r="LN185" s="76">
        <v>0</v>
      </c>
      <c r="LO185" s="76">
        <v>0</v>
      </c>
      <c r="LP185" s="76">
        <v>0</v>
      </c>
      <c r="LQ185" s="76">
        <v>0</v>
      </c>
      <c r="LR185" s="76"/>
      <c r="LS185" s="76"/>
      <c r="LT185" s="76" t="s">
        <v>187</v>
      </c>
      <c r="LU185" s="76">
        <v>0</v>
      </c>
      <c r="LV185" s="76">
        <v>0</v>
      </c>
      <c r="LW185" s="76">
        <v>0</v>
      </c>
      <c r="LX185" s="76">
        <v>0</v>
      </c>
      <c r="LY185" s="76"/>
      <c r="LZ185" s="76"/>
      <c r="MA185" s="76" t="s">
        <v>187</v>
      </c>
      <c r="MB185" s="76">
        <v>0</v>
      </c>
      <c r="MC185" s="76">
        <v>0</v>
      </c>
      <c r="MD185" s="76">
        <v>0</v>
      </c>
      <c r="ME185" s="76">
        <v>0</v>
      </c>
      <c r="MH185" s="76" t="s">
        <v>187</v>
      </c>
      <c r="MI185" s="76">
        <v>0</v>
      </c>
      <c r="MJ185" s="76">
        <v>0</v>
      </c>
      <c r="MK185" s="76">
        <v>0</v>
      </c>
      <c r="ML185" s="76">
        <v>0</v>
      </c>
    </row>
    <row r="186" spans="1:35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c r="LY186" s="76"/>
      <c r="LZ186" s="76"/>
      <c r="MA186" s="76" t="s">
        <v>188</v>
      </c>
      <c r="MB186" s="76">
        <v>0</v>
      </c>
      <c r="MC186" s="76">
        <v>0</v>
      </c>
      <c r="MD186" s="76">
        <v>0</v>
      </c>
      <c r="ME186" s="76">
        <v>0</v>
      </c>
      <c r="MH186" s="76" t="s">
        <v>188</v>
      </c>
      <c r="MI186" s="76">
        <v>0</v>
      </c>
      <c r="MJ186" s="76">
        <v>0</v>
      </c>
      <c r="MK186" s="76">
        <v>0</v>
      </c>
      <c r="ML186" s="76">
        <v>0</v>
      </c>
    </row>
    <row r="187" spans="1:35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c r="LY187" s="76"/>
      <c r="LZ187" s="76"/>
      <c r="MA187" s="76" t="s">
        <v>189</v>
      </c>
      <c r="MB187" s="76">
        <v>0</v>
      </c>
      <c r="MC187" s="76">
        <v>0</v>
      </c>
      <c r="MD187" s="76">
        <v>0</v>
      </c>
      <c r="ME187" s="76">
        <v>0</v>
      </c>
      <c r="MH187" s="76" t="s">
        <v>189</v>
      </c>
      <c r="MI187" s="76">
        <v>0</v>
      </c>
      <c r="MJ187" s="76">
        <v>0</v>
      </c>
      <c r="MK187" s="76">
        <v>0</v>
      </c>
      <c r="ML187" s="76">
        <v>0</v>
      </c>
    </row>
    <row r="188" spans="1:350"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c r="KD188" s="76" t="s">
        <v>190</v>
      </c>
      <c r="KE188" s="76">
        <v>0</v>
      </c>
      <c r="KF188" s="76">
        <v>0</v>
      </c>
      <c r="KG188" s="76">
        <v>0</v>
      </c>
      <c r="KH188" s="76">
        <v>0</v>
      </c>
      <c r="KK188" s="76" t="s">
        <v>190</v>
      </c>
      <c r="KL188" s="76">
        <v>0.15</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c r="LY188" s="76"/>
      <c r="LZ188" s="76"/>
      <c r="MA188" s="76" t="s">
        <v>190</v>
      </c>
      <c r="MB188" s="76">
        <v>0</v>
      </c>
      <c r="MC188" s="76">
        <v>0</v>
      </c>
      <c r="MD188" s="76">
        <v>0</v>
      </c>
      <c r="ME188" s="76">
        <v>0</v>
      </c>
      <c r="MH188" s="76" t="s">
        <v>190</v>
      </c>
      <c r="MI188" s="76">
        <v>0</v>
      </c>
      <c r="MJ188" s="76">
        <v>0</v>
      </c>
      <c r="MK188" s="76">
        <v>0</v>
      </c>
      <c r="ML188" s="76">
        <v>0</v>
      </c>
    </row>
    <row r="189" spans="1:350"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c r="LY189" s="76"/>
      <c r="LZ189" s="76"/>
      <c r="MA189" s="76" t="s">
        <v>191</v>
      </c>
      <c r="MB189" s="76">
        <v>0</v>
      </c>
      <c r="MC189" s="76">
        <v>0</v>
      </c>
      <c r="MD189" s="76">
        <v>0</v>
      </c>
      <c r="ME189" s="76">
        <v>0</v>
      </c>
      <c r="MH189" s="76" t="s">
        <v>191</v>
      </c>
      <c r="MI189" s="76">
        <v>0</v>
      </c>
      <c r="MJ189" s="76">
        <v>0</v>
      </c>
      <c r="MK189" s="76">
        <v>0</v>
      </c>
      <c r="ML189" s="76">
        <v>0</v>
      </c>
    </row>
    <row r="190" spans="1:35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c r="LY190" s="76"/>
      <c r="LZ190" s="76"/>
      <c r="MA190" s="76" t="s">
        <v>192</v>
      </c>
      <c r="MB190" s="76">
        <v>0</v>
      </c>
      <c r="MC190" s="76">
        <v>0</v>
      </c>
      <c r="MD190" s="76">
        <v>0</v>
      </c>
      <c r="ME190" s="76">
        <v>0</v>
      </c>
      <c r="MH190" s="76" t="s">
        <v>192</v>
      </c>
      <c r="MI190" s="76">
        <v>0</v>
      </c>
      <c r="MJ190" s="76">
        <v>0</v>
      </c>
      <c r="MK190" s="76">
        <v>0</v>
      </c>
      <c r="ML190" s="76">
        <v>0</v>
      </c>
    </row>
    <row r="191" spans="1:35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c r="LM191" s="76" t="s">
        <v>193</v>
      </c>
      <c r="LN191" s="76">
        <v>0</v>
      </c>
      <c r="LO191" s="76">
        <v>0</v>
      </c>
      <c r="LP191" s="76">
        <v>0</v>
      </c>
      <c r="LQ191" s="76">
        <v>0</v>
      </c>
      <c r="LR191" s="76"/>
      <c r="LS191" s="76"/>
      <c r="LT191" s="76" t="s">
        <v>193</v>
      </c>
      <c r="LU191" s="76">
        <v>0</v>
      </c>
      <c r="LV191" s="76">
        <v>0</v>
      </c>
      <c r="LW191" s="76">
        <v>0</v>
      </c>
      <c r="LX191" s="76">
        <v>0</v>
      </c>
      <c r="LY191" s="76"/>
      <c r="LZ191" s="76"/>
      <c r="MA191" s="76" t="s">
        <v>193</v>
      </c>
      <c r="MB191" s="76">
        <v>0</v>
      </c>
      <c r="MC191" s="76">
        <v>0</v>
      </c>
      <c r="MD191" s="76">
        <v>0</v>
      </c>
      <c r="ME191" s="76">
        <v>0</v>
      </c>
      <c r="MH191" s="76" t="s">
        <v>193</v>
      </c>
      <c r="MI191" s="76">
        <v>0</v>
      </c>
      <c r="MJ191" s="76">
        <v>0</v>
      </c>
      <c r="MK191" s="76">
        <v>0</v>
      </c>
      <c r="ML191" s="76">
        <v>0</v>
      </c>
    </row>
    <row r="192" spans="1:35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v>
      </c>
      <c r="LO192" s="76">
        <v>0</v>
      </c>
      <c r="LP192" s="76">
        <v>0</v>
      </c>
      <c r="LQ192" s="76">
        <v>0</v>
      </c>
      <c r="LR192" s="76"/>
      <c r="LS192" s="76"/>
      <c r="LT192" s="76" t="s">
        <v>194</v>
      </c>
      <c r="LU192" s="76">
        <v>0</v>
      </c>
      <c r="LV192" s="76">
        <v>0</v>
      </c>
      <c r="LW192" s="76">
        <v>0</v>
      </c>
      <c r="LX192" s="76">
        <v>0</v>
      </c>
      <c r="LY192" s="76"/>
      <c r="LZ192" s="76"/>
      <c r="MA192" s="76" t="s">
        <v>194</v>
      </c>
      <c r="MB192" s="76">
        <v>0</v>
      </c>
      <c r="MC192" s="76">
        <v>0</v>
      </c>
      <c r="MD192" s="76">
        <v>0</v>
      </c>
      <c r="ME192" s="76">
        <v>0</v>
      </c>
      <c r="MH192" s="76" t="s">
        <v>194</v>
      </c>
      <c r="MI192" s="76">
        <v>0</v>
      </c>
      <c r="MJ192" s="76">
        <v>0</v>
      </c>
      <c r="MK192" s="76">
        <v>0</v>
      </c>
      <c r="ML192" s="76">
        <v>0</v>
      </c>
    </row>
    <row r="193" spans="1:350"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c r="KD193" s="76" t="s">
        <v>195</v>
      </c>
      <c r="KE193" s="76">
        <v>0</v>
      </c>
      <c r="KF193" s="76">
        <v>0</v>
      </c>
      <c r="KG193" s="76">
        <v>0</v>
      </c>
      <c r="KH193" s="76">
        <v>0</v>
      </c>
      <c r="KK193" s="76" t="s">
        <v>195</v>
      </c>
      <c r="KL193" s="76">
        <v>0</v>
      </c>
      <c r="KM193" s="76">
        <v>0</v>
      </c>
      <c r="KN193" s="76">
        <v>0</v>
      </c>
      <c r="KO193" s="7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c r="LY193" s="76"/>
      <c r="LZ193" s="76"/>
      <c r="MA193" s="76" t="s">
        <v>195</v>
      </c>
      <c r="MB193" s="76">
        <v>0</v>
      </c>
      <c r="MC193" s="76">
        <v>0</v>
      </c>
      <c r="MD193" s="76">
        <v>0</v>
      </c>
      <c r="ME193" s="76">
        <v>0</v>
      </c>
      <c r="MH193" s="76" t="s">
        <v>195</v>
      </c>
      <c r="MI193" s="76">
        <v>0</v>
      </c>
      <c r="MJ193" s="76">
        <v>0</v>
      </c>
      <c r="MK193" s="76">
        <v>0</v>
      </c>
      <c r="ML193" s="76">
        <v>0</v>
      </c>
    </row>
    <row r="194" spans="1:350"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c r="KD194" s="76" t="s">
        <v>196</v>
      </c>
      <c r="KE194" s="76">
        <v>0</v>
      </c>
      <c r="KF194" s="76">
        <v>0</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c r="LM194" s="76" t="s">
        <v>196</v>
      </c>
      <c r="LN194" s="76">
        <v>0</v>
      </c>
      <c r="LO194" s="76">
        <v>0</v>
      </c>
      <c r="LP194" s="76">
        <v>0</v>
      </c>
      <c r="LQ194" s="76">
        <v>0</v>
      </c>
      <c r="LR194" s="76"/>
      <c r="LS194" s="76"/>
      <c r="LT194" s="76" t="s">
        <v>196</v>
      </c>
      <c r="LU194" s="76">
        <v>0</v>
      </c>
      <c r="LV194" s="76">
        <v>0</v>
      </c>
      <c r="LW194" s="76">
        <v>0</v>
      </c>
      <c r="LX194" s="76">
        <v>0</v>
      </c>
      <c r="LY194" s="76"/>
      <c r="LZ194" s="76"/>
      <c r="MA194" s="76" t="s">
        <v>196</v>
      </c>
      <c r="MB194" s="76">
        <v>0</v>
      </c>
      <c r="MC194" s="76">
        <v>0</v>
      </c>
      <c r="MD194" s="76">
        <v>0</v>
      </c>
      <c r="ME194" s="76">
        <v>0</v>
      </c>
      <c r="MH194" s="76" t="s">
        <v>196</v>
      </c>
      <c r="MI194" s="76">
        <v>0</v>
      </c>
      <c r="MJ194" s="76">
        <v>0</v>
      </c>
      <c r="MK194" s="76">
        <v>0</v>
      </c>
      <c r="ML194" s="76">
        <v>0</v>
      </c>
    </row>
    <row r="195" spans="1:350"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c r="LM195" s="76" t="s">
        <v>197</v>
      </c>
      <c r="LN195" s="76">
        <v>0</v>
      </c>
      <c r="LO195" s="76">
        <v>0</v>
      </c>
      <c r="LP195" s="76">
        <v>0</v>
      </c>
      <c r="LQ195" s="76">
        <v>0</v>
      </c>
      <c r="LR195" s="76"/>
      <c r="LS195" s="76"/>
      <c r="LT195" s="76" t="s">
        <v>197</v>
      </c>
      <c r="LU195" s="76">
        <v>0</v>
      </c>
      <c r="LV195" s="76">
        <v>0</v>
      </c>
      <c r="LW195" s="76">
        <v>0</v>
      </c>
      <c r="LX195" s="76">
        <v>0</v>
      </c>
      <c r="LY195" s="76"/>
      <c r="LZ195" s="76"/>
      <c r="MA195" s="76" t="s">
        <v>197</v>
      </c>
      <c r="MB195" s="76">
        <v>0</v>
      </c>
      <c r="MC195" s="76">
        <v>0</v>
      </c>
      <c r="MD195" s="76">
        <v>0</v>
      </c>
      <c r="ME195" s="76">
        <v>0</v>
      </c>
      <c r="MH195" s="76" t="s">
        <v>197</v>
      </c>
      <c r="MI195" s="76">
        <v>0</v>
      </c>
      <c r="MJ195" s="76">
        <v>0</v>
      </c>
      <c r="MK195" s="76">
        <v>0</v>
      </c>
      <c r="ML195" s="76">
        <v>0</v>
      </c>
    </row>
    <row r="196" spans="1:350"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c r="LY196" s="76"/>
      <c r="LZ196" s="76"/>
      <c r="MA196" s="76" t="s">
        <v>198</v>
      </c>
      <c r="MB196" s="76">
        <v>0</v>
      </c>
      <c r="MC196" s="76">
        <v>0</v>
      </c>
      <c r="MD196" s="76">
        <v>0</v>
      </c>
      <c r="ME196" s="76">
        <v>0</v>
      </c>
      <c r="MH196" s="76" t="s">
        <v>198</v>
      </c>
      <c r="MI196" s="76">
        <v>0</v>
      </c>
      <c r="MJ196" s="76">
        <v>0</v>
      </c>
      <c r="MK196" s="76">
        <v>0</v>
      </c>
      <c r="ML196" s="76">
        <v>0</v>
      </c>
    </row>
    <row r="197" spans="1:350"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v>
      </c>
      <c r="LV197" s="76">
        <v>0</v>
      </c>
      <c r="LW197" s="76">
        <v>0</v>
      </c>
      <c r="LX197" s="76">
        <v>0</v>
      </c>
      <c r="LY197" s="76"/>
      <c r="LZ197" s="76"/>
      <c r="MA197" s="76" t="s">
        <v>199</v>
      </c>
      <c r="MB197" s="76">
        <v>0</v>
      </c>
      <c r="MC197" s="76">
        <v>0</v>
      </c>
      <c r="MD197" s="76">
        <v>0</v>
      </c>
      <c r="ME197" s="76">
        <v>0</v>
      </c>
      <c r="MH197" s="76" t="s">
        <v>199</v>
      </c>
      <c r="MI197" s="76">
        <v>0</v>
      </c>
      <c r="MJ197" s="76">
        <v>0</v>
      </c>
      <c r="MK197" s="76">
        <v>0</v>
      </c>
      <c r="ML197" s="76">
        <v>0</v>
      </c>
    </row>
    <row r="198" spans="1:350"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c r="LM198" s="76" t="s">
        <v>200</v>
      </c>
      <c r="LN198" s="76">
        <v>0</v>
      </c>
      <c r="LO198" s="76">
        <v>0</v>
      </c>
      <c r="LP198" s="76">
        <v>0</v>
      </c>
      <c r="LQ198" s="76">
        <v>0</v>
      </c>
      <c r="LR198" s="76"/>
      <c r="LS198" s="76"/>
      <c r="LT198" s="76" t="s">
        <v>200</v>
      </c>
      <c r="LU198" s="76">
        <v>0</v>
      </c>
      <c r="LV198" s="76">
        <v>0</v>
      </c>
      <c r="LW198" s="76">
        <v>0</v>
      </c>
      <c r="LX198" s="76">
        <v>0</v>
      </c>
      <c r="LY198" s="76"/>
      <c r="LZ198" s="76"/>
      <c r="MA198" s="76" t="s">
        <v>200</v>
      </c>
      <c r="MB198" s="76">
        <v>0</v>
      </c>
      <c r="MC198" s="76">
        <v>0</v>
      </c>
      <c r="MD198" s="76">
        <v>0</v>
      </c>
      <c r="ME198" s="76">
        <v>0</v>
      </c>
      <c r="MH198" s="76" t="s">
        <v>200</v>
      </c>
      <c r="MI198" s="76">
        <v>0</v>
      </c>
      <c r="MJ198" s="76">
        <v>0</v>
      </c>
      <c r="MK198" s="76">
        <v>0</v>
      </c>
      <c r="ML198" s="76">
        <v>0</v>
      </c>
    </row>
    <row r="199" spans="1:350"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c r="LY199" s="76"/>
      <c r="LZ199" s="76"/>
      <c r="MA199" s="76" t="s">
        <v>201</v>
      </c>
      <c r="MB199" s="76">
        <v>0</v>
      </c>
      <c r="MC199" s="76">
        <v>0</v>
      </c>
      <c r="MD199" s="76">
        <v>0</v>
      </c>
      <c r="ME199" s="76">
        <v>0</v>
      </c>
      <c r="MH199" s="76" t="s">
        <v>201</v>
      </c>
      <c r="MI199" s="76">
        <v>0</v>
      </c>
      <c r="MJ199" s="76">
        <v>0</v>
      </c>
      <c r="MK199" s="76">
        <v>0</v>
      </c>
      <c r="ML199" s="76">
        <v>0</v>
      </c>
    </row>
    <row r="200" spans="1:350"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c r="LM200" s="76" t="s">
        <v>202</v>
      </c>
      <c r="LN200" s="76">
        <v>0</v>
      </c>
      <c r="LO200" s="76">
        <v>0</v>
      </c>
      <c r="LP200" s="76">
        <v>0</v>
      </c>
      <c r="LQ200" s="76">
        <v>0</v>
      </c>
      <c r="LR200" s="76"/>
      <c r="LS200" s="76"/>
      <c r="LT200" s="76" t="s">
        <v>202</v>
      </c>
      <c r="LU200" s="76">
        <v>0</v>
      </c>
      <c r="LV200" s="76">
        <v>0</v>
      </c>
      <c r="LW200" s="76">
        <v>0</v>
      </c>
      <c r="LX200" s="76">
        <v>0</v>
      </c>
      <c r="LY200" s="76"/>
      <c r="LZ200" s="76"/>
      <c r="MA200" s="76" t="s">
        <v>202</v>
      </c>
      <c r="MB200" s="76">
        <v>0</v>
      </c>
      <c r="MC200" s="76">
        <v>0</v>
      </c>
      <c r="MD200" s="76">
        <v>0</v>
      </c>
      <c r="ME200" s="76">
        <v>0</v>
      </c>
      <c r="MH200" s="76" t="s">
        <v>202</v>
      </c>
      <c r="MI200" s="76">
        <v>0</v>
      </c>
      <c r="MJ200" s="76">
        <v>0</v>
      </c>
      <c r="MK200" s="76">
        <v>0</v>
      </c>
      <c r="ML200" s="76">
        <v>0</v>
      </c>
    </row>
    <row r="201" spans="1:350"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0.36</v>
      </c>
      <c r="LA201" s="76">
        <v>0</v>
      </c>
      <c r="LB201" s="76">
        <v>0.55000000000000004</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c r="LY201" s="76"/>
      <c r="LZ201" s="76"/>
      <c r="MA201" s="76" t="s">
        <v>203</v>
      </c>
      <c r="MB201" s="76">
        <v>0</v>
      </c>
      <c r="MC201" s="76">
        <v>0</v>
      </c>
      <c r="MD201" s="76">
        <v>0</v>
      </c>
      <c r="ME201" s="76">
        <v>0</v>
      </c>
      <c r="MH201" s="76" t="s">
        <v>203</v>
      </c>
      <c r="MI201" s="76">
        <v>0</v>
      </c>
      <c r="MJ201" s="76">
        <v>0</v>
      </c>
      <c r="MK201" s="76">
        <v>0</v>
      </c>
      <c r="ML201" s="76">
        <v>0</v>
      </c>
    </row>
    <row r="202" spans="1:350"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c r="LM202" s="76" t="s">
        <v>204</v>
      </c>
      <c r="LN202" s="76">
        <v>0</v>
      </c>
      <c r="LO202" s="76">
        <v>0</v>
      </c>
      <c r="LP202" s="76">
        <v>0</v>
      </c>
      <c r="LQ202" s="76">
        <v>0</v>
      </c>
      <c r="LR202" s="76"/>
      <c r="LS202" s="76"/>
      <c r="LT202" s="76" t="s">
        <v>204</v>
      </c>
      <c r="LU202" s="76">
        <v>0</v>
      </c>
      <c r="LV202" s="76">
        <v>0</v>
      </c>
      <c r="LW202" s="76">
        <v>0</v>
      </c>
      <c r="LX202" s="76">
        <v>0</v>
      </c>
      <c r="LY202" s="76"/>
      <c r="LZ202" s="76"/>
      <c r="MA202" s="76" t="s">
        <v>204</v>
      </c>
      <c r="MB202" s="76">
        <v>0</v>
      </c>
      <c r="MC202" s="76">
        <v>0</v>
      </c>
      <c r="MD202" s="76">
        <v>0</v>
      </c>
      <c r="ME202" s="76">
        <v>0</v>
      </c>
      <c r="MH202" s="76" t="s">
        <v>204</v>
      </c>
      <c r="MI202" s="76">
        <v>0</v>
      </c>
      <c r="MJ202" s="76">
        <v>0</v>
      </c>
      <c r="MK202" s="76">
        <v>0</v>
      </c>
      <c r="ML202" s="76">
        <v>0</v>
      </c>
    </row>
    <row r="203" spans="1:350"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c r="LY203" s="76"/>
      <c r="LZ203" s="76"/>
      <c r="MA203" s="76" t="s">
        <v>205</v>
      </c>
      <c r="MB203" s="76">
        <v>0</v>
      </c>
      <c r="MC203" s="76">
        <v>0</v>
      </c>
      <c r="MD203" s="76">
        <v>0</v>
      </c>
      <c r="ME203" s="76">
        <v>0</v>
      </c>
      <c r="MH203" s="76" t="s">
        <v>205</v>
      </c>
      <c r="MI203" s="76">
        <v>0</v>
      </c>
      <c r="MJ203" s="76">
        <v>0</v>
      </c>
      <c r="MK203" s="76">
        <v>0</v>
      </c>
      <c r="ML203" s="76">
        <v>0</v>
      </c>
    </row>
    <row r="204" spans="1:350"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v>
      </c>
      <c r="KT204" s="76">
        <v>0</v>
      </c>
      <c r="KU204" s="76">
        <v>0</v>
      </c>
      <c r="KV204" s="76">
        <v>0</v>
      </c>
      <c r="KY204" s="76" t="s">
        <v>206</v>
      </c>
      <c r="KZ204" s="76">
        <v>0</v>
      </c>
      <c r="LA204" s="76">
        <v>0</v>
      </c>
      <c r="LB204" s="76">
        <v>0</v>
      </c>
      <c r="LC204" s="76">
        <v>0</v>
      </c>
      <c r="LF204" s="76" t="s">
        <v>206</v>
      </c>
      <c r="LG204" s="76">
        <v>0</v>
      </c>
      <c r="LH204" s="76">
        <v>0</v>
      </c>
      <c r="LI204" s="76">
        <v>0</v>
      </c>
      <c r="LJ204" s="76">
        <v>0</v>
      </c>
      <c r="LM204" s="76" t="s">
        <v>206</v>
      </c>
      <c r="LN204" s="76">
        <v>0</v>
      </c>
      <c r="LO204" s="76">
        <v>0</v>
      </c>
      <c r="LP204" s="76">
        <v>0</v>
      </c>
      <c r="LQ204" s="76">
        <v>0</v>
      </c>
      <c r="LR204" s="76"/>
      <c r="LS204" s="76"/>
      <c r="LT204" s="76" t="s">
        <v>206</v>
      </c>
      <c r="LU204" s="76">
        <v>0</v>
      </c>
      <c r="LV204" s="76">
        <v>0</v>
      </c>
      <c r="LW204" s="76">
        <v>0</v>
      </c>
      <c r="LX204" s="76">
        <v>0</v>
      </c>
      <c r="LY204" s="76"/>
      <c r="LZ204" s="76"/>
      <c r="MA204" s="76" t="s">
        <v>206</v>
      </c>
      <c r="MB204" s="76">
        <v>0</v>
      </c>
      <c r="MC204" s="76">
        <v>0</v>
      </c>
      <c r="MD204" s="76">
        <v>0</v>
      </c>
      <c r="ME204" s="76">
        <v>0</v>
      </c>
      <c r="MH204" s="76" t="s">
        <v>206</v>
      </c>
      <c r="MI204" s="76">
        <v>0</v>
      </c>
      <c r="MJ204" s="76">
        <v>0</v>
      </c>
      <c r="MK204" s="76">
        <v>0</v>
      </c>
      <c r="ML204" s="76">
        <v>0</v>
      </c>
    </row>
    <row r="205" spans="1:350"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c r="KD205" s="76" t="s">
        <v>207</v>
      </c>
      <c r="KE205" s="76">
        <v>1.88</v>
      </c>
      <c r="KF205" s="76">
        <v>0</v>
      </c>
      <c r="KG205" s="76">
        <v>0</v>
      </c>
      <c r="KH205" s="76">
        <v>0</v>
      </c>
      <c r="KK205" s="76" t="s">
        <v>207</v>
      </c>
      <c r="KL205" s="76">
        <v>0.56000000000000005</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v>
      </c>
      <c r="LO205" s="76">
        <v>0</v>
      </c>
      <c r="LP205" s="76">
        <v>0</v>
      </c>
      <c r="LQ205" s="76">
        <v>0</v>
      </c>
      <c r="LR205" s="76"/>
      <c r="LS205" s="76"/>
      <c r="LT205" s="76" t="s">
        <v>207</v>
      </c>
      <c r="LU205" s="76">
        <v>0</v>
      </c>
      <c r="LV205" s="76">
        <v>0</v>
      </c>
      <c r="LW205" s="76">
        <v>0</v>
      </c>
      <c r="LX205" s="76">
        <v>0</v>
      </c>
      <c r="LY205" s="76"/>
      <c r="LZ205" s="76"/>
      <c r="MA205" s="76" t="s">
        <v>207</v>
      </c>
      <c r="MB205" s="76">
        <v>0</v>
      </c>
      <c r="MC205" s="76">
        <v>0</v>
      </c>
      <c r="MD205" s="76">
        <v>0</v>
      </c>
      <c r="ME205" s="76">
        <v>0</v>
      </c>
      <c r="MH205" s="76" t="s">
        <v>207</v>
      </c>
      <c r="MI205" s="76">
        <v>0</v>
      </c>
      <c r="MJ205" s="76">
        <v>0</v>
      </c>
      <c r="MK205" s="76">
        <v>0</v>
      </c>
      <c r="ML205" s="76">
        <v>0</v>
      </c>
    </row>
    <row r="206" spans="1:35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c r="LY206" s="76"/>
      <c r="LZ206" s="76"/>
      <c r="MA206" s="76" t="s">
        <v>208</v>
      </c>
      <c r="MB206" s="76">
        <v>0</v>
      </c>
      <c r="MC206" s="76">
        <v>0</v>
      </c>
      <c r="MD206" s="76">
        <v>0</v>
      </c>
      <c r="ME206" s="76">
        <v>0</v>
      </c>
      <c r="MH206" s="76" t="s">
        <v>208</v>
      </c>
      <c r="MI206" s="76">
        <v>0</v>
      </c>
      <c r="MJ206" s="76">
        <v>0</v>
      </c>
      <c r="MK206" s="76">
        <v>0</v>
      </c>
      <c r="ML206" s="76">
        <v>0</v>
      </c>
    </row>
    <row r="207" spans="1:350"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c r="LY207" s="76"/>
      <c r="LZ207" s="76"/>
      <c r="MA207" s="76" t="s">
        <v>209</v>
      </c>
      <c r="MB207" s="76">
        <v>0</v>
      </c>
      <c r="MC207" s="76">
        <v>0</v>
      </c>
      <c r="MD207" s="76">
        <v>0</v>
      </c>
      <c r="ME207" s="76">
        <v>0</v>
      </c>
      <c r="MH207" s="76" t="s">
        <v>209</v>
      </c>
      <c r="MI207" s="76">
        <v>0</v>
      </c>
      <c r="MJ207" s="76">
        <v>0</v>
      </c>
      <c r="MK207" s="76">
        <v>0</v>
      </c>
      <c r="ML207" s="76">
        <v>0</v>
      </c>
    </row>
    <row r="208" spans="1:35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c r="LY208" s="76"/>
      <c r="LZ208" s="76"/>
      <c r="MA208" s="76" t="s">
        <v>210</v>
      </c>
      <c r="MB208" s="76">
        <v>0</v>
      </c>
      <c r="MC208" s="76">
        <v>0</v>
      </c>
      <c r="MD208" s="76">
        <v>0</v>
      </c>
      <c r="ME208" s="76">
        <v>0</v>
      </c>
      <c r="MH208" s="76" t="s">
        <v>210</v>
      </c>
      <c r="MI208" s="76">
        <v>0</v>
      </c>
      <c r="MJ208" s="76">
        <v>0</v>
      </c>
      <c r="MK208" s="76">
        <v>0</v>
      </c>
      <c r="ML208" s="76">
        <v>0</v>
      </c>
    </row>
    <row r="209" spans="1:35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v>
      </c>
      <c r="LV209" s="76">
        <v>0</v>
      </c>
      <c r="LW209" s="76">
        <v>0</v>
      </c>
      <c r="LX209" s="76">
        <v>0</v>
      </c>
      <c r="LY209" s="76"/>
      <c r="LZ209" s="76"/>
      <c r="MA209" s="76" t="s">
        <v>211</v>
      </c>
      <c r="MB209" s="76">
        <v>0</v>
      </c>
      <c r="MC209" s="76">
        <v>0</v>
      </c>
      <c r="MD209" s="76">
        <v>0</v>
      </c>
      <c r="ME209" s="76">
        <v>0</v>
      </c>
      <c r="MH209" s="76" t="s">
        <v>211</v>
      </c>
      <c r="MI209" s="76">
        <v>0</v>
      </c>
      <c r="MJ209" s="76">
        <v>0</v>
      </c>
      <c r="MK209" s="76">
        <v>0</v>
      </c>
      <c r="ML209" s="76">
        <v>0</v>
      </c>
    </row>
    <row r="210" spans="1:350"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c r="LY210" s="76"/>
      <c r="LZ210" s="76"/>
      <c r="MA210" s="76" t="s">
        <v>212</v>
      </c>
      <c r="MB210" s="76">
        <v>0</v>
      </c>
      <c r="MC210" s="76">
        <v>0</v>
      </c>
      <c r="MD210" s="76">
        <v>0</v>
      </c>
      <c r="ME210" s="76">
        <v>0</v>
      </c>
      <c r="MH210" s="76" t="s">
        <v>212</v>
      </c>
      <c r="MI210" s="76">
        <v>0</v>
      </c>
      <c r="MJ210" s="76">
        <v>0</v>
      </c>
      <c r="MK210" s="76">
        <v>0</v>
      </c>
      <c r="ML210" s="76">
        <v>0</v>
      </c>
    </row>
    <row r="211" spans="1:35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c r="LM211" s="76" t="s">
        <v>213</v>
      </c>
      <c r="LN211" s="76">
        <v>0</v>
      </c>
      <c r="LO211" s="76">
        <v>0</v>
      </c>
      <c r="LP211" s="76">
        <v>0</v>
      </c>
      <c r="LQ211" s="76">
        <v>0</v>
      </c>
      <c r="LR211" s="76"/>
      <c r="LS211" s="76"/>
      <c r="LT211" s="76" t="s">
        <v>213</v>
      </c>
      <c r="LU211" s="76">
        <v>0</v>
      </c>
      <c r="LV211" s="76">
        <v>0</v>
      </c>
      <c r="LW211" s="76">
        <v>0</v>
      </c>
      <c r="LX211" s="76">
        <v>0</v>
      </c>
      <c r="LY211" s="76"/>
      <c r="LZ211" s="76"/>
      <c r="MA211" s="76" t="s">
        <v>213</v>
      </c>
      <c r="MB211" s="76">
        <v>0</v>
      </c>
      <c r="MC211" s="76">
        <v>0</v>
      </c>
      <c r="MD211" s="76">
        <v>0</v>
      </c>
      <c r="ME211" s="76">
        <v>0</v>
      </c>
      <c r="MH211" s="76" t="s">
        <v>213</v>
      </c>
      <c r="MI211" s="76">
        <v>0</v>
      </c>
      <c r="MJ211" s="76">
        <v>0</v>
      </c>
      <c r="MK211" s="76">
        <v>0</v>
      </c>
      <c r="ML211" s="76">
        <v>0</v>
      </c>
    </row>
    <row r="212" spans="1:35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c r="LM212" s="76" t="s">
        <v>214</v>
      </c>
      <c r="LN212" s="76">
        <v>0</v>
      </c>
      <c r="LO212" s="76">
        <v>0</v>
      </c>
      <c r="LP212" s="76">
        <v>0</v>
      </c>
      <c r="LQ212" s="76">
        <v>0</v>
      </c>
      <c r="LR212" s="76"/>
      <c r="LS212" s="76"/>
      <c r="LT212" s="76" t="s">
        <v>214</v>
      </c>
      <c r="LU212" s="76">
        <v>0</v>
      </c>
      <c r="LV212" s="76">
        <v>0</v>
      </c>
      <c r="LW212" s="76">
        <v>0</v>
      </c>
      <c r="LX212" s="76">
        <v>0</v>
      </c>
      <c r="LY212" s="76"/>
      <c r="LZ212" s="76"/>
      <c r="MA212" s="76" t="s">
        <v>214</v>
      </c>
      <c r="MB212" s="76">
        <v>0</v>
      </c>
      <c r="MC212" s="76">
        <v>0</v>
      </c>
      <c r="MD212" s="76">
        <v>0</v>
      </c>
      <c r="ME212" s="76">
        <v>0</v>
      </c>
      <c r="MH212" s="76" t="s">
        <v>214</v>
      </c>
      <c r="MI212" s="76">
        <v>0</v>
      </c>
      <c r="MJ212" s="76">
        <v>0</v>
      </c>
      <c r="MK212" s="76">
        <v>0</v>
      </c>
      <c r="ML212" s="76">
        <v>0</v>
      </c>
    </row>
    <row r="213" spans="1:350"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c r="LY213" s="76"/>
      <c r="LZ213" s="76"/>
      <c r="MA213" s="76" t="s">
        <v>215</v>
      </c>
      <c r="MB213" s="76">
        <v>0</v>
      </c>
      <c r="MC213" s="76">
        <v>0</v>
      </c>
      <c r="MD213" s="76">
        <v>0</v>
      </c>
      <c r="ME213" s="76">
        <v>0</v>
      </c>
      <c r="MH213" s="76" t="s">
        <v>215</v>
      </c>
      <c r="MI213" s="76">
        <v>0</v>
      </c>
      <c r="MJ213" s="76">
        <v>0</v>
      </c>
      <c r="MK213" s="76">
        <v>0</v>
      </c>
      <c r="ML213" s="76">
        <v>0</v>
      </c>
    </row>
    <row r="214" spans="1:350"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v>
      </c>
      <c r="LH214" s="76">
        <v>0</v>
      </c>
      <c r="LI214" s="76">
        <v>0</v>
      </c>
      <c r="LJ214" s="76">
        <v>0</v>
      </c>
      <c r="LM214" s="76" t="s">
        <v>216</v>
      </c>
      <c r="LN214" s="76">
        <v>0</v>
      </c>
      <c r="LO214" s="76">
        <v>0</v>
      </c>
      <c r="LP214" s="76">
        <v>0</v>
      </c>
      <c r="LQ214" s="76">
        <v>0</v>
      </c>
      <c r="LR214" s="76"/>
      <c r="LS214" s="76"/>
      <c r="LT214" s="76" t="s">
        <v>216</v>
      </c>
      <c r="LU214" s="76">
        <v>0</v>
      </c>
      <c r="LV214" s="76">
        <v>0</v>
      </c>
      <c r="LW214" s="76">
        <v>0</v>
      </c>
      <c r="LX214" s="76">
        <v>0</v>
      </c>
      <c r="LY214" s="76"/>
      <c r="LZ214" s="76"/>
      <c r="MA214" s="76" t="s">
        <v>216</v>
      </c>
      <c r="MB214" s="76">
        <v>0</v>
      </c>
      <c r="MC214" s="76">
        <v>0</v>
      </c>
      <c r="MD214" s="76">
        <v>0</v>
      </c>
      <c r="ME214" s="76">
        <v>0</v>
      </c>
      <c r="MH214" s="76" t="s">
        <v>216</v>
      </c>
      <c r="MI214" s="76">
        <v>0</v>
      </c>
      <c r="MJ214" s="76">
        <v>0</v>
      </c>
      <c r="MK214" s="76">
        <v>0</v>
      </c>
      <c r="ML214" s="76">
        <v>0</v>
      </c>
    </row>
    <row r="215" spans="1:350"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c r="LY215" s="76"/>
      <c r="LZ215" s="76"/>
      <c r="MA215" s="76" t="s">
        <v>217</v>
      </c>
      <c r="MB215" s="76">
        <v>0</v>
      </c>
      <c r="MC215" s="76">
        <v>0</v>
      </c>
      <c r="MD215" s="76">
        <v>0</v>
      </c>
      <c r="ME215" s="76">
        <v>0</v>
      </c>
      <c r="MH215" s="76" t="s">
        <v>217</v>
      </c>
      <c r="MI215" s="76">
        <v>0</v>
      </c>
      <c r="MJ215" s="76">
        <v>0</v>
      </c>
      <c r="MK215" s="76">
        <v>0</v>
      </c>
      <c r="ML215" s="76">
        <v>0</v>
      </c>
    </row>
    <row r="216" spans="1:350"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c r="LY216" s="76"/>
      <c r="LZ216" s="76"/>
      <c r="MA216" s="76" t="s">
        <v>218</v>
      </c>
      <c r="MB216" s="76">
        <v>0</v>
      </c>
      <c r="MC216" s="76">
        <v>0</v>
      </c>
      <c r="MD216" s="76">
        <v>0</v>
      </c>
      <c r="ME216" s="76">
        <v>0</v>
      </c>
      <c r="MH216" s="76" t="s">
        <v>218</v>
      </c>
      <c r="MI216" s="76">
        <v>0</v>
      </c>
      <c r="MJ216" s="76">
        <v>0</v>
      </c>
      <c r="MK216" s="76">
        <v>0</v>
      </c>
      <c r="ML216" s="76">
        <v>0</v>
      </c>
    </row>
    <row r="217" spans="1:350"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c r="LM217" s="76" t="s">
        <v>219</v>
      </c>
      <c r="LN217" s="76">
        <v>0.53</v>
      </c>
      <c r="LO217" s="76">
        <v>0</v>
      </c>
      <c r="LP217" s="76">
        <v>0</v>
      </c>
      <c r="LQ217" s="76">
        <v>0</v>
      </c>
      <c r="LR217" s="76"/>
      <c r="LS217" s="76"/>
      <c r="LT217" s="76" t="s">
        <v>219</v>
      </c>
      <c r="LU217" s="76">
        <v>0</v>
      </c>
      <c r="LV217" s="76">
        <v>0</v>
      </c>
      <c r="LW217" s="76">
        <v>0</v>
      </c>
      <c r="LX217" s="76">
        <v>0</v>
      </c>
      <c r="LY217" s="76"/>
      <c r="LZ217" s="76"/>
      <c r="MA217" s="76" t="s">
        <v>219</v>
      </c>
      <c r="MB217" s="76">
        <v>0</v>
      </c>
      <c r="MC217" s="76">
        <v>0</v>
      </c>
      <c r="MD217" s="76">
        <v>0</v>
      </c>
      <c r="ME217" s="76">
        <v>0</v>
      </c>
      <c r="MH217" s="76" t="s">
        <v>219</v>
      </c>
      <c r="MI217" s="76">
        <v>0</v>
      </c>
      <c r="MJ217" s="76">
        <v>0</v>
      </c>
      <c r="MK217" s="76">
        <v>0</v>
      </c>
      <c r="ML217" s="76">
        <v>0</v>
      </c>
    </row>
    <row r="218" spans="1:35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c r="KD218" s="76" t="s">
        <v>220</v>
      </c>
      <c r="KE218" s="76">
        <v>0</v>
      </c>
      <c r="KF218" s="76">
        <v>0</v>
      </c>
      <c r="KG218" s="76">
        <v>0</v>
      </c>
      <c r="KH218" s="76">
        <v>0</v>
      </c>
      <c r="KK218" s="76" t="s">
        <v>220</v>
      </c>
      <c r="KL218" s="76">
        <v>0.31</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c r="LY218" s="76"/>
      <c r="LZ218" s="76"/>
      <c r="MA218" s="76" t="s">
        <v>220</v>
      </c>
      <c r="MB218" s="76">
        <v>0</v>
      </c>
      <c r="MC218" s="76">
        <v>0</v>
      </c>
      <c r="MD218" s="76">
        <v>0</v>
      </c>
      <c r="ME218" s="76">
        <v>0</v>
      </c>
      <c r="MH218" s="76" t="s">
        <v>220</v>
      </c>
      <c r="MI218" s="76">
        <v>0</v>
      </c>
      <c r="MJ218" s="76">
        <v>0</v>
      </c>
      <c r="MK218" s="76">
        <v>0</v>
      </c>
      <c r="ML218" s="76">
        <v>0</v>
      </c>
    </row>
    <row r="219" spans="1:35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c r="LY219" s="76"/>
      <c r="LZ219" s="76"/>
      <c r="MA219" s="76" t="s">
        <v>221</v>
      </c>
      <c r="MB219" s="76">
        <v>0</v>
      </c>
      <c r="MC219" s="76">
        <v>0</v>
      </c>
      <c r="MD219" s="76">
        <v>0</v>
      </c>
      <c r="ME219" s="76">
        <v>0</v>
      </c>
      <c r="MH219" s="76" t="s">
        <v>221</v>
      </c>
      <c r="MI219" s="76">
        <v>0</v>
      </c>
      <c r="MJ219" s="76">
        <v>0</v>
      </c>
      <c r="MK219" s="76">
        <v>0</v>
      </c>
      <c r="ML219" s="76">
        <v>0</v>
      </c>
    </row>
    <row r="220" spans="1:350"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v>
      </c>
      <c r="LA220" s="76">
        <v>0</v>
      </c>
      <c r="LB220" s="76">
        <v>0</v>
      </c>
      <c r="LC220" s="76">
        <v>0</v>
      </c>
      <c r="LF220" s="76" t="s">
        <v>222</v>
      </c>
      <c r="LG220" s="76">
        <v>0</v>
      </c>
      <c r="LH220" s="76">
        <v>0</v>
      </c>
      <c r="LI220" s="76">
        <v>0</v>
      </c>
      <c r="LJ220" s="76">
        <v>0</v>
      </c>
      <c r="LM220" s="76" t="s">
        <v>222</v>
      </c>
      <c r="LN220" s="76">
        <v>0</v>
      </c>
      <c r="LO220" s="76">
        <v>0</v>
      </c>
      <c r="LP220" s="76">
        <v>0</v>
      </c>
      <c r="LQ220" s="76">
        <v>0</v>
      </c>
      <c r="LR220" s="76"/>
      <c r="LS220" s="76"/>
      <c r="LT220" s="76" t="s">
        <v>222</v>
      </c>
      <c r="LU220" s="76">
        <v>0</v>
      </c>
      <c r="LV220" s="76">
        <v>0</v>
      </c>
      <c r="LW220" s="76">
        <v>0</v>
      </c>
      <c r="LX220" s="76">
        <v>0</v>
      </c>
      <c r="LY220" s="76"/>
      <c r="LZ220" s="76"/>
      <c r="MA220" s="76" t="s">
        <v>222</v>
      </c>
      <c r="MB220" s="76">
        <v>0</v>
      </c>
      <c r="MC220" s="76">
        <v>0</v>
      </c>
      <c r="MD220" s="76">
        <v>0</v>
      </c>
      <c r="ME220" s="76">
        <v>0</v>
      </c>
      <c r="MH220" s="76" t="s">
        <v>222</v>
      </c>
      <c r="MI220" s="76">
        <v>0</v>
      </c>
      <c r="MJ220" s="76">
        <v>0</v>
      </c>
      <c r="MK220" s="76">
        <v>0</v>
      </c>
      <c r="ML220" s="76">
        <v>0</v>
      </c>
    </row>
    <row r="221" spans="1:350"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c r="LM221" s="76" t="s">
        <v>223</v>
      </c>
      <c r="LN221" s="76">
        <v>0</v>
      </c>
      <c r="LO221" s="76">
        <v>0</v>
      </c>
      <c r="LP221" s="76">
        <v>0</v>
      </c>
      <c r="LQ221" s="76">
        <v>0</v>
      </c>
      <c r="LR221" s="76"/>
      <c r="LS221" s="76"/>
      <c r="LT221" s="76" t="s">
        <v>223</v>
      </c>
      <c r="LU221" s="76">
        <v>0</v>
      </c>
      <c r="LV221" s="76">
        <v>0</v>
      </c>
      <c r="LW221" s="76">
        <v>0</v>
      </c>
      <c r="LX221" s="76">
        <v>0</v>
      </c>
      <c r="LY221" s="76"/>
      <c r="LZ221" s="76"/>
      <c r="MA221" s="76" t="s">
        <v>223</v>
      </c>
      <c r="MB221" s="76">
        <v>0</v>
      </c>
      <c r="MC221" s="76">
        <v>0</v>
      </c>
      <c r="MD221" s="76">
        <v>0</v>
      </c>
      <c r="ME221" s="76">
        <v>0</v>
      </c>
      <c r="MH221" s="76" t="s">
        <v>223</v>
      </c>
      <c r="MI221" s="76">
        <v>0</v>
      </c>
      <c r="MJ221" s="76">
        <v>0</v>
      </c>
      <c r="MK221" s="76">
        <v>0</v>
      </c>
      <c r="ML221" s="76">
        <v>0</v>
      </c>
    </row>
    <row r="222" spans="1:35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c r="LY222" s="76"/>
      <c r="LZ222" s="76"/>
      <c r="MA222" s="76" t="s">
        <v>224</v>
      </c>
      <c r="MB222" s="76">
        <v>0</v>
      </c>
      <c r="MC222" s="76">
        <v>0</v>
      </c>
      <c r="MD222" s="76">
        <v>0</v>
      </c>
      <c r="ME222" s="76">
        <v>0</v>
      </c>
      <c r="MH222" s="76" t="s">
        <v>224</v>
      </c>
      <c r="MI222" s="76">
        <v>0</v>
      </c>
      <c r="MJ222" s="76">
        <v>0</v>
      </c>
      <c r="MK222" s="76">
        <v>0</v>
      </c>
      <c r="ML222" s="76">
        <v>0</v>
      </c>
    </row>
    <row r="223" spans="1:35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v>
      </c>
      <c r="LV223" s="76">
        <v>0</v>
      </c>
      <c r="LW223" s="76">
        <v>0</v>
      </c>
      <c r="LX223" s="76">
        <v>0</v>
      </c>
      <c r="LY223" s="76"/>
      <c r="LZ223" s="76"/>
      <c r="MA223" s="76" t="s">
        <v>225</v>
      </c>
      <c r="MB223" s="76">
        <v>0</v>
      </c>
      <c r="MC223" s="76">
        <v>0</v>
      </c>
      <c r="MD223" s="76">
        <v>0</v>
      </c>
      <c r="ME223" s="76">
        <v>0</v>
      </c>
      <c r="MH223" s="76" t="s">
        <v>225</v>
      </c>
      <c r="MI223" s="76">
        <v>0</v>
      </c>
      <c r="MJ223" s="76">
        <v>0</v>
      </c>
      <c r="MK223" s="76">
        <v>0</v>
      </c>
      <c r="ML223" s="76">
        <v>0</v>
      </c>
    </row>
    <row r="224" spans="1:350"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v>
      </c>
      <c r="LV224" s="76">
        <v>0</v>
      </c>
      <c r="LW224" s="76">
        <v>0</v>
      </c>
      <c r="LX224" s="76">
        <v>0</v>
      </c>
      <c r="LY224" s="76"/>
      <c r="LZ224" s="76"/>
      <c r="MA224" s="76" t="s">
        <v>226</v>
      </c>
      <c r="MB224" s="76">
        <v>0</v>
      </c>
      <c r="MC224" s="76">
        <v>0</v>
      </c>
      <c r="MD224" s="76">
        <v>0</v>
      </c>
      <c r="ME224" s="76">
        <v>0</v>
      </c>
      <c r="MH224" s="76" t="s">
        <v>226</v>
      </c>
      <c r="MI224" s="76">
        <v>0</v>
      </c>
      <c r="MJ224" s="76">
        <v>0</v>
      </c>
      <c r="MK224" s="76">
        <v>0</v>
      </c>
      <c r="ML224" s="76">
        <v>0</v>
      </c>
    </row>
    <row r="225" spans="1:35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0.74</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c r="LY225" s="76"/>
      <c r="LZ225" s="76"/>
      <c r="MA225" s="76" t="s">
        <v>227</v>
      </c>
      <c r="MB225" s="76">
        <v>0</v>
      </c>
      <c r="MC225" s="76">
        <v>0</v>
      </c>
      <c r="MD225" s="76">
        <v>0</v>
      </c>
      <c r="ME225" s="76">
        <v>0</v>
      </c>
      <c r="MH225" s="76" t="s">
        <v>227</v>
      </c>
      <c r="MI225" s="76">
        <v>0</v>
      </c>
      <c r="MJ225" s="76">
        <v>0</v>
      </c>
      <c r="MK225" s="76">
        <v>0</v>
      </c>
      <c r="ML225" s="76">
        <v>0</v>
      </c>
    </row>
    <row r="226" spans="1:35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c r="LY226" s="76"/>
      <c r="LZ226" s="76"/>
      <c r="MA226" s="76" t="s">
        <v>228</v>
      </c>
      <c r="MB226" s="76">
        <v>0</v>
      </c>
      <c r="MC226" s="76">
        <v>0</v>
      </c>
      <c r="MD226" s="76">
        <v>0</v>
      </c>
      <c r="ME226" s="76">
        <v>0</v>
      </c>
      <c r="MH226" s="76" t="s">
        <v>228</v>
      </c>
      <c r="MI226" s="76">
        <v>0</v>
      </c>
      <c r="MJ226" s="76">
        <v>0</v>
      </c>
      <c r="MK226" s="76">
        <v>0</v>
      </c>
      <c r="ML226" s="76">
        <v>0</v>
      </c>
    </row>
    <row r="227" spans="1:35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c r="LM227" s="76" t="s">
        <v>229</v>
      </c>
      <c r="LN227" s="76">
        <v>0</v>
      </c>
      <c r="LO227" s="76">
        <v>0</v>
      </c>
      <c r="LP227" s="76">
        <v>0</v>
      </c>
      <c r="LQ227" s="76">
        <v>0</v>
      </c>
      <c r="LR227" s="76"/>
      <c r="LS227" s="76"/>
      <c r="LT227" s="76" t="s">
        <v>229</v>
      </c>
      <c r="LU227" s="76">
        <v>0</v>
      </c>
      <c r="LV227" s="76">
        <v>0</v>
      </c>
      <c r="LW227" s="76">
        <v>0</v>
      </c>
      <c r="LX227" s="76">
        <v>0</v>
      </c>
      <c r="LY227" s="76"/>
      <c r="LZ227" s="76"/>
      <c r="MA227" s="76" t="s">
        <v>229</v>
      </c>
      <c r="MB227" s="76">
        <v>0</v>
      </c>
      <c r="MC227" s="76">
        <v>0</v>
      </c>
      <c r="MD227" s="76">
        <v>0</v>
      </c>
      <c r="ME227" s="76">
        <v>0</v>
      </c>
      <c r="MH227" s="76" t="s">
        <v>229</v>
      </c>
      <c r="MI227" s="76">
        <v>0</v>
      </c>
      <c r="MJ227" s="76">
        <v>0</v>
      </c>
      <c r="MK227" s="76">
        <v>0</v>
      </c>
      <c r="ML227" s="76">
        <v>0</v>
      </c>
    </row>
    <row r="228" spans="1:35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c r="LY228" s="76"/>
      <c r="LZ228" s="76"/>
      <c r="MA228" s="76" t="s">
        <v>230</v>
      </c>
      <c r="MB228" s="76">
        <v>0</v>
      </c>
      <c r="MC228" s="76">
        <v>0</v>
      </c>
      <c r="MD228" s="76">
        <v>0</v>
      </c>
      <c r="ME228" s="76">
        <v>0</v>
      </c>
      <c r="MH228" s="76" t="s">
        <v>230</v>
      </c>
      <c r="MI228" s="76">
        <v>0</v>
      </c>
      <c r="MJ228" s="76">
        <v>0</v>
      </c>
      <c r="MK228" s="76">
        <v>0</v>
      </c>
      <c r="ML228" s="76">
        <v>0</v>
      </c>
    </row>
    <row r="229" spans="1:35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c r="LY229" s="76"/>
      <c r="LZ229" s="76"/>
      <c r="MA229" s="76" t="s">
        <v>231</v>
      </c>
      <c r="MB229" s="76">
        <v>0</v>
      </c>
      <c r="MC229" s="76">
        <v>0</v>
      </c>
      <c r="MD229" s="76">
        <v>0</v>
      </c>
      <c r="ME229" s="76">
        <v>0</v>
      </c>
      <c r="MH229" s="76" t="s">
        <v>231</v>
      </c>
      <c r="MI229" s="76">
        <v>0</v>
      </c>
      <c r="MJ229" s="76">
        <v>0</v>
      </c>
      <c r="MK229" s="76">
        <v>0</v>
      </c>
      <c r="ML229" s="76">
        <v>0</v>
      </c>
    </row>
    <row r="230" spans="1:350"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c r="LM230" s="76" t="s">
        <v>232</v>
      </c>
      <c r="LN230" s="76">
        <v>0</v>
      </c>
      <c r="LO230" s="76">
        <v>0</v>
      </c>
      <c r="LP230" s="76">
        <v>0</v>
      </c>
      <c r="LQ230" s="76">
        <v>0</v>
      </c>
      <c r="LR230" s="76"/>
      <c r="LS230" s="76"/>
      <c r="LT230" s="76" t="s">
        <v>232</v>
      </c>
      <c r="LU230" s="76">
        <v>0</v>
      </c>
      <c r="LV230" s="76">
        <v>0</v>
      </c>
      <c r="LW230" s="76">
        <v>0</v>
      </c>
      <c r="LX230" s="76">
        <v>0</v>
      </c>
      <c r="LY230" s="76"/>
      <c r="LZ230" s="76"/>
      <c r="MA230" s="76" t="s">
        <v>232</v>
      </c>
      <c r="MB230" s="76">
        <v>0</v>
      </c>
      <c r="MC230" s="76">
        <v>0</v>
      </c>
      <c r="MD230" s="76">
        <v>0</v>
      </c>
      <c r="ME230" s="76">
        <v>0</v>
      </c>
      <c r="MH230" s="76" t="s">
        <v>232</v>
      </c>
      <c r="MI230" s="76">
        <v>0</v>
      </c>
      <c r="MJ230" s="76">
        <v>0</v>
      </c>
      <c r="MK230" s="76">
        <v>0</v>
      </c>
      <c r="ML230" s="76">
        <v>0</v>
      </c>
    </row>
    <row r="231" spans="1:350"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c r="LY231" s="76"/>
      <c r="LZ231" s="76"/>
      <c r="MA231" s="76" t="s">
        <v>233</v>
      </c>
      <c r="MB231" s="76">
        <v>0</v>
      </c>
      <c r="MC231" s="76">
        <v>0</v>
      </c>
      <c r="MD231" s="76">
        <v>0</v>
      </c>
      <c r="ME231" s="76">
        <v>0</v>
      </c>
      <c r="MH231" s="76" t="s">
        <v>233</v>
      </c>
      <c r="MI231" s="76">
        <v>0</v>
      </c>
      <c r="MJ231" s="76">
        <v>0</v>
      </c>
      <c r="MK231" s="76">
        <v>0</v>
      </c>
      <c r="ML231" s="76">
        <v>0</v>
      </c>
    </row>
    <row r="232" spans="1:35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v>
      </c>
      <c r="LV232" s="76">
        <v>0</v>
      </c>
      <c r="LW232" s="76">
        <v>0</v>
      </c>
      <c r="LX232" s="76">
        <v>0</v>
      </c>
      <c r="LY232" s="76"/>
      <c r="LZ232" s="76"/>
      <c r="MA232" s="76" t="s">
        <v>234</v>
      </c>
      <c r="MB232" s="76">
        <v>0</v>
      </c>
      <c r="MC232" s="76">
        <v>0</v>
      </c>
      <c r="MD232" s="76">
        <v>0</v>
      </c>
      <c r="ME232" s="76">
        <v>0</v>
      </c>
      <c r="MH232" s="76" t="s">
        <v>234</v>
      </c>
      <c r="MI232" s="76">
        <v>0</v>
      </c>
      <c r="MJ232" s="76">
        <v>0</v>
      </c>
      <c r="MK232" s="76">
        <v>0</v>
      </c>
      <c r="ML232" s="76">
        <v>0</v>
      </c>
    </row>
    <row r="233" spans="1:350"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v>
      </c>
      <c r="LO233" s="76">
        <v>0</v>
      </c>
      <c r="LP233" s="76">
        <v>0</v>
      </c>
      <c r="LQ233" s="76">
        <v>0</v>
      </c>
      <c r="LR233" s="76"/>
      <c r="LS233" s="76"/>
      <c r="LT233" s="76" t="s">
        <v>235</v>
      </c>
      <c r="LU233" s="76">
        <v>0</v>
      </c>
      <c r="LV233" s="76">
        <v>0</v>
      </c>
      <c r="LW233" s="76">
        <v>0</v>
      </c>
      <c r="LX233" s="76">
        <v>0</v>
      </c>
      <c r="LY233" s="76"/>
      <c r="LZ233" s="76"/>
      <c r="MA233" s="76" t="s">
        <v>235</v>
      </c>
      <c r="MB233" s="76">
        <v>0</v>
      </c>
      <c r="MC233" s="76">
        <v>0</v>
      </c>
      <c r="MD233" s="76">
        <v>0</v>
      </c>
      <c r="ME233" s="76">
        <v>0</v>
      </c>
      <c r="MH233" s="76" t="s">
        <v>235</v>
      </c>
      <c r="MI233" s="76">
        <v>0</v>
      </c>
      <c r="MJ233" s="76">
        <v>0</v>
      </c>
      <c r="MK233" s="76">
        <v>0</v>
      </c>
      <c r="ML233" s="76">
        <v>0</v>
      </c>
    </row>
    <row r="234" spans="1:350"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c r="LY234" s="76"/>
      <c r="LZ234" s="76"/>
      <c r="MA234" s="76" t="s">
        <v>236</v>
      </c>
      <c r="MB234" s="76">
        <v>0</v>
      </c>
      <c r="MC234" s="76">
        <v>0</v>
      </c>
      <c r="MD234" s="76">
        <v>0</v>
      </c>
      <c r="ME234" s="76">
        <v>0</v>
      </c>
      <c r="MH234" s="76" t="s">
        <v>236</v>
      </c>
      <c r="MI234" s="76">
        <v>0</v>
      </c>
      <c r="MJ234" s="76">
        <v>0</v>
      </c>
      <c r="MK234" s="76">
        <v>0</v>
      </c>
      <c r="ML234" s="76">
        <v>0</v>
      </c>
    </row>
    <row r="235" spans="1:350"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c r="LM235" s="76" t="s">
        <v>237</v>
      </c>
      <c r="LN235" s="76">
        <v>0</v>
      </c>
      <c r="LO235" s="76">
        <v>0</v>
      </c>
      <c r="LP235" s="76">
        <v>0</v>
      </c>
      <c r="LQ235" s="76">
        <v>0</v>
      </c>
      <c r="LR235" s="76"/>
      <c r="LS235" s="76"/>
      <c r="LT235" s="76" t="s">
        <v>237</v>
      </c>
      <c r="LU235" s="76">
        <v>0</v>
      </c>
      <c r="LV235" s="76">
        <v>0</v>
      </c>
      <c r="LW235" s="76">
        <v>0</v>
      </c>
      <c r="LX235" s="76">
        <v>0</v>
      </c>
      <c r="LY235" s="76"/>
      <c r="LZ235" s="76"/>
      <c r="MA235" s="76" t="s">
        <v>237</v>
      </c>
      <c r="MB235" s="76">
        <v>0</v>
      </c>
      <c r="MC235" s="76">
        <v>0</v>
      </c>
      <c r="MD235" s="76">
        <v>0</v>
      </c>
      <c r="ME235" s="76">
        <v>0</v>
      </c>
      <c r="MH235" s="76" t="s">
        <v>237</v>
      </c>
      <c r="MI235" s="76">
        <v>0</v>
      </c>
      <c r="MJ235" s="76">
        <v>0</v>
      </c>
      <c r="MK235" s="76">
        <v>0</v>
      </c>
      <c r="ML235" s="76">
        <v>0</v>
      </c>
    </row>
    <row r="236" spans="1:35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0</v>
      </c>
      <c r="LV236" s="76">
        <v>0</v>
      </c>
      <c r="LW236" s="76">
        <v>0</v>
      </c>
      <c r="LX236" s="76">
        <v>0</v>
      </c>
      <c r="LY236" s="76"/>
      <c r="LZ236" s="76"/>
      <c r="MA236" s="76" t="s">
        <v>238</v>
      </c>
      <c r="MB236" s="76">
        <v>0</v>
      </c>
      <c r="MC236" s="76">
        <v>0</v>
      </c>
      <c r="MD236" s="76">
        <v>0</v>
      </c>
      <c r="ME236" s="76">
        <v>0</v>
      </c>
      <c r="MH236" s="76" t="s">
        <v>238</v>
      </c>
      <c r="MI236" s="76">
        <v>0</v>
      </c>
      <c r="MJ236" s="76">
        <v>0</v>
      </c>
      <c r="MK236" s="76">
        <v>0</v>
      </c>
      <c r="ML236" s="76">
        <v>0</v>
      </c>
    </row>
    <row r="237" spans="1:35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c r="LM237" s="76" t="s">
        <v>239</v>
      </c>
      <c r="LN237" s="76">
        <v>0</v>
      </c>
      <c r="LO237" s="76">
        <v>0</v>
      </c>
      <c r="LP237" s="76">
        <v>0</v>
      </c>
      <c r="LQ237" s="76">
        <v>0</v>
      </c>
      <c r="LR237" s="76"/>
      <c r="LS237" s="76"/>
      <c r="LT237" s="76" t="s">
        <v>239</v>
      </c>
      <c r="LU237" s="76">
        <v>0</v>
      </c>
      <c r="LV237" s="76">
        <v>0</v>
      </c>
      <c r="LW237" s="76">
        <v>0</v>
      </c>
      <c r="LX237" s="76">
        <v>0</v>
      </c>
      <c r="LY237" s="76"/>
      <c r="LZ237" s="76"/>
      <c r="MA237" s="76" t="s">
        <v>239</v>
      </c>
      <c r="MB237" s="76">
        <v>0</v>
      </c>
      <c r="MC237" s="76">
        <v>0</v>
      </c>
      <c r="MD237" s="76">
        <v>0</v>
      </c>
      <c r="ME237" s="76">
        <v>0</v>
      </c>
      <c r="MH237" s="76" t="s">
        <v>239</v>
      </c>
      <c r="MI237" s="76">
        <v>0</v>
      </c>
      <c r="MJ237" s="76">
        <v>0</v>
      </c>
      <c r="MK237" s="76">
        <v>0</v>
      </c>
      <c r="ML237" s="76">
        <v>0</v>
      </c>
    </row>
    <row r="238" spans="1:35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M238" s="76" t="s">
        <v>240</v>
      </c>
      <c r="LN238" s="76">
        <v>0</v>
      </c>
      <c r="LO238" s="76">
        <v>0</v>
      </c>
      <c r="LP238" s="76">
        <v>0</v>
      </c>
      <c r="LQ238" s="76">
        <v>0</v>
      </c>
      <c r="LR238" s="76"/>
      <c r="LS238" s="76"/>
      <c r="LT238" s="76" t="s">
        <v>240</v>
      </c>
      <c r="LU238" s="76">
        <v>0</v>
      </c>
      <c r="LV238" s="76">
        <v>0</v>
      </c>
      <c r="LW238" s="76">
        <v>0</v>
      </c>
      <c r="LX238" s="76">
        <v>0</v>
      </c>
      <c r="LY238" s="76"/>
      <c r="LZ238" s="76"/>
      <c r="MA238" s="76" t="s">
        <v>240</v>
      </c>
      <c r="MB238" s="76">
        <v>0</v>
      </c>
      <c r="MC238" s="76">
        <v>0</v>
      </c>
      <c r="MD238" s="76">
        <v>0</v>
      </c>
      <c r="ME238" s="76">
        <v>0</v>
      </c>
      <c r="MH238" s="76" t="s">
        <v>240</v>
      </c>
      <c r="MI238" s="76">
        <v>0</v>
      </c>
      <c r="MJ238" s="76">
        <v>0</v>
      </c>
      <c r="MK238" s="76">
        <v>0</v>
      </c>
      <c r="ML238" s="76">
        <v>0</v>
      </c>
    </row>
    <row r="239" spans="1:350"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c r="LY239" s="76"/>
      <c r="LZ239" s="76"/>
      <c r="MA239" s="76" t="s">
        <v>241</v>
      </c>
      <c r="MB239" s="76">
        <v>0</v>
      </c>
      <c r="MC239" s="76">
        <v>0</v>
      </c>
      <c r="MD239" s="76">
        <v>0</v>
      </c>
      <c r="ME239" s="76">
        <v>0</v>
      </c>
      <c r="MH239" s="76" t="s">
        <v>241</v>
      </c>
      <c r="MI239" s="76">
        <v>0</v>
      </c>
      <c r="MJ239" s="76">
        <v>0</v>
      </c>
      <c r="MK239" s="76">
        <v>0</v>
      </c>
      <c r="ML239" s="76">
        <v>0</v>
      </c>
    </row>
    <row r="240" spans="1:35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c r="LY240" s="76"/>
      <c r="LZ240" s="76"/>
      <c r="MA240" s="76" t="s">
        <v>242</v>
      </c>
      <c r="MB240" s="76">
        <v>0</v>
      </c>
      <c r="MC240" s="76">
        <v>0</v>
      </c>
      <c r="MD240" s="76">
        <v>0</v>
      </c>
      <c r="ME240" s="76">
        <v>0</v>
      </c>
      <c r="MH240" s="76" t="s">
        <v>242</v>
      </c>
      <c r="MI240" s="76">
        <v>0</v>
      </c>
      <c r="MJ240" s="76">
        <v>0</v>
      </c>
      <c r="MK240" s="76">
        <v>0</v>
      </c>
      <c r="ML240" s="76">
        <v>0</v>
      </c>
    </row>
    <row r="241" spans="1:35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c r="LY241" s="76"/>
      <c r="LZ241" s="76"/>
      <c r="MA241" s="76" t="s">
        <v>243</v>
      </c>
      <c r="MB241" s="76">
        <v>0</v>
      </c>
      <c r="MC241" s="76">
        <v>0</v>
      </c>
      <c r="MD241" s="76">
        <v>0</v>
      </c>
      <c r="ME241" s="76">
        <v>0</v>
      </c>
      <c r="MH241" s="76" t="s">
        <v>243</v>
      </c>
      <c r="MI241" s="76">
        <v>0</v>
      </c>
      <c r="MJ241" s="76">
        <v>0</v>
      </c>
      <c r="MK241" s="76">
        <v>0</v>
      </c>
      <c r="ML241" s="76">
        <v>0</v>
      </c>
    </row>
    <row r="242" spans="1:35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M242" s="76" t="s">
        <v>244</v>
      </c>
      <c r="LN242" s="76">
        <v>0</v>
      </c>
      <c r="LO242" s="76">
        <v>0</v>
      </c>
      <c r="LP242" s="76">
        <v>0</v>
      </c>
      <c r="LQ242" s="76">
        <v>0</v>
      </c>
      <c r="LR242" s="76"/>
      <c r="LS242" s="76"/>
      <c r="LT242" s="76" t="s">
        <v>244</v>
      </c>
      <c r="LU242" s="76">
        <v>0</v>
      </c>
      <c r="LV242" s="76">
        <v>0</v>
      </c>
      <c r="LW242" s="76">
        <v>0</v>
      </c>
      <c r="LX242" s="76">
        <v>0</v>
      </c>
      <c r="LY242" s="76"/>
      <c r="LZ242" s="76"/>
      <c r="MA242" s="76" t="s">
        <v>244</v>
      </c>
      <c r="MB242" s="76">
        <v>0</v>
      </c>
      <c r="MC242" s="76">
        <v>0</v>
      </c>
      <c r="MD242" s="76">
        <v>0</v>
      </c>
      <c r="ME242" s="76">
        <v>0</v>
      </c>
      <c r="MH242" s="76" t="s">
        <v>244</v>
      </c>
      <c r="MI242" s="76">
        <v>0</v>
      </c>
      <c r="MJ242" s="76">
        <v>0</v>
      </c>
      <c r="MK242" s="76">
        <v>0</v>
      </c>
      <c r="ML242" s="76">
        <v>0</v>
      </c>
    </row>
    <row r="243" spans="1:350"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c r="LM243" s="76" t="s">
        <v>245</v>
      </c>
      <c r="LN243" s="76">
        <v>0</v>
      </c>
      <c r="LO243" s="76">
        <v>0</v>
      </c>
      <c r="LP243" s="76">
        <v>0</v>
      </c>
      <c r="LQ243" s="76">
        <v>0</v>
      </c>
      <c r="LR243" s="76"/>
      <c r="LS243" s="76"/>
      <c r="LT243" s="76" t="s">
        <v>245</v>
      </c>
      <c r="LU243" s="76">
        <v>0</v>
      </c>
      <c r="LV243" s="76">
        <v>0</v>
      </c>
      <c r="LW243" s="76">
        <v>0</v>
      </c>
      <c r="LX243" s="76">
        <v>0</v>
      </c>
      <c r="LY243" s="76"/>
      <c r="LZ243" s="76"/>
      <c r="MA243" s="76" t="s">
        <v>245</v>
      </c>
      <c r="MB243" s="76">
        <v>0</v>
      </c>
      <c r="MC243" s="76">
        <v>0</v>
      </c>
      <c r="MD243" s="76">
        <v>0</v>
      </c>
      <c r="ME243" s="76">
        <v>0</v>
      </c>
      <c r="MH243" s="76" t="s">
        <v>245</v>
      </c>
      <c r="MI243" s="76">
        <v>0</v>
      </c>
      <c r="MJ243" s="76">
        <v>0</v>
      </c>
      <c r="MK243" s="76">
        <v>0</v>
      </c>
      <c r="ML243" s="76">
        <v>0</v>
      </c>
    </row>
    <row r="244" spans="1:350"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v>
      </c>
      <c r="LA244" s="76">
        <v>0</v>
      </c>
      <c r="LB244" s="76">
        <v>0</v>
      </c>
      <c r="LC244" s="76">
        <v>0</v>
      </c>
      <c r="LF244" s="76" t="s">
        <v>246</v>
      </c>
      <c r="LG244" s="76">
        <v>0</v>
      </c>
      <c r="LH244" s="76">
        <v>0</v>
      </c>
      <c r="LI244" s="76">
        <v>0</v>
      </c>
      <c r="LJ244" s="76">
        <v>0</v>
      </c>
      <c r="LM244" s="76" t="s">
        <v>246</v>
      </c>
      <c r="LN244" s="76">
        <v>0</v>
      </c>
      <c r="LO244" s="76">
        <v>0</v>
      </c>
      <c r="LP244" s="76">
        <v>0</v>
      </c>
      <c r="LQ244" s="76">
        <v>0</v>
      </c>
      <c r="LR244" s="76"/>
      <c r="LS244" s="76"/>
      <c r="LT244" s="76" t="s">
        <v>246</v>
      </c>
      <c r="LU244" s="76">
        <v>0</v>
      </c>
      <c r="LV244" s="76">
        <v>0</v>
      </c>
      <c r="LW244" s="76">
        <v>0</v>
      </c>
      <c r="LX244" s="76">
        <v>0</v>
      </c>
      <c r="LY244" s="76"/>
      <c r="LZ244" s="76"/>
      <c r="MA244" s="76" t="s">
        <v>246</v>
      </c>
      <c r="MB244" s="76">
        <v>0</v>
      </c>
      <c r="MC244" s="76">
        <v>0</v>
      </c>
      <c r="MD244" s="76">
        <v>0</v>
      </c>
      <c r="ME244" s="76">
        <v>0</v>
      </c>
      <c r="MH244" s="76" t="s">
        <v>246</v>
      </c>
      <c r="MI244" s="76">
        <v>0</v>
      </c>
      <c r="MJ244" s="76">
        <v>0</v>
      </c>
      <c r="MK244" s="76">
        <v>0</v>
      </c>
      <c r="ML244" s="76">
        <v>0</v>
      </c>
    </row>
    <row r="245" spans="1:350"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c r="KD245" s="76" t="s">
        <v>247</v>
      </c>
      <c r="KE245" s="76">
        <v>0</v>
      </c>
      <c r="KF245" s="76">
        <v>0</v>
      </c>
      <c r="KG245" s="76">
        <v>0</v>
      </c>
      <c r="KH245" s="76">
        <v>0</v>
      </c>
      <c r="KK245" s="76" t="s">
        <v>247</v>
      </c>
      <c r="KL245" s="76">
        <v>0.36</v>
      </c>
      <c r="KM245" s="76">
        <v>0</v>
      </c>
      <c r="KN245" s="76">
        <v>0</v>
      </c>
      <c r="KO245" s="76">
        <v>0</v>
      </c>
      <c r="KR245" s="76" t="s">
        <v>247</v>
      </c>
      <c r="KS245" s="76">
        <v>0</v>
      </c>
      <c r="KT245" s="76">
        <v>0</v>
      </c>
      <c r="KU245" s="76">
        <v>0</v>
      </c>
      <c r="KV245" s="76">
        <v>0</v>
      </c>
      <c r="KY245" s="76" t="s">
        <v>247</v>
      </c>
      <c r="KZ245" s="76">
        <v>0.26</v>
      </c>
      <c r="LA245" s="76">
        <v>0</v>
      </c>
      <c r="LB245" s="76">
        <v>0</v>
      </c>
      <c r="LC245" s="76">
        <v>0</v>
      </c>
      <c r="LF245" s="76" t="s">
        <v>247</v>
      </c>
      <c r="LG245" s="76">
        <v>0</v>
      </c>
      <c r="LH245" s="76">
        <v>0</v>
      </c>
      <c r="LI245" s="76">
        <v>0</v>
      </c>
      <c r="LJ245" s="76">
        <v>0</v>
      </c>
      <c r="LM245" s="76" t="s">
        <v>247</v>
      </c>
      <c r="LN245" s="76">
        <v>0.88</v>
      </c>
      <c r="LO245" s="76">
        <v>0</v>
      </c>
      <c r="LP245" s="76">
        <v>0</v>
      </c>
      <c r="LQ245" s="76">
        <v>0</v>
      </c>
      <c r="LR245" s="76"/>
      <c r="LS245" s="76"/>
      <c r="LT245" s="76" t="s">
        <v>247</v>
      </c>
      <c r="LU245" s="76">
        <v>0.27</v>
      </c>
      <c r="LV245" s="76">
        <v>0</v>
      </c>
      <c r="LW245" s="76">
        <v>0.4</v>
      </c>
      <c r="LX245" s="76">
        <v>0</v>
      </c>
      <c r="LY245" s="76"/>
      <c r="LZ245" s="76"/>
      <c r="MA245" s="76" t="s">
        <v>247</v>
      </c>
      <c r="MB245" s="76">
        <v>0</v>
      </c>
      <c r="MC245" s="76">
        <v>0</v>
      </c>
      <c r="MD245" s="76">
        <v>0</v>
      </c>
      <c r="ME245" s="76">
        <v>0</v>
      </c>
      <c r="MH245" s="76" t="s">
        <v>247</v>
      </c>
      <c r="MI245" s="76">
        <v>0.18</v>
      </c>
      <c r="MJ245" s="76">
        <v>0</v>
      </c>
      <c r="MK245" s="76">
        <v>0</v>
      </c>
      <c r="ML245" s="76">
        <v>0</v>
      </c>
    </row>
    <row r="246" spans="1:35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c r="LY246" s="76"/>
      <c r="LZ246" s="76"/>
      <c r="MA246" s="76" t="s">
        <v>248</v>
      </c>
      <c r="MB246" s="76">
        <v>0</v>
      </c>
      <c r="MC246" s="76">
        <v>0</v>
      </c>
      <c r="MD246" s="76">
        <v>0</v>
      </c>
      <c r="ME246" s="76">
        <v>0</v>
      </c>
      <c r="MH246" s="76" t="s">
        <v>248</v>
      </c>
      <c r="MI246" s="76">
        <v>0</v>
      </c>
      <c r="MJ246" s="76">
        <v>0</v>
      </c>
      <c r="MK246" s="76">
        <v>0</v>
      </c>
      <c r="ML246" s="76">
        <v>0</v>
      </c>
    </row>
    <row r="247" spans="1:350"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c r="LY247" s="76"/>
      <c r="LZ247" s="76"/>
      <c r="MA247" s="76" t="s">
        <v>249</v>
      </c>
      <c r="MB247" s="76">
        <v>0</v>
      </c>
      <c r="MC247" s="76">
        <v>0</v>
      </c>
      <c r="MD247" s="76">
        <v>0</v>
      </c>
      <c r="ME247" s="76">
        <v>0</v>
      </c>
      <c r="MH247" s="76" t="s">
        <v>249</v>
      </c>
      <c r="MI247" s="76">
        <v>0</v>
      </c>
      <c r="MJ247" s="76">
        <v>0</v>
      </c>
      <c r="MK247" s="76">
        <v>0</v>
      </c>
      <c r="ML247" s="76">
        <v>0</v>
      </c>
    </row>
    <row r="248" spans="1:35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c r="LY248" s="76"/>
      <c r="LZ248" s="76"/>
      <c r="MA248" s="76" t="s">
        <v>250</v>
      </c>
      <c r="MB248" s="76">
        <v>0</v>
      </c>
      <c r="MC248" s="76">
        <v>0</v>
      </c>
      <c r="MD248" s="76">
        <v>0</v>
      </c>
      <c r="ME248" s="76">
        <v>0</v>
      </c>
      <c r="MH248" s="76" t="s">
        <v>250</v>
      </c>
      <c r="MI248" s="76">
        <v>0</v>
      </c>
      <c r="MJ248" s="76">
        <v>0</v>
      </c>
      <c r="MK248" s="76">
        <v>0</v>
      </c>
      <c r="ML248" s="76">
        <v>0</v>
      </c>
    </row>
    <row r="249" spans="1:35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M249" s="76" t="s">
        <v>251</v>
      </c>
      <c r="LN249" s="76">
        <v>0</v>
      </c>
      <c r="LO249" s="76">
        <v>0</v>
      </c>
      <c r="LP249" s="76">
        <v>0</v>
      </c>
      <c r="LQ249" s="76">
        <v>0</v>
      </c>
      <c r="LR249" s="76"/>
      <c r="LS249" s="76"/>
      <c r="LT249" s="76" t="s">
        <v>251</v>
      </c>
      <c r="LU249" s="76">
        <v>0</v>
      </c>
      <c r="LV249" s="76">
        <v>0</v>
      </c>
      <c r="LW249" s="76">
        <v>0</v>
      </c>
      <c r="LX249" s="76">
        <v>0</v>
      </c>
      <c r="LY249" s="76"/>
      <c r="LZ249" s="76"/>
      <c r="MA249" s="76" t="s">
        <v>251</v>
      </c>
      <c r="MB249" s="76">
        <v>0</v>
      </c>
      <c r="MC249" s="76">
        <v>0</v>
      </c>
      <c r="MD249" s="76">
        <v>0</v>
      </c>
      <c r="ME249" s="76">
        <v>0</v>
      </c>
      <c r="MH249" s="76" t="s">
        <v>251</v>
      </c>
      <c r="MI249" s="76">
        <v>0</v>
      </c>
      <c r="MJ249" s="76">
        <v>0</v>
      </c>
      <c r="MK249" s="76">
        <v>0</v>
      </c>
      <c r="ML249" s="76">
        <v>0</v>
      </c>
    </row>
    <row r="250" spans="1:350"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c r="KD250" s="76" t="s">
        <v>252</v>
      </c>
      <c r="KE250" s="76">
        <v>0</v>
      </c>
      <c r="KF250" s="76">
        <v>0</v>
      </c>
      <c r="KG250" s="76">
        <v>0</v>
      </c>
      <c r="KH250" s="76">
        <v>0</v>
      </c>
      <c r="KK250" s="76" t="s">
        <v>252</v>
      </c>
      <c r="KL250" s="76">
        <v>0</v>
      </c>
      <c r="KM250" s="76">
        <v>0</v>
      </c>
      <c r="KN250" s="76">
        <v>0</v>
      </c>
      <c r="KO250" s="76">
        <v>0</v>
      </c>
      <c r="KR250" s="76" t="s">
        <v>252</v>
      </c>
      <c r="KS250" s="76">
        <v>0</v>
      </c>
      <c r="KT250" s="76">
        <v>0</v>
      </c>
      <c r="KU250" s="76">
        <v>0</v>
      </c>
      <c r="KV250" s="76">
        <v>0</v>
      </c>
      <c r="KY250" s="76" t="s">
        <v>252</v>
      </c>
      <c r="KZ250" s="76">
        <v>0</v>
      </c>
      <c r="LA250" s="76">
        <v>0</v>
      </c>
      <c r="LB250" s="76">
        <v>0</v>
      </c>
      <c r="LC250" s="76">
        <v>0</v>
      </c>
      <c r="LF250" s="76" t="s">
        <v>252</v>
      </c>
      <c r="LG250" s="76">
        <v>0</v>
      </c>
      <c r="LH250" s="76">
        <v>0</v>
      </c>
      <c r="LI250" s="76">
        <v>0</v>
      </c>
      <c r="LJ250" s="76">
        <v>0</v>
      </c>
      <c r="LM250" s="76" t="s">
        <v>252</v>
      </c>
      <c r="LN250" s="76">
        <v>0</v>
      </c>
      <c r="LO250" s="76">
        <v>0</v>
      </c>
      <c r="LP250" s="76">
        <v>0</v>
      </c>
      <c r="LQ250" s="76">
        <v>0</v>
      </c>
      <c r="LR250" s="76"/>
      <c r="LS250" s="76"/>
      <c r="LT250" s="76" t="s">
        <v>252</v>
      </c>
      <c r="LU250" s="76">
        <v>0</v>
      </c>
      <c r="LV250" s="76">
        <v>0</v>
      </c>
      <c r="LW250" s="76">
        <v>0</v>
      </c>
      <c r="LX250" s="76">
        <v>0</v>
      </c>
      <c r="LY250" s="76"/>
      <c r="LZ250" s="76"/>
      <c r="MA250" s="76" t="s">
        <v>252</v>
      </c>
      <c r="MB250" s="76">
        <v>0</v>
      </c>
      <c r="MC250" s="76">
        <v>0</v>
      </c>
      <c r="MD250" s="76">
        <v>0</v>
      </c>
      <c r="ME250" s="76">
        <v>0</v>
      </c>
      <c r="MH250" s="76" t="s">
        <v>252</v>
      </c>
      <c r="MI250" s="76">
        <v>0</v>
      </c>
      <c r="MJ250" s="76">
        <v>0</v>
      </c>
      <c r="MK250" s="76">
        <v>0</v>
      </c>
      <c r="ML250" s="76">
        <v>0</v>
      </c>
    </row>
    <row r="251" spans="1:35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v>
      </c>
      <c r="LO251" s="76">
        <v>0</v>
      </c>
      <c r="LP251" s="76">
        <v>0</v>
      </c>
      <c r="LQ251" s="76">
        <v>0</v>
      </c>
      <c r="LR251" s="76"/>
      <c r="LS251" s="76"/>
      <c r="LT251" s="76" t="s">
        <v>253</v>
      </c>
      <c r="LU251" s="76">
        <v>0</v>
      </c>
      <c r="LV251" s="76">
        <v>0</v>
      </c>
      <c r="LW251" s="76">
        <v>0</v>
      </c>
      <c r="LX251" s="76">
        <v>0</v>
      </c>
      <c r="LY251" s="76"/>
      <c r="LZ251" s="76"/>
      <c r="MA251" s="76" t="s">
        <v>253</v>
      </c>
      <c r="MB251" s="76">
        <v>0</v>
      </c>
      <c r="MC251" s="76">
        <v>0</v>
      </c>
      <c r="MD251" s="76">
        <v>0</v>
      </c>
      <c r="ME251" s="76">
        <v>0</v>
      </c>
      <c r="MH251" s="76" t="s">
        <v>253</v>
      </c>
      <c r="MI251" s="76">
        <v>0</v>
      </c>
      <c r="MJ251" s="76">
        <v>0</v>
      </c>
      <c r="MK251" s="76">
        <v>0</v>
      </c>
      <c r="ML251" s="76">
        <v>0</v>
      </c>
    </row>
    <row r="252" spans="1:35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v>
      </c>
      <c r="LO252" s="76">
        <v>0</v>
      </c>
      <c r="LP252" s="76">
        <v>0</v>
      </c>
      <c r="LQ252" s="76">
        <v>0</v>
      </c>
      <c r="LR252" s="76"/>
      <c r="LS252" s="76"/>
      <c r="LT252" s="76" t="s">
        <v>254</v>
      </c>
      <c r="LU252" s="76">
        <v>0</v>
      </c>
      <c r="LV252" s="76">
        <v>0</v>
      </c>
      <c r="LW252" s="76">
        <v>0</v>
      </c>
      <c r="LX252" s="76">
        <v>0</v>
      </c>
      <c r="LY252" s="76"/>
      <c r="LZ252" s="76"/>
      <c r="MA252" s="76" t="s">
        <v>254</v>
      </c>
      <c r="MB252" s="76">
        <v>0</v>
      </c>
      <c r="MC252" s="76">
        <v>0</v>
      </c>
      <c r="MD252" s="76">
        <v>0</v>
      </c>
      <c r="ME252" s="76">
        <v>0</v>
      </c>
      <c r="MH252" s="76" t="s">
        <v>254</v>
      </c>
      <c r="MI252" s="76">
        <v>0</v>
      </c>
      <c r="MJ252" s="76">
        <v>0</v>
      </c>
      <c r="MK252" s="76">
        <v>0</v>
      </c>
      <c r="ML252" s="76">
        <v>0</v>
      </c>
    </row>
    <row r="253" spans="1:350"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c r="KD253" s="76" t="s">
        <v>255</v>
      </c>
      <c r="KE253" s="76">
        <v>0</v>
      </c>
      <c r="KF253" s="76">
        <v>0</v>
      </c>
      <c r="KG253" s="76">
        <v>0</v>
      </c>
      <c r="KH253" s="76">
        <v>0</v>
      </c>
      <c r="KK253" s="76" t="s">
        <v>255</v>
      </c>
      <c r="KL253" s="76">
        <v>0</v>
      </c>
      <c r="KM253" s="76">
        <v>0</v>
      </c>
      <c r="KN253" s="76">
        <v>0</v>
      </c>
      <c r="KO253" s="7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M253" s="76" t="s">
        <v>255</v>
      </c>
      <c r="LN253" s="76">
        <v>0</v>
      </c>
      <c r="LO253" s="76">
        <v>0</v>
      </c>
      <c r="LP253" s="76">
        <v>0</v>
      </c>
      <c r="LQ253" s="76">
        <v>0</v>
      </c>
      <c r="LR253" s="76"/>
      <c r="LS253" s="76"/>
      <c r="LT253" s="76" t="s">
        <v>255</v>
      </c>
      <c r="LU253" s="76">
        <v>0</v>
      </c>
      <c r="LV253" s="76">
        <v>0</v>
      </c>
      <c r="LW253" s="76">
        <v>0</v>
      </c>
      <c r="LX253" s="76">
        <v>0</v>
      </c>
      <c r="LY253" s="76"/>
      <c r="LZ253" s="76"/>
      <c r="MA253" s="76" t="s">
        <v>255</v>
      </c>
      <c r="MB253" s="76">
        <v>0</v>
      </c>
      <c r="MC253" s="76">
        <v>0</v>
      </c>
      <c r="MD253" s="76">
        <v>0</v>
      </c>
      <c r="ME253" s="76">
        <v>0</v>
      </c>
      <c r="MH253" s="76" t="s">
        <v>255</v>
      </c>
      <c r="MI253" s="76">
        <v>0</v>
      </c>
      <c r="MJ253" s="76">
        <v>0</v>
      </c>
      <c r="MK253" s="76">
        <v>0</v>
      </c>
      <c r="ML253" s="76">
        <v>0</v>
      </c>
    </row>
    <row r="254" spans="1:350"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c r="KD254" s="76" t="s">
        <v>256</v>
      </c>
      <c r="KE254" s="76">
        <v>0</v>
      </c>
      <c r="KF254" s="76">
        <v>0</v>
      </c>
      <c r="KG254" s="76">
        <v>0</v>
      </c>
      <c r="KH254" s="76">
        <v>0</v>
      </c>
      <c r="KK254" s="76" t="s">
        <v>256</v>
      </c>
      <c r="KL254" s="76">
        <v>0</v>
      </c>
      <c r="KM254" s="76">
        <v>0</v>
      </c>
      <c r="KN254" s="76">
        <v>0</v>
      </c>
      <c r="KO254" s="7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M254" s="76" t="s">
        <v>256</v>
      </c>
      <c r="LN254" s="76">
        <v>0</v>
      </c>
      <c r="LO254" s="76">
        <v>0</v>
      </c>
      <c r="LP254" s="76">
        <v>0</v>
      </c>
      <c r="LQ254" s="76">
        <v>0</v>
      </c>
      <c r="LR254" s="76"/>
      <c r="LS254" s="76"/>
      <c r="LT254" s="76" t="s">
        <v>256</v>
      </c>
      <c r="LU254" s="76">
        <v>0</v>
      </c>
      <c r="LV254" s="76">
        <v>0</v>
      </c>
      <c r="LW254" s="76">
        <v>0</v>
      </c>
      <c r="LX254" s="76">
        <v>0</v>
      </c>
      <c r="LY254" s="76"/>
      <c r="LZ254" s="76"/>
      <c r="MA254" s="76" t="s">
        <v>256</v>
      </c>
      <c r="MB254" s="76">
        <v>0</v>
      </c>
      <c r="MC254" s="76">
        <v>0</v>
      </c>
      <c r="MD254" s="76">
        <v>0</v>
      </c>
      <c r="ME254" s="76">
        <v>0</v>
      </c>
      <c r="MH254" s="76" t="s">
        <v>256</v>
      </c>
      <c r="MI254" s="76">
        <v>0</v>
      </c>
      <c r="MJ254" s="76">
        <v>0</v>
      </c>
      <c r="MK254" s="76">
        <v>0</v>
      </c>
      <c r="ML254" s="76">
        <v>0</v>
      </c>
    </row>
    <row r="255" spans="1:350"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c r="LY255" s="76"/>
      <c r="LZ255" s="76"/>
      <c r="MA255" s="76" t="s">
        <v>257</v>
      </c>
      <c r="MB255" s="76">
        <v>0</v>
      </c>
      <c r="MC255" s="76">
        <v>0</v>
      </c>
      <c r="MD255" s="76">
        <v>0</v>
      </c>
      <c r="ME255" s="76">
        <v>0</v>
      </c>
      <c r="MH255" s="76" t="s">
        <v>257</v>
      </c>
      <c r="MI255" s="76">
        <v>0</v>
      </c>
      <c r="MJ255" s="76">
        <v>0</v>
      </c>
      <c r="MK255" s="76">
        <v>0</v>
      </c>
      <c r="ML255" s="76">
        <v>0</v>
      </c>
    </row>
    <row r="256" spans="1:350"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c r="LY256" s="76"/>
      <c r="LZ256" s="76"/>
      <c r="MA256" s="76" t="s">
        <v>258</v>
      </c>
      <c r="MB256" s="76">
        <v>0</v>
      </c>
      <c r="MC256" s="76">
        <v>0</v>
      </c>
      <c r="MD256" s="76">
        <v>0</v>
      </c>
      <c r="ME256" s="76">
        <v>0</v>
      </c>
      <c r="MH256" s="76" t="s">
        <v>258</v>
      </c>
      <c r="MI256" s="76">
        <v>0</v>
      </c>
      <c r="MJ256" s="76">
        <v>0</v>
      </c>
      <c r="MK256" s="76">
        <v>0</v>
      </c>
      <c r="ML256" s="76">
        <v>0</v>
      </c>
    </row>
    <row r="257" spans="1:350"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c r="KD257" s="76" t="s">
        <v>259</v>
      </c>
      <c r="KE257" s="76">
        <v>0.49</v>
      </c>
      <c r="KF257" s="76">
        <v>0</v>
      </c>
      <c r="KG257" s="76">
        <v>0.8</v>
      </c>
      <c r="KH257" s="76">
        <v>0</v>
      </c>
      <c r="KK257" s="76" t="s">
        <v>259</v>
      </c>
      <c r="KL257" s="76">
        <v>0.18</v>
      </c>
      <c r="KM257" s="76">
        <v>0</v>
      </c>
      <c r="KN257" s="76">
        <v>0</v>
      </c>
      <c r="KO257" s="76">
        <v>0</v>
      </c>
      <c r="KR257" s="76" t="s">
        <v>259</v>
      </c>
      <c r="KS257" s="76">
        <v>0.55000000000000004</v>
      </c>
      <c r="KT257" s="76">
        <v>0</v>
      </c>
      <c r="KU257" s="76">
        <v>0</v>
      </c>
      <c r="KV257" s="76">
        <v>3.64</v>
      </c>
      <c r="KY257" s="76" t="s">
        <v>259</v>
      </c>
      <c r="KZ257" s="76">
        <v>0.6</v>
      </c>
      <c r="LA257" s="76">
        <v>0</v>
      </c>
      <c r="LB257" s="76">
        <v>0</v>
      </c>
      <c r="LC257" s="76">
        <v>2.5499999999999998</v>
      </c>
      <c r="LF257" s="76" t="s">
        <v>259</v>
      </c>
      <c r="LG257" s="76">
        <v>1.1299999999999999</v>
      </c>
      <c r="LH257" s="76">
        <v>4.2699999999999996</v>
      </c>
      <c r="LI257" s="76">
        <v>0</v>
      </c>
      <c r="LJ257" s="76">
        <v>3.23</v>
      </c>
      <c r="LM257" s="76" t="s">
        <v>259</v>
      </c>
      <c r="LN257" s="76">
        <v>0</v>
      </c>
      <c r="LO257" s="76">
        <v>0</v>
      </c>
      <c r="LP257" s="76">
        <v>0</v>
      </c>
      <c r="LQ257" s="76">
        <v>0</v>
      </c>
      <c r="LR257" s="76"/>
      <c r="LS257" s="76"/>
      <c r="LT257" s="76" t="s">
        <v>259</v>
      </c>
      <c r="LU257" s="76">
        <v>0.72</v>
      </c>
      <c r="LV257" s="76">
        <v>0</v>
      </c>
      <c r="LW257" s="76">
        <v>0</v>
      </c>
      <c r="LX257" s="76">
        <v>3.93</v>
      </c>
      <c r="LY257" s="76"/>
      <c r="LZ257" s="76"/>
      <c r="MA257" s="76" t="s">
        <v>259</v>
      </c>
      <c r="MB257" s="76">
        <v>0</v>
      </c>
      <c r="MC257" s="76">
        <v>0</v>
      </c>
      <c r="MD257" s="76">
        <v>0</v>
      </c>
      <c r="ME257" s="76">
        <v>0</v>
      </c>
      <c r="MH257" s="76" t="s">
        <v>259</v>
      </c>
      <c r="MI257" s="76">
        <v>1.21</v>
      </c>
      <c r="MJ257" s="76">
        <v>6.6</v>
      </c>
      <c r="MK257" s="76">
        <v>0</v>
      </c>
      <c r="ML257" s="76">
        <v>0</v>
      </c>
    </row>
    <row r="258" spans="1:350" x14ac:dyDescent="0.3">
      <c r="LR258" s="76"/>
      <c r="LS258" s="76"/>
      <c r="LT258" s="76"/>
      <c r="LU258" s="76"/>
      <c r="LV258" s="76"/>
      <c r="LW258" s="76"/>
      <c r="LX258" s="76"/>
      <c r="LY258" s="76"/>
      <c r="LZ258" s="76"/>
      <c r="MA258" s="76"/>
      <c r="MB258" s="76"/>
      <c r="MC258" s="76"/>
      <c r="MD258" s="76"/>
      <c r="ME258" s="76"/>
    </row>
    <row r="259" spans="1:35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c r="LY259" s="76"/>
      <c r="LZ259" s="76"/>
      <c r="MA259" s="76"/>
      <c r="MB259" s="76" t="str">
        <f>MB260&amp;MB261</f>
        <v xml:space="preserve"> JUNIO 21T.ESPAÑA</v>
      </c>
      <c r="MC259" s="76" t="str">
        <f>MB260&amp;MC261</f>
        <v xml:space="preserve"> JUNIO 21HIPERMERCADOS</v>
      </c>
      <c r="MD259" s="76" t="str">
        <f>MB260&amp;MD261</f>
        <v xml:space="preserve"> JUNIO 21SUPER+AUTOS</v>
      </c>
      <c r="ME259" s="76" t="str">
        <f>MB260&amp;ME261</f>
        <v xml:space="preserve"> JUNIO 21DISCOUNTS</v>
      </c>
      <c r="MI259" s="76" t="str">
        <f>MI260&amp;MI261</f>
        <v xml:space="preserve"> JULIO 21T.ESPAÑA</v>
      </c>
      <c r="MJ259" s="76" t="str">
        <f>MI260&amp;MJ261</f>
        <v xml:space="preserve"> JULIO 21HIPERMERCADOS</v>
      </c>
      <c r="MK259" s="76" t="str">
        <f>MI260&amp;MK261</f>
        <v xml:space="preserve"> JULIO 21SUPER+AUTOS</v>
      </c>
      <c r="ML259" s="76" t="str">
        <f>MI260&amp;ML261</f>
        <v xml:space="preserve"> JULIO 21DISCOUNTS</v>
      </c>
    </row>
    <row r="260" spans="1:350"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c r="LY260" s="76"/>
      <c r="LZ260" s="76"/>
      <c r="MA260" s="76"/>
      <c r="MB260" s="76" t="str">
        <f>MID(MA3,6,LEN(MA3)-15)</f>
        <v xml:space="preserve"> JUNIO 21</v>
      </c>
      <c r="MC260" s="76"/>
      <c r="MD260" s="76"/>
      <c r="ME260" s="76"/>
      <c r="MI260" s="76" t="str">
        <f>MID(MH3,6,LEN(MH3)-15)</f>
        <v xml:space="preserve"> JULIO 21</v>
      </c>
    </row>
    <row r="261" spans="1:35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c r="LY261" s="76"/>
      <c r="LZ261" s="76"/>
      <c r="MA261" s="76"/>
      <c r="MB261" s="10" t="s">
        <v>3</v>
      </c>
      <c r="MC261" s="10" t="s">
        <v>4</v>
      </c>
      <c r="MD261" s="10" t="s">
        <v>5</v>
      </c>
      <c r="ME261" s="10" t="s">
        <v>6</v>
      </c>
      <c r="MI261" s="10" t="s">
        <v>3</v>
      </c>
      <c r="MJ261" s="10" t="s">
        <v>4</v>
      </c>
      <c r="MK261" s="10" t="s">
        <v>5</v>
      </c>
      <c r="ML261" s="10" t="s">
        <v>6</v>
      </c>
    </row>
    <row r="262" spans="1:350"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c r="KE262" s="9">
        <f>SUMIF('Aceite Virgen'!$B6:$B257,"&lt;="&amp;$B262,'Aceite Virgen'!KE$6:KE$257)</f>
        <v>2.86</v>
      </c>
      <c r="KF262" s="9">
        <f>SUMIF('Aceite Virgen'!$B6:$B257,"&lt;="&amp;$B262,'Aceite Virgen'!KF$6:KF$257)</f>
        <v>1.8900000000000001</v>
      </c>
      <c r="KG262" s="9">
        <f>SUMIF('Aceite Virgen'!$B6:$B257,"&lt;="&amp;$B262,'Aceite Virgen'!KG$6:KG$257)</f>
        <v>3.0599999999999996</v>
      </c>
      <c r="KH262" s="9">
        <f>SUMIF('Aceite Virgen'!$B6:$B257,"&lt;="&amp;$B262,'Aceite Virgen'!KH$6:KH$257)</f>
        <v>0</v>
      </c>
      <c r="KL262" s="9">
        <f>SUMIF('Aceite Virgen'!$B6:$B257,"&lt;="&amp;$B262,'Aceite Virgen'!KL$6:KL$257)</f>
        <v>3.6599999999999997</v>
      </c>
      <c r="KM262" s="9">
        <f>SUMIF('Aceite Virgen'!$B6:$B257,"&lt;="&amp;$B262,'Aceite Virgen'!KM$6:KM$257)</f>
        <v>1.07</v>
      </c>
      <c r="KN262" s="9">
        <f>SUMIF('Aceite Virgen'!$B6:$B257,"&lt;="&amp;$B262,'Aceite Virgen'!KN$6:KN$257)</f>
        <v>3.9799999999999995</v>
      </c>
      <c r="KO262" s="9">
        <f>SUMIF('Aceite Virgen'!$B6:$B257,"&lt;="&amp;$B262,'Aceite Virgen'!KO$6:KO$257)</f>
        <v>2.13</v>
      </c>
      <c r="KS262" s="9">
        <f>SUMIF('Aceite Virgen'!$B6:$B257,"&lt;="&amp;$B262,'Aceite Virgen'!KS$6:KS$257)</f>
        <v>1.94</v>
      </c>
      <c r="KT262" s="9">
        <f>SUMIF('Aceite Virgen'!$B6:$B257,"&lt;="&amp;$B262,'Aceite Virgen'!KT$6:KT$257)</f>
        <v>4.32</v>
      </c>
      <c r="KU262" s="9">
        <f>SUMIF('Aceite Virgen'!$B6:$B257,"&lt;="&amp;$B262,'Aceite Virgen'!KU$6:KU$257)</f>
        <v>1.3399999999999999</v>
      </c>
      <c r="KV262" s="9">
        <f>SUMIF('Aceite Virgen'!$B6:$B257,"&lt;="&amp;$B262,'Aceite Virgen'!KV$6:KV$257)</f>
        <v>0</v>
      </c>
      <c r="KZ262" s="9">
        <f>SUMIF('Aceite Virgen'!$B6:$B257,"&lt;="&amp;$B262,'Aceite Virgen'!KZ$6:KZ$257)</f>
        <v>3.64</v>
      </c>
      <c r="LA262" s="9">
        <f>SUMIF('Aceite Virgen'!$B6:$B257,"&lt;="&amp;$B262,'Aceite Virgen'!LA$6:LA$257)</f>
        <v>1.1399999999999999</v>
      </c>
      <c r="LB262" s="9">
        <f>SUMIF('Aceite Virgen'!$B6:$B257,"&lt;="&amp;$B262,'Aceite Virgen'!LB$6:LB$257)</f>
        <v>4.8899999999999997</v>
      </c>
      <c r="LC262" s="9">
        <f>SUMIF('Aceite Virgen'!$B6:$B257,"&lt;="&amp;$B262,'Aceite Virgen'!LC$6:LC$257)</f>
        <v>0</v>
      </c>
      <c r="LG262" s="9">
        <f>SUMIF('Aceite Virgen'!$B6:$B257,"&lt;="&amp;$B262,'Aceite Virgen'!LG$6:LG$257)</f>
        <v>1.22</v>
      </c>
      <c r="LH262" s="9">
        <f>SUMIF('Aceite Virgen'!$B6:$B257,"&lt;="&amp;$B262,'Aceite Virgen'!LH$6:LH$257)</f>
        <v>0</v>
      </c>
      <c r="LI262" s="9">
        <f>SUMIF('Aceite Virgen'!$B6:$B257,"&lt;="&amp;$B262,'Aceite Virgen'!LI$6:LI$257)</f>
        <v>1.1200000000000001</v>
      </c>
      <c r="LJ262" s="9">
        <f>SUMIF('Aceite Virgen'!$B6:$B257,"&lt;="&amp;$B262,'Aceite Virgen'!LJ$6:LJ$257)</f>
        <v>2.21</v>
      </c>
      <c r="LN262" s="9">
        <f>SUMIF('Aceite Virgen'!$B6:$B257,"&lt;="&amp;$B262,'Aceite Virgen'!LN$6:LN$257)</f>
        <v>2.31</v>
      </c>
      <c r="LO262" s="9">
        <f>SUMIF('Aceite Virgen'!$B6:$B257,"&lt;="&amp;$B262,'Aceite Virgen'!LO$6:LO$257)</f>
        <v>0</v>
      </c>
      <c r="LP262" s="9">
        <f>SUMIF('Aceite Virgen'!$B6:$B257,"&lt;="&amp;$B262,'Aceite Virgen'!LP$6:LP$257)</f>
        <v>3.1300000000000003</v>
      </c>
      <c r="LQ262" s="9">
        <f>SUMIF('Aceite Virgen'!$B6:$B257,"&lt;="&amp;$B262,'Aceite Virgen'!LQ$6:LQ$257)</f>
        <v>0</v>
      </c>
      <c r="LR262" s="76"/>
      <c r="LS262" s="76"/>
      <c r="LT262" s="76"/>
      <c r="LU262" s="9">
        <f>SUMIF('Aceite Virgen'!$B6:$B257,"&lt;="&amp;$B262,'Aceite Virgen'!LU$6:LU$257)</f>
        <v>2.1399999999999997</v>
      </c>
      <c r="LV262" s="9">
        <f>SUMIF('Aceite Virgen'!$B6:$B257,"&lt;="&amp;$B262,'Aceite Virgen'!LV$6:LV$257)</f>
        <v>2.74</v>
      </c>
      <c r="LW262" s="9">
        <f>SUMIF('Aceite Virgen'!$B6:$B257,"&lt;="&amp;$B262,'Aceite Virgen'!LW$6:LW$257)</f>
        <v>2.11</v>
      </c>
      <c r="LX262" s="9">
        <f>SUMIF('Aceite Virgen'!$B6:$B257,"&lt;="&amp;$B262,'Aceite Virgen'!LX$6:LX$257)</f>
        <v>2.33</v>
      </c>
      <c r="LY262" s="76"/>
      <c r="LZ262" s="76"/>
      <c r="MA262" s="76"/>
      <c r="MB262" s="9">
        <f>SUMIF('Aceite Virgen'!$B6:$B257,"&lt;="&amp;$B262,'Aceite Virgen'!MB$6:MB$257)</f>
        <v>3.13</v>
      </c>
      <c r="MC262" s="9">
        <f>SUMIF('Aceite Virgen'!$B6:$B257,"&lt;="&amp;$B262,'Aceite Virgen'!MC$6:MC$257)</f>
        <v>0</v>
      </c>
      <c r="MD262" s="9">
        <f>SUMIF('Aceite Virgen'!$B6:$B257,"&lt;="&amp;$B262,'Aceite Virgen'!MD$6:MD$257)</f>
        <v>3.58</v>
      </c>
      <c r="ME262" s="9">
        <f>SUMIF('Aceite Virgen'!$B6:$B257,"&lt;="&amp;$B262,'Aceite Virgen'!ME$6:ME$257)</f>
        <v>0.94</v>
      </c>
      <c r="MI262" s="9">
        <f>SUMIF('Aceite Virgen'!$B6:$B257,"&lt;="&amp;$B262,'Aceite Virgen'!MI$6:MI$257)</f>
        <v>1.95</v>
      </c>
      <c r="MJ262" s="9">
        <f>SUMIF('Aceite Virgen'!$B6:$B257,"&lt;="&amp;$B262,'Aceite Virgen'!MJ$6:MJ$257)</f>
        <v>6.98</v>
      </c>
      <c r="MK262" s="9">
        <f>SUMIF('Aceite Virgen'!$B6:$B257,"&lt;="&amp;$B262,'Aceite Virgen'!MK$6:MK$257)</f>
        <v>0.52</v>
      </c>
      <c r="ML262" s="9">
        <f>SUMIF('Aceite Virgen'!$B6:$B257,"&lt;="&amp;$B262,'Aceite Virgen'!ML$6:ML$257)</f>
        <v>0</v>
      </c>
    </row>
    <row r="263" spans="1:350"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c r="KE263" s="8">
        <f>SUMIFS('Aceite Virgen'!KE$6:KE$257,'Aceite Virgen'!$A$6:$A$257,"&gt;="&amp;$A263,'Aceite Virgen'!$B$6:$B$257,"&lt;="&amp;$B263)</f>
        <v>11.42</v>
      </c>
      <c r="KF263" s="8">
        <f>SUMIFS('Aceite Virgen'!KF$6:KF$257,'Aceite Virgen'!$A$6:$A$257,"&gt;="&amp;$A263,'Aceite Virgen'!$B$6:$B$257,"&lt;="&amp;$B263)</f>
        <v>29.099999999999998</v>
      </c>
      <c r="KG263" s="8">
        <f>SUMIFS('Aceite Virgen'!KG$6:KG$257,'Aceite Virgen'!$A$6:$A$257,"&gt;="&amp;$A263,'Aceite Virgen'!$B$6:$B$257,"&lt;="&amp;$B263)</f>
        <v>6.3</v>
      </c>
      <c r="KH263" s="8">
        <f>SUMIFS('Aceite Virgen'!KH$6:KH$257,'Aceite Virgen'!$A$6:$A$257,"&gt;="&amp;$A263,'Aceite Virgen'!$B$6:$B$257,"&lt;="&amp;$B263)</f>
        <v>14.88</v>
      </c>
      <c r="KL263" s="8">
        <f>SUMIFS('Aceite Virgen'!KL$6:KL$257,'Aceite Virgen'!$A$6:$A$257,"&gt;="&amp;$A263,'Aceite Virgen'!$B$6:$B$257,"&lt;="&amp;$B263)</f>
        <v>3.68</v>
      </c>
      <c r="KM263" s="8">
        <f>SUMIFS('Aceite Virgen'!KM$6:KM$257,'Aceite Virgen'!$A$6:$A$257,"&gt;="&amp;$A263,'Aceite Virgen'!$B$6:$B$257,"&lt;="&amp;$B263)</f>
        <v>15.42</v>
      </c>
      <c r="KN263" s="8">
        <f>SUMIFS('Aceite Virgen'!KN$6:KN$257,'Aceite Virgen'!$A$6:$A$257,"&gt;="&amp;$A263,'Aceite Virgen'!$B$6:$B$257,"&lt;="&amp;$B263)</f>
        <v>1.46</v>
      </c>
      <c r="KO263" s="8">
        <f>SUMIFS('Aceite Virgen'!KO$6:KO$257,'Aceite Virgen'!$A$6:$A$257,"&gt;="&amp;$A263,'Aceite Virgen'!$B$6:$B$257,"&lt;="&amp;$B263)</f>
        <v>1.51</v>
      </c>
      <c r="KS263" s="8">
        <f>SUMIFS('Aceite Virgen'!KS$6:KS$257,'Aceite Virgen'!$A$6:$A$257,"&gt;="&amp;$A263,'Aceite Virgen'!$B$6:$B$257,"&lt;="&amp;$B263)</f>
        <v>1.9</v>
      </c>
      <c r="KT263" s="8">
        <f>SUMIFS('Aceite Virgen'!KT$6:KT$257,'Aceite Virgen'!$A$6:$A$257,"&gt;="&amp;$A263,'Aceite Virgen'!$B$6:$B$257,"&lt;="&amp;$B263)</f>
        <v>6.6</v>
      </c>
      <c r="KU263" s="8">
        <f>SUMIFS('Aceite Virgen'!KU$6:KU$257,'Aceite Virgen'!$A$6:$A$257,"&gt;="&amp;$A263,'Aceite Virgen'!$B$6:$B$257,"&lt;="&amp;$B263)</f>
        <v>0</v>
      </c>
      <c r="KV263" s="8">
        <f>SUMIFS('Aceite Virgen'!KV$6:KV$257,'Aceite Virgen'!$A$6:$A$257,"&gt;="&amp;$A263,'Aceite Virgen'!$B$6:$B$257,"&lt;="&amp;$B263)</f>
        <v>4.53</v>
      </c>
      <c r="KZ263" s="8">
        <f>SUMIFS('Aceite Virgen'!KZ$6:KZ$257,'Aceite Virgen'!$A$6:$A$257,"&gt;="&amp;$A263,'Aceite Virgen'!$B$6:$B$257,"&lt;="&amp;$B263)</f>
        <v>0.9</v>
      </c>
      <c r="LA263" s="8">
        <f>SUMIFS('Aceite Virgen'!LA$6:LA$257,'Aceite Virgen'!$A$6:$A$257,"&gt;="&amp;$A263,'Aceite Virgen'!$B$6:$B$257,"&lt;="&amp;$B263)</f>
        <v>2.21</v>
      </c>
      <c r="LB263" s="8">
        <f>SUMIFS('Aceite Virgen'!LB$6:LB$257,'Aceite Virgen'!$A$6:$A$257,"&gt;="&amp;$A263,'Aceite Virgen'!$B$6:$B$257,"&lt;="&amp;$B263)</f>
        <v>0</v>
      </c>
      <c r="LC263" s="8">
        <f>SUMIFS('Aceite Virgen'!LC$6:LC$257,'Aceite Virgen'!$A$6:$A$257,"&gt;="&amp;$A263,'Aceite Virgen'!$B$6:$B$257,"&lt;="&amp;$B263)</f>
        <v>0</v>
      </c>
      <c r="LG263" s="8">
        <f>SUMIFS('Aceite Virgen'!LG$6:LG$257,'Aceite Virgen'!$A$6:$A$257,"&gt;="&amp;$A263,'Aceite Virgen'!$B$6:$B$257,"&lt;="&amp;$B263)</f>
        <v>0.19</v>
      </c>
      <c r="LH263" s="8">
        <f>SUMIFS('Aceite Virgen'!LH$6:LH$257,'Aceite Virgen'!$A$6:$A$257,"&gt;="&amp;$A263,'Aceite Virgen'!$B$6:$B$257,"&lt;="&amp;$B263)</f>
        <v>0</v>
      </c>
      <c r="LI263" s="8">
        <f>SUMIFS('Aceite Virgen'!LI$6:LI$257,'Aceite Virgen'!$A$6:$A$257,"&gt;="&amp;$A263,'Aceite Virgen'!$B$6:$B$257,"&lt;="&amp;$B263)</f>
        <v>0.3</v>
      </c>
      <c r="LJ263" s="8">
        <f>SUMIFS('Aceite Virgen'!LJ$6:LJ$257,'Aceite Virgen'!$A$6:$A$257,"&gt;="&amp;$A263,'Aceite Virgen'!$B$6:$B$257,"&lt;="&amp;$B263)</f>
        <v>0</v>
      </c>
      <c r="LN263" s="8">
        <f>SUMIFS('Aceite Virgen'!LN$6:LN$257,'Aceite Virgen'!$A$6:$A$257,"&gt;="&amp;$A263,'Aceite Virgen'!$B$6:$B$257,"&lt;="&amp;$B263)</f>
        <v>0.48</v>
      </c>
      <c r="LO263" s="8">
        <f>SUMIFS('Aceite Virgen'!LO$6:LO$257,'Aceite Virgen'!$A$6:$A$257,"&gt;="&amp;$A263,'Aceite Virgen'!$B$6:$B$257,"&lt;="&amp;$B263)</f>
        <v>0</v>
      </c>
      <c r="LP263" s="8">
        <f>SUMIFS('Aceite Virgen'!LP$6:LP$257,'Aceite Virgen'!$A$6:$A$257,"&gt;="&amp;$A263,'Aceite Virgen'!$B$6:$B$257,"&lt;="&amp;$B263)</f>
        <v>0</v>
      </c>
      <c r="LQ263" s="8">
        <f>SUMIFS('Aceite Virgen'!LQ$6:LQ$257,'Aceite Virgen'!$A$6:$A$257,"&gt;="&amp;$A263,'Aceite Virgen'!$B$6:$B$257,"&lt;="&amp;$B263)</f>
        <v>1.7</v>
      </c>
      <c r="LR263" s="76"/>
      <c r="LS263" s="76"/>
      <c r="LT263" s="76"/>
      <c r="LU263" s="8">
        <f>SUMIFS('Aceite Virgen'!LU$6:LU$257,'Aceite Virgen'!$A$6:$A$257,"&gt;="&amp;$A263,'Aceite Virgen'!$B$6:$B$257,"&lt;="&amp;$B263)</f>
        <v>0.27</v>
      </c>
      <c r="LV263" s="8">
        <f>SUMIFS('Aceite Virgen'!LV$6:LV$257,'Aceite Virgen'!$A$6:$A$257,"&gt;="&amp;$A263,'Aceite Virgen'!$B$6:$B$257,"&lt;="&amp;$B263)</f>
        <v>0.81</v>
      </c>
      <c r="LW263" s="8">
        <f>SUMIFS('Aceite Virgen'!LW$6:LW$257,'Aceite Virgen'!$A$6:$A$257,"&gt;="&amp;$A263,'Aceite Virgen'!$B$6:$B$257,"&lt;="&amp;$B263)</f>
        <v>0.27</v>
      </c>
      <c r="LX263" s="8">
        <f>SUMIFS('Aceite Virgen'!LX$6:LX$257,'Aceite Virgen'!$A$6:$A$257,"&gt;="&amp;$A263,'Aceite Virgen'!$B$6:$B$257,"&lt;="&amp;$B263)</f>
        <v>0</v>
      </c>
      <c r="LY263" s="76"/>
      <c r="LZ263" s="76"/>
      <c r="MA263" s="76"/>
      <c r="MB263" s="8">
        <f>SUMIFS('Aceite Virgen'!MB$6:MB$257,'Aceite Virgen'!$A$6:$A$257,"&gt;="&amp;$A263,'Aceite Virgen'!$B$6:$B$257,"&lt;="&amp;$B263)</f>
        <v>0</v>
      </c>
      <c r="MC263" s="8">
        <f>SUMIFS('Aceite Virgen'!MC$6:MC$257,'Aceite Virgen'!$A$6:$A$257,"&gt;="&amp;$A263,'Aceite Virgen'!$B$6:$B$257,"&lt;="&amp;$B263)</f>
        <v>0</v>
      </c>
      <c r="MD263" s="8">
        <f>SUMIFS('Aceite Virgen'!MD$6:MD$257,'Aceite Virgen'!$A$6:$A$257,"&gt;="&amp;$A263,'Aceite Virgen'!$B$6:$B$257,"&lt;="&amp;$B263)</f>
        <v>0</v>
      </c>
      <c r="ME263" s="8">
        <f>SUMIFS('Aceite Virgen'!ME$6:ME$257,'Aceite Virgen'!$A$6:$A$257,"&gt;="&amp;$A263,'Aceite Virgen'!$B$6:$B$257,"&lt;="&amp;$B263)</f>
        <v>0</v>
      </c>
      <c r="MI263" s="8">
        <f>SUMIFS('Aceite Virgen'!MI$6:MI$257,'Aceite Virgen'!$A$6:$A$257,"&gt;="&amp;$A263,'Aceite Virgen'!$B$6:$B$257,"&lt;="&amp;$B263)</f>
        <v>0</v>
      </c>
      <c r="MJ263" s="8">
        <f>SUMIFS('Aceite Virgen'!MJ$6:MJ$257,'Aceite Virgen'!$A$6:$A$257,"&gt;="&amp;$A263,'Aceite Virgen'!$B$6:$B$257,"&lt;="&amp;$B263)</f>
        <v>0</v>
      </c>
      <c r="MK263" s="8">
        <f>SUMIFS('Aceite Virgen'!MK$6:MK$257,'Aceite Virgen'!$A$6:$A$257,"&gt;="&amp;$A263,'Aceite Virgen'!$B$6:$B$257,"&lt;="&amp;$B263)</f>
        <v>0</v>
      </c>
      <c r="ML263" s="8">
        <f>SUMIFS('Aceite Virgen'!ML$6:ML$257,'Aceite Virgen'!$A$6:$A$257,"&gt;="&amp;$A263,'Aceite Virgen'!$B$6:$B$257,"&lt;="&amp;$B263)</f>
        <v>0</v>
      </c>
    </row>
    <row r="264" spans="1:350"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c r="KE264" s="8">
        <f>SUMIFS('Aceite Virgen'!KE$6:KE$257,'Aceite Virgen'!$A$6:$A$257,"&gt;="&amp;$A264,'Aceite Virgen'!$B$6:$B$257,"&lt;="&amp;$B264)</f>
        <v>8.2200000000000006</v>
      </c>
      <c r="KF264" s="8">
        <f>SUMIFS('Aceite Virgen'!KF$6:KF$257,'Aceite Virgen'!$A$6:$A$257,"&gt;="&amp;$A264,'Aceite Virgen'!$B$6:$B$257,"&lt;="&amp;$B264)</f>
        <v>9.6999999999999993</v>
      </c>
      <c r="KG264" s="8">
        <f>SUMIFS('Aceite Virgen'!KG$6:KG$257,'Aceite Virgen'!$A$6:$A$257,"&gt;="&amp;$A264,'Aceite Virgen'!$B$6:$B$257,"&lt;="&amp;$B264)</f>
        <v>4.84</v>
      </c>
      <c r="KH264" s="8">
        <f>SUMIFS('Aceite Virgen'!KH$6:KH$257,'Aceite Virgen'!$A$6:$A$257,"&gt;="&amp;$A264,'Aceite Virgen'!$B$6:$B$257,"&lt;="&amp;$B264)</f>
        <v>31.21</v>
      </c>
      <c r="KL264" s="8">
        <f>SUMIFS('Aceite Virgen'!KL$6:KL$257,'Aceite Virgen'!$A$6:$A$257,"&gt;="&amp;$A264,'Aceite Virgen'!$B$6:$B$257,"&lt;="&amp;$B264)</f>
        <v>9.65</v>
      </c>
      <c r="KM264" s="8">
        <f>SUMIFS('Aceite Virgen'!KM$6:KM$257,'Aceite Virgen'!$A$6:$A$257,"&gt;="&amp;$A264,'Aceite Virgen'!$B$6:$B$257,"&lt;="&amp;$B264)</f>
        <v>17.84</v>
      </c>
      <c r="KN264" s="8">
        <f>SUMIFS('Aceite Virgen'!KN$6:KN$257,'Aceite Virgen'!$A$6:$A$257,"&gt;="&amp;$A264,'Aceite Virgen'!$B$6:$B$257,"&lt;="&amp;$B264)</f>
        <v>4.59</v>
      </c>
      <c r="KO264" s="8">
        <f>SUMIFS('Aceite Virgen'!KO$6:KO$257,'Aceite Virgen'!$A$6:$A$257,"&gt;="&amp;$A264,'Aceite Virgen'!$B$6:$B$257,"&lt;="&amp;$B264)</f>
        <v>26.42</v>
      </c>
      <c r="KS264" s="8">
        <f>SUMIFS('Aceite Virgen'!KS$6:KS$257,'Aceite Virgen'!$A$6:$A$257,"&gt;="&amp;$A264,'Aceite Virgen'!$B$6:$B$257,"&lt;="&amp;$B264)</f>
        <v>10.69</v>
      </c>
      <c r="KT264" s="8">
        <f>SUMIFS('Aceite Virgen'!KT$6:KT$257,'Aceite Virgen'!$A$6:$A$257,"&gt;="&amp;$A264,'Aceite Virgen'!$B$6:$B$257,"&lt;="&amp;$B264)</f>
        <v>28.470000000000002</v>
      </c>
      <c r="KU264" s="8">
        <f>SUMIFS('Aceite Virgen'!KU$6:KU$257,'Aceite Virgen'!$A$6:$A$257,"&gt;="&amp;$A264,'Aceite Virgen'!$B$6:$B$257,"&lt;="&amp;$B264)</f>
        <v>2.06</v>
      </c>
      <c r="KV264" s="8">
        <f>SUMIFS('Aceite Virgen'!KV$6:KV$257,'Aceite Virgen'!$A$6:$A$257,"&gt;="&amp;$A264,'Aceite Virgen'!$B$6:$B$257,"&lt;="&amp;$B264)</f>
        <v>31.03</v>
      </c>
      <c r="KZ264" s="8">
        <f>SUMIFS('Aceite Virgen'!KZ$6:KZ$257,'Aceite Virgen'!$A$6:$A$257,"&gt;="&amp;$A264,'Aceite Virgen'!$B$6:$B$257,"&lt;="&amp;$B264)</f>
        <v>11.23</v>
      </c>
      <c r="LA264" s="8">
        <f>SUMIFS('Aceite Virgen'!LA$6:LA$257,'Aceite Virgen'!$A$6:$A$257,"&gt;="&amp;$A264,'Aceite Virgen'!$B$6:$B$257,"&lt;="&amp;$B264)</f>
        <v>28.22</v>
      </c>
      <c r="LB264" s="8">
        <f>SUMIFS('Aceite Virgen'!LB$6:LB$257,'Aceite Virgen'!$A$6:$A$257,"&gt;="&amp;$A264,'Aceite Virgen'!$B$6:$B$257,"&lt;="&amp;$B264)</f>
        <v>5.78</v>
      </c>
      <c r="LC264" s="8">
        <f>SUMIFS('Aceite Virgen'!LC$6:LC$257,'Aceite Virgen'!$A$6:$A$257,"&gt;="&amp;$A264,'Aceite Virgen'!$B$6:$B$257,"&lt;="&amp;$B264)</f>
        <v>23.17</v>
      </c>
      <c r="LG264" s="8">
        <f>SUMIFS('Aceite Virgen'!LG$6:LG$257,'Aceite Virgen'!$A$6:$A$257,"&gt;="&amp;$A264,'Aceite Virgen'!$B$6:$B$257,"&lt;="&amp;$B264)</f>
        <v>11.47</v>
      </c>
      <c r="LH264" s="8">
        <f>SUMIFS('Aceite Virgen'!LH$6:LH$257,'Aceite Virgen'!$A$6:$A$257,"&gt;="&amp;$A264,'Aceite Virgen'!$B$6:$B$257,"&lt;="&amp;$B264)</f>
        <v>33.1</v>
      </c>
      <c r="LI264" s="8">
        <f>SUMIFS('Aceite Virgen'!LI$6:LI$257,'Aceite Virgen'!$A$6:$A$257,"&gt;="&amp;$A264,'Aceite Virgen'!$B$6:$B$257,"&lt;="&amp;$B264)</f>
        <v>2.84</v>
      </c>
      <c r="LJ264" s="8">
        <f>SUMIFS('Aceite Virgen'!LJ$6:LJ$257,'Aceite Virgen'!$A$6:$A$257,"&gt;="&amp;$A264,'Aceite Virgen'!$B$6:$B$257,"&lt;="&amp;$B264)</f>
        <v>31.04</v>
      </c>
      <c r="LN264" s="8">
        <f>SUMIFS('Aceite Virgen'!LN$6:LN$257,'Aceite Virgen'!$A$6:$A$257,"&gt;="&amp;$A264,'Aceite Virgen'!$B$6:$B$257,"&lt;="&amp;$B264)</f>
        <v>9.44</v>
      </c>
      <c r="LO264" s="8">
        <f>SUMIFS('Aceite Virgen'!LO$6:LO$257,'Aceite Virgen'!$A$6:$A$257,"&gt;="&amp;$A264,'Aceite Virgen'!$B$6:$B$257,"&lt;="&amp;$B264)</f>
        <v>19.57</v>
      </c>
      <c r="LP264" s="8">
        <f>SUMIFS('Aceite Virgen'!LP$6:LP$257,'Aceite Virgen'!$A$6:$A$257,"&gt;="&amp;$A264,'Aceite Virgen'!$B$6:$B$257,"&lt;="&amp;$B264)</f>
        <v>5.13</v>
      </c>
      <c r="LQ264" s="8">
        <f>SUMIFS('Aceite Virgen'!LQ$6:LQ$257,'Aceite Virgen'!$A$6:$A$257,"&gt;="&amp;$A264,'Aceite Virgen'!$B$6:$B$257,"&lt;="&amp;$B264)</f>
        <v>22.83</v>
      </c>
      <c r="LR264" s="76"/>
      <c r="LS264" s="76"/>
      <c r="LT264" s="76"/>
      <c r="LU264" s="8">
        <f>SUMIFS('Aceite Virgen'!LU$6:LU$257,'Aceite Virgen'!$A$6:$A$257,"&gt;="&amp;$A264,'Aceite Virgen'!$B$6:$B$257,"&lt;="&amp;$B264)</f>
        <v>3.69</v>
      </c>
      <c r="LV264" s="8">
        <f>SUMIFS('Aceite Virgen'!LV$6:LV$257,'Aceite Virgen'!$A$6:$A$257,"&gt;="&amp;$A264,'Aceite Virgen'!$B$6:$B$257,"&lt;="&amp;$B264)</f>
        <v>3.25</v>
      </c>
      <c r="LW264" s="8">
        <f>SUMIFS('Aceite Virgen'!LW$6:LW$257,'Aceite Virgen'!$A$6:$A$257,"&gt;="&amp;$A264,'Aceite Virgen'!$B$6:$B$257,"&lt;="&amp;$B264)</f>
        <v>2.52</v>
      </c>
      <c r="LX264" s="8">
        <f>SUMIFS('Aceite Virgen'!LX$6:LX$257,'Aceite Virgen'!$A$6:$A$257,"&gt;="&amp;$A264,'Aceite Virgen'!$B$6:$B$257,"&lt;="&amp;$B264)</f>
        <v>8.9600000000000009</v>
      </c>
      <c r="LY264" s="76"/>
      <c r="LZ264" s="76"/>
      <c r="MA264" s="76"/>
      <c r="MB264" s="8">
        <f>SUMIFS('Aceite Virgen'!MB$6:MB$257,'Aceite Virgen'!$A$6:$A$257,"&gt;="&amp;$A264,'Aceite Virgen'!$B$6:$B$257,"&lt;="&amp;$B264)</f>
        <v>1.01</v>
      </c>
      <c r="MC264" s="8">
        <f>SUMIFS('Aceite Virgen'!MC$6:MC$257,'Aceite Virgen'!$A$6:$A$257,"&gt;="&amp;$A264,'Aceite Virgen'!$B$6:$B$257,"&lt;="&amp;$B264)</f>
        <v>1.98</v>
      </c>
      <c r="MD264" s="8">
        <f>SUMIFS('Aceite Virgen'!MD$6:MD$257,'Aceite Virgen'!$A$6:$A$257,"&gt;="&amp;$A264,'Aceite Virgen'!$B$6:$B$257,"&lt;="&amp;$B264)</f>
        <v>0.98</v>
      </c>
      <c r="ME264" s="8">
        <f>SUMIFS('Aceite Virgen'!ME$6:ME$257,'Aceite Virgen'!$A$6:$A$257,"&gt;="&amp;$A264,'Aceite Virgen'!$B$6:$B$257,"&lt;="&amp;$B264)</f>
        <v>0.84</v>
      </c>
      <c r="MI264" s="8">
        <f>SUMIFS('Aceite Virgen'!MI$6:MI$257,'Aceite Virgen'!$A$6:$A$257,"&gt;="&amp;$A264,'Aceite Virgen'!$B$6:$B$257,"&lt;="&amp;$B264)</f>
        <v>0</v>
      </c>
      <c r="MJ264" s="8">
        <f>SUMIFS('Aceite Virgen'!MJ$6:MJ$257,'Aceite Virgen'!$A$6:$A$257,"&gt;="&amp;$A264,'Aceite Virgen'!$B$6:$B$257,"&lt;="&amp;$B264)</f>
        <v>0</v>
      </c>
      <c r="MK264" s="8">
        <f>SUMIFS('Aceite Virgen'!MK$6:MK$257,'Aceite Virgen'!$A$6:$A$257,"&gt;="&amp;$A264,'Aceite Virgen'!$B$6:$B$257,"&lt;="&amp;$B264)</f>
        <v>0</v>
      </c>
      <c r="ML264" s="8">
        <f>SUMIFS('Aceite Virgen'!ML$6:ML$257,'Aceite Virgen'!$A$6:$A$257,"&gt;="&amp;$A264,'Aceite Virgen'!$B$6:$B$257,"&lt;="&amp;$B264)</f>
        <v>0</v>
      </c>
    </row>
    <row r="265" spans="1:350"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c r="KE265" s="8">
        <f>SUMIFS('Aceite Virgen'!KE$6:KE$257,'Aceite Virgen'!$A$6:$A$257,"&gt;="&amp;$A265,'Aceite Virgen'!$B$6:$B$257,"&lt;="&amp;$B265)</f>
        <v>19.22</v>
      </c>
      <c r="KF265" s="8">
        <f>SUMIFS('Aceite Virgen'!KF$6:KF$257,'Aceite Virgen'!$A$6:$A$257,"&gt;="&amp;$A265,'Aceite Virgen'!$B$6:$B$257,"&lt;="&amp;$B265)</f>
        <v>8.4700000000000006</v>
      </c>
      <c r="KG265" s="8">
        <f>SUMIFS('Aceite Virgen'!KG$6:KG$257,'Aceite Virgen'!$A$6:$A$257,"&gt;="&amp;$A265,'Aceite Virgen'!$B$6:$B$257,"&lt;="&amp;$B265)</f>
        <v>28.2</v>
      </c>
      <c r="KH265" s="8">
        <f>SUMIFS('Aceite Virgen'!KH$6:KH$257,'Aceite Virgen'!$A$6:$A$257,"&gt;="&amp;$A265,'Aceite Virgen'!$B$6:$B$257,"&lt;="&amp;$B265)</f>
        <v>2.2799999999999998</v>
      </c>
      <c r="KL265" s="8">
        <f>SUMIFS('Aceite Virgen'!KL$6:KL$257,'Aceite Virgen'!$A$6:$A$257,"&gt;="&amp;$A265,'Aceite Virgen'!$B$6:$B$257,"&lt;="&amp;$B265)</f>
        <v>20.43</v>
      </c>
      <c r="KM265" s="8">
        <f>SUMIFS('Aceite Virgen'!KM$6:KM$257,'Aceite Virgen'!$A$6:$A$257,"&gt;="&amp;$A265,'Aceite Virgen'!$B$6:$B$257,"&lt;="&amp;$B265)</f>
        <v>1.22</v>
      </c>
      <c r="KN265" s="8">
        <f>SUMIFS('Aceite Virgen'!KN$6:KN$257,'Aceite Virgen'!$A$6:$A$257,"&gt;="&amp;$A265,'Aceite Virgen'!$B$6:$B$257,"&lt;="&amp;$B265)</f>
        <v>30.490000000000002</v>
      </c>
      <c r="KO265" s="8">
        <f>SUMIFS('Aceite Virgen'!KO$6:KO$257,'Aceite Virgen'!$A$6:$A$257,"&gt;="&amp;$A265,'Aceite Virgen'!$B$6:$B$257,"&lt;="&amp;$B265)</f>
        <v>0</v>
      </c>
      <c r="KS265" s="8">
        <f>SUMIFS('Aceite Virgen'!KS$6:KS$257,'Aceite Virgen'!$A$6:$A$257,"&gt;="&amp;$A265,'Aceite Virgen'!$B$6:$B$257,"&lt;="&amp;$B265)</f>
        <v>17.55</v>
      </c>
      <c r="KT265" s="8">
        <f>SUMIFS('Aceite Virgen'!KT$6:KT$257,'Aceite Virgen'!$A$6:$A$257,"&gt;="&amp;$A265,'Aceite Virgen'!$B$6:$B$257,"&lt;="&amp;$B265)</f>
        <v>1.75</v>
      </c>
      <c r="KU265" s="8">
        <f>SUMIFS('Aceite Virgen'!KU$6:KU$257,'Aceite Virgen'!$A$6:$A$257,"&gt;="&amp;$A265,'Aceite Virgen'!$B$6:$B$257,"&lt;="&amp;$B265)</f>
        <v>25.72</v>
      </c>
      <c r="KV265" s="8">
        <f>SUMIFS('Aceite Virgen'!KV$6:KV$257,'Aceite Virgen'!$A$6:$A$257,"&gt;="&amp;$A265,'Aceite Virgen'!$B$6:$B$257,"&lt;="&amp;$B265)</f>
        <v>0</v>
      </c>
      <c r="KZ265" s="8">
        <f>SUMIFS('Aceite Virgen'!KZ$6:KZ$257,'Aceite Virgen'!$A$6:$A$257,"&gt;="&amp;$A265,'Aceite Virgen'!$B$6:$B$257,"&lt;="&amp;$B265)</f>
        <v>21.71</v>
      </c>
      <c r="LA265" s="8">
        <f>SUMIFS('Aceite Virgen'!LA$6:LA$257,'Aceite Virgen'!$A$6:$A$257,"&gt;="&amp;$A265,'Aceite Virgen'!$B$6:$B$257,"&lt;="&amp;$B265)</f>
        <v>41.699999999999996</v>
      </c>
      <c r="LB265" s="8">
        <f>SUMIFS('Aceite Virgen'!LB$6:LB$257,'Aceite Virgen'!$A$6:$A$257,"&gt;="&amp;$A265,'Aceite Virgen'!$B$6:$B$257,"&lt;="&amp;$B265)</f>
        <v>24.49</v>
      </c>
      <c r="LC265" s="8">
        <f>SUMIFS('Aceite Virgen'!LC$6:LC$257,'Aceite Virgen'!$A$6:$A$257,"&gt;="&amp;$A265,'Aceite Virgen'!$B$6:$B$257,"&lt;="&amp;$B265)</f>
        <v>0</v>
      </c>
      <c r="LG265" s="8">
        <f>SUMIFS('Aceite Virgen'!LG$6:LG$257,'Aceite Virgen'!$A$6:$A$257,"&gt;="&amp;$A265,'Aceite Virgen'!$B$6:$B$257,"&lt;="&amp;$B265)</f>
        <v>25.07</v>
      </c>
      <c r="LH265" s="8">
        <f>SUMIFS('Aceite Virgen'!LH$6:LH$257,'Aceite Virgen'!$A$6:$A$257,"&gt;="&amp;$A265,'Aceite Virgen'!$B$6:$B$257,"&lt;="&amp;$B265)</f>
        <v>34.909999999999997</v>
      </c>
      <c r="LI265" s="8">
        <f>SUMIFS('Aceite Virgen'!LI$6:LI$257,'Aceite Virgen'!$A$6:$A$257,"&gt;="&amp;$A265,'Aceite Virgen'!$B$6:$B$257,"&lt;="&amp;$B265)</f>
        <v>28.51</v>
      </c>
      <c r="LJ265" s="8">
        <f>SUMIFS('Aceite Virgen'!LJ$6:LJ$257,'Aceite Virgen'!$A$6:$A$257,"&gt;="&amp;$A265,'Aceite Virgen'!$B$6:$B$257,"&lt;="&amp;$B265)</f>
        <v>2.63</v>
      </c>
      <c r="LN265" s="8">
        <f>SUMIFS('Aceite Virgen'!LN$6:LN$257,'Aceite Virgen'!$A$6:$A$257,"&gt;="&amp;$A265,'Aceite Virgen'!$B$6:$B$257,"&lt;="&amp;$B265)</f>
        <v>21.05</v>
      </c>
      <c r="LO265" s="8">
        <f>SUMIFS('Aceite Virgen'!LO$6:LO$257,'Aceite Virgen'!$A$6:$A$257,"&gt;="&amp;$A265,'Aceite Virgen'!$B$6:$B$257,"&lt;="&amp;$B265)</f>
        <v>5.15</v>
      </c>
      <c r="LP265" s="8">
        <f>SUMIFS('Aceite Virgen'!LP$6:LP$257,'Aceite Virgen'!$A$6:$A$257,"&gt;="&amp;$A265,'Aceite Virgen'!$B$6:$B$257,"&lt;="&amp;$B265)</f>
        <v>29.63</v>
      </c>
      <c r="LQ265" s="8">
        <f>SUMIFS('Aceite Virgen'!LQ$6:LQ$257,'Aceite Virgen'!$A$6:$A$257,"&gt;="&amp;$A265,'Aceite Virgen'!$B$6:$B$257,"&lt;="&amp;$B265)</f>
        <v>0</v>
      </c>
      <c r="LR265" s="76"/>
      <c r="LS265" s="76"/>
      <c r="LT265" s="76"/>
      <c r="LU265" s="8">
        <f>SUMIFS('Aceite Virgen'!LU$6:LU$257,'Aceite Virgen'!$A$6:$A$257,"&gt;="&amp;$A265,'Aceite Virgen'!$B$6:$B$257,"&lt;="&amp;$B265)</f>
        <v>4.72</v>
      </c>
      <c r="LV265" s="8">
        <f>SUMIFS('Aceite Virgen'!LV$6:LV$257,'Aceite Virgen'!$A$6:$A$257,"&gt;="&amp;$A265,'Aceite Virgen'!$B$6:$B$257,"&lt;="&amp;$B265)</f>
        <v>0</v>
      </c>
      <c r="LW265" s="8">
        <f>SUMIFS('Aceite Virgen'!LW$6:LW$257,'Aceite Virgen'!$A$6:$A$257,"&gt;="&amp;$A265,'Aceite Virgen'!$B$6:$B$257,"&lt;="&amp;$B265)</f>
        <v>7.03</v>
      </c>
      <c r="LX265" s="8">
        <f>SUMIFS('Aceite Virgen'!LX$6:LX$257,'Aceite Virgen'!$A$6:$A$257,"&gt;="&amp;$A265,'Aceite Virgen'!$B$6:$B$257,"&lt;="&amp;$B265)</f>
        <v>0</v>
      </c>
      <c r="LY265" s="76"/>
      <c r="LZ265" s="76"/>
      <c r="MA265" s="76"/>
      <c r="MB265" s="8">
        <f>SUMIFS('Aceite Virgen'!MB$6:MB$257,'Aceite Virgen'!$A$6:$A$257,"&gt;="&amp;$A265,'Aceite Virgen'!$B$6:$B$257,"&lt;="&amp;$B265)</f>
        <v>2.4500000000000002</v>
      </c>
      <c r="MC265" s="8">
        <f>SUMIFS('Aceite Virgen'!MC$6:MC$257,'Aceite Virgen'!$A$6:$A$257,"&gt;="&amp;$A265,'Aceite Virgen'!$B$6:$B$257,"&lt;="&amp;$B265)</f>
        <v>7.02</v>
      </c>
      <c r="MD265" s="8">
        <f>SUMIFS('Aceite Virgen'!MD$6:MD$257,'Aceite Virgen'!$A$6:$A$257,"&gt;="&amp;$A265,'Aceite Virgen'!$B$6:$B$257,"&lt;="&amp;$B265)</f>
        <v>2.65</v>
      </c>
      <c r="ME265" s="8">
        <f>SUMIFS('Aceite Virgen'!ME$6:ME$257,'Aceite Virgen'!$A$6:$A$257,"&gt;="&amp;$A265,'Aceite Virgen'!$B$6:$B$257,"&lt;="&amp;$B265)</f>
        <v>0</v>
      </c>
      <c r="MI265" s="8">
        <f>SUMIFS('Aceite Virgen'!MI$6:MI$257,'Aceite Virgen'!$A$6:$A$257,"&gt;="&amp;$A265,'Aceite Virgen'!$B$6:$B$257,"&lt;="&amp;$B265)</f>
        <v>2.2199999999999998</v>
      </c>
      <c r="MJ265" s="8">
        <f>SUMIFS('Aceite Virgen'!MJ$6:MJ$257,'Aceite Virgen'!$A$6:$A$257,"&gt;="&amp;$A265,'Aceite Virgen'!$B$6:$B$257,"&lt;="&amp;$B265)</f>
        <v>10.46</v>
      </c>
      <c r="MK265" s="8">
        <f>SUMIFS('Aceite Virgen'!MK$6:MK$257,'Aceite Virgen'!$A$6:$A$257,"&gt;="&amp;$A265,'Aceite Virgen'!$B$6:$B$257,"&lt;="&amp;$B265)</f>
        <v>0.46</v>
      </c>
      <c r="ML265" s="8">
        <f>SUMIFS('Aceite Virgen'!ML$6:ML$257,'Aceite Virgen'!$A$6:$A$257,"&gt;="&amp;$A265,'Aceite Virgen'!$B$6:$B$257,"&lt;="&amp;$B265)</f>
        <v>0</v>
      </c>
    </row>
    <row r="266" spans="1:350"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c r="KE266" s="8">
        <f>SUMIFS('Aceite Virgen'!KE$6:KE$257,'Aceite Virgen'!$A$6:$A$257,"&gt;="&amp;$A266,'Aceite Virgen'!$B$6:$B$257,"&lt;="&amp;$B266)</f>
        <v>2.9499999999999997</v>
      </c>
      <c r="KF266" s="8">
        <f>SUMIFS('Aceite Virgen'!KF$6:KF$257,'Aceite Virgen'!$A$6:$A$257,"&gt;="&amp;$A266,'Aceite Virgen'!$B$6:$B$257,"&lt;="&amp;$B266)</f>
        <v>0</v>
      </c>
      <c r="KG266" s="8">
        <f>SUMIFS('Aceite Virgen'!KG$6:KG$257,'Aceite Virgen'!$A$6:$A$257,"&gt;="&amp;$A266,'Aceite Virgen'!$B$6:$B$257,"&lt;="&amp;$B266)</f>
        <v>3.04</v>
      </c>
      <c r="KH266" s="8">
        <f>SUMIFS('Aceite Virgen'!KH$6:KH$257,'Aceite Virgen'!$A$6:$A$257,"&gt;="&amp;$A266,'Aceite Virgen'!$B$6:$B$257,"&lt;="&amp;$B266)</f>
        <v>10.29</v>
      </c>
      <c r="KL266" s="8">
        <f>SUMIFS('Aceite Virgen'!KL$6:KL$257,'Aceite Virgen'!$A$6:$A$257,"&gt;="&amp;$A266,'Aceite Virgen'!$B$6:$B$257,"&lt;="&amp;$B266)</f>
        <v>1.43</v>
      </c>
      <c r="KM266" s="8">
        <f>SUMIFS('Aceite Virgen'!KM$6:KM$257,'Aceite Virgen'!$A$6:$A$257,"&gt;="&amp;$A266,'Aceite Virgen'!$B$6:$B$257,"&lt;="&amp;$B266)</f>
        <v>0</v>
      </c>
      <c r="KN266" s="8">
        <f>SUMIFS('Aceite Virgen'!KN$6:KN$257,'Aceite Virgen'!$A$6:$A$257,"&gt;="&amp;$A266,'Aceite Virgen'!$B$6:$B$257,"&lt;="&amp;$B266)</f>
        <v>1.92</v>
      </c>
      <c r="KO266" s="8">
        <f>SUMIFS('Aceite Virgen'!KO$6:KO$257,'Aceite Virgen'!$A$6:$A$257,"&gt;="&amp;$A266,'Aceite Virgen'!$B$6:$B$257,"&lt;="&amp;$B266)</f>
        <v>0</v>
      </c>
      <c r="KS266" s="8">
        <f>SUMIFS('Aceite Virgen'!KS$6:KS$257,'Aceite Virgen'!$A$6:$A$257,"&gt;="&amp;$A266,'Aceite Virgen'!$B$6:$B$257,"&lt;="&amp;$B266)</f>
        <v>1.62</v>
      </c>
      <c r="KT266" s="8">
        <f>SUMIFS('Aceite Virgen'!KT$6:KT$257,'Aceite Virgen'!$A$6:$A$257,"&gt;="&amp;$A266,'Aceite Virgen'!$B$6:$B$257,"&lt;="&amp;$B266)</f>
        <v>3.89</v>
      </c>
      <c r="KU266" s="8">
        <f>SUMIFS('Aceite Virgen'!KU$6:KU$257,'Aceite Virgen'!$A$6:$A$257,"&gt;="&amp;$A266,'Aceite Virgen'!$B$6:$B$257,"&lt;="&amp;$B266)</f>
        <v>0.62</v>
      </c>
      <c r="KV266" s="8">
        <f>SUMIFS('Aceite Virgen'!KV$6:KV$257,'Aceite Virgen'!$A$6:$A$257,"&gt;="&amp;$A266,'Aceite Virgen'!$B$6:$B$257,"&lt;="&amp;$B266)</f>
        <v>2.96</v>
      </c>
      <c r="KZ266" s="8">
        <f>SUMIFS('Aceite Virgen'!KZ$6:KZ$257,'Aceite Virgen'!$A$6:$A$257,"&gt;="&amp;$A266,'Aceite Virgen'!$B$6:$B$257,"&lt;="&amp;$B266)</f>
        <v>6.52</v>
      </c>
      <c r="LA266" s="8">
        <f>SUMIFS('Aceite Virgen'!LA$6:LA$257,'Aceite Virgen'!$A$6:$A$257,"&gt;="&amp;$A266,'Aceite Virgen'!$B$6:$B$257,"&lt;="&amp;$B266)</f>
        <v>2.93</v>
      </c>
      <c r="LB266" s="8">
        <f>SUMIFS('Aceite Virgen'!LB$6:LB$257,'Aceite Virgen'!$A$6:$A$257,"&gt;="&amp;$A266,'Aceite Virgen'!$B$6:$B$257,"&lt;="&amp;$B266)</f>
        <v>8.27</v>
      </c>
      <c r="LC266" s="8">
        <f>SUMIFS('Aceite Virgen'!LC$6:LC$257,'Aceite Virgen'!$A$6:$A$257,"&gt;="&amp;$A266,'Aceite Virgen'!$B$6:$B$257,"&lt;="&amp;$B266)</f>
        <v>2.17</v>
      </c>
      <c r="LG266" s="8">
        <f>SUMIFS('Aceite Virgen'!LG$6:LG$257,'Aceite Virgen'!$A$6:$A$257,"&gt;="&amp;$A266,'Aceite Virgen'!$B$6:$B$257,"&lt;="&amp;$B266)</f>
        <v>5.66</v>
      </c>
      <c r="LH266" s="8">
        <f>SUMIFS('Aceite Virgen'!LH$6:LH$257,'Aceite Virgen'!$A$6:$A$257,"&gt;="&amp;$A266,'Aceite Virgen'!$B$6:$B$257,"&lt;="&amp;$B266)</f>
        <v>6.49</v>
      </c>
      <c r="LI266" s="8">
        <f>SUMIFS('Aceite Virgen'!LI$6:LI$257,'Aceite Virgen'!$A$6:$A$257,"&gt;="&amp;$A266,'Aceite Virgen'!$B$6:$B$257,"&lt;="&amp;$B266)</f>
        <v>6.69</v>
      </c>
      <c r="LJ266" s="8">
        <f>SUMIFS('Aceite Virgen'!LJ$6:LJ$257,'Aceite Virgen'!$A$6:$A$257,"&gt;="&amp;$A266,'Aceite Virgen'!$B$6:$B$257,"&lt;="&amp;$B266)</f>
        <v>3.12</v>
      </c>
      <c r="LN266" s="8">
        <f>SUMIFS('Aceite Virgen'!LN$6:LN$257,'Aceite Virgen'!$A$6:$A$257,"&gt;="&amp;$A266,'Aceite Virgen'!$B$6:$B$257,"&lt;="&amp;$B266)</f>
        <v>4.24</v>
      </c>
      <c r="LO266" s="8">
        <f>SUMIFS('Aceite Virgen'!LO$6:LO$257,'Aceite Virgen'!$A$6:$A$257,"&gt;="&amp;$A266,'Aceite Virgen'!$B$6:$B$257,"&lt;="&amp;$B266)</f>
        <v>5.15</v>
      </c>
      <c r="LP266" s="8">
        <f>SUMIFS('Aceite Virgen'!LP$6:LP$257,'Aceite Virgen'!$A$6:$A$257,"&gt;="&amp;$A266,'Aceite Virgen'!$B$6:$B$257,"&lt;="&amp;$B266)</f>
        <v>3.62</v>
      </c>
      <c r="LQ266" s="8">
        <f>SUMIFS('Aceite Virgen'!LQ$6:LQ$257,'Aceite Virgen'!$A$6:$A$257,"&gt;="&amp;$A266,'Aceite Virgen'!$B$6:$B$257,"&lt;="&amp;$B266)</f>
        <v>6.5299999999999994</v>
      </c>
      <c r="LR266" s="76"/>
      <c r="LS266" s="76"/>
      <c r="LT266" s="76"/>
      <c r="LU266" s="8">
        <f>SUMIFS('Aceite Virgen'!LU$6:LU$257,'Aceite Virgen'!$A$6:$A$257,"&gt;="&amp;$A266,'Aceite Virgen'!$B$6:$B$257,"&lt;="&amp;$B266)</f>
        <v>0</v>
      </c>
      <c r="LV266" s="8">
        <f>SUMIFS('Aceite Virgen'!LV$6:LV$257,'Aceite Virgen'!$A$6:$A$257,"&gt;="&amp;$A266,'Aceite Virgen'!$B$6:$B$257,"&lt;="&amp;$B266)</f>
        <v>0</v>
      </c>
      <c r="LW266" s="8">
        <f>SUMIFS('Aceite Virgen'!LW$6:LW$257,'Aceite Virgen'!$A$6:$A$257,"&gt;="&amp;$A266,'Aceite Virgen'!$B$6:$B$257,"&lt;="&amp;$B266)</f>
        <v>0</v>
      </c>
      <c r="LX266" s="8">
        <f>SUMIFS('Aceite Virgen'!LX$6:LX$257,'Aceite Virgen'!$A$6:$A$257,"&gt;="&amp;$A266,'Aceite Virgen'!$B$6:$B$257,"&lt;="&amp;$B266)</f>
        <v>0</v>
      </c>
      <c r="LY266" s="76"/>
      <c r="LZ266" s="76"/>
      <c r="MA266" s="76"/>
      <c r="MB266" s="8">
        <f>SUMIFS('Aceite Virgen'!MB$6:MB$257,'Aceite Virgen'!$A$6:$A$257,"&gt;="&amp;$A266,'Aceite Virgen'!$B$6:$B$257,"&lt;="&amp;$B266)</f>
        <v>0.15</v>
      </c>
      <c r="MC266" s="8">
        <f>SUMIFS('Aceite Virgen'!MC$6:MC$257,'Aceite Virgen'!$A$6:$A$257,"&gt;="&amp;$A266,'Aceite Virgen'!$B$6:$B$257,"&lt;="&amp;$B266)</f>
        <v>1.44</v>
      </c>
      <c r="MD266" s="8">
        <f>SUMIFS('Aceite Virgen'!MD$6:MD$257,'Aceite Virgen'!$A$6:$A$257,"&gt;="&amp;$A266,'Aceite Virgen'!$B$6:$B$257,"&lt;="&amp;$B266)</f>
        <v>0</v>
      </c>
      <c r="ME266" s="8">
        <f>SUMIFS('Aceite Virgen'!ME$6:ME$257,'Aceite Virgen'!$A$6:$A$257,"&gt;="&amp;$A266,'Aceite Virgen'!$B$6:$B$257,"&lt;="&amp;$B266)</f>
        <v>0</v>
      </c>
      <c r="MI266" s="8">
        <f>SUMIFS('Aceite Virgen'!MI$6:MI$257,'Aceite Virgen'!$A$6:$A$257,"&gt;="&amp;$A266,'Aceite Virgen'!$B$6:$B$257,"&lt;="&amp;$B266)</f>
        <v>0</v>
      </c>
      <c r="MJ266" s="8">
        <f>SUMIFS('Aceite Virgen'!MJ$6:MJ$257,'Aceite Virgen'!$A$6:$A$257,"&gt;="&amp;$A266,'Aceite Virgen'!$B$6:$B$257,"&lt;="&amp;$B266)</f>
        <v>0</v>
      </c>
      <c r="MK266" s="8">
        <f>SUMIFS('Aceite Virgen'!MK$6:MK$257,'Aceite Virgen'!$A$6:$A$257,"&gt;="&amp;$A266,'Aceite Virgen'!$B$6:$B$257,"&lt;="&amp;$B266)</f>
        <v>0</v>
      </c>
      <c r="ML266" s="8">
        <f>SUMIFS('Aceite Virgen'!ML$6:ML$257,'Aceite Virgen'!$A$6:$A$257,"&gt;="&amp;$A266,'Aceite Virgen'!$B$6:$B$257,"&lt;="&amp;$B266)</f>
        <v>0</v>
      </c>
    </row>
    <row r="267" spans="1:350"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c r="KE267" s="8">
        <f>SUMIFS('Aceite Virgen'!KE$6:KE$257,'Aceite Virgen'!$A$6:$A$257,"&gt;="&amp;$A267,'Aceite Virgen'!$B$6:$B$257,"&lt;="&amp;$B267)</f>
        <v>1.58</v>
      </c>
      <c r="KF267" s="8">
        <f>SUMIFS('Aceite Virgen'!KF$6:KF$257,'Aceite Virgen'!$A$6:$A$257,"&gt;="&amp;$A267,'Aceite Virgen'!$B$6:$B$257,"&lt;="&amp;$B267)</f>
        <v>2.37</v>
      </c>
      <c r="KG267" s="8">
        <f>SUMIFS('Aceite Virgen'!KG$6:KG$257,'Aceite Virgen'!$A$6:$A$257,"&gt;="&amp;$A267,'Aceite Virgen'!$B$6:$B$257,"&lt;="&amp;$B267)</f>
        <v>0.69</v>
      </c>
      <c r="KH267" s="8">
        <f>SUMIFS('Aceite Virgen'!KH$6:KH$257,'Aceite Virgen'!$A$6:$A$257,"&gt;="&amp;$A267,'Aceite Virgen'!$B$6:$B$257,"&lt;="&amp;$B267)</f>
        <v>0</v>
      </c>
      <c r="KL267" s="8">
        <f>SUMIFS('Aceite Virgen'!KL$6:KL$257,'Aceite Virgen'!$A$6:$A$257,"&gt;="&amp;$A267,'Aceite Virgen'!$B$6:$B$257,"&lt;="&amp;$B267)</f>
        <v>0.96000000000000008</v>
      </c>
      <c r="KM267" s="8">
        <f>SUMIFS('Aceite Virgen'!KM$6:KM$257,'Aceite Virgen'!$A$6:$A$257,"&gt;="&amp;$A267,'Aceite Virgen'!$B$6:$B$257,"&lt;="&amp;$B267)</f>
        <v>5.65</v>
      </c>
      <c r="KN267" s="8">
        <f>SUMIFS('Aceite Virgen'!KN$6:KN$257,'Aceite Virgen'!$A$6:$A$257,"&gt;="&amp;$A267,'Aceite Virgen'!$B$6:$B$257,"&lt;="&amp;$B267)</f>
        <v>0</v>
      </c>
      <c r="KO267" s="8">
        <f>SUMIFS('Aceite Virgen'!KO$6:KO$257,'Aceite Virgen'!$A$6:$A$257,"&gt;="&amp;$A267,'Aceite Virgen'!$B$6:$B$257,"&lt;="&amp;$B267)</f>
        <v>0</v>
      </c>
      <c r="KS267" s="8">
        <f>SUMIFS('Aceite Virgen'!KS$6:KS$257,'Aceite Virgen'!$A$6:$A$257,"&gt;="&amp;$A267,'Aceite Virgen'!$B$6:$B$257,"&lt;="&amp;$B267)</f>
        <v>2.0099999999999998</v>
      </c>
      <c r="KT267" s="8">
        <f>SUMIFS('Aceite Virgen'!KT$6:KT$257,'Aceite Virgen'!$A$6:$A$257,"&gt;="&amp;$A267,'Aceite Virgen'!$B$6:$B$257,"&lt;="&amp;$B267)</f>
        <v>3.68</v>
      </c>
      <c r="KU267" s="8">
        <f>SUMIFS('Aceite Virgen'!KU$6:KU$257,'Aceite Virgen'!$A$6:$A$257,"&gt;="&amp;$A267,'Aceite Virgen'!$B$6:$B$257,"&lt;="&amp;$B267)</f>
        <v>1.69</v>
      </c>
      <c r="KV267" s="8">
        <f>SUMIFS('Aceite Virgen'!KV$6:KV$257,'Aceite Virgen'!$A$6:$A$257,"&gt;="&amp;$A267,'Aceite Virgen'!$B$6:$B$257,"&lt;="&amp;$B267)</f>
        <v>0</v>
      </c>
      <c r="KZ267" s="8">
        <f>SUMIFS('Aceite Virgen'!KZ$6:KZ$257,'Aceite Virgen'!$A$6:$A$257,"&gt;="&amp;$A267,'Aceite Virgen'!$B$6:$B$257,"&lt;="&amp;$B267)</f>
        <v>2.9400000000000004</v>
      </c>
      <c r="LA267" s="8">
        <f>SUMIFS('Aceite Virgen'!LA$6:LA$257,'Aceite Virgen'!$A$6:$A$257,"&gt;="&amp;$A267,'Aceite Virgen'!$B$6:$B$257,"&lt;="&amp;$B267)</f>
        <v>4.21</v>
      </c>
      <c r="LB267" s="8">
        <f>SUMIFS('Aceite Virgen'!LB$6:LB$257,'Aceite Virgen'!$A$6:$A$257,"&gt;="&amp;$A267,'Aceite Virgen'!$B$6:$B$257,"&lt;="&amp;$B267)</f>
        <v>1.46</v>
      </c>
      <c r="LC267" s="8">
        <f>SUMIFS('Aceite Virgen'!LC$6:LC$257,'Aceite Virgen'!$A$6:$A$257,"&gt;="&amp;$A267,'Aceite Virgen'!$B$6:$B$257,"&lt;="&amp;$B267)</f>
        <v>6.28</v>
      </c>
      <c r="LG267" s="8">
        <f>SUMIFS('Aceite Virgen'!LG$6:LG$257,'Aceite Virgen'!$A$6:$A$257,"&gt;="&amp;$A267,'Aceite Virgen'!$B$6:$B$257,"&lt;="&amp;$B267)</f>
        <v>3.83</v>
      </c>
      <c r="LH267" s="8">
        <f>SUMIFS('Aceite Virgen'!LH$6:LH$257,'Aceite Virgen'!$A$6:$A$257,"&gt;="&amp;$A267,'Aceite Virgen'!$B$6:$B$257,"&lt;="&amp;$B267)</f>
        <v>2.98</v>
      </c>
      <c r="LI267" s="8">
        <f>SUMIFS('Aceite Virgen'!LI$6:LI$257,'Aceite Virgen'!$A$6:$A$257,"&gt;="&amp;$A267,'Aceite Virgen'!$B$6:$B$257,"&lt;="&amp;$B267)</f>
        <v>5.09</v>
      </c>
      <c r="LJ267" s="8">
        <f>SUMIFS('Aceite Virgen'!LJ$6:LJ$257,'Aceite Virgen'!$A$6:$A$257,"&gt;="&amp;$A267,'Aceite Virgen'!$B$6:$B$257,"&lt;="&amp;$B267)</f>
        <v>0</v>
      </c>
      <c r="LN267" s="8">
        <f>SUMIFS('Aceite Virgen'!LN$6:LN$257,'Aceite Virgen'!$A$6:$A$257,"&gt;="&amp;$A267,'Aceite Virgen'!$B$6:$B$257,"&lt;="&amp;$B267)</f>
        <v>1.72</v>
      </c>
      <c r="LO267" s="8">
        <f>SUMIFS('Aceite Virgen'!LO$6:LO$257,'Aceite Virgen'!$A$6:$A$257,"&gt;="&amp;$A267,'Aceite Virgen'!$B$6:$B$257,"&lt;="&amp;$B267)</f>
        <v>6.8</v>
      </c>
      <c r="LP267" s="8">
        <f>SUMIFS('Aceite Virgen'!LP$6:LP$257,'Aceite Virgen'!$A$6:$A$257,"&gt;="&amp;$A267,'Aceite Virgen'!$B$6:$B$257,"&lt;="&amp;$B267)</f>
        <v>1.28</v>
      </c>
      <c r="LQ267" s="8">
        <f>SUMIFS('Aceite Virgen'!LQ$6:LQ$257,'Aceite Virgen'!$A$6:$A$257,"&gt;="&amp;$A267,'Aceite Virgen'!$B$6:$B$257,"&lt;="&amp;$B267)</f>
        <v>0</v>
      </c>
      <c r="LR267" s="76"/>
      <c r="LS267" s="76"/>
      <c r="LT267" s="76"/>
      <c r="LU267" s="8">
        <f>SUMIFS('Aceite Virgen'!LU$6:LU$257,'Aceite Virgen'!$A$6:$A$257,"&gt;="&amp;$A267,'Aceite Virgen'!$B$6:$B$257,"&lt;="&amp;$B267)</f>
        <v>0.15</v>
      </c>
      <c r="LV267" s="8">
        <f>SUMIFS('Aceite Virgen'!LV$6:LV$257,'Aceite Virgen'!$A$6:$A$257,"&gt;="&amp;$A267,'Aceite Virgen'!$B$6:$B$257,"&lt;="&amp;$B267)</f>
        <v>0</v>
      </c>
      <c r="LW267" s="8">
        <f>SUMIFS('Aceite Virgen'!LW$6:LW$257,'Aceite Virgen'!$A$6:$A$257,"&gt;="&amp;$A267,'Aceite Virgen'!$B$6:$B$257,"&lt;="&amp;$B267)</f>
        <v>0</v>
      </c>
      <c r="LX267" s="8">
        <f>SUMIFS('Aceite Virgen'!LX$6:LX$257,'Aceite Virgen'!$A$6:$A$257,"&gt;="&amp;$A267,'Aceite Virgen'!$B$6:$B$257,"&lt;="&amp;$B267)</f>
        <v>0.8</v>
      </c>
      <c r="LY267" s="76"/>
      <c r="LZ267" s="76"/>
      <c r="MA267" s="76"/>
      <c r="MB267" s="8">
        <f>SUMIFS('Aceite Virgen'!MB$6:MB$257,'Aceite Virgen'!$A$6:$A$257,"&gt;="&amp;$A267,'Aceite Virgen'!$B$6:$B$257,"&lt;="&amp;$B267)</f>
        <v>0.92999999999999994</v>
      </c>
      <c r="MC267" s="8">
        <f>SUMIFS('Aceite Virgen'!MC$6:MC$257,'Aceite Virgen'!$A$6:$A$257,"&gt;="&amp;$A267,'Aceite Virgen'!$B$6:$B$257,"&lt;="&amp;$B267)</f>
        <v>5.9799999999999995</v>
      </c>
      <c r="MD267" s="8">
        <f>SUMIFS('Aceite Virgen'!MD$6:MD$257,'Aceite Virgen'!$A$6:$A$257,"&gt;="&amp;$A267,'Aceite Virgen'!$B$6:$B$257,"&lt;="&amp;$B267)</f>
        <v>0.48</v>
      </c>
      <c r="ME267" s="8">
        <f>SUMIFS('Aceite Virgen'!ME$6:ME$257,'Aceite Virgen'!$A$6:$A$257,"&gt;="&amp;$A267,'Aceite Virgen'!$B$6:$B$257,"&lt;="&amp;$B267)</f>
        <v>0</v>
      </c>
      <c r="MI267" s="8">
        <f>SUMIFS('Aceite Virgen'!MI$6:MI$257,'Aceite Virgen'!$A$6:$A$257,"&gt;="&amp;$A267,'Aceite Virgen'!$B$6:$B$257,"&lt;="&amp;$B267)</f>
        <v>0.59</v>
      </c>
      <c r="MJ267" s="8">
        <f>SUMIFS('Aceite Virgen'!MJ$6:MJ$257,'Aceite Virgen'!$A$6:$A$257,"&gt;="&amp;$A267,'Aceite Virgen'!$B$6:$B$257,"&lt;="&amp;$B267)</f>
        <v>3.19</v>
      </c>
      <c r="MK267" s="8">
        <f>SUMIFS('Aceite Virgen'!MK$6:MK$257,'Aceite Virgen'!$A$6:$A$257,"&gt;="&amp;$A267,'Aceite Virgen'!$B$6:$B$257,"&lt;="&amp;$B267)</f>
        <v>0</v>
      </c>
      <c r="ML267" s="8">
        <f>SUMIFS('Aceite Virgen'!ML$6:ML$257,'Aceite Virgen'!$A$6:$A$257,"&gt;="&amp;$A267,'Aceite Virgen'!$B$6:$B$257,"&lt;="&amp;$B267)</f>
        <v>0</v>
      </c>
    </row>
    <row r="268" spans="1:350"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c r="KE268" s="8">
        <f>SUMIFS('Aceite Virgen'!KE$6:KE$257,'Aceite Virgen'!$A$6:$A$257,"&gt;="&amp;$A268,'Aceite Virgen'!$B$6:$B$257,"&lt;="&amp;$B268)</f>
        <v>0</v>
      </c>
      <c r="KF268" s="8">
        <f>SUMIFS('Aceite Virgen'!KF$6:KF$257,'Aceite Virgen'!$A$6:$A$257,"&gt;="&amp;$A268,'Aceite Virgen'!$B$6:$B$257,"&lt;="&amp;$B268)</f>
        <v>0</v>
      </c>
      <c r="KG268" s="8">
        <f>SUMIFS('Aceite Virgen'!KG$6:KG$257,'Aceite Virgen'!$A$6:$A$257,"&gt;="&amp;$A268,'Aceite Virgen'!$B$6:$B$257,"&lt;="&amp;$B268)</f>
        <v>0</v>
      </c>
      <c r="KH268" s="8">
        <f>SUMIFS('Aceite Virgen'!KH$6:KH$257,'Aceite Virgen'!$A$6:$A$257,"&gt;="&amp;$A268,'Aceite Virgen'!$B$6:$B$257,"&lt;="&amp;$B268)</f>
        <v>0</v>
      </c>
      <c r="KL268" s="8">
        <f>SUMIFS('Aceite Virgen'!KL$6:KL$257,'Aceite Virgen'!$A$6:$A$257,"&gt;="&amp;$A268,'Aceite Virgen'!$B$6:$B$257,"&lt;="&amp;$B268)</f>
        <v>0.73</v>
      </c>
      <c r="KM268" s="8">
        <f>SUMIFS('Aceite Virgen'!KM$6:KM$257,'Aceite Virgen'!$A$6:$A$257,"&gt;="&amp;$A268,'Aceite Virgen'!$B$6:$B$257,"&lt;="&amp;$B268)</f>
        <v>1.94</v>
      </c>
      <c r="KN268" s="8">
        <f>SUMIFS('Aceite Virgen'!KN$6:KN$257,'Aceite Virgen'!$A$6:$A$257,"&gt;="&amp;$A268,'Aceite Virgen'!$B$6:$B$257,"&lt;="&amp;$B268)</f>
        <v>0.74</v>
      </c>
      <c r="KO268" s="8">
        <f>SUMIFS('Aceite Virgen'!KO$6:KO$257,'Aceite Virgen'!$A$6:$A$257,"&gt;="&amp;$A268,'Aceite Virgen'!$B$6:$B$257,"&lt;="&amp;$B268)</f>
        <v>0</v>
      </c>
      <c r="KS268" s="8">
        <f>SUMIFS('Aceite Virgen'!KS$6:KS$257,'Aceite Virgen'!$A$6:$A$257,"&gt;="&amp;$A268,'Aceite Virgen'!$B$6:$B$257,"&lt;="&amp;$B268)</f>
        <v>2.5700000000000003</v>
      </c>
      <c r="KT268" s="8">
        <f>SUMIFS('Aceite Virgen'!KT$6:KT$257,'Aceite Virgen'!$A$6:$A$257,"&gt;="&amp;$A268,'Aceite Virgen'!$B$6:$B$257,"&lt;="&amp;$B268)</f>
        <v>4.8499999999999996</v>
      </c>
      <c r="KU268" s="8">
        <f>SUMIFS('Aceite Virgen'!KU$6:KU$257,'Aceite Virgen'!$A$6:$A$257,"&gt;="&amp;$A268,'Aceite Virgen'!$B$6:$B$257,"&lt;="&amp;$B268)</f>
        <v>2.5099999999999998</v>
      </c>
      <c r="KV268" s="8">
        <f>SUMIFS('Aceite Virgen'!KV$6:KV$257,'Aceite Virgen'!$A$6:$A$257,"&gt;="&amp;$A268,'Aceite Virgen'!$B$6:$B$257,"&lt;="&amp;$B268)</f>
        <v>1.55</v>
      </c>
      <c r="KZ268" s="8">
        <f>SUMIFS('Aceite Virgen'!KZ$6:KZ$257,'Aceite Virgen'!$A$6:$A$257,"&gt;="&amp;$A268,'Aceite Virgen'!$B$6:$B$257,"&lt;="&amp;$B268)</f>
        <v>5.8500000000000005</v>
      </c>
      <c r="LA268" s="8">
        <f>SUMIFS('Aceite Virgen'!LA$6:LA$257,'Aceite Virgen'!$A$6:$A$257,"&gt;="&amp;$A268,'Aceite Virgen'!$B$6:$B$257,"&lt;="&amp;$B268)</f>
        <v>1.39</v>
      </c>
      <c r="LB268" s="8">
        <f>SUMIFS('Aceite Virgen'!LB$6:LB$257,'Aceite Virgen'!$A$6:$A$257,"&gt;="&amp;$A268,'Aceite Virgen'!$B$6:$B$257,"&lt;="&amp;$B268)</f>
        <v>1.0899999999999999</v>
      </c>
      <c r="LC268" s="8">
        <f>SUMIFS('Aceite Virgen'!LC$6:LC$257,'Aceite Virgen'!$A$6:$A$257,"&gt;="&amp;$A268,'Aceite Virgen'!$B$6:$B$257,"&lt;="&amp;$B268)</f>
        <v>34.299999999999997</v>
      </c>
      <c r="LG268" s="8">
        <f>SUMIFS('Aceite Virgen'!LG$6:LG$257,'Aceite Virgen'!$A$6:$A$257,"&gt;="&amp;$A268,'Aceite Virgen'!$B$6:$B$257,"&lt;="&amp;$B268)</f>
        <v>4.0599999999999996</v>
      </c>
      <c r="LH268" s="8">
        <f>SUMIFS('Aceite Virgen'!LH$6:LH$257,'Aceite Virgen'!$A$6:$A$257,"&gt;="&amp;$A268,'Aceite Virgen'!$B$6:$B$257,"&lt;="&amp;$B268)</f>
        <v>3.76</v>
      </c>
      <c r="LI268" s="8">
        <f>SUMIFS('Aceite Virgen'!LI$6:LI$257,'Aceite Virgen'!$A$6:$A$257,"&gt;="&amp;$A268,'Aceite Virgen'!$B$6:$B$257,"&lt;="&amp;$B268)</f>
        <v>0.2</v>
      </c>
      <c r="LJ268" s="8">
        <f>SUMIFS('Aceite Virgen'!LJ$6:LJ$257,'Aceite Virgen'!$A$6:$A$257,"&gt;="&amp;$A268,'Aceite Virgen'!$B$6:$B$257,"&lt;="&amp;$B268)</f>
        <v>20.43</v>
      </c>
      <c r="LN268" s="8">
        <f>SUMIFS('Aceite Virgen'!LN$6:LN$257,'Aceite Virgen'!$A$6:$A$257,"&gt;="&amp;$A268,'Aceite Virgen'!$B$6:$B$257,"&lt;="&amp;$B268)</f>
        <v>7.86</v>
      </c>
      <c r="LO268" s="8">
        <f>SUMIFS('Aceite Virgen'!LO$6:LO$257,'Aceite Virgen'!$A$6:$A$257,"&gt;="&amp;$A268,'Aceite Virgen'!$B$6:$B$257,"&lt;="&amp;$B268)</f>
        <v>17.73</v>
      </c>
      <c r="LP268" s="8">
        <f>SUMIFS('Aceite Virgen'!LP$6:LP$257,'Aceite Virgen'!$A$6:$A$257,"&gt;="&amp;$A268,'Aceite Virgen'!$B$6:$B$257,"&lt;="&amp;$B268)</f>
        <v>1.1200000000000001</v>
      </c>
      <c r="LQ268" s="8">
        <f>SUMIFS('Aceite Virgen'!LQ$6:LQ$257,'Aceite Virgen'!$A$6:$A$257,"&gt;="&amp;$A268,'Aceite Virgen'!$B$6:$B$257,"&lt;="&amp;$B268)</f>
        <v>31.27</v>
      </c>
      <c r="LR268" s="76"/>
      <c r="LS268" s="76"/>
      <c r="LT268" s="76"/>
      <c r="LU268" s="8">
        <f>SUMIFS('Aceite Virgen'!LU$6:LU$257,'Aceite Virgen'!$A$6:$A$257,"&gt;="&amp;$A268,'Aceite Virgen'!$B$6:$B$257,"&lt;="&amp;$B268)</f>
        <v>5.74</v>
      </c>
      <c r="LV268" s="8">
        <f>SUMIFS('Aceite Virgen'!LV$6:LV$257,'Aceite Virgen'!$A$6:$A$257,"&gt;="&amp;$A268,'Aceite Virgen'!$B$6:$B$257,"&lt;="&amp;$B268)</f>
        <v>7.0600000000000005</v>
      </c>
      <c r="LW268" s="8">
        <f>SUMIFS('Aceite Virgen'!LW$6:LW$257,'Aceite Virgen'!$A$6:$A$257,"&gt;="&amp;$A268,'Aceite Virgen'!$B$6:$B$257,"&lt;="&amp;$B268)</f>
        <v>1.2</v>
      </c>
      <c r="LX268" s="8">
        <f>SUMIFS('Aceite Virgen'!LX$6:LX$257,'Aceite Virgen'!$A$6:$A$257,"&gt;="&amp;$A268,'Aceite Virgen'!$B$6:$B$257,"&lt;="&amp;$B268)</f>
        <v>22.73</v>
      </c>
      <c r="LY268" s="76"/>
      <c r="LZ268" s="76"/>
      <c r="MA268" s="76"/>
      <c r="MB268" s="8">
        <f>SUMIFS('Aceite Virgen'!MB$6:MB$257,'Aceite Virgen'!$A$6:$A$257,"&gt;="&amp;$A268,'Aceite Virgen'!$B$6:$B$257,"&lt;="&amp;$B268)</f>
        <v>4.4000000000000004</v>
      </c>
      <c r="MC268" s="8">
        <f>SUMIFS('Aceite Virgen'!MC$6:MC$257,'Aceite Virgen'!$A$6:$A$257,"&gt;="&amp;$A268,'Aceite Virgen'!$B$6:$B$257,"&lt;="&amp;$B268)</f>
        <v>3.11</v>
      </c>
      <c r="MD268" s="8">
        <f>SUMIFS('Aceite Virgen'!MD$6:MD$257,'Aceite Virgen'!$A$6:$A$257,"&gt;="&amp;$A268,'Aceite Virgen'!$B$6:$B$257,"&lt;="&amp;$B268)</f>
        <v>1.56</v>
      </c>
      <c r="ME268" s="8">
        <f>SUMIFS('Aceite Virgen'!ME$6:ME$257,'Aceite Virgen'!$A$6:$A$257,"&gt;="&amp;$A268,'Aceite Virgen'!$B$6:$B$257,"&lt;="&amp;$B268)</f>
        <v>12.41</v>
      </c>
      <c r="MI268" s="8">
        <f>SUMIFS('Aceite Virgen'!MI$6:MI$257,'Aceite Virgen'!$A$6:$A$257,"&gt;="&amp;$A268,'Aceite Virgen'!$B$6:$B$257,"&lt;="&amp;$B268)</f>
        <v>1.6099999999999999</v>
      </c>
      <c r="MJ268" s="8">
        <f>SUMIFS('Aceite Virgen'!MJ$6:MJ$257,'Aceite Virgen'!$A$6:$A$257,"&gt;="&amp;$A268,'Aceite Virgen'!$B$6:$B$257,"&lt;="&amp;$B268)</f>
        <v>1.77</v>
      </c>
      <c r="MK268" s="8">
        <f>SUMIFS('Aceite Virgen'!MK$6:MK$257,'Aceite Virgen'!$A$6:$A$257,"&gt;="&amp;$A268,'Aceite Virgen'!$B$6:$B$257,"&lt;="&amp;$B268)</f>
        <v>0.35</v>
      </c>
      <c r="ML268" s="8">
        <f>SUMIFS('Aceite Virgen'!ML$6:ML$257,'Aceite Virgen'!$A$6:$A$257,"&gt;="&amp;$A268,'Aceite Virgen'!$B$6:$B$257,"&lt;="&amp;$B268)</f>
        <v>7.58</v>
      </c>
    </row>
    <row r="269" spans="1:350"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c r="KE269" s="8">
        <f>SUMIFS('Aceite Virgen'!KE$6:KE$257,'Aceite Virgen'!$A$6:$A$257,"&gt;="&amp;$A269,'Aceite Virgen'!$B$6:$B$257,"&lt;="&amp;$B269)</f>
        <v>1.06</v>
      </c>
      <c r="KF269" s="8">
        <f>SUMIFS('Aceite Virgen'!KF$6:KF$257,'Aceite Virgen'!$A$6:$A$257,"&gt;="&amp;$A269,'Aceite Virgen'!$B$6:$B$257,"&lt;="&amp;$B269)</f>
        <v>0</v>
      </c>
      <c r="KG269" s="8">
        <f>SUMIFS('Aceite Virgen'!KG$6:KG$257,'Aceite Virgen'!$A$6:$A$257,"&gt;="&amp;$A269,'Aceite Virgen'!$B$6:$B$257,"&lt;="&amp;$B269)</f>
        <v>1.73</v>
      </c>
      <c r="KH269" s="8">
        <f>SUMIFS('Aceite Virgen'!KH$6:KH$257,'Aceite Virgen'!$A$6:$A$257,"&gt;="&amp;$A269,'Aceite Virgen'!$B$6:$B$257,"&lt;="&amp;$B269)</f>
        <v>0</v>
      </c>
      <c r="KL269" s="8">
        <f>SUMIFS('Aceite Virgen'!KL$6:KL$257,'Aceite Virgen'!$A$6:$A$257,"&gt;="&amp;$A269,'Aceite Virgen'!$B$6:$B$257,"&lt;="&amp;$B269)</f>
        <v>1.37</v>
      </c>
      <c r="KM269" s="8">
        <f>SUMIFS('Aceite Virgen'!KM$6:KM$257,'Aceite Virgen'!$A$6:$A$257,"&gt;="&amp;$A269,'Aceite Virgen'!$B$6:$B$257,"&lt;="&amp;$B269)</f>
        <v>6.61</v>
      </c>
      <c r="KN269" s="8">
        <f>SUMIFS('Aceite Virgen'!KN$6:KN$257,'Aceite Virgen'!$A$6:$A$257,"&gt;="&amp;$A269,'Aceite Virgen'!$B$6:$B$257,"&lt;="&amp;$B269)</f>
        <v>0</v>
      </c>
      <c r="KO269" s="8">
        <f>SUMIFS('Aceite Virgen'!KO$6:KO$257,'Aceite Virgen'!$A$6:$A$257,"&gt;="&amp;$A269,'Aceite Virgen'!$B$6:$B$257,"&lt;="&amp;$B269)</f>
        <v>3.19</v>
      </c>
      <c r="KS269" s="8">
        <f>SUMIFS('Aceite Virgen'!KS$6:KS$257,'Aceite Virgen'!$A$6:$A$257,"&gt;="&amp;$A269,'Aceite Virgen'!$B$6:$B$257,"&lt;="&amp;$B269)</f>
        <v>26.529999999999998</v>
      </c>
      <c r="KT269" s="8">
        <f>SUMIFS('Aceite Virgen'!KT$6:KT$257,'Aceite Virgen'!$A$6:$A$257,"&gt;="&amp;$A269,'Aceite Virgen'!$B$6:$B$257,"&lt;="&amp;$B269)</f>
        <v>0</v>
      </c>
      <c r="KU269" s="8">
        <f>SUMIFS('Aceite Virgen'!KU$6:KU$257,'Aceite Virgen'!$A$6:$A$257,"&gt;="&amp;$A269,'Aceite Virgen'!$B$6:$B$257,"&lt;="&amp;$B269)</f>
        <v>39.909999999999997</v>
      </c>
      <c r="KV269" s="8">
        <f>SUMIFS('Aceite Virgen'!KV$6:KV$257,'Aceite Virgen'!$A$6:$A$257,"&gt;="&amp;$A269,'Aceite Virgen'!$B$6:$B$257,"&lt;="&amp;$B269)</f>
        <v>0</v>
      </c>
      <c r="KZ269" s="8">
        <f>SUMIFS('Aceite Virgen'!KZ$6:KZ$257,'Aceite Virgen'!$A$6:$A$257,"&gt;="&amp;$A269,'Aceite Virgen'!$B$6:$B$257,"&lt;="&amp;$B269)</f>
        <v>25.79</v>
      </c>
      <c r="LA269" s="8">
        <f>SUMIFS('Aceite Virgen'!LA$6:LA$257,'Aceite Virgen'!$A$6:$A$257,"&gt;="&amp;$A269,'Aceite Virgen'!$B$6:$B$257,"&lt;="&amp;$B269)</f>
        <v>0</v>
      </c>
      <c r="LB269" s="8">
        <f>SUMIFS('Aceite Virgen'!LB$6:LB$257,'Aceite Virgen'!$A$6:$A$257,"&gt;="&amp;$A269,'Aceite Virgen'!$B$6:$B$257,"&lt;="&amp;$B269)</f>
        <v>39.33</v>
      </c>
      <c r="LC269" s="8">
        <f>SUMIFS('Aceite Virgen'!LC$6:LC$257,'Aceite Virgen'!$A$6:$A$257,"&gt;="&amp;$A269,'Aceite Virgen'!$B$6:$B$257,"&lt;="&amp;$B269)</f>
        <v>0</v>
      </c>
      <c r="LG269" s="8">
        <f>SUMIFS('Aceite Virgen'!LG$6:LG$257,'Aceite Virgen'!$A$6:$A$257,"&gt;="&amp;$A269,'Aceite Virgen'!$B$6:$B$257,"&lt;="&amp;$B269)</f>
        <v>25.78</v>
      </c>
      <c r="LH269" s="8">
        <f>SUMIFS('Aceite Virgen'!LH$6:LH$257,'Aceite Virgen'!$A$6:$A$257,"&gt;="&amp;$A269,'Aceite Virgen'!$B$6:$B$257,"&lt;="&amp;$B269)</f>
        <v>2.68</v>
      </c>
      <c r="LI269" s="8">
        <f>SUMIFS('Aceite Virgen'!LI$6:LI$257,'Aceite Virgen'!$A$6:$A$257,"&gt;="&amp;$A269,'Aceite Virgen'!$B$6:$B$257,"&lt;="&amp;$B269)</f>
        <v>38.659999999999997</v>
      </c>
      <c r="LJ269" s="8">
        <f>SUMIFS('Aceite Virgen'!LJ$6:LJ$257,'Aceite Virgen'!$A$6:$A$257,"&gt;="&amp;$A269,'Aceite Virgen'!$B$6:$B$257,"&lt;="&amp;$B269)</f>
        <v>6.51</v>
      </c>
      <c r="LN269" s="8">
        <f>SUMIFS('Aceite Virgen'!LN$6:LN$257,'Aceite Virgen'!$A$6:$A$257,"&gt;="&amp;$A269,'Aceite Virgen'!$B$6:$B$257,"&lt;="&amp;$B269)</f>
        <v>30.24</v>
      </c>
      <c r="LO269" s="8">
        <f>SUMIFS('Aceite Virgen'!LO$6:LO$257,'Aceite Virgen'!$A$6:$A$257,"&gt;="&amp;$A269,'Aceite Virgen'!$B$6:$B$257,"&lt;="&amp;$B269)</f>
        <v>5.6400000000000006</v>
      </c>
      <c r="LP269" s="8">
        <f>SUMIFS('Aceite Virgen'!LP$6:LP$257,'Aceite Virgen'!$A$6:$A$257,"&gt;="&amp;$A269,'Aceite Virgen'!$B$6:$B$257,"&lt;="&amp;$B269)</f>
        <v>43.1</v>
      </c>
      <c r="LQ269" s="8">
        <f>SUMIFS('Aceite Virgen'!LQ$6:LQ$257,'Aceite Virgen'!$A$6:$A$257,"&gt;="&amp;$A269,'Aceite Virgen'!$B$6:$B$257,"&lt;="&amp;$B269)</f>
        <v>0</v>
      </c>
      <c r="LR269" s="76"/>
      <c r="LS269" s="76"/>
      <c r="LT269" s="76"/>
      <c r="LU269" s="8">
        <f>SUMIFS('Aceite Virgen'!LU$6:LU$257,'Aceite Virgen'!$A$6:$A$257,"&gt;="&amp;$A269,'Aceite Virgen'!$B$6:$B$257,"&lt;="&amp;$B269)</f>
        <v>31.490000000000002</v>
      </c>
      <c r="LV269" s="8">
        <f>SUMIFS('Aceite Virgen'!LV$6:LV$257,'Aceite Virgen'!$A$6:$A$257,"&gt;="&amp;$A269,'Aceite Virgen'!$B$6:$B$257,"&lt;="&amp;$B269)</f>
        <v>37.92</v>
      </c>
      <c r="LW269" s="8">
        <f>SUMIFS('Aceite Virgen'!LW$6:LW$257,'Aceite Virgen'!$A$6:$A$257,"&gt;="&amp;$A269,'Aceite Virgen'!$B$6:$B$257,"&lt;="&amp;$B269)</f>
        <v>37.36</v>
      </c>
      <c r="LX269" s="8">
        <f>SUMIFS('Aceite Virgen'!LX$6:LX$257,'Aceite Virgen'!$A$6:$A$257,"&gt;="&amp;$A269,'Aceite Virgen'!$B$6:$B$257,"&lt;="&amp;$B269)</f>
        <v>6.18</v>
      </c>
      <c r="LY269" s="76"/>
      <c r="LZ269" s="76"/>
      <c r="MA269" s="76"/>
      <c r="MB269" s="8">
        <f>SUMIFS('Aceite Virgen'!MB$6:MB$257,'Aceite Virgen'!$A$6:$A$257,"&gt;="&amp;$A269,'Aceite Virgen'!$B$6:$B$257,"&lt;="&amp;$B269)</f>
        <v>22.23</v>
      </c>
      <c r="MC269" s="8">
        <f>SUMIFS('Aceite Virgen'!MC$6:MC$257,'Aceite Virgen'!$A$6:$A$257,"&gt;="&amp;$A269,'Aceite Virgen'!$B$6:$B$257,"&lt;="&amp;$B269)</f>
        <v>8.51</v>
      </c>
      <c r="MD269" s="8">
        <f>SUMIFS('Aceite Virgen'!MD$6:MD$257,'Aceite Virgen'!$A$6:$A$257,"&gt;="&amp;$A269,'Aceite Virgen'!$B$6:$B$257,"&lt;="&amp;$B269)</f>
        <v>32.4</v>
      </c>
      <c r="ME269" s="8">
        <f>SUMIFS('Aceite Virgen'!ME$6:ME$257,'Aceite Virgen'!$A$6:$A$257,"&gt;="&amp;$A269,'Aceite Virgen'!$B$6:$B$257,"&lt;="&amp;$B269)</f>
        <v>0.71</v>
      </c>
      <c r="MI269" s="8">
        <f>SUMIFS('Aceite Virgen'!MI$6:MI$257,'Aceite Virgen'!$A$6:$A$257,"&gt;="&amp;$A269,'Aceite Virgen'!$B$6:$B$257,"&lt;="&amp;$B269)</f>
        <v>3.5900000000000003</v>
      </c>
      <c r="MJ269" s="8">
        <f>SUMIFS('Aceite Virgen'!MJ$6:MJ$257,'Aceite Virgen'!$A$6:$A$257,"&gt;="&amp;$A269,'Aceite Virgen'!$B$6:$B$257,"&lt;="&amp;$B269)</f>
        <v>0.77</v>
      </c>
      <c r="MK269" s="8">
        <f>SUMIFS('Aceite Virgen'!MK$6:MK$257,'Aceite Virgen'!$A$6:$A$257,"&gt;="&amp;$A269,'Aceite Virgen'!$B$6:$B$257,"&lt;="&amp;$B269)</f>
        <v>3.96</v>
      </c>
      <c r="ML269" s="8">
        <f>SUMIFS('Aceite Virgen'!ML$6:ML$257,'Aceite Virgen'!$A$6:$A$257,"&gt;="&amp;$A269,'Aceite Virgen'!$B$6:$B$257,"&lt;="&amp;$B269)</f>
        <v>2.87</v>
      </c>
    </row>
    <row r="270" spans="1:350"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c r="KE270" s="8">
        <f>SUMIFS('Aceite Virgen'!KE$6:KE$257,'Aceite Virgen'!$A$6:$A$257,"&gt;="&amp;$A270,'Aceite Virgen'!$B$6:$B$257,"&lt;="&amp;$B270)</f>
        <v>6.2</v>
      </c>
      <c r="KF270" s="8">
        <f>SUMIFS('Aceite Virgen'!KF$6:KF$257,'Aceite Virgen'!$A$6:$A$257,"&gt;="&amp;$A270,'Aceite Virgen'!$B$6:$B$257,"&lt;="&amp;$B270)</f>
        <v>14.68</v>
      </c>
      <c r="KG270" s="8">
        <f>SUMIFS('Aceite Virgen'!KG$6:KG$257,'Aceite Virgen'!$A$6:$A$257,"&gt;="&amp;$A270,'Aceite Virgen'!$B$6:$B$257,"&lt;="&amp;$B270)</f>
        <v>1.37</v>
      </c>
      <c r="KH270" s="8">
        <f>SUMIFS('Aceite Virgen'!KH$6:KH$257,'Aceite Virgen'!$A$6:$A$257,"&gt;="&amp;$A270,'Aceite Virgen'!$B$6:$B$257,"&lt;="&amp;$B270)</f>
        <v>14.49</v>
      </c>
      <c r="KL270" s="8">
        <f>SUMIFS('Aceite Virgen'!KL$6:KL$257,'Aceite Virgen'!$A$6:$A$257,"&gt;="&amp;$A270,'Aceite Virgen'!$B$6:$B$257,"&lt;="&amp;$B270)</f>
        <v>8</v>
      </c>
      <c r="KM270" s="8">
        <f>SUMIFS('Aceite Virgen'!KM$6:KM$257,'Aceite Virgen'!$A$6:$A$257,"&gt;="&amp;$A270,'Aceite Virgen'!$B$6:$B$257,"&lt;="&amp;$B270)</f>
        <v>17.850000000000001</v>
      </c>
      <c r="KN270" s="8">
        <f>SUMIFS('Aceite Virgen'!KN$6:KN$257,'Aceite Virgen'!$A$6:$A$257,"&gt;="&amp;$A270,'Aceite Virgen'!$B$6:$B$257,"&lt;="&amp;$B270)</f>
        <v>0</v>
      </c>
      <c r="KO270" s="8">
        <f>SUMIFS('Aceite Virgen'!KO$6:KO$257,'Aceite Virgen'!$A$6:$A$257,"&gt;="&amp;$A270,'Aceite Virgen'!$B$6:$B$257,"&lt;="&amp;$B270)</f>
        <v>40</v>
      </c>
      <c r="KS270" s="8">
        <f>SUMIFS('Aceite Virgen'!KS$6:KS$257,'Aceite Virgen'!$A$6:$A$257,"&gt;="&amp;$A270,'Aceite Virgen'!$B$6:$B$257,"&lt;="&amp;$B270)</f>
        <v>8.39</v>
      </c>
      <c r="KT270" s="8">
        <f>SUMIFS('Aceite Virgen'!KT$6:KT$257,'Aceite Virgen'!$A$6:$A$257,"&gt;="&amp;$A270,'Aceite Virgen'!$B$6:$B$257,"&lt;="&amp;$B270)</f>
        <v>11.65</v>
      </c>
      <c r="KU270" s="8">
        <f>SUMIFS('Aceite Virgen'!KU$6:KU$257,'Aceite Virgen'!$A$6:$A$257,"&gt;="&amp;$A270,'Aceite Virgen'!$B$6:$B$257,"&lt;="&amp;$B270)</f>
        <v>2.2800000000000002</v>
      </c>
      <c r="KV270" s="8">
        <f>SUMIFS('Aceite Virgen'!KV$6:KV$257,'Aceite Virgen'!$A$6:$A$257,"&gt;="&amp;$A270,'Aceite Virgen'!$B$6:$B$257,"&lt;="&amp;$B270)</f>
        <v>32.299999999999997</v>
      </c>
      <c r="KZ270" s="8">
        <f>SUMIFS('Aceite Virgen'!KZ$6:KZ$257,'Aceite Virgen'!$A$6:$A$257,"&gt;="&amp;$A270,'Aceite Virgen'!$B$6:$B$257,"&lt;="&amp;$B270)</f>
        <v>1.6</v>
      </c>
      <c r="LA270" s="8">
        <f>SUMIFS('Aceite Virgen'!LA$6:LA$257,'Aceite Virgen'!$A$6:$A$257,"&gt;="&amp;$A270,'Aceite Virgen'!$B$6:$B$257,"&lt;="&amp;$B270)</f>
        <v>0</v>
      </c>
      <c r="LB270" s="8">
        <f>SUMIFS('Aceite Virgen'!LB$6:LB$257,'Aceite Virgen'!$A$6:$A$257,"&gt;="&amp;$A270,'Aceite Virgen'!$B$6:$B$257,"&lt;="&amp;$B270)</f>
        <v>0.66</v>
      </c>
      <c r="LC270" s="8">
        <f>SUMIFS('Aceite Virgen'!LC$6:LC$257,'Aceite Virgen'!$A$6:$A$257,"&gt;="&amp;$A270,'Aceite Virgen'!$B$6:$B$257,"&lt;="&amp;$B270)</f>
        <v>1.4</v>
      </c>
      <c r="LG270" s="8">
        <f>SUMIFS('Aceite Virgen'!LG$6:LG$257,'Aceite Virgen'!$A$6:$A$257,"&gt;="&amp;$A270,'Aceite Virgen'!$B$6:$B$257,"&lt;="&amp;$B270)</f>
        <v>1.3099999999999998</v>
      </c>
      <c r="LH270" s="8">
        <f>SUMIFS('Aceite Virgen'!LH$6:LH$257,'Aceite Virgen'!$A$6:$A$257,"&gt;="&amp;$A270,'Aceite Virgen'!$B$6:$B$257,"&lt;="&amp;$B270)</f>
        <v>0</v>
      </c>
      <c r="LI270" s="8">
        <f>SUMIFS('Aceite Virgen'!LI$6:LI$257,'Aceite Virgen'!$A$6:$A$257,"&gt;="&amp;$A270,'Aceite Virgen'!$B$6:$B$257,"&lt;="&amp;$B270)</f>
        <v>1.64</v>
      </c>
      <c r="LJ270" s="8">
        <f>SUMIFS('Aceite Virgen'!LJ$6:LJ$257,'Aceite Virgen'!$A$6:$A$257,"&gt;="&amp;$A270,'Aceite Virgen'!$B$6:$B$257,"&lt;="&amp;$B270)</f>
        <v>0.99</v>
      </c>
      <c r="LN270" s="8">
        <f>SUMIFS('Aceite Virgen'!LN$6:LN$257,'Aceite Virgen'!$A$6:$A$257,"&gt;="&amp;$A270,'Aceite Virgen'!$B$6:$B$257,"&lt;="&amp;$B270)</f>
        <v>3</v>
      </c>
      <c r="LO270" s="8">
        <f>SUMIFS('Aceite Virgen'!LO$6:LO$257,'Aceite Virgen'!$A$6:$A$257,"&gt;="&amp;$A270,'Aceite Virgen'!$B$6:$B$257,"&lt;="&amp;$B270)</f>
        <v>0</v>
      </c>
      <c r="LP270" s="8">
        <f>SUMIFS('Aceite Virgen'!LP$6:LP$257,'Aceite Virgen'!$A$6:$A$257,"&gt;="&amp;$A270,'Aceite Virgen'!$B$6:$B$257,"&lt;="&amp;$B270)</f>
        <v>0.19</v>
      </c>
      <c r="LQ270" s="8">
        <f>SUMIFS('Aceite Virgen'!LQ$6:LQ$257,'Aceite Virgen'!$A$6:$A$257,"&gt;="&amp;$A270,'Aceite Virgen'!$B$6:$B$257,"&lt;="&amp;$B270)</f>
        <v>16.12</v>
      </c>
      <c r="LR270" s="76"/>
      <c r="LS270" s="76"/>
      <c r="LT270" s="76"/>
      <c r="LU270" s="8">
        <f>SUMIFS('Aceite Virgen'!LU$6:LU$257,'Aceite Virgen'!$A$6:$A$257,"&gt;="&amp;$A270,'Aceite Virgen'!$B$6:$B$257,"&lt;="&amp;$B270)</f>
        <v>7.44</v>
      </c>
      <c r="LV270" s="8">
        <f>SUMIFS('Aceite Virgen'!LV$6:LV$257,'Aceite Virgen'!$A$6:$A$257,"&gt;="&amp;$A270,'Aceite Virgen'!$B$6:$B$257,"&lt;="&amp;$B270)</f>
        <v>4.2699999999999996</v>
      </c>
      <c r="LW270" s="8">
        <f>SUMIFS('Aceite Virgen'!LW$6:LW$257,'Aceite Virgen'!$A$6:$A$257,"&gt;="&amp;$A270,'Aceite Virgen'!$B$6:$B$257,"&lt;="&amp;$B270)</f>
        <v>3.03</v>
      </c>
      <c r="LX270" s="8">
        <f>SUMIFS('Aceite Virgen'!LX$6:LX$257,'Aceite Virgen'!$A$6:$A$257,"&gt;="&amp;$A270,'Aceite Virgen'!$B$6:$B$257,"&lt;="&amp;$B270)</f>
        <v>26.119999999999997</v>
      </c>
      <c r="LY270" s="76"/>
      <c r="LZ270" s="76"/>
      <c r="MA270" s="76"/>
      <c r="MB270" s="8">
        <f>SUMIFS('Aceite Virgen'!MB$6:MB$257,'Aceite Virgen'!$A$6:$A$257,"&gt;="&amp;$A270,'Aceite Virgen'!$B$6:$B$257,"&lt;="&amp;$B270)</f>
        <v>2.9000000000000004</v>
      </c>
      <c r="MC270" s="8">
        <f>SUMIFS('Aceite Virgen'!MC$6:MC$257,'Aceite Virgen'!$A$6:$A$257,"&gt;="&amp;$A270,'Aceite Virgen'!$B$6:$B$257,"&lt;="&amp;$B270)</f>
        <v>6.46</v>
      </c>
      <c r="MD270" s="8">
        <f>SUMIFS('Aceite Virgen'!MD$6:MD$257,'Aceite Virgen'!$A$6:$A$257,"&gt;="&amp;$A270,'Aceite Virgen'!$B$6:$B$257,"&lt;="&amp;$B270)</f>
        <v>2.79</v>
      </c>
      <c r="ME270" s="8">
        <f>SUMIFS('Aceite Virgen'!ME$6:ME$257,'Aceite Virgen'!$A$6:$A$257,"&gt;="&amp;$A270,'Aceite Virgen'!$B$6:$B$257,"&lt;="&amp;$B270)</f>
        <v>2.16</v>
      </c>
      <c r="MI270" s="8">
        <f>SUMIFS('Aceite Virgen'!MI$6:MI$257,'Aceite Virgen'!$A$6:$A$257,"&gt;="&amp;$A270,'Aceite Virgen'!$B$6:$B$257,"&lt;="&amp;$B270)</f>
        <v>0.4</v>
      </c>
      <c r="MJ270" s="8">
        <f>SUMIFS('Aceite Virgen'!MJ$6:MJ$257,'Aceite Virgen'!$A$6:$A$257,"&gt;="&amp;$A270,'Aceite Virgen'!$B$6:$B$257,"&lt;="&amp;$B270)</f>
        <v>1.55</v>
      </c>
      <c r="MK270" s="8">
        <f>SUMIFS('Aceite Virgen'!MK$6:MK$257,'Aceite Virgen'!$A$6:$A$257,"&gt;="&amp;$A270,'Aceite Virgen'!$B$6:$B$257,"&lt;="&amp;$B270)</f>
        <v>0</v>
      </c>
      <c r="ML270" s="8">
        <f>SUMIFS('Aceite Virgen'!ML$6:ML$257,'Aceite Virgen'!$A$6:$A$257,"&gt;="&amp;$A270,'Aceite Virgen'!$B$6:$B$257,"&lt;="&amp;$B270)</f>
        <v>1.03</v>
      </c>
    </row>
    <row r="271" spans="1:350"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c r="KE271" s="8">
        <f>SUMIFS('Aceite Virgen'!KE$6:KE$257,'Aceite Virgen'!$A$6:$A$257,"&gt;="&amp;$A271,'Aceite Virgen'!$B$6:$B$257,"&lt;="&amp;$B271)</f>
        <v>25.78</v>
      </c>
      <c r="KF271" s="8">
        <f>SUMIFS('Aceite Virgen'!KF$6:KF$257,'Aceite Virgen'!$A$6:$A$257,"&gt;="&amp;$A271,'Aceite Virgen'!$B$6:$B$257,"&lt;="&amp;$B271)</f>
        <v>1.74</v>
      </c>
      <c r="KG271" s="8">
        <f>SUMIFS('Aceite Virgen'!KG$6:KG$257,'Aceite Virgen'!$A$6:$A$257,"&gt;="&amp;$A271,'Aceite Virgen'!$B$6:$B$257,"&lt;="&amp;$B271)</f>
        <v>38.200000000000003</v>
      </c>
      <c r="KH271" s="8">
        <f>SUMIFS('Aceite Virgen'!KH$6:KH$257,'Aceite Virgen'!$A$6:$A$257,"&gt;="&amp;$A271,'Aceite Virgen'!$B$6:$B$257,"&lt;="&amp;$B271)</f>
        <v>18.95</v>
      </c>
      <c r="KL271" s="8">
        <f>SUMIFS('Aceite Virgen'!KL$6:KL$257,'Aceite Virgen'!$A$6:$A$257,"&gt;="&amp;$A271,'Aceite Virgen'!$B$6:$B$257,"&lt;="&amp;$B271)</f>
        <v>27.09</v>
      </c>
      <c r="KM271" s="8">
        <f>SUMIFS('Aceite Virgen'!KM$6:KM$257,'Aceite Virgen'!$A$6:$A$257,"&gt;="&amp;$A271,'Aceite Virgen'!$B$6:$B$257,"&lt;="&amp;$B271)</f>
        <v>1.52</v>
      </c>
      <c r="KN271" s="8">
        <f>SUMIFS('Aceite Virgen'!KN$6:KN$257,'Aceite Virgen'!$A$6:$A$257,"&gt;="&amp;$A271,'Aceite Virgen'!$B$6:$B$257,"&lt;="&amp;$B271)</f>
        <v>39.090000000000003</v>
      </c>
      <c r="KO271" s="8">
        <f>SUMIFS('Aceite Virgen'!KO$6:KO$257,'Aceite Virgen'!$A$6:$A$257,"&gt;="&amp;$A271,'Aceite Virgen'!$B$6:$B$257,"&lt;="&amp;$B271)</f>
        <v>10</v>
      </c>
      <c r="KS271" s="8">
        <f>SUMIFS('Aceite Virgen'!KS$6:KS$257,'Aceite Virgen'!$A$6:$A$257,"&gt;="&amp;$A271,'Aceite Virgen'!$B$6:$B$257,"&lt;="&amp;$B271)</f>
        <v>4.93</v>
      </c>
      <c r="KT271" s="8">
        <f>SUMIFS('Aceite Virgen'!KT$6:KT$257,'Aceite Virgen'!$A$6:$A$257,"&gt;="&amp;$A271,'Aceite Virgen'!$B$6:$B$257,"&lt;="&amp;$B271)</f>
        <v>4.66</v>
      </c>
      <c r="KU271" s="8">
        <f>SUMIFS('Aceite Virgen'!KU$6:KU$257,'Aceite Virgen'!$A$6:$A$257,"&gt;="&amp;$A271,'Aceite Virgen'!$B$6:$B$257,"&lt;="&amp;$B271)</f>
        <v>3.38</v>
      </c>
      <c r="KV271" s="8">
        <f>SUMIFS('Aceite Virgen'!KV$6:KV$257,'Aceite Virgen'!$A$6:$A$257,"&gt;="&amp;$A271,'Aceite Virgen'!$B$6:$B$257,"&lt;="&amp;$B271)</f>
        <v>13.78</v>
      </c>
      <c r="KZ271" s="8">
        <f>SUMIFS('Aceite Virgen'!KZ$6:KZ$257,'Aceite Virgen'!$A$6:$A$257,"&gt;="&amp;$A271,'Aceite Virgen'!$B$6:$B$257,"&lt;="&amp;$B271)</f>
        <v>4.82</v>
      </c>
      <c r="LA271" s="8">
        <f>SUMIFS('Aceite Virgen'!LA$6:LA$257,'Aceite Virgen'!$A$6:$A$257,"&gt;="&amp;$A271,'Aceite Virgen'!$B$6:$B$257,"&lt;="&amp;$B271)</f>
        <v>1.81</v>
      </c>
      <c r="LB271" s="8">
        <f>SUMIFS('Aceite Virgen'!LB$6:LB$257,'Aceite Virgen'!$A$6:$A$257,"&gt;="&amp;$A271,'Aceite Virgen'!$B$6:$B$257,"&lt;="&amp;$B271)</f>
        <v>1.1399999999999999</v>
      </c>
      <c r="LC271" s="8">
        <f>SUMIFS('Aceite Virgen'!LC$6:LC$257,'Aceite Virgen'!$A$6:$A$257,"&gt;="&amp;$A271,'Aceite Virgen'!$B$6:$B$257,"&lt;="&amp;$B271)</f>
        <v>24.3</v>
      </c>
      <c r="LG271" s="8">
        <f>SUMIFS('Aceite Virgen'!LG$6:LG$257,'Aceite Virgen'!$A$6:$A$257,"&gt;="&amp;$A271,'Aceite Virgen'!$B$6:$B$257,"&lt;="&amp;$B271)</f>
        <v>3.89</v>
      </c>
      <c r="LH271" s="8">
        <f>SUMIFS('Aceite Virgen'!LH$6:LH$257,'Aceite Virgen'!$A$6:$A$257,"&gt;="&amp;$A271,'Aceite Virgen'!$B$6:$B$257,"&lt;="&amp;$B271)</f>
        <v>2.73</v>
      </c>
      <c r="LI271" s="8">
        <f>SUMIFS('Aceite Virgen'!LI$6:LI$257,'Aceite Virgen'!$A$6:$A$257,"&gt;="&amp;$A271,'Aceite Virgen'!$B$6:$B$257,"&lt;="&amp;$B271)</f>
        <v>1.3</v>
      </c>
      <c r="LJ271" s="8">
        <f>SUMIFS('Aceite Virgen'!LJ$6:LJ$257,'Aceite Virgen'!$A$6:$A$257,"&gt;="&amp;$A271,'Aceite Virgen'!$B$6:$B$257,"&lt;="&amp;$B271)</f>
        <v>18.010000000000002</v>
      </c>
      <c r="LN271" s="8">
        <f>SUMIFS('Aceite Virgen'!LN$6:LN$257,'Aceite Virgen'!$A$6:$A$257,"&gt;="&amp;$A271,'Aceite Virgen'!$B$6:$B$257,"&lt;="&amp;$B271)</f>
        <v>2.13</v>
      </c>
      <c r="LO271" s="8">
        <f>SUMIFS('Aceite Virgen'!LO$6:LO$257,'Aceite Virgen'!$A$6:$A$257,"&gt;="&amp;$A271,'Aceite Virgen'!$B$6:$B$257,"&lt;="&amp;$B271)</f>
        <v>5.69</v>
      </c>
      <c r="LP271" s="8">
        <f>SUMIFS('Aceite Virgen'!LP$6:LP$257,'Aceite Virgen'!$A$6:$A$257,"&gt;="&amp;$A271,'Aceite Virgen'!$B$6:$B$257,"&lt;="&amp;$B271)</f>
        <v>1.04</v>
      </c>
      <c r="LQ271" s="8">
        <f>SUMIFS('Aceite Virgen'!LQ$6:LQ$257,'Aceite Virgen'!$A$6:$A$257,"&gt;="&amp;$A271,'Aceite Virgen'!$B$6:$B$257,"&lt;="&amp;$B271)</f>
        <v>3.1999999999999997</v>
      </c>
      <c r="LR271" s="76"/>
      <c r="LS271" s="76"/>
      <c r="LT271" s="76"/>
      <c r="LU271" s="8">
        <f>SUMIFS('Aceite Virgen'!LU$6:LU$257,'Aceite Virgen'!$A$6:$A$257,"&gt;="&amp;$A271,'Aceite Virgen'!$B$6:$B$257,"&lt;="&amp;$B271)</f>
        <v>24.42</v>
      </c>
      <c r="LV271" s="8">
        <f>SUMIFS('Aceite Virgen'!LV$6:LV$257,'Aceite Virgen'!$A$6:$A$257,"&gt;="&amp;$A271,'Aceite Virgen'!$B$6:$B$257,"&lt;="&amp;$B271)</f>
        <v>4.5999999999999996</v>
      </c>
      <c r="LW271" s="8">
        <f>SUMIFS('Aceite Virgen'!LW$6:LW$257,'Aceite Virgen'!$A$6:$A$257,"&gt;="&amp;$A271,'Aceite Virgen'!$B$6:$B$257,"&lt;="&amp;$B271)</f>
        <v>29.62</v>
      </c>
      <c r="LX271" s="8">
        <f>SUMIFS('Aceite Virgen'!LX$6:LX$257,'Aceite Virgen'!$A$6:$A$257,"&gt;="&amp;$A271,'Aceite Virgen'!$B$6:$B$257,"&lt;="&amp;$B271)</f>
        <v>22.02</v>
      </c>
      <c r="LY271" s="76"/>
      <c r="LZ271" s="76"/>
      <c r="MA271" s="76"/>
      <c r="MB271" s="8">
        <f>SUMIFS('Aceite Virgen'!MB$6:MB$257,'Aceite Virgen'!$A$6:$A$257,"&gt;="&amp;$A271,'Aceite Virgen'!$B$6:$B$257,"&lt;="&amp;$B271)</f>
        <v>30.779999999999998</v>
      </c>
      <c r="MC271" s="8">
        <f>SUMIFS('Aceite Virgen'!MC$6:MC$257,'Aceite Virgen'!$A$6:$A$257,"&gt;="&amp;$A271,'Aceite Virgen'!$B$6:$B$257,"&lt;="&amp;$B271)</f>
        <v>7.77</v>
      </c>
      <c r="MD271" s="8">
        <f>SUMIFS('Aceite Virgen'!MD$6:MD$257,'Aceite Virgen'!$A$6:$A$257,"&gt;="&amp;$A271,'Aceite Virgen'!$B$6:$B$257,"&lt;="&amp;$B271)</f>
        <v>35.99</v>
      </c>
      <c r="ME271" s="8">
        <f>SUMIFS('Aceite Virgen'!ME$6:ME$257,'Aceite Virgen'!$A$6:$A$257,"&gt;="&amp;$A271,'Aceite Virgen'!$B$6:$B$257,"&lt;="&amp;$B271)</f>
        <v>28.189999999999998</v>
      </c>
      <c r="MI271" s="8">
        <f>SUMIFS('Aceite Virgen'!MI$6:MI$257,'Aceite Virgen'!$A$6:$A$257,"&gt;="&amp;$A271,'Aceite Virgen'!$B$6:$B$257,"&lt;="&amp;$B271)</f>
        <v>5.59</v>
      </c>
      <c r="MJ271" s="8">
        <f>SUMIFS('Aceite Virgen'!MJ$6:MJ$257,'Aceite Virgen'!$A$6:$A$257,"&gt;="&amp;$A271,'Aceite Virgen'!$B$6:$B$257,"&lt;="&amp;$B271)</f>
        <v>4.03</v>
      </c>
      <c r="MK271" s="8">
        <f>SUMIFS('Aceite Virgen'!MK$6:MK$257,'Aceite Virgen'!$A$6:$A$257,"&gt;="&amp;$A271,'Aceite Virgen'!$B$6:$B$257,"&lt;="&amp;$B271)</f>
        <v>6.5500000000000007</v>
      </c>
      <c r="ML271" s="8">
        <f>SUMIFS('Aceite Virgen'!ML$6:ML$257,'Aceite Virgen'!$A$6:$A$257,"&gt;="&amp;$A271,'Aceite Virgen'!$B$6:$B$257,"&lt;="&amp;$B271)</f>
        <v>4.68</v>
      </c>
    </row>
    <row r="272" spans="1:350"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c r="KE272" s="8">
        <f>SUMIFS('Aceite Virgen'!KE$6:KE$257,'Aceite Virgen'!$A$6:$A$257,"&gt;="&amp;$A272,'Aceite Virgen'!$B$6:$B$257,"&lt;="&amp;$B272)</f>
        <v>0.94</v>
      </c>
      <c r="KF272" s="8">
        <f>SUMIFS('Aceite Virgen'!KF$6:KF$257,'Aceite Virgen'!$A$6:$A$257,"&gt;="&amp;$A272,'Aceite Virgen'!$B$6:$B$257,"&lt;="&amp;$B272)</f>
        <v>0</v>
      </c>
      <c r="KG272" s="8">
        <f>SUMIFS('Aceite Virgen'!KG$6:KG$257,'Aceite Virgen'!$A$6:$A$257,"&gt;="&amp;$A272,'Aceite Virgen'!$B$6:$B$257,"&lt;="&amp;$B272)</f>
        <v>0.72</v>
      </c>
      <c r="KH272" s="8">
        <f>SUMIFS('Aceite Virgen'!KH$6:KH$257,'Aceite Virgen'!$A$6:$A$257,"&gt;="&amp;$A272,'Aceite Virgen'!$B$6:$B$257,"&lt;="&amp;$B272)</f>
        <v>1.61</v>
      </c>
      <c r="KL272" s="8">
        <f>SUMIFS('Aceite Virgen'!KL$6:KL$257,'Aceite Virgen'!$A$6:$A$257,"&gt;="&amp;$A272,'Aceite Virgen'!$B$6:$B$257,"&lt;="&amp;$B272)</f>
        <v>1.86</v>
      </c>
      <c r="KM272" s="8">
        <f>SUMIFS('Aceite Virgen'!KM$6:KM$257,'Aceite Virgen'!$A$6:$A$257,"&gt;="&amp;$A272,'Aceite Virgen'!$B$6:$B$257,"&lt;="&amp;$B272)</f>
        <v>0</v>
      </c>
      <c r="KN272" s="8">
        <f>SUMIFS('Aceite Virgen'!KN$6:KN$257,'Aceite Virgen'!$A$6:$A$257,"&gt;="&amp;$A272,'Aceite Virgen'!$B$6:$B$257,"&lt;="&amp;$B272)</f>
        <v>2.97</v>
      </c>
      <c r="KO272" s="8">
        <f>SUMIFS('Aceite Virgen'!KO$6:KO$257,'Aceite Virgen'!$A$6:$A$257,"&gt;="&amp;$A272,'Aceite Virgen'!$B$6:$B$257,"&lt;="&amp;$B272)</f>
        <v>0</v>
      </c>
      <c r="KS272" s="8">
        <f>SUMIFS('Aceite Virgen'!KS$6:KS$257,'Aceite Virgen'!$A$6:$A$257,"&gt;="&amp;$A272,'Aceite Virgen'!$B$6:$B$257,"&lt;="&amp;$B272)</f>
        <v>0.66</v>
      </c>
      <c r="KT272" s="8">
        <f>SUMIFS('Aceite Virgen'!KT$6:KT$257,'Aceite Virgen'!$A$6:$A$257,"&gt;="&amp;$A272,'Aceite Virgen'!$B$6:$B$257,"&lt;="&amp;$B272)</f>
        <v>0</v>
      </c>
      <c r="KU272" s="8">
        <f>SUMIFS('Aceite Virgen'!KU$6:KU$257,'Aceite Virgen'!$A$6:$A$257,"&gt;="&amp;$A272,'Aceite Virgen'!$B$6:$B$257,"&lt;="&amp;$B272)</f>
        <v>0.43</v>
      </c>
      <c r="KV272" s="8">
        <f>SUMIFS('Aceite Virgen'!KV$6:KV$257,'Aceite Virgen'!$A$6:$A$257,"&gt;="&amp;$A272,'Aceite Virgen'!$B$6:$B$257,"&lt;="&amp;$B272)</f>
        <v>0</v>
      </c>
      <c r="KZ272" s="8">
        <f>SUMIFS('Aceite Virgen'!KZ$6:KZ$257,'Aceite Virgen'!$A$6:$A$257,"&gt;="&amp;$A272,'Aceite Virgen'!$B$6:$B$257,"&lt;="&amp;$B272)</f>
        <v>0.25</v>
      </c>
      <c r="LA272" s="8">
        <f>SUMIFS('Aceite Virgen'!LA$6:LA$257,'Aceite Virgen'!$A$6:$A$257,"&gt;="&amp;$A272,'Aceite Virgen'!$B$6:$B$257,"&lt;="&amp;$B272)</f>
        <v>0</v>
      </c>
      <c r="LB272" s="8">
        <f>SUMIFS('Aceite Virgen'!LB$6:LB$257,'Aceite Virgen'!$A$6:$A$257,"&gt;="&amp;$A272,'Aceite Virgen'!$B$6:$B$257,"&lt;="&amp;$B272)</f>
        <v>0.38</v>
      </c>
      <c r="LC272" s="8">
        <f>SUMIFS('Aceite Virgen'!LC$6:LC$257,'Aceite Virgen'!$A$6:$A$257,"&gt;="&amp;$A272,'Aceite Virgen'!$B$6:$B$257,"&lt;="&amp;$B272)</f>
        <v>0</v>
      </c>
      <c r="LG272" s="8">
        <f>SUMIFS('Aceite Virgen'!LG$6:LG$257,'Aceite Virgen'!$A$6:$A$257,"&gt;="&amp;$A272,'Aceite Virgen'!$B$6:$B$257,"&lt;="&amp;$B272)</f>
        <v>2.36</v>
      </c>
      <c r="LH272" s="8">
        <f>SUMIFS('Aceite Virgen'!LH$6:LH$257,'Aceite Virgen'!$A$6:$A$257,"&gt;="&amp;$A272,'Aceite Virgen'!$B$6:$B$257,"&lt;="&amp;$B272)</f>
        <v>0</v>
      </c>
      <c r="LI272" s="8">
        <f>SUMIFS('Aceite Virgen'!LI$6:LI$257,'Aceite Virgen'!$A$6:$A$257,"&gt;="&amp;$A272,'Aceite Virgen'!$B$6:$B$257,"&lt;="&amp;$B272)</f>
        <v>3.22</v>
      </c>
      <c r="LJ272" s="8">
        <f>SUMIFS('Aceite Virgen'!LJ$6:LJ$257,'Aceite Virgen'!$A$6:$A$257,"&gt;="&amp;$A272,'Aceite Virgen'!$B$6:$B$257,"&lt;="&amp;$B272)</f>
        <v>0</v>
      </c>
      <c r="LN272" s="8">
        <f>SUMIFS('Aceite Virgen'!LN$6:LN$257,'Aceite Virgen'!$A$6:$A$257,"&gt;="&amp;$A272,'Aceite Virgen'!$B$6:$B$257,"&lt;="&amp;$B272)</f>
        <v>1.23</v>
      </c>
      <c r="LO272" s="8">
        <f>SUMIFS('Aceite Virgen'!LO$6:LO$257,'Aceite Virgen'!$A$6:$A$257,"&gt;="&amp;$A272,'Aceite Virgen'!$B$6:$B$257,"&lt;="&amp;$B272)</f>
        <v>1.97</v>
      </c>
      <c r="LP272" s="8">
        <f>SUMIFS('Aceite Virgen'!LP$6:LP$257,'Aceite Virgen'!$A$6:$A$257,"&gt;="&amp;$A272,'Aceite Virgen'!$B$6:$B$257,"&lt;="&amp;$B272)</f>
        <v>1.53</v>
      </c>
      <c r="LQ272" s="8">
        <f>SUMIFS('Aceite Virgen'!LQ$6:LQ$257,'Aceite Virgen'!$A$6:$A$257,"&gt;="&amp;$A272,'Aceite Virgen'!$B$6:$B$257,"&lt;="&amp;$B272)</f>
        <v>0</v>
      </c>
      <c r="LR272" s="76"/>
      <c r="LS272" s="76"/>
      <c r="LT272" s="76"/>
      <c r="LU272" s="8">
        <f>SUMIFS('Aceite Virgen'!LU$6:LU$257,'Aceite Virgen'!$A$6:$A$257,"&gt;="&amp;$A272,'Aceite Virgen'!$B$6:$B$257,"&lt;="&amp;$B272)</f>
        <v>0.83</v>
      </c>
      <c r="LV272" s="8">
        <f>SUMIFS('Aceite Virgen'!LV$6:LV$257,'Aceite Virgen'!$A$6:$A$257,"&gt;="&amp;$A272,'Aceite Virgen'!$B$6:$B$257,"&lt;="&amp;$B272)</f>
        <v>0</v>
      </c>
      <c r="LW272" s="8">
        <f>SUMIFS('Aceite Virgen'!LW$6:LW$257,'Aceite Virgen'!$A$6:$A$257,"&gt;="&amp;$A272,'Aceite Virgen'!$B$6:$B$257,"&lt;="&amp;$B272)</f>
        <v>1.24</v>
      </c>
      <c r="LX272" s="8">
        <f>SUMIFS('Aceite Virgen'!LX$6:LX$257,'Aceite Virgen'!$A$6:$A$257,"&gt;="&amp;$A272,'Aceite Virgen'!$B$6:$B$257,"&lt;="&amp;$B272)</f>
        <v>0</v>
      </c>
      <c r="LY272" s="76"/>
      <c r="LZ272" s="76"/>
      <c r="MA272" s="76"/>
      <c r="MB272" s="8">
        <f>SUMIFS('Aceite Virgen'!MB$6:MB$257,'Aceite Virgen'!$A$6:$A$257,"&gt;="&amp;$A272,'Aceite Virgen'!$B$6:$B$257,"&lt;="&amp;$B272)</f>
        <v>6.5499999999999989</v>
      </c>
      <c r="MC272" s="8">
        <f>SUMIFS('Aceite Virgen'!MC$6:MC$257,'Aceite Virgen'!$A$6:$A$257,"&gt;="&amp;$A272,'Aceite Virgen'!$B$6:$B$257,"&lt;="&amp;$B272)</f>
        <v>0</v>
      </c>
      <c r="MD272" s="8">
        <f>SUMIFS('Aceite Virgen'!MD$6:MD$257,'Aceite Virgen'!$A$6:$A$257,"&gt;="&amp;$A272,'Aceite Virgen'!$B$6:$B$257,"&lt;="&amp;$B272)</f>
        <v>2.08</v>
      </c>
      <c r="ME272" s="8">
        <f>SUMIFS('Aceite Virgen'!ME$6:ME$257,'Aceite Virgen'!$A$6:$A$257,"&gt;="&amp;$A272,'Aceite Virgen'!$B$6:$B$257,"&lt;="&amp;$B272)</f>
        <v>23.61</v>
      </c>
      <c r="MI272" s="8">
        <f>SUMIFS('Aceite Virgen'!MI$6:MI$257,'Aceite Virgen'!$A$6:$A$257,"&gt;="&amp;$A272,'Aceite Virgen'!$B$6:$B$257,"&lt;="&amp;$B272)</f>
        <v>0.85</v>
      </c>
      <c r="MJ272" s="8">
        <f>SUMIFS('Aceite Virgen'!MJ$6:MJ$257,'Aceite Virgen'!$A$6:$A$257,"&gt;="&amp;$A272,'Aceite Virgen'!$B$6:$B$257,"&lt;="&amp;$B272)</f>
        <v>0</v>
      </c>
      <c r="MK272" s="8">
        <f>SUMIFS('Aceite Virgen'!MK$6:MK$257,'Aceite Virgen'!$A$6:$A$257,"&gt;="&amp;$A272,'Aceite Virgen'!$B$6:$B$257,"&lt;="&amp;$B272)</f>
        <v>0.53</v>
      </c>
      <c r="ML272" s="8">
        <f>SUMIFS('Aceite Virgen'!ML$6:ML$257,'Aceite Virgen'!$A$6:$A$257,"&gt;="&amp;$A272,'Aceite Virgen'!$B$6:$B$257,"&lt;="&amp;$B272)</f>
        <v>3.41</v>
      </c>
    </row>
    <row r="273" spans="1:350"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c r="KE273" s="8">
        <f>SUMIFS('Aceite Virgen'!KE$6:KE$257,'Aceite Virgen'!$A$6:$A$257,"&gt;="&amp;$A273,'Aceite Virgen'!$B$6:$B$257,"&lt;="&amp;$B273)</f>
        <v>0.35</v>
      </c>
      <c r="KF273" s="8">
        <f>SUMIFS('Aceite Virgen'!KF$6:KF$257,'Aceite Virgen'!$A$6:$A$257,"&gt;="&amp;$A273,'Aceite Virgen'!$B$6:$B$257,"&lt;="&amp;$B273)</f>
        <v>0</v>
      </c>
      <c r="KG273" s="8">
        <f>SUMIFS('Aceite Virgen'!KG$6:KG$257,'Aceite Virgen'!$A$6:$A$257,"&gt;="&amp;$A273,'Aceite Virgen'!$B$6:$B$257,"&lt;="&amp;$B273)</f>
        <v>0.33</v>
      </c>
      <c r="KH273" s="8">
        <f>SUMIFS('Aceite Virgen'!KH$6:KH$257,'Aceite Virgen'!$A$6:$A$257,"&gt;="&amp;$A273,'Aceite Virgen'!$B$6:$B$257,"&lt;="&amp;$B273)</f>
        <v>0</v>
      </c>
      <c r="KL273" s="8">
        <f>SUMIFS('Aceite Virgen'!KL$6:KL$257,'Aceite Virgen'!$A$6:$A$257,"&gt;="&amp;$A273,'Aceite Virgen'!$B$6:$B$257,"&lt;="&amp;$B273)</f>
        <v>0.44</v>
      </c>
      <c r="KM273" s="8">
        <f>SUMIFS('Aceite Virgen'!KM$6:KM$257,'Aceite Virgen'!$A$6:$A$257,"&gt;="&amp;$A273,'Aceite Virgen'!$B$6:$B$257,"&lt;="&amp;$B273)</f>
        <v>0</v>
      </c>
      <c r="KN273" s="8">
        <f>SUMIFS('Aceite Virgen'!KN$6:KN$257,'Aceite Virgen'!$A$6:$A$257,"&gt;="&amp;$A273,'Aceite Virgen'!$B$6:$B$257,"&lt;="&amp;$B273)</f>
        <v>0</v>
      </c>
      <c r="KO273" s="8">
        <f>SUMIFS('Aceite Virgen'!KO$6:KO$257,'Aceite Virgen'!$A$6:$A$257,"&gt;="&amp;$A273,'Aceite Virgen'!$B$6:$B$257,"&lt;="&amp;$B273)</f>
        <v>0</v>
      </c>
      <c r="KS273" s="8">
        <f>SUMIFS('Aceite Virgen'!KS$6:KS$257,'Aceite Virgen'!$A$6:$A$257,"&gt;="&amp;$A273,'Aceite Virgen'!$B$6:$B$257,"&lt;="&amp;$B273)</f>
        <v>0.51</v>
      </c>
      <c r="KT273" s="8">
        <f>SUMIFS('Aceite Virgen'!KT$6:KT$257,'Aceite Virgen'!$A$6:$A$257,"&gt;="&amp;$A273,'Aceite Virgen'!$B$6:$B$257,"&lt;="&amp;$B273)</f>
        <v>1.03</v>
      </c>
      <c r="KU273" s="8">
        <f>SUMIFS('Aceite Virgen'!KU$6:KU$257,'Aceite Virgen'!$A$6:$A$257,"&gt;="&amp;$A273,'Aceite Virgen'!$B$6:$B$257,"&lt;="&amp;$B273)</f>
        <v>0.55000000000000004</v>
      </c>
      <c r="KV273" s="8">
        <f>SUMIFS('Aceite Virgen'!KV$6:KV$257,'Aceite Virgen'!$A$6:$A$257,"&gt;="&amp;$A273,'Aceite Virgen'!$B$6:$B$257,"&lt;="&amp;$B273)</f>
        <v>0</v>
      </c>
      <c r="KZ273" s="8">
        <f>SUMIFS('Aceite Virgen'!KZ$6:KZ$257,'Aceite Virgen'!$A$6:$A$257,"&gt;="&amp;$A273,'Aceite Virgen'!$B$6:$B$257,"&lt;="&amp;$B273)</f>
        <v>0.33</v>
      </c>
      <c r="LA273" s="8">
        <f>SUMIFS('Aceite Virgen'!LA$6:LA$257,'Aceite Virgen'!$A$6:$A$257,"&gt;="&amp;$A273,'Aceite Virgen'!$B$6:$B$257,"&lt;="&amp;$B273)</f>
        <v>0</v>
      </c>
      <c r="LB273" s="8">
        <f>SUMIFS('Aceite Virgen'!LB$6:LB$257,'Aceite Virgen'!$A$6:$A$257,"&gt;="&amp;$A273,'Aceite Virgen'!$B$6:$B$257,"&lt;="&amp;$B273)</f>
        <v>0</v>
      </c>
      <c r="LC273" s="8">
        <f>SUMIFS('Aceite Virgen'!LC$6:LC$257,'Aceite Virgen'!$A$6:$A$257,"&gt;="&amp;$A273,'Aceite Virgen'!$B$6:$B$257,"&lt;="&amp;$B273)</f>
        <v>1.1299999999999999</v>
      </c>
      <c r="LG273" s="8">
        <f>SUMIFS('Aceite Virgen'!LG$6:LG$257,'Aceite Virgen'!$A$6:$A$257,"&gt;="&amp;$A273,'Aceite Virgen'!$B$6:$B$257,"&lt;="&amp;$B273)</f>
        <v>0.84</v>
      </c>
      <c r="LH273" s="8">
        <f>SUMIFS('Aceite Virgen'!LH$6:LH$257,'Aceite Virgen'!$A$6:$A$257,"&gt;="&amp;$A273,'Aceite Virgen'!$B$6:$B$257,"&lt;="&amp;$B273)</f>
        <v>0</v>
      </c>
      <c r="LI273" s="8">
        <f>SUMIFS('Aceite Virgen'!LI$6:LI$257,'Aceite Virgen'!$A$6:$A$257,"&gt;="&amp;$A273,'Aceite Virgen'!$B$6:$B$257,"&lt;="&amp;$B273)</f>
        <v>0</v>
      </c>
      <c r="LJ273" s="8">
        <f>SUMIFS('Aceite Virgen'!LJ$6:LJ$257,'Aceite Virgen'!$A$6:$A$257,"&gt;="&amp;$A273,'Aceite Virgen'!$B$6:$B$257,"&lt;="&amp;$B273)</f>
        <v>0</v>
      </c>
      <c r="LN273" s="8">
        <f>SUMIFS('Aceite Virgen'!LN$6:LN$257,'Aceite Virgen'!$A$6:$A$257,"&gt;="&amp;$A273,'Aceite Virgen'!$B$6:$B$257,"&lt;="&amp;$B273)</f>
        <v>1.7799999999999998</v>
      </c>
      <c r="LO273" s="8">
        <f>SUMIFS('Aceite Virgen'!LO$6:LO$257,'Aceite Virgen'!$A$6:$A$257,"&gt;="&amp;$A273,'Aceite Virgen'!$B$6:$B$257,"&lt;="&amp;$B273)</f>
        <v>3.59</v>
      </c>
      <c r="LP273" s="8">
        <f>SUMIFS('Aceite Virgen'!LP$6:LP$257,'Aceite Virgen'!$A$6:$A$257,"&gt;="&amp;$A273,'Aceite Virgen'!$B$6:$B$257,"&lt;="&amp;$B273)</f>
        <v>0</v>
      </c>
      <c r="LQ273" s="8">
        <f>SUMIFS('Aceite Virgen'!LQ$6:LQ$257,'Aceite Virgen'!$A$6:$A$257,"&gt;="&amp;$A273,'Aceite Virgen'!$B$6:$B$257,"&lt;="&amp;$B273)</f>
        <v>5.36</v>
      </c>
      <c r="LR273" s="76"/>
      <c r="LS273" s="76"/>
      <c r="LT273" s="76"/>
      <c r="LU273" s="8">
        <f>SUMIFS('Aceite Virgen'!LU$6:LU$257,'Aceite Virgen'!$A$6:$A$257,"&gt;="&amp;$A273,'Aceite Virgen'!$B$6:$B$257,"&lt;="&amp;$B273)</f>
        <v>1.18</v>
      </c>
      <c r="LV273" s="8">
        <f>SUMIFS('Aceite Virgen'!LV$6:LV$257,'Aceite Virgen'!$A$6:$A$257,"&gt;="&amp;$A273,'Aceite Virgen'!$B$6:$B$257,"&lt;="&amp;$B273)</f>
        <v>0</v>
      </c>
      <c r="LW273" s="8">
        <f>SUMIFS('Aceite Virgen'!LW$6:LW$257,'Aceite Virgen'!$A$6:$A$257,"&gt;="&amp;$A273,'Aceite Virgen'!$B$6:$B$257,"&lt;="&amp;$B273)</f>
        <v>0.53</v>
      </c>
      <c r="LX273" s="8">
        <f>SUMIFS('Aceite Virgen'!LX$6:LX$257,'Aceite Virgen'!$A$6:$A$257,"&gt;="&amp;$A273,'Aceite Virgen'!$B$6:$B$257,"&lt;="&amp;$B273)</f>
        <v>2.72</v>
      </c>
      <c r="LY273" s="76"/>
      <c r="LZ273" s="76"/>
      <c r="MA273" s="76"/>
      <c r="MB273" s="8">
        <f>SUMIFS('Aceite Virgen'!MB$6:MB$257,'Aceite Virgen'!$A$6:$A$257,"&gt;="&amp;$A273,'Aceite Virgen'!$B$6:$B$257,"&lt;="&amp;$B273)</f>
        <v>2.6</v>
      </c>
      <c r="MC273" s="8">
        <f>SUMIFS('Aceite Virgen'!MC$6:MC$257,'Aceite Virgen'!$A$6:$A$257,"&gt;="&amp;$A273,'Aceite Virgen'!$B$6:$B$257,"&lt;="&amp;$B273)</f>
        <v>2.78</v>
      </c>
      <c r="MD273" s="8">
        <f>SUMIFS('Aceite Virgen'!MD$6:MD$257,'Aceite Virgen'!$A$6:$A$257,"&gt;="&amp;$A273,'Aceite Virgen'!$B$6:$B$257,"&lt;="&amp;$B273)</f>
        <v>3.55</v>
      </c>
      <c r="ME273" s="8">
        <f>SUMIFS('Aceite Virgen'!ME$6:ME$257,'Aceite Virgen'!$A$6:$A$257,"&gt;="&amp;$A273,'Aceite Virgen'!$B$6:$B$257,"&lt;="&amp;$B273)</f>
        <v>0</v>
      </c>
      <c r="MI273" s="8">
        <f>SUMIFS('Aceite Virgen'!MI$6:MI$257,'Aceite Virgen'!$A$6:$A$257,"&gt;="&amp;$A273,'Aceite Virgen'!$B$6:$B$257,"&lt;="&amp;$B273)</f>
        <v>22.689999999999998</v>
      </c>
      <c r="MJ273" s="8">
        <f>SUMIFS('Aceite Virgen'!MJ$6:MJ$257,'Aceite Virgen'!$A$6:$A$257,"&gt;="&amp;$A273,'Aceite Virgen'!$B$6:$B$257,"&lt;="&amp;$B273)</f>
        <v>6.89</v>
      </c>
      <c r="MK273" s="8">
        <f>SUMIFS('Aceite Virgen'!MK$6:MK$257,'Aceite Virgen'!$A$6:$A$257,"&gt;="&amp;$A273,'Aceite Virgen'!$B$6:$B$257,"&lt;="&amp;$B273)</f>
        <v>29.75</v>
      </c>
      <c r="ML273" s="8">
        <f>SUMIFS('Aceite Virgen'!ML$6:ML$257,'Aceite Virgen'!$A$6:$A$257,"&gt;="&amp;$A273,'Aceite Virgen'!$B$6:$B$257,"&lt;="&amp;$B273)</f>
        <v>12.13</v>
      </c>
    </row>
    <row r="274" spans="1:350"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c r="KE274" s="8">
        <f>SUMIFS('Aceite Virgen'!KE$6:KE$257,'Aceite Virgen'!$A$6:$A$257,"&gt;="&amp;$A274,'Aceite Virgen'!$B$6:$B$257,"&lt;="&amp;$B274)</f>
        <v>4.08</v>
      </c>
      <c r="KF274" s="8">
        <f>SUMIFS('Aceite Virgen'!KF$6:KF$257,'Aceite Virgen'!$A$6:$A$257,"&gt;="&amp;$A274,'Aceite Virgen'!$B$6:$B$257,"&lt;="&amp;$B274)</f>
        <v>11.06</v>
      </c>
      <c r="KG274" s="8">
        <f>SUMIFS('Aceite Virgen'!KG$6:KG$257,'Aceite Virgen'!$A$6:$A$257,"&gt;="&amp;$A274,'Aceite Virgen'!$B$6:$B$257,"&lt;="&amp;$B274)</f>
        <v>2.8</v>
      </c>
      <c r="KH274" s="8">
        <f>SUMIFS('Aceite Virgen'!KH$6:KH$257,'Aceite Virgen'!$A$6:$A$257,"&gt;="&amp;$A274,'Aceite Virgen'!$B$6:$B$257,"&lt;="&amp;$B274)</f>
        <v>1.41</v>
      </c>
      <c r="KL274" s="8">
        <f>SUMIFS('Aceite Virgen'!KL$6:KL$257,'Aceite Virgen'!$A$6:$A$257,"&gt;="&amp;$A274,'Aceite Virgen'!$B$6:$B$257,"&lt;="&amp;$B274)</f>
        <v>1.75</v>
      </c>
      <c r="KM274" s="8">
        <f>SUMIFS('Aceite Virgen'!KM$6:KM$257,'Aceite Virgen'!$A$6:$A$257,"&gt;="&amp;$A274,'Aceite Virgen'!$B$6:$B$257,"&lt;="&amp;$B274)</f>
        <v>0</v>
      </c>
      <c r="KN274" s="8">
        <f>SUMIFS('Aceite Virgen'!KN$6:KN$257,'Aceite Virgen'!$A$6:$A$257,"&gt;="&amp;$A274,'Aceite Virgen'!$B$6:$B$257,"&lt;="&amp;$B274)</f>
        <v>2.79</v>
      </c>
      <c r="KO274" s="8">
        <f>SUMIFS('Aceite Virgen'!KO$6:KO$257,'Aceite Virgen'!$A$6:$A$257,"&gt;="&amp;$A274,'Aceite Virgen'!$B$6:$B$257,"&lt;="&amp;$B274)</f>
        <v>0</v>
      </c>
      <c r="KS274" s="8">
        <f>SUMIFS('Aceite Virgen'!KS$6:KS$257,'Aceite Virgen'!$A$6:$A$257,"&gt;="&amp;$A274,'Aceite Virgen'!$B$6:$B$257,"&lt;="&amp;$B274)</f>
        <v>2.95</v>
      </c>
      <c r="KT274" s="8">
        <f>SUMIFS('Aceite Virgen'!KT$6:KT$257,'Aceite Virgen'!$A$6:$A$257,"&gt;="&amp;$A274,'Aceite Virgen'!$B$6:$B$257,"&lt;="&amp;$B274)</f>
        <v>4.21</v>
      </c>
      <c r="KU274" s="8">
        <f>SUMIFS('Aceite Virgen'!KU$6:KU$257,'Aceite Virgen'!$A$6:$A$257,"&gt;="&amp;$A274,'Aceite Virgen'!$B$6:$B$257,"&lt;="&amp;$B274)</f>
        <v>3.6500000000000004</v>
      </c>
      <c r="KV274" s="8">
        <f>SUMIFS('Aceite Virgen'!KV$6:KV$257,'Aceite Virgen'!$A$6:$A$257,"&gt;="&amp;$A274,'Aceite Virgen'!$B$6:$B$257,"&lt;="&amp;$B274)</f>
        <v>0</v>
      </c>
      <c r="KZ274" s="8">
        <f>SUMIFS('Aceite Virgen'!KZ$6:KZ$257,'Aceite Virgen'!$A$6:$A$257,"&gt;="&amp;$A274,'Aceite Virgen'!$B$6:$B$257,"&lt;="&amp;$B274)</f>
        <v>1.91</v>
      </c>
      <c r="LA274" s="8">
        <f>SUMIFS('Aceite Virgen'!LA$6:LA$257,'Aceite Virgen'!$A$6:$A$257,"&gt;="&amp;$A274,'Aceite Virgen'!$B$6:$B$257,"&lt;="&amp;$B274)</f>
        <v>0.74</v>
      </c>
      <c r="LB274" s="8">
        <f>SUMIFS('Aceite Virgen'!LB$6:LB$257,'Aceite Virgen'!$A$6:$A$257,"&gt;="&amp;$A274,'Aceite Virgen'!$B$6:$B$257,"&lt;="&amp;$B274)</f>
        <v>2.77</v>
      </c>
      <c r="LC274" s="8">
        <f>SUMIFS('Aceite Virgen'!LC$6:LC$257,'Aceite Virgen'!$A$6:$A$257,"&gt;="&amp;$A274,'Aceite Virgen'!$B$6:$B$257,"&lt;="&amp;$B274)</f>
        <v>0</v>
      </c>
      <c r="LG274" s="8">
        <f>SUMIFS('Aceite Virgen'!LG$6:LG$257,'Aceite Virgen'!$A$6:$A$257,"&gt;="&amp;$A274,'Aceite Virgen'!$B$6:$B$257,"&lt;="&amp;$B274)</f>
        <v>2.2400000000000002</v>
      </c>
      <c r="LH274" s="8">
        <f>SUMIFS('Aceite Virgen'!LH$6:LH$257,'Aceite Virgen'!$A$6:$A$257,"&gt;="&amp;$A274,'Aceite Virgen'!$B$6:$B$257,"&lt;="&amp;$B274)</f>
        <v>0</v>
      </c>
      <c r="LI274" s="8">
        <f>SUMIFS('Aceite Virgen'!LI$6:LI$257,'Aceite Virgen'!$A$6:$A$257,"&gt;="&amp;$A274,'Aceite Virgen'!$B$6:$B$257,"&lt;="&amp;$B274)</f>
        <v>3.26</v>
      </c>
      <c r="LJ274" s="8">
        <f>SUMIFS('Aceite Virgen'!LJ$6:LJ$257,'Aceite Virgen'!$A$6:$A$257,"&gt;="&amp;$A274,'Aceite Virgen'!$B$6:$B$257,"&lt;="&amp;$B274)</f>
        <v>0</v>
      </c>
      <c r="LN274" s="8">
        <f>SUMIFS('Aceite Virgen'!LN$6:LN$257,'Aceite Virgen'!$A$6:$A$257,"&gt;="&amp;$A274,'Aceite Virgen'!$B$6:$B$257,"&lt;="&amp;$B274)</f>
        <v>4.88</v>
      </c>
      <c r="LO274" s="8">
        <f>SUMIFS('Aceite Virgen'!LO$6:LO$257,'Aceite Virgen'!$A$6:$A$257,"&gt;="&amp;$A274,'Aceite Virgen'!$B$6:$B$257,"&lt;="&amp;$B274)</f>
        <v>6.58</v>
      </c>
      <c r="LP274" s="8">
        <f>SUMIFS('Aceite Virgen'!LP$6:LP$257,'Aceite Virgen'!$A$6:$A$257,"&gt;="&amp;$A274,'Aceite Virgen'!$B$6:$B$257,"&lt;="&amp;$B274)</f>
        <v>3.78</v>
      </c>
      <c r="LQ274" s="8">
        <f>SUMIFS('Aceite Virgen'!LQ$6:LQ$257,'Aceite Virgen'!$A$6:$A$257,"&gt;="&amp;$A274,'Aceite Virgen'!$B$6:$B$257,"&lt;="&amp;$B274)</f>
        <v>10.48</v>
      </c>
      <c r="LR274" s="76"/>
      <c r="LS274" s="76"/>
      <c r="LT274" s="76"/>
      <c r="LU274" s="8">
        <f>SUMIFS('Aceite Virgen'!LU$6:LU$257,'Aceite Virgen'!$A$6:$A$257,"&gt;="&amp;$A274,'Aceite Virgen'!$B$6:$B$257,"&lt;="&amp;$B274)</f>
        <v>3.72</v>
      </c>
      <c r="LV274" s="8">
        <f>SUMIFS('Aceite Virgen'!LV$6:LV$257,'Aceite Virgen'!$A$6:$A$257,"&gt;="&amp;$A274,'Aceite Virgen'!$B$6:$B$257,"&lt;="&amp;$B274)</f>
        <v>14.01</v>
      </c>
      <c r="LW274" s="8">
        <f>SUMIFS('Aceite Virgen'!LW$6:LW$257,'Aceite Virgen'!$A$6:$A$257,"&gt;="&amp;$A274,'Aceite Virgen'!$B$6:$B$257,"&lt;="&amp;$B274)</f>
        <v>3.1799999999999997</v>
      </c>
      <c r="LX274" s="8">
        <f>SUMIFS('Aceite Virgen'!LX$6:LX$257,'Aceite Virgen'!$A$6:$A$257,"&gt;="&amp;$A274,'Aceite Virgen'!$B$6:$B$257,"&lt;="&amp;$B274)</f>
        <v>0</v>
      </c>
      <c r="LY274" s="76"/>
      <c r="LZ274" s="76"/>
      <c r="MA274" s="76"/>
      <c r="MB274" s="8">
        <f>SUMIFS('Aceite Virgen'!MB$6:MB$257,'Aceite Virgen'!$A$6:$A$257,"&gt;="&amp;$A274,'Aceite Virgen'!$B$6:$B$257,"&lt;="&amp;$B274)</f>
        <v>3.13</v>
      </c>
      <c r="MC274" s="8">
        <f>SUMIFS('Aceite Virgen'!MC$6:MC$257,'Aceite Virgen'!$A$6:$A$257,"&gt;="&amp;$A274,'Aceite Virgen'!$B$6:$B$257,"&lt;="&amp;$B274)</f>
        <v>16.73</v>
      </c>
      <c r="MD274" s="8">
        <f>SUMIFS('Aceite Virgen'!MD$6:MD$257,'Aceite Virgen'!$A$6:$A$257,"&gt;="&amp;$A274,'Aceite Virgen'!$B$6:$B$257,"&lt;="&amp;$B274)</f>
        <v>1.04</v>
      </c>
      <c r="ME274" s="8">
        <f>SUMIFS('Aceite Virgen'!ME$6:ME$257,'Aceite Virgen'!$A$6:$A$257,"&gt;="&amp;$A274,'Aceite Virgen'!$B$6:$B$257,"&lt;="&amp;$B274)</f>
        <v>3.62</v>
      </c>
      <c r="MI274" s="8">
        <f>SUMIFS('Aceite Virgen'!MI$6:MI$257,'Aceite Virgen'!$A$6:$A$257,"&gt;="&amp;$A274,'Aceite Virgen'!$B$6:$B$257,"&lt;="&amp;$B274)</f>
        <v>2.2000000000000002</v>
      </c>
      <c r="MJ274" s="8">
        <f>SUMIFS('Aceite Virgen'!MJ$6:MJ$257,'Aceite Virgen'!$A$6:$A$257,"&gt;="&amp;$A274,'Aceite Virgen'!$B$6:$B$257,"&lt;="&amp;$B274)</f>
        <v>1.05</v>
      </c>
      <c r="MK274" s="8">
        <f>SUMIFS('Aceite Virgen'!MK$6:MK$257,'Aceite Virgen'!$A$6:$A$257,"&gt;="&amp;$A274,'Aceite Virgen'!$B$6:$B$257,"&lt;="&amp;$B274)</f>
        <v>0.93</v>
      </c>
      <c r="ML274" s="8">
        <f>SUMIFS('Aceite Virgen'!ML$6:ML$257,'Aceite Virgen'!$A$6:$A$257,"&gt;="&amp;$A274,'Aceite Virgen'!$B$6:$B$257,"&lt;="&amp;$B274)</f>
        <v>12.45</v>
      </c>
    </row>
    <row r="275" spans="1:350"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c r="KE275" s="8">
        <f>SUMIFS('Aceite Virgen'!KE$6:KE$257,'Aceite Virgen'!$A$6:$A$257,"&gt;="&amp;$A275,'Aceite Virgen'!$B$6:$B$257,"&lt;="&amp;$B275)</f>
        <v>0.73</v>
      </c>
      <c r="KF275" s="8">
        <f>SUMIFS('Aceite Virgen'!KF$6:KF$257,'Aceite Virgen'!$A$6:$A$257,"&gt;="&amp;$A275,'Aceite Virgen'!$B$6:$B$257,"&lt;="&amp;$B275)</f>
        <v>0.38</v>
      </c>
      <c r="KG275" s="8">
        <f>SUMIFS('Aceite Virgen'!KG$6:KG$257,'Aceite Virgen'!$A$6:$A$257,"&gt;="&amp;$A275,'Aceite Virgen'!$B$6:$B$257,"&lt;="&amp;$B275)</f>
        <v>0.24</v>
      </c>
      <c r="KH275" s="8">
        <f>SUMIFS('Aceite Virgen'!KH$6:KH$257,'Aceite Virgen'!$A$6:$A$257,"&gt;="&amp;$A275,'Aceite Virgen'!$B$6:$B$257,"&lt;="&amp;$B275)</f>
        <v>2.23</v>
      </c>
      <c r="KL275" s="8">
        <f>SUMIFS('Aceite Virgen'!KL$6:KL$257,'Aceite Virgen'!$A$6:$A$257,"&gt;="&amp;$A275,'Aceite Virgen'!$B$6:$B$257,"&lt;="&amp;$B275)</f>
        <v>0.3</v>
      </c>
      <c r="KM275" s="8">
        <f>SUMIFS('Aceite Virgen'!KM$6:KM$257,'Aceite Virgen'!$A$6:$A$257,"&gt;="&amp;$A275,'Aceite Virgen'!$B$6:$B$257,"&lt;="&amp;$B275)</f>
        <v>2.12</v>
      </c>
      <c r="KN275" s="8">
        <f>SUMIFS('Aceite Virgen'!KN$6:KN$257,'Aceite Virgen'!$A$6:$A$257,"&gt;="&amp;$A275,'Aceite Virgen'!$B$6:$B$257,"&lt;="&amp;$B275)</f>
        <v>0</v>
      </c>
      <c r="KO275" s="8">
        <f>SUMIFS('Aceite Virgen'!KO$6:KO$257,'Aceite Virgen'!$A$6:$A$257,"&gt;="&amp;$A275,'Aceite Virgen'!$B$6:$B$257,"&lt;="&amp;$B275)</f>
        <v>0</v>
      </c>
      <c r="KS275" s="8">
        <f>SUMIFS('Aceite Virgen'!KS$6:KS$257,'Aceite Virgen'!$A$6:$A$257,"&gt;="&amp;$A275,'Aceite Virgen'!$B$6:$B$257,"&lt;="&amp;$B275)</f>
        <v>5.04</v>
      </c>
      <c r="KT275" s="8">
        <f>SUMIFS('Aceite Virgen'!KT$6:KT$257,'Aceite Virgen'!$A$6:$A$257,"&gt;="&amp;$A275,'Aceite Virgen'!$B$6:$B$257,"&lt;="&amp;$B275)</f>
        <v>1.03</v>
      </c>
      <c r="KU275" s="8">
        <f>SUMIFS('Aceite Virgen'!KU$6:KU$257,'Aceite Virgen'!$A$6:$A$257,"&gt;="&amp;$A275,'Aceite Virgen'!$B$6:$B$257,"&lt;="&amp;$B275)</f>
        <v>7.3699999999999992</v>
      </c>
      <c r="KV275" s="8">
        <f>SUMIFS('Aceite Virgen'!KV$6:KV$257,'Aceite Virgen'!$A$6:$A$257,"&gt;="&amp;$A275,'Aceite Virgen'!$B$6:$B$257,"&lt;="&amp;$B275)</f>
        <v>0</v>
      </c>
      <c r="KZ275" s="8">
        <f>SUMIFS('Aceite Virgen'!KZ$6:KZ$257,'Aceite Virgen'!$A$6:$A$257,"&gt;="&amp;$A275,'Aceite Virgen'!$B$6:$B$257,"&lt;="&amp;$B275)</f>
        <v>1.7399999999999998</v>
      </c>
      <c r="LA275" s="8">
        <f>SUMIFS('Aceite Virgen'!LA$6:LA$257,'Aceite Virgen'!$A$6:$A$257,"&gt;="&amp;$A275,'Aceite Virgen'!$B$6:$B$257,"&lt;="&amp;$B275)</f>
        <v>1.37</v>
      </c>
      <c r="LB275" s="8">
        <f>SUMIFS('Aceite Virgen'!LB$6:LB$257,'Aceite Virgen'!$A$6:$A$257,"&gt;="&amp;$A275,'Aceite Virgen'!$B$6:$B$257,"&lt;="&amp;$B275)</f>
        <v>2.39</v>
      </c>
      <c r="LC275" s="8">
        <f>SUMIFS('Aceite Virgen'!LC$6:LC$257,'Aceite Virgen'!$A$6:$A$257,"&gt;="&amp;$A275,'Aceite Virgen'!$B$6:$B$257,"&lt;="&amp;$B275)</f>
        <v>0</v>
      </c>
      <c r="LG275" s="8">
        <f>SUMIFS('Aceite Virgen'!LG$6:LG$257,'Aceite Virgen'!$A$6:$A$257,"&gt;="&amp;$A275,'Aceite Virgen'!$B$6:$B$257,"&lt;="&amp;$B275)</f>
        <v>0.54</v>
      </c>
      <c r="LH275" s="8">
        <f>SUMIFS('Aceite Virgen'!LH$6:LH$257,'Aceite Virgen'!$A$6:$A$257,"&gt;="&amp;$A275,'Aceite Virgen'!$B$6:$B$257,"&lt;="&amp;$B275)</f>
        <v>0</v>
      </c>
      <c r="LI275" s="8">
        <f>SUMIFS('Aceite Virgen'!LI$6:LI$257,'Aceite Virgen'!$A$6:$A$257,"&gt;="&amp;$A275,'Aceite Virgen'!$B$6:$B$257,"&lt;="&amp;$B275)</f>
        <v>0.41</v>
      </c>
      <c r="LJ275" s="8">
        <f>SUMIFS('Aceite Virgen'!LJ$6:LJ$257,'Aceite Virgen'!$A$6:$A$257,"&gt;="&amp;$A275,'Aceite Virgen'!$B$6:$B$257,"&lt;="&amp;$B275)</f>
        <v>0</v>
      </c>
      <c r="LN275" s="8">
        <f>SUMIFS('Aceite Virgen'!LN$6:LN$257,'Aceite Virgen'!$A$6:$A$257,"&gt;="&amp;$A275,'Aceite Virgen'!$B$6:$B$257,"&lt;="&amp;$B275)</f>
        <v>0.49</v>
      </c>
      <c r="LO275" s="8">
        <f>SUMIFS('Aceite Virgen'!LO$6:LO$257,'Aceite Virgen'!$A$6:$A$257,"&gt;="&amp;$A275,'Aceite Virgen'!$B$6:$B$257,"&lt;="&amp;$B275)</f>
        <v>4.6900000000000004</v>
      </c>
      <c r="LP275" s="8">
        <f>SUMIFS('Aceite Virgen'!LP$6:LP$257,'Aceite Virgen'!$A$6:$A$257,"&gt;="&amp;$A275,'Aceite Virgen'!$B$6:$B$257,"&lt;="&amp;$B275)</f>
        <v>0</v>
      </c>
      <c r="LQ275" s="8">
        <f>SUMIFS('Aceite Virgen'!LQ$6:LQ$257,'Aceite Virgen'!$A$6:$A$257,"&gt;="&amp;$A275,'Aceite Virgen'!$B$6:$B$257,"&lt;="&amp;$B275)</f>
        <v>0</v>
      </c>
      <c r="LR275" s="76"/>
      <c r="LS275" s="76"/>
      <c r="LT275" s="76"/>
      <c r="LU275" s="8">
        <f>SUMIFS('Aceite Virgen'!LU$6:LU$257,'Aceite Virgen'!$A$6:$A$257,"&gt;="&amp;$A275,'Aceite Virgen'!$B$6:$B$257,"&lt;="&amp;$B275)</f>
        <v>0.16</v>
      </c>
      <c r="LV275" s="8">
        <f>SUMIFS('Aceite Virgen'!LV$6:LV$257,'Aceite Virgen'!$A$6:$A$257,"&gt;="&amp;$A275,'Aceite Virgen'!$B$6:$B$257,"&lt;="&amp;$B275)</f>
        <v>0</v>
      </c>
      <c r="LW275" s="8">
        <f>SUMIFS('Aceite Virgen'!LW$6:LW$257,'Aceite Virgen'!$A$6:$A$257,"&gt;="&amp;$A275,'Aceite Virgen'!$B$6:$B$257,"&lt;="&amp;$B275)</f>
        <v>0.24</v>
      </c>
      <c r="LX275" s="8">
        <f>SUMIFS('Aceite Virgen'!LX$6:LX$257,'Aceite Virgen'!$A$6:$A$257,"&gt;="&amp;$A275,'Aceite Virgen'!$B$6:$B$257,"&lt;="&amp;$B275)</f>
        <v>0</v>
      </c>
      <c r="LY275" s="76"/>
      <c r="LZ275" s="76"/>
      <c r="MA275" s="76"/>
      <c r="MB275" s="8">
        <f>SUMIFS('Aceite Virgen'!MB$6:MB$257,'Aceite Virgen'!$A$6:$A$257,"&gt;="&amp;$A275,'Aceite Virgen'!$B$6:$B$257,"&lt;="&amp;$B275)</f>
        <v>2.2999999999999998</v>
      </c>
      <c r="MC275" s="8">
        <f>SUMIFS('Aceite Virgen'!MC$6:MC$257,'Aceite Virgen'!$A$6:$A$257,"&gt;="&amp;$A275,'Aceite Virgen'!$B$6:$B$257,"&lt;="&amp;$B275)</f>
        <v>10.37</v>
      </c>
      <c r="MD275" s="8">
        <f>SUMIFS('Aceite Virgen'!MD$6:MD$257,'Aceite Virgen'!$A$6:$A$257,"&gt;="&amp;$A275,'Aceite Virgen'!$B$6:$B$257,"&lt;="&amp;$B275)</f>
        <v>1.89</v>
      </c>
      <c r="ME275" s="8">
        <f>SUMIFS('Aceite Virgen'!ME$6:ME$257,'Aceite Virgen'!$A$6:$A$257,"&gt;="&amp;$A275,'Aceite Virgen'!$B$6:$B$257,"&lt;="&amp;$B275)</f>
        <v>0</v>
      </c>
      <c r="MI275" s="8">
        <f>SUMIFS('Aceite Virgen'!MI$6:MI$257,'Aceite Virgen'!$A$6:$A$257,"&gt;="&amp;$A275,'Aceite Virgen'!$B$6:$B$257,"&lt;="&amp;$B275)</f>
        <v>34.809999999999995</v>
      </c>
      <c r="MJ275" s="8">
        <f>SUMIFS('Aceite Virgen'!MJ$6:MJ$257,'Aceite Virgen'!$A$6:$A$257,"&gt;="&amp;$A275,'Aceite Virgen'!$B$6:$B$257,"&lt;="&amp;$B275)</f>
        <v>31.52</v>
      </c>
      <c r="MK275" s="8">
        <f>SUMIFS('Aceite Virgen'!MK$6:MK$257,'Aceite Virgen'!$A$6:$A$257,"&gt;="&amp;$A275,'Aceite Virgen'!$B$6:$B$257,"&lt;="&amp;$B275)</f>
        <v>40.9</v>
      </c>
      <c r="ML275" s="8">
        <f>SUMIFS('Aceite Virgen'!ML$6:ML$257,'Aceite Virgen'!$A$6:$A$257,"&gt;="&amp;$A275,'Aceite Virgen'!$B$6:$B$257,"&lt;="&amp;$B275)</f>
        <v>18.239999999999998</v>
      </c>
    </row>
    <row r="276" spans="1:350"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c r="KE276" s="8">
        <f>SUMIFS('Aceite Virgen'!KE$6:KE$257,'Aceite Virgen'!$A$6:$A$257,"&gt;="&amp;$A276,'Aceite Virgen'!$B$6:$B$257,"&lt;="&amp;$B276)</f>
        <v>1.1299999999999999</v>
      </c>
      <c r="KF276" s="8">
        <f>SUMIFS('Aceite Virgen'!KF$6:KF$257,'Aceite Virgen'!$A$6:$A$257,"&gt;="&amp;$A276,'Aceite Virgen'!$B$6:$B$257,"&lt;="&amp;$B276)</f>
        <v>0</v>
      </c>
      <c r="KG276" s="8">
        <f>SUMIFS('Aceite Virgen'!KG$6:KG$257,'Aceite Virgen'!$A$6:$A$257,"&gt;="&amp;$A276,'Aceite Virgen'!$B$6:$B$257,"&lt;="&amp;$B276)</f>
        <v>1.6099999999999999</v>
      </c>
      <c r="KH276" s="8">
        <f>SUMIFS('Aceite Virgen'!KH$6:KH$257,'Aceite Virgen'!$A$6:$A$257,"&gt;="&amp;$A276,'Aceite Virgen'!$B$6:$B$257,"&lt;="&amp;$B276)</f>
        <v>0</v>
      </c>
      <c r="KL276" s="8">
        <f>SUMIFS('Aceite Virgen'!KL$6:KL$257,'Aceite Virgen'!$A$6:$A$257,"&gt;="&amp;$A276,'Aceite Virgen'!$B$6:$B$257,"&lt;="&amp;$B276)</f>
        <v>0.69</v>
      </c>
      <c r="KM276" s="8">
        <f>SUMIFS('Aceite Virgen'!KM$6:KM$257,'Aceite Virgen'!$A$6:$A$257,"&gt;="&amp;$A276,'Aceite Virgen'!$B$6:$B$257,"&lt;="&amp;$B276)</f>
        <v>0</v>
      </c>
      <c r="KN276" s="8">
        <f>SUMIFS('Aceite Virgen'!KN$6:KN$257,'Aceite Virgen'!$A$6:$A$257,"&gt;="&amp;$A276,'Aceite Virgen'!$B$6:$B$257,"&lt;="&amp;$B276)</f>
        <v>0.46</v>
      </c>
      <c r="KO276" s="8">
        <f>SUMIFS('Aceite Virgen'!KO$6:KO$257,'Aceite Virgen'!$A$6:$A$257,"&gt;="&amp;$A276,'Aceite Virgen'!$B$6:$B$257,"&lt;="&amp;$B276)</f>
        <v>2.93</v>
      </c>
      <c r="KS276" s="8">
        <f>SUMIFS('Aceite Virgen'!KS$6:KS$257,'Aceite Virgen'!$A$6:$A$257,"&gt;="&amp;$A276,'Aceite Virgen'!$B$6:$B$257,"&lt;="&amp;$B276)</f>
        <v>0</v>
      </c>
      <c r="KT276" s="8">
        <f>SUMIFS('Aceite Virgen'!KT$6:KT$257,'Aceite Virgen'!$A$6:$A$257,"&gt;="&amp;$A276,'Aceite Virgen'!$B$6:$B$257,"&lt;="&amp;$B276)</f>
        <v>0</v>
      </c>
      <c r="KU276" s="8">
        <f>SUMIFS('Aceite Virgen'!KU$6:KU$257,'Aceite Virgen'!$A$6:$A$257,"&gt;="&amp;$A276,'Aceite Virgen'!$B$6:$B$257,"&lt;="&amp;$B276)</f>
        <v>0</v>
      </c>
      <c r="KV276" s="8">
        <f>SUMIFS('Aceite Virgen'!KV$6:KV$257,'Aceite Virgen'!$A$6:$A$257,"&gt;="&amp;$A276,'Aceite Virgen'!$B$6:$B$257,"&lt;="&amp;$B276)</f>
        <v>0</v>
      </c>
      <c r="KZ276" s="8">
        <f>SUMIFS('Aceite Virgen'!KZ$6:KZ$257,'Aceite Virgen'!$A$6:$A$257,"&gt;="&amp;$A276,'Aceite Virgen'!$B$6:$B$257,"&lt;="&amp;$B276)</f>
        <v>1.44</v>
      </c>
      <c r="LA276" s="8">
        <f>SUMIFS('Aceite Virgen'!LA$6:LA$257,'Aceite Virgen'!$A$6:$A$257,"&gt;="&amp;$A276,'Aceite Virgen'!$B$6:$B$257,"&lt;="&amp;$B276)</f>
        <v>1.82</v>
      </c>
      <c r="LB276" s="8">
        <f>SUMIFS('Aceite Virgen'!LB$6:LB$257,'Aceite Virgen'!$A$6:$A$257,"&gt;="&amp;$A276,'Aceite Virgen'!$B$6:$B$257,"&lt;="&amp;$B276)</f>
        <v>1.8299999999999998</v>
      </c>
      <c r="LC276" s="8">
        <f>SUMIFS('Aceite Virgen'!LC$6:LC$257,'Aceite Virgen'!$A$6:$A$257,"&gt;="&amp;$A276,'Aceite Virgen'!$B$6:$B$257,"&lt;="&amp;$B276)</f>
        <v>0</v>
      </c>
      <c r="LG276" s="8">
        <f>SUMIFS('Aceite Virgen'!LG$6:LG$257,'Aceite Virgen'!$A$6:$A$257,"&gt;="&amp;$A276,'Aceite Virgen'!$B$6:$B$257,"&lt;="&amp;$B276)</f>
        <v>0.74</v>
      </c>
      <c r="LH276" s="8">
        <f>SUMIFS('Aceite Virgen'!LH$6:LH$257,'Aceite Virgen'!$A$6:$A$257,"&gt;="&amp;$A276,'Aceite Virgen'!$B$6:$B$257,"&lt;="&amp;$B276)</f>
        <v>0</v>
      </c>
      <c r="LI276" s="8">
        <f>SUMIFS('Aceite Virgen'!LI$6:LI$257,'Aceite Virgen'!$A$6:$A$257,"&gt;="&amp;$A276,'Aceite Virgen'!$B$6:$B$257,"&lt;="&amp;$B276)</f>
        <v>1.19</v>
      </c>
      <c r="LJ276" s="8">
        <f>SUMIFS('Aceite Virgen'!LJ$6:LJ$257,'Aceite Virgen'!$A$6:$A$257,"&gt;="&amp;$A276,'Aceite Virgen'!$B$6:$B$257,"&lt;="&amp;$B276)</f>
        <v>0</v>
      </c>
      <c r="LN276" s="8">
        <f>SUMIFS('Aceite Virgen'!LN$6:LN$257,'Aceite Virgen'!$A$6:$A$257,"&gt;="&amp;$A276,'Aceite Virgen'!$B$6:$B$257,"&lt;="&amp;$B276)</f>
        <v>0.75</v>
      </c>
      <c r="LO276" s="8">
        <f>SUMIFS('Aceite Virgen'!LO$6:LO$257,'Aceite Virgen'!$A$6:$A$257,"&gt;="&amp;$A276,'Aceite Virgen'!$B$6:$B$257,"&lt;="&amp;$B276)</f>
        <v>0</v>
      </c>
      <c r="LP276" s="8">
        <f>SUMIFS('Aceite Virgen'!LP$6:LP$257,'Aceite Virgen'!$A$6:$A$257,"&gt;="&amp;$A276,'Aceite Virgen'!$B$6:$B$257,"&lt;="&amp;$B276)</f>
        <v>1.1200000000000001</v>
      </c>
      <c r="LQ276" s="8">
        <f>SUMIFS('Aceite Virgen'!LQ$6:LQ$257,'Aceite Virgen'!$A$6:$A$257,"&gt;="&amp;$A276,'Aceite Virgen'!$B$6:$B$257,"&lt;="&amp;$B276)</f>
        <v>0</v>
      </c>
      <c r="LR276" s="76"/>
      <c r="LS276" s="76"/>
      <c r="LT276" s="76"/>
      <c r="LU276" s="8">
        <f>SUMIFS('Aceite Virgen'!LU$6:LU$257,'Aceite Virgen'!$A$6:$A$257,"&gt;="&amp;$A276,'Aceite Virgen'!$B$6:$B$257,"&lt;="&amp;$B276)</f>
        <v>0.27</v>
      </c>
      <c r="LV276" s="8">
        <f>SUMIFS('Aceite Virgen'!LV$6:LV$257,'Aceite Virgen'!$A$6:$A$257,"&gt;="&amp;$A276,'Aceite Virgen'!$B$6:$B$257,"&lt;="&amp;$B276)</f>
        <v>0</v>
      </c>
      <c r="LW276" s="8">
        <f>SUMIFS('Aceite Virgen'!LW$6:LW$257,'Aceite Virgen'!$A$6:$A$257,"&gt;="&amp;$A276,'Aceite Virgen'!$B$6:$B$257,"&lt;="&amp;$B276)</f>
        <v>0.2</v>
      </c>
      <c r="LX276" s="8">
        <f>SUMIFS('Aceite Virgen'!LX$6:LX$257,'Aceite Virgen'!$A$6:$A$257,"&gt;="&amp;$A276,'Aceite Virgen'!$B$6:$B$257,"&lt;="&amp;$B276)</f>
        <v>0</v>
      </c>
      <c r="LY276" s="76"/>
      <c r="LZ276" s="76"/>
      <c r="MA276" s="76"/>
      <c r="MB276" s="8">
        <f>SUMIFS('Aceite Virgen'!MB$6:MB$257,'Aceite Virgen'!$A$6:$A$257,"&gt;="&amp;$A276,'Aceite Virgen'!$B$6:$B$257,"&lt;="&amp;$B276)</f>
        <v>1.38</v>
      </c>
      <c r="MC276" s="8">
        <f>SUMIFS('Aceite Virgen'!MC$6:MC$257,'Aceite Virgen'!$A$6:$A$257,"&gt;="&amp;$A276,'Aceite Virgen'!$B$6:$B$257,"&lt;="&amp;$B276)</f>
        <v>0</v>
      </c>
      <c r="MD276" s="8">
        <f>SUMIFS('Aceite Virgen'!MD$6:MD$257,'Aceite Virgen'!$A$6:$A$257,"&gt;="&amp;$A276,'Aceite Virgen'!$B$6:$B$257,"&lt;="&amp;$B276)</f>
        <v>0.62</v>
      </c>
      <c r="ME276" s="8">
        <f>SUMIFS('Aceite Virgen'!ME$6:ME$257,'Aceite Virgen'!$A$6:$A$257,"&gt;="&amp;$A276,'Aceite Virgen'!$B$6:$B$257,"&lt;="&amp;$B276)</f>
        <v>4.92</v>
      </c>
      <c r="MI276" s="8">
        <f>SUMIFS('Aceite Virgen'!MI$6:MI$257,'Aceite Virgen'!$A$6:$A$257,"&gt;="&amp;$A276,'Aceite Virgen'!$B$6:$B$257,"&lt;="&amp;$B276)</f>
        <v>3.7600000000000002</v>
      </c>
      <c r="MJ276" s="8">
        <f>SUMIFS('Aceite Virgen'!MJ$6:MJ$257,'Aceite Virgen'!$A$6:$A$257,"&gt;="&amp;$A276,'Aceite Virgen'!$B$6:$B$257,"&lt;="&amp;$B276)</f>
        <v>0</v>
      </c>
      <c r="MK276" s="8">
        <f>SUMIFS('Aceite Virgen'!MK$6:MK$257,'Aceite Virgen'!$A$6:$A$257,"&gt;="&amp;$A276,'Aceite Virgen'!$B$6:$B$257,"&lt;="&amp;$B276)</f>
        <v>4.4499999999999993</v>
      </c>
      <c r="ML276" s="8">
        <f>SUMIFS('Aceite Virgen'!ML$6:ML$257,'Aceite Virgen'!$A$6:$A$257,"&gt;="&amp;$A276,'Aceite Virgen'!$B$6:$B$257,"&lt;="&amp;$B276)</f>
        <v>0</v>
      </c>
    </row>
    <row r="277" spans="1:350"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c r="KE277" s="8">
        <f>SUMIFS('Aceite Virgen'!KE$6:KE$257,'Aceite Virgen'!$A$6:$A$257,"&gt;="&amp;$A277,'Aceite Virgen'!$B$6:$B$257,"&lt;="&amp;$B277)</f>
        <v>1.47</v>
      </c>
      <c r="KF277" s="8">
        <f>SUMIFS('Aceite Virgen'!KF$6:KF$257,'Aceite Virgen'!$A$6:$A$257,"&gt;="&amp;$A277,'Aceite Virgen'!$B$6:$B$257,"&lt;="&amp;$B277)</f>
        <v>0</v>
      </c>
      <c r="KG277" s="8">
        <f>SUMIFS('Aceite Virgen'!KG$6:KG$257,'Aceite Virgen'!$A$6:$A$257,"&gt;="&amp;$A277,'Aceite Virgen'!$B$6:$B$257,"&lt;="&amp;$B277)</f>
        <v>2.39</v>
      </c>
      <c r="KH277" s="8">
        <f>SUMIFS('Aceite Virgen'!KH$6:KH$257,'Aceite Virgen'!$A$6:$A$257,"&gt;="&amp;$A277,'Aceite Virgen'!$B$6:$B$257,"&lt;="&amp;$B277)</f>
        <v>0</v>
      </c>
      <c r="KL277" s="8">
        <f>SUMIFS('Aceite Virgen'!KL$6:KL$257,'Aceite Virgen'!$A$6:$A$257,"&gt;="&amp;$A277,'Aceite Virgen'!$B$6:$B$257,"&lt;="&amp;$B277)</f>
        <v>6.15</v>
      </c>
      <c r="KM277" s="8">
        <f>SUMIFS('Aceite Virgen'!KM$6:KM$257,'Aceite Virgen'!$A$6:$A$257,"&gt;="&amp;$A277,'Aceite Virgen'!$B$6:$B$257,"&lt;="&amp;$B277)</f>
        <v>15.43</v>
      </c>
      <c r="KN277" s="8">
        <f>SUMIFS('Aceite Virgen'!KN$6:KN$257,'Aceite Virgen'!$A$6:$A$257,"&gt;="&amp;$A277,'Aceite Virgen'!$B$6:$B$257,"&lt;="&amp;$B277)</f>
        <v>6.34</v>
      </c>
      <c r="KO277" s="8">
        <f>SUMIFS('Aceite Virgen'!KO$6:KO$257,'Aceite Virgen'!$A$6:$A$257,"&gt;="&amp;$A277,'Aceite Virgen'!$B$6:$B$257,"&lt;="&amp;$B277)</f>
        <v>0</v>
      </c>
      <c r="KS277" s="8">
        <f>SUMIFS('Aceite Virgen'!KS$6:KS$257,'Aceite Virgen'!$A$6:$A$257,"&gt;="&amp;$A277,'Aceite Virgen'!$B$6:$B$257,"&lt;="&amp;$B277)</f>
        <v>2.09</v>
      </c>
      <c r="KT277" s="8">
        <f>SUMIFS('Aceite Virgen'!KT$6:KT$257,'Aceite Virgen'!$A$6:$A$257,"&gt;="&amp;$A277,'Aceite Virgen'!$B$6:$B$257,"&lt;="&amp;$B277)</f>
        <v>1.03</v>
      </c>
      <c r="KU277" s="8">
        <f>SUMIFS('Aceite Virgen'!KU$6:KU$257,'Aceite Virgen'!$A$6:$A$257,"&gt;="&amp;$A277,'Aceite Virgen'!$B$6:$B$257,"&lt;="&amp;$B277)</f>
        <v>1.65</v>
      </c>
      <c r="KV277" s="8">
        <f>SUMIFS('Aceite Virgen'!KV$6:KV$257,'Aceite Virgen'!$A$6:$A$257,"&gt;="&amp;$A277,'Aceite Virgen'!$B$6:$B$257,"&lt;="&amp;$B277)</f>
        <v>5.97</v>
      </c>
      <c r="KZ277" s="8">
        <f>SUMIFS('Aceite Virgen'!KZ$6:KZ$257,'Aceite Virgen'!$A$6:$A$257,"&gt;="&amp;$A277,'Aceite Virgen'!$B$6:$B$257,"&lt;="&amp;$B277)</f>
        <v>0.31</v>
      </c>
      <c r="LA277" s="8">
        <f>SUMIFS('Aceite Virgen'!LA$6:LA$257,'Aceite Virgen'!$A$6:$A$257,"&gt;="&amp;$A277,'Aceite Virgen'!$B$6:$B$257,"&lt;="&amp;$B277)</f>
        <v>1.34</v>
      </c>
      <c r="LB277" s="8">
        <f>SUMIFS('Aceite Virgen'!LB$6:LB$257,'Aceite Virgen'!$A$6:$A$257,"&gt;="&amp;$A277,'Aceite Virgen'!$B$6:$B$257,"&lt;="&amp;$B277)</f>
        <v>0.19</v>
      </c>
      <c r="LC277" s="8">
        <f>SUMIFS('Aceite Virgen'!LC$6:LC$257,'Aceite Virgen'!$A$6:$A$257,"&gt;="&amp;$A277,'Aceite Virgen'!$B$6:$B$257,"&lt;="&amp;$B277)</f>
        <v>0</v>
      </c>
      <c r="LG277" s="8">
        <f>SUMIFS('Aceite Virgen'!LG$6:LG$257,'Aceite Virgen'!$A$6:$A$257,"&gt;="&amp;$A277,'Aceite Virgen'!$B$6:$B$257,"&lt;="&amp;$B277)</f>
        <v>0.89</v>
      </c>
      <c r="LH277" s="8">
        <f>SUMIFS('Aceite Virgen'!LH$6:LH$257,'Aceite Virgen'!$A$6:$A$257,"&gt;="&amp;$A277,'Aceite Virgen'!$B$6:$B$257,"&lt;="&amp;$B277)</f>
        <v>0</v>
      </c>
      <c r="LI277" s="8">
        <f>SUMIFS('Aceite Virgen'!LI$6:LI$257,'Aceite Virgen'!$A$6:$A$257,"&gt;="&amp;$A277,'Aceite Virgen'!$B$6:$B$257,"&lt;="&amp;$B277)</f>
        <v>1.42</v>
      </c>
      <c r="LJ277" s="8">
        <f>SUMIFS('Aceite Virgen'!LJ$6:LJ$257,'Aceite Virgen'!$A$6:$A$257,"&gt;="&amp;$A277,'Aceite Virgen'!$B$6:$B$257,"&lt;="&amp;$B277)</f>
        <v>0</v>
      </c>
      <c r="LN277" s="8">
        <f>SUMIFS('Aceite Virgen'!LN$6:LN$257,'Aceite Virgen'!$A$6:$A$257,"&gt;="&amp;$A277,'Aceite Virgen'!$B$6:$B$257,"&lt;="&amp;$B277)</f>
        <v>0</v>
      </c>
      <c r="LO277" s="8">
        <f>SUMIFS('Aceite Virgen'!LO$6:LO$257,'Aceite Virgen'!$A$6:$A$257,"&gt;="&amp;$A277,'Aceite Virgen'!$B$6:$B$257,"&lt;="&amp;$B277)</f>
        <v>0</v>
      </c>
      <c r="LP277" s="8">
        <f>SUMIFS('Aceite Virgen'!LP$6:LP$257,'Aceite Virgen'!$A$6:$A$257,"&gt;="&amp;$A277,'Aceite Virgen'!$B$6:$B$257,"&lt;="&amp;$B277)</f>
        <v>0</v>
      </c>
      <c r="LQ277" s="8">
        <f>SUMIFS('Aceite Virgen'!LQ$6:LQ$257,'Aceite Virgen'!$A$6:$A$257,"&gt;="&amp;$A277,'Aceite Virgen'!$B$6:$B$257,"&lt;="&amp;$B277)</f>
        <v>0</v>
      </c>
      <c r="LR277" s="76"/>
      <c r="LS277" s="76"/>
      <c r="LT277" s="76"/>
      <c r="LU277" s="8">
        <f>SUMIFS('Aceite Virgen'!LU$6:LU$257,'Aceite Virgen'!$A$6:$A$257,"&gt;="&amp;$A277,'Aceite Virgen'!$B$6:$B$257,"&lt;="&amp;$B277)</f>
        <v>1.07</v>
      </c>
      <c r="LV277" s="8">
        <f>SUMIFS('Aceite Virgen'!LV$6:LV$257,'Aceite Virgen'!$A$6:$A$257,"&gt;="&amp;$A277,'Aceite Virgen'!$B$6:$B$257,"&lt;="&amp;$B277)</f>
        <v>4.87</v>
      </c>
      <c r="LW277" s="8">
        <f>SUMIFS('Aceite Virgen'!LW$6:LW$257,'Aceite Virgen'!$A$6:$A$257,"&gt;="&amp;$A277,'Aceite Virgen'!$B$6:$B$257,"&lt;="&amp;$B277)</f>
        <v>0.78</v>
      </c>
      <c r="LX277" s="8">
        <f>SUMIFS('Aceite Virgen'!LX$6:LX$257,'Aceite Virgen'!$A$6:$A$257,"&gt;="&amp;$A277,'Aceite Virgen'!$B$6:$B$257,"&lt;="&amp;$B277)</f>
        <v>0</v>
      </c>
      <c r="LY277" s="76"/>
      <c r="LZ277" s="76"/>
      <c r="MA277" s="76"/>
      <c r="MB277" s="8">
        <f>SUMIFS('Aceite Virgen'!MB$6:MB$257,'Aceite Virgen'!$A$6:$A$257,"&gt;="&amp;$A277,'Aceite Virgen'!$B$6:$B$257,"&lt;="&amp;$B277)</f>
        <v>0.8600000000000001</v>
      </c>
      <c r="MC277" s="8">
        <f>SUMIFS('Aceite Virgen'!MC$6:MC$257,'Aceite Virgen'!$A$6:$A$257,"&gt;="&amp;$A277,'Aceite Virgen'!$B$6:$B$257,"&lt;="&amp;$B277)</f>
        <v>4.0600000000000005</v>
      </c>
      <c r="MD277" s="8">
        <f>SUMIFS('Aceite Virgen'!MD$6:MD$257,'Aceite Virgen'!$A$6:$A$257,"&gt;="&amp;$A277,'Aceite Virgen'!$B$6:$B$257,"&lt;="&amp;$B277)</f>
        <v>0.43</v>
      </c>
      <c r="ME277" s="8">
        <f>SUMIFS('Aceite Virgen'!ME$6:ME$257,'Aceite Virgen'!$A$6:$A$257,"&gt;="&amp;$A277,'Aceite Virgen'!$B$6:$B$257,"&lt;="&amp;$B277)</f>
        <v>0</v>
      </c>
      <c r="MI277" s="8">
        <f>SUMIFS('Aceite Virgen'!MI$6:MI$257,'Aceite Virgen'!$A$6:$A$257,"&gt;="&amp;$A277,'Aceite Virgen'!$B$6:$B$257,"&lt;="&amp;$B277)</f>
        <v>3.56</v>
      </c>
      <c r="MJ277" s="8">
        <f>SUMIFS('Aceite Virgen'!MJ$6:MJ$257,'Aceite Virgen'!$A$6:$A$257,"&gt;="&amp;$A277,'Aceite Virgen'!$B$6:$B$257,"&lt;="&amp;$B277)</f>
        <v>11.45</v>
      </c>
      <c r="MK277" s="8">
        <f>SUMIFS('Aceite Virgen'!MK$6:MK$257,'Aceite Virgen'!$A$6:$A$257,"&gt;="&amp;$A277,'Aceite Virgen'!$B$6:$B$257,"&lt;="&amp;$B277)</f>
        <v>1.23</v>
      </c>
      <c r="ML277" s="8">
        <f>SUMIFS('Aceite Virgen'!ML$6:ML$257,'Aceite Virgen'!$A$6:$A$257,"&gt;="&amp;$A277,'Aceite Virgen'!$B$6:$B$257,"&lt;="&amp;$B277)</f>
        <v>5.82</v>
      </c>
    </row>
    <row r="278" spans="1:350"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c r="KE278" s="8">
        <f>SUMIFS('Aceite Virgen'!KE$6:KE$257,'Aceite Virgen'!$A$6:$A$257,"&gt;="&amp;$A278,'Aceite Virgen'!$B$6:$B$257,"&lt;="&amp;$B278)</f>
        <v>3.85</v>
      </c>
      <c r="KF278" s="8">
        <f>SUMIFS('Aceite Virgen'!KF$6:KF$257,'Aceite Virgen'!$A$6:$A$257,"&gt;="&amp;$A278,'Aceite Virgen'!$B$6:$B$257,"&lt;="&amp;$B278)</f>
        <v>16.89</v>
      </c>
      <c r="KG278" s="8">
        <f>SUMIFS('Aceite Virgen'!KG$6:KG$257,'Aceite Virgen'!$A$6:$A$257,"&gt;="&amp;$A278,'Aceite Virgen'!$B$6:$B$257,"&lt;="&amp;$B278)</f>
        <v>0.76</v>
      </c>
      <c r="KH278" s="8">
        <f>SUMIFS('Aceite Virgen'!KH$6:KH$257,'Aceite Virgen'!$A$6:$A$257,"&gt;="&amp;$A278,'Aceite Virgen'!$B$6:$B$257,"&lt;="&amp;$B278)</f>
        <v>0</v>
      </c>
      <c r="KL278" s="8">
        <f>SUMIFS('Aceite Virgen'!KL$6:KL$257,'Aceite Virgen'!$A$6:$A$257,"&gt;="&amp;$A278,'Aceite Virgen'!$B$6:$B$257,"&lt;="&amp;$B278)</f>
        <v>1.6800000000000002</v>
      </c>
      <c r="KM278" s="8">
        <f>SUMIFS('Aceite Virgen'!KM$6:KM$257,'Aceite Virgen'!$A$6:$A$257,"&gt;="&amp;$A278,'Aceite Virgen'!$B$6:$B$257,"&lt;="&amp;$B278)</f>
        <v>3.83</v>
      </c>
      <c r="KN278" s="8">
        <f>SUMIFS('Aceite Virgen'!KN$6:KN$257,'Aceite Virgen'!$A$6:$A$257,"&gt;="&amp;$A278,'Aceite Virgen'!$B$6:$B$257,"&lt;="&amp;$B278)</f>
        <v>0.25</v>
      </c>
      <c r="KO278" s="8">
        <f>SUMIFS('Aceite Virgen'!KO$6:KO$257,'Aceite Virgen'!$A$6:$A$257,"&gt;="&amp;$A278,'Aceite Virgen'!$B$6:$B$257,"&lt;="&amp;$B278)</f>
        <v>0</v>
      </c>
      <c r="KS278" s="8">
        <f>SUMIFS('Aceite Virgen'!KS$6:KS$257,'Aceite Virgen'!$A$6:$A$257,"&gt;="&amp;$A278,'Aceite Virgen'!$B$6:$B$257,"&lt;="&amp;$B278)</f>
        <v>0</v>
      </c>
      <c r="KT278" s="8">
        <f>SUMIFS('Aceite Virgen'!KT$6:KT$257,'Aceite Virgen'!$A$6:$A$257,"&gt;="&amp;$A278,'Aceite Virgen'!$B$6:$B$257,"&lt;="&amp;$B278)</f>
        <v>0</v>
      </c>
      <c r="KU278" s="8">
        <f>SUMIFS('Aceite Virgen'!KU$6:KU$257,'Aceite Virgen'!$A$6:$A$257,"&gt;="&amp;$A278,'Aceite Virgen'!$B$6:$B$257,"&lt;="&amp;$B278)</f>
        <v>0</v>
      </c>
      <c r="KV278" s="8">
        <f>SUMIFS('Aceite Virgen'!KV$6:KV$257,'Aceite Virgen'!$A$6:$A$257,"&gt;="&amp;$A278,'Aceite Virgen'!$B$6:$B$257,"&lt;="&amp;$B278)</f>
        <v>0</v>
      </c>
      <c r="KZ278" s="8">
        <f>SUMIFS('Aceite Virgen'!KZ$6:KZ$257,'Aceite Virgen'!$A$6:$A$257,"&gt;="&amp;$A278,'Aceite Virgen'!$B$6:$B$257,"&lt;="&amp;$B278)</f>
        <v>0</v>
      </c>
      <c r="LA278" s="8">
        <f>SUMIFS('Aceite Virgen'!LA$6:LA$257,'Aceite Virgen'!$A$6:$A$257,"&gt;="&amp;$A278,'Aceite Virgen'!$B$6:$B$257,"&lt;="&amp;$B278)</f>
        <v>0</v>
      </c>
      <c r="LB278" s="8">
        <f>SUMIFS('Aceite Virgen'!LB$6:LB$257,'Aceite Virgen'!$A$6:$A$257,"&gt;="&amp;$A278,'Aceite Virgen'!$B$6:$B$257,"&lt;="&amp;$B278)</f>
        <v>0</v>
      </c>
      <c r="LC278" s="8">
        <f>SUMIFS('Aceite Virgen'!LC$6:LC$257,'Aceite Virgen'!$A$6:$A$257,"&gt;="&amp;$A278,'Aceite Virgen'!$B$6:$B$257,"&lt;="&amp;$B278)</f>
        <v>0</v>
      </c>
      <c r="LG278" s="8">
        <f>SUMIFS('Aceite Virgen'!LG$6:LG$257,'Aceite Virgen'!$A$6:$A$257,"&gt;="&amp;$A278,'Aceite Virgen'!$B$6:$B$257,"&lt;="&amp;$B278)</f>
        <v>0</v>
      </c>
      <c r="LH278" s="8">
        <f>SUMIFS('Aceite Virgen'!LH$6:LH$257,'Aceite Virgen'!$A$6:$A$257,"&gt;="&amp;$A278,'Aceite Virgen'!$B$6:$B$257,"&lt;="&amp;$B278)</f>
        <v>0</v>
      </c>
      <c r="LI278" s="8">
        <f>SUMIFS('Aceite Virgen'!LI$6:LI$257,'Aceite Virgen'!$A$6:$A$257,"&gt;="&amp;$A278,'Aceite Virgen'!$B$6:$B$257,"&lt;="&amp;$B278)</f>
        <v>0</v>
      </c>
      <c r="LJ278" s="8">
        <f>SUMIFS('Aceite Virgen'!LJ$6:LJ$257,'Aceite Virgen'!$A$6:$A$257,"&gt;="&amp;$A278,'Aceite Virgen'!$B$6:$B$257,"&lt;="&amp;$B278)</f>
        <v>0</v>
      </c>
      <c r="LN278" s="8">
        <f>SUMIFS('Aceite Virgen'!LN$6:LN$257,'Aceite Virgen'!$A$6:$A$257,"&gt;="&amp;$A278,'Aceite Virgen'!$B$6:$B$257,"&lt;="&amp;$B278)</f>
        <v>0.31</v>
      </c>
      <c r="LO278" s="8">
        <f>SUMIFS('Aceite Virgen'!LO$6:LO$257,'Aceite Virgen'!$A$6:$A$257,"&gt;="&amp;$A278,'Aceite Virgen'!$B$6:$B$257,"&lt;="&amp;$B278)</f>
        <v>0</v>
      </c>
      <c r="LP278" s="8">
        <f>SUMIFS('Aceite Virgen'!LP$6:LP$257,'Aceite Virgen'!$A$6:$A$257,"&gt;="&amp;$A278,'Aceite Virgen'!$B$6:$B$257,"&lt;="&amp;$B278)</f>
        <v>0.25</v>
      </c>
      <c r="LQ278" s="8">
        <f>SUMIFS('Aceite Virgen'!LQ$6:LQ$257,'Aceite Virgen'!$A$6:$A$257,"&gt;="&amp;$A278,'Aceite Virgen'!$B$6:$B$257,"&lt;="&amp;$B278)</f>
        <v>0.89</v>
      </c>
      <c r="LR278" s="76"/>
      <c r="LS278" s="76"/>
      <c r="LT278" s="76"/>
      <c r="LU278" s="8">
        <f>SUMIFS('Aceite Virgen'!LU$6:LU$257,'Aceite Virgen'!$A$6:$A$257,"&gt;="&amp;$A278,'Aceite Virgen'!$B$6:$B$257,"&lt;="&amp;$B278)</f>
        <v>3.42</v>
      </c>
      <c r="LV278" s="8">
        <f>SUMIFS('Aceite Virgen'!LV$6:LV$257,'Aceite Virgen'!$A$6:$A$257,"&gt;="&amp;$A278,'Aceite Virgen'!$B$6:$B$257,"&lt;="&amp;$B278)</f>
        <v>0</v>
      </c>
      <c r="LW278" s="8">
        <f>SUMIFS('Aceite Virgen'!LW$6:LW$257,'Aceite Virgen'!$A$6:$A$257,"&gt;="&amp;$A278,'Aceite Virgen'!$B$6:$B$257,"&lt;="&amp;$B278)</f>
        <v>4.26</v>
      </c>
      <c r="LX278" s="8">
        <f>SUMIFS('Aceite Virgen'!LX$6:LX$257,'Aceite Virgen'!$A$6:$A$257,"&gt;="&amp;$A278,'Aceite Virgen'!$B$6:$B$257,"&lt;="&amp;$B278)</f>
        <v>3.0700000000000003</v>
      </c>
      <c r="LY278" s="76"/>
      <c r="LZ278" s="76"/>
      <c r="MA278" s="76"/>
      <c r="MB278" s="8">
        <f>SUMIFS('Aceite Virgen'!MB$6:MB$257,'Aceite Virgen'!$A$6:$A$257,"&gt;="&amp;$A278,'Aceite Virgen'!$B$6:$B$257,"&lt;="&amp;$B278)</f>
        <v>4.51</v>
      </c>
      <c r="MC278" s="8">
        <f>SUMIFS('Aceite Virgen'!MC$6:MC$257,'Aceite Virgen'!$A$6:$A$257,"&gt;="&amp;$A278,'Aceite Virgen'!$B$6:$B$257,"&lt;="&amp;$B278)</f>
        <v>0</v>
      </c>
      <c r="MD278" s="8">
        <f>SUMIFS('Aceite Virgen'!MD$6:MD$257,'Aceite Virgen'!$A$6:$A$257,"&gt;="&amp;$A278,'Aceite Virgen'!$B$6:$B$257,"&lt;="&amp;$B278)</f>
        <v>2.67</v>
      </c>
      <c r="ME278" s="8">
        <f>SUMIFS('Aceite Virgen'!ME$6:ME$257,'Aceite Virgen'!$A$6:$A$257,"&gt;="&amp;$A278,'Aceite Virgen'!$B$6:$B$257,"&lt;="&amp;$B278)</f>
        <v>12.94</v>
      </c>
      <c r="MI278" s="8">
        <f>SUMIFS('Aceite Virgen'!MI$6:MI$257,'Aceite Virgen'!$A$6:$A$257,"&gt;="&amp;$A278,'Aceite Virgen'!$B$6:$B$257,"&lt;="&amp;$B278)</f>
        <v>5.57</v>
      </c>
      <c r="MJ278" s="8">
        <f>SUMIFS('Aceite Virgen'!MJ$6:MJ$257,'Aceite Virgen'!$A$6:$A$257,"&gt;="&amp;$A278,'Aceite Virgen'!$B$6:$B$257,"&lt;="&amp;$B278)</f>
        <v>4.53</v>
      </c>
      <c r="MK278" s="8">
        <f>SUMIFS('Aceite Virgen'!MK$6:MK$257,'Aceite Virgen'!$A$6:$A$257,"&gt;="&amp;$A278,'Aceite Virgen'!$B$6:$B$257,"&lt;="&amp;$B278)</f>
        <v>2.8</v>
      </c>
      <c r="ML278" s="8">
        <f>SUMIFS('Aceite Virgen'!ML$6:ML$257,'Aceite Virgen'!$A$6:$A$257,"&gt;="&amp;$A278,'Aceite Virgen'!$B$6:$B$257,"&lt;="&amp;$B278)</f>
        <v>16.59</v>
      </c>
    </row>
    <row r="279" spans="1:350"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c r="KE279" s="8">
        <f>SUMIFS('Aceite Virgen'!KE$6:KE$257,'Aceite Virgen'!$A$6:$A$257,"&gt;="&amp;$A279,'Aceite Virgen'!$B$6:$B$257,"&lt;="&amp;$B279)</f>
        <v>0.27</v>
      </c>
      <c r="KF279" s="8">
        <f>SUMIFS('Aceite Virgen'!KF$6:KF$257,'Aceite Virgen'!$A$6:$A$257,"&gt;="&amp;$A279,'Aceite Virgen'!$B$6:$B$257,"&lt;="&amp;$B279)</f>
        <v>0</v>
      </c>
      <c r="KG279" s="8">
        <f>SUMIFS('Aceite Virgen'!KG$6:KG$257,'Aceite Virgen'!$A$6:$A$257,"&gt;="&amp;$A279,'Aceite Virgen'!$B$6:$B$257,"&lt;="&amp;$B279)</f>
        <v>0.44</v>
      </c>
      <c r="KH279" s="8">
        <f>SUMIFS('Aceite Virgen'!KH$6:KH$257,'Aceite Virgen'!$A$6:$A$257,"&gt;="&amp;$A279,'Aceite Virgen'!$B$6:$B$257,"&lt;="&amp;$B279)</f>
        <v>0</v>
      </c>
      <c r="KL279" s="8">
        <f>SUMIFS('Aceite Virgen'!KL$6:KL$257,'Aceite Virgen'!$A$6:$A$257,"&gt;="&amp;$A279,'Aceite Virgen'!$B$6:$B$257,"&lt;="&amp;$B279)</f>
        <v>2.34</v>
      </c>
      <c r="KM279" s="8">
        <f>SUMIFS('Aceite Virgen'!KM$6:KM$257,'Aceite Virgen'!$A$6:$A$257,"&gt;="&amp;$A279,'Aceite Virgen'!$B$6:$B$257,"&lt;="&amp;$B279)</f>
        <v>2.63</v>
      </c>
      <c r="KN279" s="8">
        <f>SUMIFS('Aceite Virgen'!KN$6:KN$257,'Aceite Virgen'!$A$6:$A$257,"&gt;="&amp;$A279,'Aceite Virgen'!$B$6:$B$257,"&lt;="&amp;$B279)</f>
        <v>2.15</v>
      </c>
      <c r="KO279" s="8">
        <f>SUMIFS('Aceite Virgen'!KO$6:KO$257,'Aceite Virgen'!$A$6:$A$257,"&gt;="&amp;$A279,'Aceite Virgen'!$B$6:$B$257,"&lt;="&amp;$B279)</f>
        <v>4.5599999999999996</v>
      </c>
      <c r="KS279" s="8">
        <f>SUMIFS('Aceite Virgen'!KS$6:KS$257,'Aceite Virgen'!$A$6:$A$257,"&gt;="&amp;$A279,'Aceite Virgen'!$B$6:$B$257,"&lt;="&amp;$B279)</f>
        <v>5.21</v>
      </c>
      <c r="KT279" s="8">
        <f>SUMIFS('Aceite Virgen'!KT$6:KT$257,'Aceite Virgen'!$A$6:$A$257,"&gt;="&amp;$A279,'Aceite Virgen'!$B$6:$B$257,"&lt;="&amp;$B279)</f>
        <v>15.26</v>
      </c>
      <c r="KU279" s="8">
        <f>SUMIFS('Aceite Virgen'!KU$6:KU$257,'Aceite Virgen'!$A$6:$A$257,"&gt;="&amp;$A279,'Aceite Virgen'!$B$6:$B$257,"&lt;="&amp;$B279)</f>
        <v>3.59</v>
      </c>
      <c r="KV279" s="8">
        <f>SUMIFS('Aceite Virgen'!KV$6:KV$257,'Aceite Virgen'!$A$6:$A$257,"&gt;="&amp;$A279,'Aceite Virgen'!$B$6:$B$257,"&lt;="&amp;$B279)</f>
        <v>0</v>
      </c>
      <c r="KZ279" s="8">
        <f>SUMIFS('Aceite Virgen'!KZ$6:KZ$257,'Aceite Virgen'!$A$6:$A$257,"&gt;="&amp;$A279,'Aceite Virgen'!$B$6:$B$257,"&lt;="&amp;$B279)</f>
        <v>1.1500000000000001</v>
      </c>
      <c r="LA279" s="8">
        <f>SUMIFS('Aceite Virgen'!LA$6:LA$257,'Aceite Virgen'!$A$6:$A$257,"&gt;="&amp;$A279,'Aceite Virgen'!$B$6:$B$257,"&lt;="&amp;$B279)</f>
        <v>0</v>
      </c>
      <c r="LB279" s="8">
        <f>SUMIFS('Aceite Virgen'!LB$6:LB$257,'Aceite Virgen'!$A$6:$A$257,"&gt;="&amp;$A279,'Aceite Virgen'!$B$6:$B$257,"&lt;="&amp;$B279)</f>
        <v>0.72</v>
      </c>
      <c r="LC279" s="8">
        <f>SUMIFS('Aceite Virgen'!LC$6:LC$257,'Aceite Virgen'!$A$6:$A$257,"&gt;="&amp;$A279,'Aceite Virgen'!$B$6:$B$257,"&lt;="&amp;$B279)</f>
        <v>4.7</v>
      </c>
      <c r="LG279" s="8">
        <f>SUMIFS('Aceite Virgen'!LG$6:LG$257,'Aceite Virgen'!$A$6:$A$257,"&gt;="&amp;$A279,'Aceite Virgen'!$B$6:$B$257,"&lt;="&amp;$B279)</f>
        <v>1.29</v>
      </c>
      <c r="LH279" s="8">
        <f>SUMIFS('Aceite Virgen'!LH$6:LH$257,'Aceite Virgen'!$A$6:$A$257,"&gt;="&amp;$A279,'Aceite Virgen'!$B$6:$B$257,"&lt;="&amp;$B279)</f>
        <v>0</v>
      </c>
      <c r="LI279" s="8">
        <f>SUMIFS('Aceite Virgen'!LI$6:LI$257,'Aceite Virgen'!$A$6:$A$257,"&gt;="&amp;$A279,'Aceite Virgen'!$B$6:$B$257,"&lt;="&amp;$B279)</f>
        <v>1.54</v>
      </c>
      <c r="LJ279" s="8">
        <f>SUMIFS('Aceite Virgen'!LJ$6:LJ$257,'Aceite Virgen'!$A$6:$A$257,"&gt;="&amp;$A279,'Aceite Virgen'!$B$6:$B$257,"&lt;="&amp;$B279)</f>
        <v>2.2400000000000002</v>
      </c>
      <c r="LN279" s="8">
        <f>SUMIFS('Aceite Virgen'!LN$6:LN$257,'Aceite Virgen'!$A$6:$A$257,"&gt;="&amp;$A279,'Aceite Virgen'!$B$6:$B$257,"&lt;="&amp;$B279)</f>
        <v>0.31</v>
      </c>
      <c r="LO279" s="8">
        <f>SUMIFS('Aceite Virgen'!LO$6:LO$257,'Aceite Virgen'!$A$6:$A$257,"&gt;="&amp;$A279,'Aceite Virgen'!$B$6:$B$257,"&lt;="&amp;$B279)</f>
        <v>0</v>
      </c>
      <c r="LP279" s="8">
        <f>SUMIFS('Aceite Virgen'!LP$6:LP$257,'Aceite Virgen'!$A$6:$A$257,"&gt;="&amp;$A279,'Aceite Virgen'!$B$6:$B$257,"&lt;="&amp;$B279)</f>
        <v>0</v>
      </c>
      <c r="LQ279" s="8">
        <f>SUMIFS('Aceite Virgen'!LQ$6:LQ$257,'Aceite Virgen'!$A$6:$A$257,"&gt;="&amp;$A279,'Aceite Virgen'!$B$6:$B$257,"&lt;="&amp;$B279)</f>
        <v>0</v>
      </c>
      <c r="LR279" s="76"/>
      <c r="LS279" s="76"/>
      <c r="LT279" s="76"/>
      <c r="LU279" s="8">
        <f>SUMIFS('Aceite Virgen'!LU$6:LU$257,'Aceite Virgen'!$A$6:$A$257,"&gt;="&amp;$A279,'Aceite Virgen'!$B$6:$B$257,"&lt;="&amp;$B279)</f>
        <v>0.94</v>
      </c>
      <c r="LV279" s="8">
        <f>SUMIFS('Aceite Virgen'!LV$6:LV$257,'Aceite Virgen'!$A$6:$A$257,"&gt;="&amp;$A279,'Aceite Virgen'!$B$6:$B$257,"&lt;="&amp;$B279)</f>
        <v>2.76</v>
      </c>
      <c r="LW279" s="8">
        <f>SUMIFS('Aceite Virgen'!LW$6:LW$257,'Aceite Virgen'!$A$6:$A$257,"&gt;="&amp;$A279,'Aceite Virgen'!$B$6:$B$257,"&lt;="&amp;$B279)</f>
        <v>0.42</v>
      </c>
      <c r="LX279" s="8">
        <f>SUMIFS('Aceite Virgen'!LX$6:LX$257,'Aceite Virgen'!$A$6:$A$257,"&gt;="&amp;$A279,'Aceite Virgen'!$B$6:$B$257,"&lt;="&amp;$B279)</f>
        <v>1.1399999999999999</v>
      </c>
      <c r="LY279" s="76"/>
      <c r="LZ279" s="76"/>
      <c r="MA279" s="76"/>
      <c r="MB279" s="8">
        <f>SUMIFS('Aceite Virgen'!MB$6:MB$257,'Aceite Virgen'!$A$6:$A$257,"&gt;="&amp;$A279,'Aceite Virgen'!$B$6:$B$257,"&lt;="&amp;$B279)</f>
        <v>3.6399999999999997</v>
      </c>
      <c r="MC279" s="8">
        <f>SUMIFS('Aceite Virgen'!MC$6:MC$257,'Aceite Virgen'!$A$6:$A$257,"&gt;="&amp;$A279,'Aceite Virgen'!$B$6:$B$257,"&lt;="&amp;$B279)</f>
        <v>1.66</v>
      </c>
      <c r="MD279" s="8">
        <f>SUMIFS('Aceite Virgen'!MD$6:MD$257,'Aceite Virgen'!$A$6:$A$257,"&gt;="&amp;$A279,'Aceite Virgen'!$B$6:$B$257,"&lt;="&amp;$B279)</f>
        <v>3.1500000000000004</v>
      </c>
      <c r="ME279" s="8">
        <f>SUMIFS('Aceite Virgen'!ME$6:ME$257,'Aceite Virgen'!$A$6:$A$257,"&gt;="&amp;$A279,'Aceite Virgen'!$B$6:$B$257,"&lt;="&amp;$B279)</f>
        <v>7.11</v>
      </c>
      <c r="MI279" s="8">
        <f>SUMIFS('Aceite Virgen'!MI$6:MI$257,'Aceite Virgen'!$A$6:$A$257,"&gt;="&amp;$A279,'Aceite Virgen'!$B$6:$B$257,"&lt;="&amp;$B279)</f>
        <v>3.91</v>
      </c>
      <c r="MJ279" s="8">
        <f>SUMIFS('Aceite Virgen'!MJ$6:MJ$257,'Aceite Virgen'!$A$6:$A$257,"&gt;="&amp;$A279,'Aceite Virgen'!$B$6:$B$257,"&lt;="&amp;$B279)</f>
        <v>0.86</v>
      </c>
      <c r="MK279" s="8">
        <f>SUMIFS('Aceite Virgen'!MK$6:MK$257,'Aceite Virgen'!$A$6:$A$257,"&gt;="&amp;$A279,'Aceite Virgen'!$B$6:$B$257,"&lt;="&amp;$B279)</f>
        <v>3.66</v>
      </c>
      <c r="ML279" s="8">
        <f>SUMIFS('Aceite Virgen'!ML$6:ML$257,'Aceite Virgen'!$A$6:$A$257,"&gt;="&amp;$A279,'Aceite Virgen'!$B$6:$B$257,"&lt;="&amp;$B279)</f>
        <v>11.950000000000001</v>
      </c>
    </row>
    <row r="280" spans="1:350"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c r="KE280" s="8">
        <f>SUMIFS('Aceite Virgen'!KE$6:KE$257,'Aceite Virgen'!$A$6:$A$257,"&gt;="&amp;$A280,'Aceite Virgen'!$B$6:$B$257,"&lt;="&amp;$B280)</f>
        <v>0.26</v>
      </c>
      <c r="KF280" s="8">
        <f>SUMIFS('Aceite Virgen'!KF$6:KF$257,'Aceite Virgen'!$A$6:$A$257,"&gt;="&amp;$A280,'Aceite Virgen'!$B$6:$B$257,"&lt;="&amp;$B280)</f>
        <v>1.32</v>
      </c>
      <c r="KG280" s="8">
        <f>SUMIFS('Aceite Virgen'!KG$6:KG$257,'Aceite Virgen'!$A$6:$A$257,"&gt;="&amp;$A280,'Aceite Virgen'!$B$6:$B$257,"&lt;="&amp;$B280)</f>
        <v>0</v>
      </c>
      <c r="KH280" s="8">
        <f>SUMIFS('Aceite Virgen'!KH$6:KH$257,'Aceite Virgen'!$A$6:$A$257,"&gt;="&amp;$A280,'Aceite Virgen'!$B$6:$B$257,"&lt;="&amp;$B280)</f>
        <v>0</v>
      </c>
      <c r="KL280" s="8">
        <f>SUMIFS('Aceite Virgen'!KL$6:KL$257,'Aceite Virgen'!$A$6:$A$257,"&gt;="&amp;$A280,'Aceite Virgen'!$B$6:$B$257,"&lt;="&amp;$B280)</f>
        <v>0</v>
      </c>
      <c r="KM280" s="8">
        <f>SUMIFS('Aceite Virgen'!KM$6:KM$257,'Aceite Virgen'!$A$6:$A$257,"&gt;="&amp;$A280,'Aceite Virgen'!$B$6:$B$257,"&lt;="&amp;$B280)</f>
        <v>0</v>
      </c>
      <c r="KN280" s="8">
        <f>SUMIFS('Aceite Virgen'!KN$6:KN$257,'Aceite Virgen'!$A$6:$A$257,"&gt;="&amp;$A280,'Aceite Virgen'!$B$6:$B$257,"&lt;="&amp;$B280)</f>
        <v>0</v>
      </c>
      <c r="KO280" s="8">
        <f>SUMIFS('Aceite Virgen'!KO$6:KO$257,'Aceite Virgen'!$A$6:$A$257,"&gt;="&amp;$A280,'Aceite Virgen'!$B$6:$B$257,"&lt;="&amp;$B280)</f>
        <v>0</v>
      </c>
      <c r="KS280" s="8">
        <f>SUMIFS('Aceite Virgen'!KS$6:KS$257,'Aceite Virgen'!$A$6:$A$257,"&gt;="&amp;$A280,'Aceite Virgen'!$B$6:$B$257,"&lt;="&amp;$B280)</f>
        <v>0</v>
      </c>
      <c r="KT280" s="8">
        <f>SUMIFS('Aceite Virgen'!KT$6:KT$257,'Aceite Virgen'!$A$6:$A$257,"&gt;="&amp;$A280,'Aceite Virgen'!$B$6:$B$257,"&lt;="&amp;$B280)</f>
        <v>0</v>
      </c>
      <c r="KU280" s="8">
        <f>SUMIFS('Aceite Virgen'!KU$6:KU$257,'Aceite Virgen'!$A$6:$A$257,"&gt;="&amp;$A280,'Aceite Virgen'!$B$6:$B$257,"&lt;="&amp;$B280)</f>
        <v>0</v>
      </c>
      <c r="KV280" s="8">
        <f>SUMIFS('Aceite Virgen'!KV$6:KV$257,'Aceite Virgen'!$A$6:$A$257,"&gt;="&amp;$A280,'Aceite Virgen'!$B$6:$B$257,"&lt;="&amp;$B280)</f>
        <v>0</v>
      </c>
      <c r="KZ280" s="8">
        <f>SUMIFS('Aceite Virgen'!KZ$6:KZ$257,'Aceite Virgen'!$A$6:$A$257,"&gt;="&amp;$A280,'Aceite Virgen'!$B$6:$B$257,"&lt;="&amp;$B280)</f>
        <v>1</v>
      </c>
      <c r="LA280" s="8">
        <f>SUMIFS('Aceite Virgen'!LA$6:LA$257,'Aceite Virgen'!$A$6:$A$257,"&gt;="&amp;$A280,'Aceite Virgen'!$B$6:$B$257,"&lt;="&amp;$B280)</f>
        <v>0</v>
      </c>
      <c r="LB280" s="8">
        <f>SUMIFS('Aceite Virgen'!LB$6:LB$257,'Aceite Virgen'!$A$6:$A$257,"&gt;="&amp;$A280,'Aceite Virgen'!$B$6:$B$257,"&lt;="&amp;$B280)</f>
        <v>1.54</v>
      </c>
      <c r="LC280" s="8">
        <f>SUMIFS('Aceite Virgen'!LC$6:LC$257,'Aceite Virgen'!$A$6:$A$257,"&gt;="&amp;$A280,'Aceite Virgen'!$B$6:$B$257,"&lt;="&amp;$B280)</f>
        <v>0</v>
      </c>
      <c r="LG280" s="8">
        <f>SUMIFS('Aceite Virgen'!LG$6:LG$257,'Aceite Virgen'!$A$6:$A$257,"&gt;="&amp;$A280,'Aceite Virgen'!$B$6:$B$257,"&lt;="&amp;$B280)</f>
        <v>1.3699999999999999</v>
      </c>
      <c r="LH280" s="8">
        <f>SUMIFS('Aceite Virgen'!LH$6:LH$257,'Aceite Virgen'!$A$6:$A$257,"&gt;="&amp;$A280,'Aceite Virgen'!$B$6:$B$257,"&lt;="&amp;$B280)</f>
        <v>0</v>
      </c>
      <c r="LI280" s="8">
        <f>SUMIFS('Aceite Virgen'!LI$6:LI$257,'Aceite Virgen'!$A$6:$A$257,"&gt;="&amp;$A280,'Aceite Virgen'!$B$6:$B$257,"&lt;="&amp;$B280)</f>
        <v>0</v>
      </c>
      <c r="LJ280" s="8">
        <f>SUMIFS('Aceite Virgen'!LJ$6:LJ$257,'Aceite Virgen'!$A$6:$A$257,"&gt;="&amp;$A280,'Aceite Virgen'!$B$6:$B$257,"&lt;="&amp;$B280)</f>
        <v>2.86</v>
      </c>
      <c r="LN280" s="8">
        <f>SUMIFS('Aceite Virgen'!LN$6:LN$257,'Aceite Virgen'!$A$6:$A$257,"&gt;="&amp;$A280,'Aceite Virgen'!$B$6:$B$257,"&lt;="&amp;$B280)</f>
        <v>0</v>
      </c>
      <c r="LO280" s="8">
        <f>SUMIFS('Aceite Virgen'!LO$6:LO$257,'Aceite Virgen'!$A$6:$A$257,"&gt;="&amp;$A280,'Aceite Virgen'!$B$6:$B$257,"&lt;="&amp;$B280)</f>
        <v>0</v>
      </c>
      <c r="LP280" s="8">
        <f>SUMIFS('Aceite Virgen'!LP$6:LP$257,'Aceite Virgen'!$A$6:$A$257,"&gt;="&amp;$A280,'Aceite Virgen'!$B$6:$B$257,"&lt;="&amp;$B280)</f>
        <v>0</v>
      </c>
      <c r="LQ280" s="8">
        <f>SUMIFS('Aceite Virgen'!LQ$6:LQ$257,'Aceite Virgen'!$A$6:$A$257,"&gt;="&amp;$A280,'Aceite Virgen'!$B$6:$B$257,"&lt;="&amp;$B280)</f>
        <v>0</v>
      </c>
      <c r="LR280" s="76"/>
      <c r="LS280" s="76"/>
      <c r="LT280" s="76"/>
      <c r="LU280" s="8">
        <f>SUMIFS('Aceite Virgen'!LU$6:LU$257,'Aceite Virgen'!$A$6:$A$257,"&gt;="&amp;$A280,'Aceite Virgen'!$B$6:$B$257,"&lt;="&amp;$B280)</f>
        <v>0</v>
      </c>
      <c r="LV280" s="8">
        <f>SUMIFS('Aceite Virgen'!LV$6:LV$257,'Aceite Virgen'!$A$6:$A$257,"&gt;="&amp;$A280,'Aceite Virgen'!$B$6:$B$257,"&lt;="&amp;$B280)</f>
        <v>0</v>
      </c>
      <c r="LW280" s="8">
        <f>SUMIFS('Aceite Virgen'!LW$6:LW$257,'Aceite Virgen'!$A$6:$A$257,"&gt;="&amp;$A280,'Aceite Virgen'!$B$6:$B$257,"&lt;="&amp;$B280)</f>
        <v>0</v>
      </c>
      <c r="LX280" s="8">
        <f>SUMIFS('Aceite Virgen'!LX$6:LX$257,'Aceite Virgen'!$A$6:$A$257,"&gt;="&amp;$A280,'Aceite Virgen'!$B$6:$B$257,"&lt;="&amp;$B280)</f>
        <v>0</v>
      </c>
      <c r="LY280" s="76"/>
      <c r="LZ280" s="76"/>
      <c r="MA280" s="76"/>
      <c r="MB280" s="8">
        <f>SUMIFS('Aceite Virgen'!MB$6:MB$257,'Aceite Virgen'!$A$6:$A$257,"&gt;="&amp;$A280,'Aceite Virgen'!$B$6:$B$257,"&lt;="&amp;$B280)</f>
        <v>0.72</v>
      </c>
      <c r="MC280" s="8">
        <f>SUMIFS('Aceite Virgen'!MC$6:MC$257,'Aceite Virgen'!$A$6:$A$257,"&gt;="&amp;$A280,'Aceite Virgen'!$B$6:$B$257,"&lt;="&amp;$B280)</f>
        <v>0</v>
      </c>
      <c r="MD280" s="8">
        <f>SUMIFS('Aceite Virgen'!MD$6:MD$257,'Aceite Virgen'!$A$6:$A$257,"&gt;="&amp;$A280,'Aceite Virgen'!$B$6:$B$257,"&lt;="&amp;$B280)</f>
        <v>0.32</v>
      </c>
      <c r="ME280" s="8">
        <f>SUMIFS('Aceite Virgen'!ME$6:ME$257,'Aceite Virgen'!$A$6:$A$257,"&gt;="&amp;$A280,'Aceite Virgen'!$B$6:$B$257,"&lt;="&amp;$B280)</f>
        <v>2.56</v>
      </c>
      <c r="MI280" s="8">
        <f>SUMIFS('Aceite Virgen'!MI$6:MI$257,'Aceite Virgen'!$A$6:$A$257,"&gt;="&amp;$A280,'Aceite Virgen'!$B$6:$B$257,"&lt;="&amp;$B280)</f>
        <v>0</v>
      </c>
      <c r="MJ280" s="8">
        <f>SUMIFS('Aceite Virgen'!MJ$6:MJ$257,'Aceite Virgen'!$A$6:$A$257,"&gt;="&amp;$A280,'Aceite Virgen'!$B$6:$B$257,"&lt;="&amp;$B280)</f>
        <v>0</v>
      </c>
      <c r="MK280" s="8">
        <f>SUMIFS('Aceite Virgen'!MK$6:MK$257,'Aceite Virgen'!$A$6:$A$257,"&gt;="&amp;$A280,'Aceite Virgen'!$B$6:$B$257,"&lt;="&amp;$B280)</f>
        <v>0</v>
      </c>
      <c r="ML280" s="8">
        <f>SUMIFS('Aceite Virgen'!ML$6:ML$257,'Aceite Virgen'!$A$6:$A$257,"&gt;="&amp;$A280,'Aceite Virgen'!$B$6:$B$257,"&lt;="&amp;$B280)</f>
        <v>0</v>
      </c>
    </row>
    <row r="281" spans="1:350"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c r="KE281" s="8">
        <f>SUMIFS('Aceite Virgen'!KE$6:KE$257,'Aceite Virgen'!$A$6:$A$257,"&gt;="&amp;$A281,'Aceite Virgen'!$B$6:$B$257,"&lt;="&amp;$B281)</f>
        <v>0.36</v>
      </c>
      <c r="KF281" s="8">
        <f>SUMIFS('Aceite Virgen'!KF$6:KF$257,'Aceite Virgen'!$A$6:$A$257,"&gt;="&amp;$A281,'Aceite Virgen'!$B$6:$B$257,"&lt;="&amp;$B281)</f>
        <v>0.38</v>
      </c>
      <c r="KG281" s="8">
        <f>SUMIFS('Aceite Virgen'!KG$6:KG$257,'Aceite Virgen'!$A$6:$A$257,"&gt;="&amp;$A281,'Aceite Virgen'!$B$6:$B$257,"&lt;="&amp;$B281)</f>
        <v>0</v>
      </c>
      <c r="KH281" s="8">
        <f>SUMIFS('Aceite Virgen'!KH$6:KH$257,'Aceite Virgen'!$A$6:$A$257,"&gt;="&amp;$A281,'Aceite Virgen'!$B$6:$B$257,"&lt;="&amp;$B281)</f>
        <v>2.66</v>
      </c>
      <c r="KL281" s="8">
        <f>SUMIFS('Aceite Virgen'!KL$6:KL$257,'Aceite Virgen'!$A$6:$A$257,"&gt;="&amp;$A281,'Aceite Virgen'!$B$6:$B$257,"&lt;="&amp;$B281)</f>
        <v>1.55</v>
      </c>
      <c r="KM281" s="8">
        <f>SUMIFS('Aceite Virgen'!KM$6:KM$257,'Aceite Virgen'!$A$6:$A$257,"&gt;="&amp;$A281,'Aceite Virgen'!$B$6:$B$257,"&lt;="&amp;$B281)</f>
        <v>1.96</v>
      </c>
      <c r="KN281" s="8">
        <f>SUMIFS('Aceite Virgen'!KN$6:KN$257,'Aceite Virgen'!$A$6:$A$257,"&gt;="&amp;$A281,'Aceite Virgen'!$B$6:$B$257,"&lt;="&amp;$B281)</f>
        <v>0</v>
      </c>
      <c r="KO281" s="8">
        <f>SUMIFS('Aceite Virgen'!KO$6:KO$257,'Aceite Virgen'!$A$6:$A$257,"&gt;="&amp;$A281,'Aceite Virgen'!$B$6:$B$257,"&lt;="&amp;$B281)</f>
        <v>9.27</v>
      </c>
      <c r="KS281" s="8">
        <f>SUMIFS('Aceite Virgen'!KS$6:KS$257,'Aceite Virgen'!$A$6:$A$257,"&gt;="&amp;$A281,'Aceite Virgen'!$B$6:$B$257,"&lt;="&amp;$B281)</f>
        <v>1.38</v>
      </c>
      <c r="KT281" s="8">
        <f>SUMIFS('Aceite Virgen'!KT$6:KT$257,'Aceite Virgen'!$A$6:$A$257,"&gt;="&amp;$A281,'Aceite Virgen'!$B$6:$B$257,"&lt;="&amp;$B281)</f>
        <v>2.83</v>
      </c>
      <c r="KU281" s="8">
        <f>SUMIFS('Aceite Virgen'!KU$6:KU$257,'Aceite Virgen'!$A$6:$A$257,"&gt;="&amp;$A281,'Aceite Virgen'!$B$6:$B$257,"&lt;="&amp;$B281)</f>
        <v>1.28</v>
      </c>
      <c r="KV281" s="8">
        <f>SUMIFS('Aceite Virgen'!KV$6:KV$257,'Aceite Virgen'!$A$6:$A$257,"&gt;="&amp;$A281,'Aceite Virgen'!$B$6:$B$257,"&lt;="&amp;$B281)</f>
        <v>0.81</v>
      </c>
      <c r="KZ281" s="8">
        <f>SUMIFS('Aceite Virgen'!KZ$6:KZ$257,'Aceite Virgen'!$A$6:$A$257,"&gt;="&amp;$A281,'Aceite Virgen'!$B$6:$B$257,"&lt;="&amp;$B281)</f>
        <v>1.44</v>
      </c>
      <c r="LA281" s="8">
        <f>SUMIFS('Aceite Virgen'!LA$6:LA$257,'Aceite Virgen'!$A$6:$A$257,"&gt;="&amp;$A281,'Aceite Virgen'!$B$6:$B$257,"&lt;="&amp;$B281)</f>
        <v>9.5399999999999991</v>
      </c>
      <c r="LB281" s="8">
        <f>SUMIFS('Aceite Virgen'!LB$6:LB$257,'Aceite Virgen'!$A$6:$A$257,"&gt;="&amp;$A281,'Aceite Virgen'!$B$6:$B$257,"&lt;="&amp;$B281)</f>
        <v>0</v>
      </c>
      <c r="LC281" s="8">
        <f>SUMIFS('Aceite Virgen'!LC$6:LC$257,'Aceite Virgen'!$A$6:$A$257,"&gt;="&amp;$A281,'Aceite Virgen'!$B$6:$B$257,"&lt;="&amp;$B281)</f>
        <v>0</v>
      </c>
      <c r="LG281" s="8">
        <f>SUMIFS('Aceite Virgen'!LG$6:LG$257,'Aceite Virgen'!$A$6:$A$257,"&gt;="&amp;$A281,'Aceite Virgen'!$B$6:$B$257,"&lt;="&amp;$B281)</f>
        <v>3.56</v>
      </c>
      <c r="LH281" s="8">
        <f>SUMIFS('Aceite Virgen'!LH$6:LH$257,'Aceite Virgen'!$A$6:$A$257,"&gt;="&amp;$A281,'Aceite Virgen'!$B$6:$B$257,"&lt;="&amp;$B281)</f>
        <v>7.24</v>
      </c>
      <c r="LI281" s="8">
        <f>SUMIFS('Aceite Virgen'!LI$6:LI$257,'Aceite Virgen'!$A$6:$A$257,"&gt;="&amp;$A281,'Aceite Virgen'!$B$6:$B$257,"&lt;="&amp;$B281)</f>
        <v>1.69</v>
      </c>
      <c r="LJ281" s="8">
        <f>SUMIFS('Aceite Virgen'!LJ$6:LJ$257,'Aceite Virgen'!$A$6:$A$257,"&gt;="&amp;$A281,'Aceite Virgen'!$B$6:$B$257,"&lt;="&amp;$B281)</f>
        <v>0</v>
      </c>
      <c r="LN281" s="8">
        <f>SUMIFS('Aceite Virgen'!LN$6:LN$257,'Aceite Virgen'!$A$6:$A$257,"&gt;="&amp;$A281,'Aceite Virgen'!$B$6:$B$257,"&lt;="&amp;$B281)</f>
        <v>3.75</v>
      </c>
      <c r="LO281" s="8">
        <f>SUMIFS('Aceite Virgen'!LO$6:LO$257,'Aceite Virgen'!$A$6:$A$257,"&gt;="&amp;$A281,'Aceite Virgen'!$B$6:$B$257,"&lt;="&amp;$B281)</f>
        <v>13.33</v>
      </c>
      <c r="LP281" s="8">
        <f>SUMIFS('Aceite Virgen'!LP$6:LP$257,'Aceite Virgen'!$A$6:$A$257,"&gt;="&amp;$A281,'Aceite Virgen'!$B$6:$B$257,"&lt;="&amp;$B281)</f>
        <v>2.74</v>
      </c>
      <c r="LQ281" s="8">
        <f>SUMIFS('Aceite Virgen'!LQ$6:LQ$257,'Aceite Virgen'!$A$6:$A$257,"&gt;="&amp;$A281,'Aceite Virgen'!$B$6:$B$257,"&lt;="&amp;$B281)</f>
        <v>0</v>
      </c>
      <c r="LR281" s="76"/>
      <c r="LS281" s="76"/>
      <c r="LT281" s="76"/>
      <c r="LU281" s="8">
        <f>SUMIFS('Aceite Virgen'!LU$6:LU$257,'Aceite Virgen'!$A$6:$A$257,"&gt;="&amp;$A281,'Aceite Virgen'!$B$6:$B$257,"&lt;="&amp;$B281)</f>
        <v>0</v>
      </c>
      <c r="LV281" s="8">
        <f>SUMIFS('Aceite Virgen'!LV$6:LV$257,'Aceite Virgen'!$A$6:$A$257,"&gt;="&amp;$A281,'Aceite Virgen'!$B$6:$B$257,"&lt;="&amp;$B281)</f>
        <v>0</v>
      </c>
      <c r="LW281" s="8">
        <f>SUMIFS('Aceite Virgen'!LW$6:LW$257,'Aceite Virgen'!$A$6:$A$257,"&gt;="&amp;$A281,'Aceite Virgen'!$B$6:$B$257,"&lt;="&amp;$B281)</f>
        <v>0</v>
      </c>
      <c r="LX281" s="8">
        <f>SUMIFS('Aceite Virgen'!LX$6:LX$257,'Aceite Virgen'!$A$6:$A$257,"&gt;="&amp;$A281,'Aceite Virgen'!$B$6:$B$257,"&lt;="&amp;$B281)</f>
        <v>0</v>
      </c>
      <c r="LY281" s="76"/>
      <c r="LZ281" s="76"/>
      <c r="MA281" s="76"/>
      <c r="MB281" s="8">
        <f>SUMIFS('Aceite Virgen'!MB$6:MB$257,'Aceite Virgen'!$A$6:$A$257,"&gt;="&amp;$A281,'Aceite Virgen'!$B$6:$B$257,"&lt;="&amp;$B281)</f>
        <v>0</v>
      </c>
      <c r="MC281" s="8">
        <f>SUMIFS('Aceite Virgen'!MC$6:MC$257,'Aceite Virgen'!$A$6:$A$257,"&gt;="&amp;$A281,'Aceite Virgen'!$B$6:$B$257,"&lt;="&amp;$B281)</f>
        <v>0</v>
      </c>
      <c r="MD281" s="8">
        <f>SUMIFS('Aceite Virgen'!MD$6:MD$257,'Aceite Virgen'!$A$6:$A$257,"&gt;="&amp;$A281,'Aceite Virgen'!$B$6:$B$257,"&lt;="&amp;$B281)</f>
        <v>0</v>
      </c>
      <c r="ME281" s="8">
        <f>SUMIFS('Aceite Virgen'!ME$6:ME$257,'Aceite Virgen'!$A$6:$A$257,"&gt;="&amp;$A281,'Aceite Virgen'!$B$6:$B$257,"&lt;="&amp;$B281)</f>
        <v>0</v>
      </c>
      <c r="MI281" s="8">
        <f>SUMIFS('Aceite Virgen'!MI$6:MI$257,'Aceite Virgen'!$A$6:$A$257,"&gt;="&amp;$A281,'Aceite Virgen'!$B$6:$B$257,"&lt;="&amp;$B281)</f>
        <v>1.1599999999999999</v>
      </c>
      <c r="MJ281" s="8">
        <f>SUMIFS('Aceite Virgen'!MJ$6:MJ$257,'Aceite Virgen'!$A$6:$A$257,"&gt;="&amp;$A281,'Aceite Virgen'!$B$6:$B$257,"&lt;="&amp;$B281)</f>
        <v>0</v>
      </c>
      <c r="MK281" s="8">
        <f>SUMIFS('Aceite Virgen'!MK$6:MK$257,'Aceite Virgen'!$A$6:$A$257,"&gt;="&amp;$A281,'Aceite Virgen'!$B$6:$B$257,"&lt;="&amp;$B281)</f>
        <v>1.76</v>
      </c>
      <c r="ML281" s="8">
        <f>SUMIFS('Aceite Virgen'!ML$6:ML$257,'Aceite Virgen'!$A$6:$A$257,"&gt;="&amp;$A281,'Aceite Virgen'!$B$6:$B$257,"&lt;="&amp;$B281)</f>
        <v>0</v>
      </c>
    </row>
    <row r="282" spans="1:350"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c r="KE282" s="8">
        <f>SUMIFS('Aceite Virgen'!KE$6:KE$257,'Aceite Virgen'!$A$6:$A$257,"&gt;="&amp;$A282,'Aceite Virgen'!$B$6:$B$257,"&lt;="&amp;$B282)</f>
        <v>0.55000000000000004</v>
      </c>
      <c r="KF282" s="8">
        <f>SUMIFS('Aceite Virgen'!KF$6:KF$257,'Aceite Virgen'!$A$6:$A$257,"&gt;="&amp;$A282,'Aceite Virgen'!$B$6:$B$257,"&lt;="&amp;$B282)</f>
        <v>0</v>
      </c>
      <c r="KG282" s="8">
        <f>SUMIFS('Aceite Virgen'!KG$6:KG$257,'Aceite Virgen'!$A$6:$A$257,"&gt;="&amp;$A282,'Aceite Virgen'!$B$6:$B$257,"&lt;="&amp;$B282)</f>
        <v>0</v>
      </c>
      <c r="KH282" s="8">
        <f>SUMIFS('Aceite Virgen'!KH$6:KH$257,'Aceite Virgen'!$A$6:$A$257,"&gt;="&amp;$A282,'Aceite Virgen'!$B$6:$B$257,"&lt;="&amp;$B282)</f>
        <v>0</v>
      </c>
      <c r="KL282" s="8">
        <f>SUMIFS('Aceite Virgen'!KL$6:KL$257,'Aceite Virgen'!$A$6:$A$257,"&gt;="&amp;$A282,'Aceite Virgen'!$B$6:$B$257,"&lt;="&amp;$B282)</f>
        <v>0.19</v>
      </c>
      <c r="KM282" s="8">
        <f>SUMIFS('Aceite Virgen'!KM$6:KM$257,'Aceite Virgen'!$A$6:$A$257,"&gt;="&amp;$A282,'Aceite Virgen'!$B$6:$B$257,"&lt;="&amp;$B282)</f>
        <v>0</v>
      </c>
      <c r="KN282" s="8">
        <f>SUMIFS('Aceite Virgen'!KN$6:KN$257,'Aceite Virgen'!$A$6:$A$257,"&gt;="&amp;$A282,'Aceite Virgen'!$B$6:$B$257,"&lt;="&amp;$B282)</f>
        <v>0</v>
      </c>
      <c r="KO282" s="8">
        <f>SUMIFS('Aceite Virgen'!KO$6:KO$257,'Aceite Virgen'!$A$6:$A$257,"&gt;="&amp;$A282,'Aceite Virgen'!$B$6:$B$257,"&lt;="&amp;$B282)</f>
        <v>0</v>
      </c>
      <c r="KS282" s="8">
        <f>SUMIFS('Aceite Virgen'!KS$6:KS$257,'Aceite Virgen'!$A$6:$A$257,"&gt;="&amp;$A282,'Aceite Virgen'!$B$6:$B$257,"&lt;="&amp;$B282)</f>
        <v>0.34</v>
      </c>
      <c r="KT282" s="8">
        <f>SUMIFS('Aceite Virgen'!KT$6:KT$257,'Aceite Virgen'!$A$6:$A$257,"&gt;="&amp;$A282,'Aceite Virgen'!$B$6:$B$257,"&lt;="&amp;$B282)</f>
        <v>0</v>
      </c>
      <c r="KU282" s="8">
        <f>SUMIFS('Aceite Virgen'!KU$6:KU$257,'Aceite Virgen'!$A$6:$A$257,"&gt;="&amp;$A282,'Aceite Virgen'!$B$6:$B$257,"&lt;="&amp;$B282)</f>
        <v>0.54</v>
      </c>
      <c r="KV282" s="8">
        <f>SUMIFS('Aceite Virgen'!KV$6:KV$257,'Aceite Virgen'!$A$6:$A$257,"&gt;="&amp;$A282,'Aceite Virgen'!$B$6:$B$257,"&lt;="&amp;$B282)</f>
        <v>0</v>
      </c>
      <c r="KZ282" s="8">
        <f>SUMIFS('Aceite Virgen'!KZ$6:KZ$257,'Aceite Virgen'!$A$6:$A$257,"&gt;="&amp;$A282,'Aceite Virgen'!$B$6:$B$257,"&lt;="&amp;$B282)</f>
        <v>0.13</v>
      </c>
      <c r="LA282" s="8">
        <f>SUMIFS('Aceite Virgen'!LA$6:LA$257,'Aceite Virgen'!$A$6:$A$257,"&gt;="&amp;$A282,'Aceite Virgen'!$B$6:$B$257,"&lt;="&amp;$B282)</f>
        <v>0</v>
      </c>
      <c r="LB282" s="8">
        <f>SUMIFS('Aceite Virgen'!LB$6:LB$257,'Aceite Virgen'!$A$6:$A$257,"&gt;="&amp;$A282,'Aceite Virgen'!$B$6:$B$257,"&lt;="&amp;$B282)</f>
        <v>0</v>
      </c>
      <c r="LC282" s="8">
        <f>SUMIFS('Aceite Virgen'!LC$6:LC$257,'Aceite Virgen'!$A$6:$A$257,"&gt;="&amp;$A282,'Aceite Virgen'!$B$6:$B$257,"&lt;="&amp;$B282)</f>
        <v>0</v>
      </c>
      <c r="LG282" s="8">
        <f>SUMIFS('Aceite Virgen'!LG$6:LG$257,'Aceite Virgen'!$A$6:$A$257,"&gt;="&amp;$A282,'Aceite Virgen'!$B$6:$B$257,"&lt;="&amp;$B282)</f>
        <v>0.28999999999999998</v>
      </c>
      <c r="LH282" s="8">
        <f>SUMIFS('Aceite Virgen'!LH$6:LH$257,'Aceite Virgen'!$A$6:$A$257,"&gt;="&amp;$A282,'Aceite Virgen'!$B$6:$B$257,"&lt;="&amp;$B282)</f>
        <v>0</v>
      </c>
      <c r="LI282" s="8">
        <f>SUMIFS('Aceite Virgen'!LI$6:LI$257,'Aceite Virgen'!$A$6:$A$257,"&gt;="&amp;$A282,'Aceite Virgen'!$B$6:$B$257,"&lt;="&amp;$B282)</f>
        <v>0</v>
      </c>
      <c r="LJ282" s="8">
        <f>SUMIFS('Aceite Virgen'!LJ$6:LJ$257,'Aceite Virgen'!$A$6:$A$257,"&gt;="&amp;$A282,'Aceite Virgen'!$B$6:$B$257,"&lt;="&amp;$B282)</f>
        <v>1.95</v>
      </c>
      <c r="LN282" s="8">
        <f>SUMIFS('Aceite Virgen'!LN$6:LN$257,'Aceite Virgen'!$A$6:$A$257,"&gt;="&amp;$A282,'Aceite Virgen'!$B$6:$B$257,"&lt;="&amp;$B282)</f>
        <v>0.26</v>
      </c>
      <c r="LO282" s="8">
        <f>SUMIFS('Aceite Virgen'!LO$6:LO$257,'Aceite Virgen'!$A$6:$A$257,"&gt;="&amp;$A282,'Aceite Virgen'!$B$6:$B$257,"&lt;="&amp;$B282)</f>
        <v>2.5</v>
      </c>
      <c r="LP282" s="8">
        <f>SUMIFS('Aceite Virgen'!LP$6:LP$257,'Aceite Virgen'!$A$6:$A$257,"&gt;="&amp;$A282,'Aceite Virgen'!$B$6:$B$257,"&lt;="&amp;$B282)</f>
        <v>0</v>
      </c>
      <c r="LQ282" s="8">
        <f>SUMIFS('Aceite Virgen'!LQ$6:LQ$257,'Aceite Virgen'!$A$6:$A$257,"&gt;="&amp;$A282,'Aceite Virgen'!$B$6:$B$257,"&lt;="&amp;$B282)</f>
        <v>0</v>
      </c>
      <c r="LR282" s="76"/>
      <c r="LS282" s="76"/>
      <c r="LT282" s="76"/>
      <c r="LU282" s="8">
        <f>SUMIFS('Aceite Virgen'!LU$6:LU$257,'Aceite Virgen'!$A$6:$A$257,"&gt;="&amp;$A282,'Aceite Virgen'!$B$6:$B$257,"&lt;="&amp;$B282)</f>
        <v>0</v>
      </c>
      <c r="LV282" s="8">
        <f>SUMIFS('Aceite Virgen'!LV$6:LV$257,'Aceite Virgen'!$A$6:$A$257,"&gt;="&amp;$A282,'Aceite Virgen'!$B$6:$B$257,"&lt;="&amp;$B282)</f>
        <v>0</v>
      </c>
      <c r="LW282" s="8">
        <f>SUMIFS('Aceite Virgen'!LW$6:LW$257,'Aceite Virgen'!$A$6:$A$257,"&gt;="&amp;$A282,'Aceite Virgen'!$B$6:$B$257,"&lt;="&amp;$B282)</f>
        <v>0</v>
      </c>
      <c r="LX282" s="8">
        <f>SUMIFS('Aceite Virgen'!LX$6:LX$257,'Aceite Virgen'!$A$6:$A$257,"&gt;="&amp;$A282,'Aceite Virgen'!$B$6:$B$257,"&lt;="&amp;$B282)</f>
        <v>0</v>
      </c>
      <c r="LY282" s="76"/>
      <c r="LZ282" s="76"/>
      <c r="MA282" s="76"/>
      <c r="MB282" s="8">
        <f>SUMIFS('Aceite Virgen'!MB$6:MB$257,'Aceite Virgen'!$A$6:$A$257,"&gt;="&amp;$A282,'Aceite Virgen'!$B$6:$B$257,"&lt;="&amp;$B282)</f>
        <v>0.65</v>
      </c>
      <c r="MC282" s="8">
        <f>SUMIFS('Aceite Virgen'!MC$6:MC$257,'Aceite Virgen'!$A$6:$A$257,"&gt;="&amp;$A282,'Aceite Virgen'!$B$6:$B$257,"&lt;="&amp;$B282)</f>
        <v>0</v>
      </c>
      <c r="MD282" s="8">
        <f>SUMIFS('Aceite Virgen'!MD$6:MD$257,'Aceite Virgen'!$A$6:$A$257,"&gt;="&amp;$A282,'Aceite Virgen'!$B$6:$B$257,"&lt;="&amp;$B282)</f>
        <v>0.63</v>
      </c>
      <c r="ME282" s="8">
        <f>SUMIFS('Aceite Virgen'!ME$6:ME$257,'Aceite Virgen'!$A$6:$A$257,"&gt;="&amp;$A282,'Aceite Virgen'!$B$6:$B$257,"&lt;="&amp;$B282)</f>
        <v>0</v>
      </c>
      <c r="MI282" s="8">
        <f>SUMIFS('Aceite Virgen'!MI$6:MI$257,'Aceite Virgen'!$A$6:$A$257,"&gt;="&amp;$A282,'Aceite Virgen'!$B$6:$B$257,"&lt;="&amp;$B282)</f>
        <v>0</v>
      </c>
      <c r="MJ282" s="8">
        <f>SUMIFS('Aceite Virgen'!MJ$6:MJ$257,'Aceite Virgen'!$A$6:$A$257,"&gt;="&amp;$A282,'Aceite Virgen'!$B$6:$B$257,"&lt;="&amp;$B282)</f>
        <v>0</v>
      </c>
      <c r="MK282" s="8">
        <f>SUMIFS('Aceite Virgen'!MK$6:MK$257,'Aceite Virgen'!$A$6:$A$257,"&gt;="&amp;$A282,'Aceite Virgen'!$B$6:$B$257,"&lt;="&amp;$B282)</f>
        <v>0</v>
      </c>
      <c r="ML282" s="8">
        <f>SUMIFS('Aceite Virgen'!ML$6:ML$257,'Aceite Virgen'!$A$6:$A$257,"&gt;="&amp;$A282,'Aceite Virgen'!$B$6:$B$257,"&lt;="&amp;$B282)</f>
        <v>0</v>
      </c>
    </row>
    <row r="283" spans="1:350"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c r="KE283" s="8">
        <f>SUMIFS('Aceite Virgen'!KE$6:KE$257,'Aceite Virgen'!$A$6:$A$257,"&gt;="&amp;$A283,'Aceite Virgen'!$B$6:$B$257,"&lt;="&amp;$B283)</f>
        <v>0.37</v>
      </c>
      <c r="KF283" s="8">
        <f>SUMIFS('Aceite Virgen'!KF$6:KF$257,'Aceite Virgen'!$A$6:$A$257,"&gt;="&amp;$A283,'Aceite Virgen'!$B$6:$B$257,"&lt;="&amp;$B283)</f>
        <v>0</v>
      </c>
      <c r="KG283" s="8">
        <f>SUMIFS('Aceite Virgen'!KG$6:KG$257,'Aceite Virgen'!$A$6:$A$257,"&gt;="&amp;$A283,'Aceite Virgen'!$B$6:$B$257,"&lt;="&amp;$B283)</f>
        <v>0.6</v>
      </c>
      <c r="KH283" s="8">
        <f>SUMIFS('Aceite Virgen'!KH$6:KH$257,'Aceite Virgen'!$A$6:$A$257,"&gt;="&amp;$A283,'Aceite Virgen'!$B$6:$B$257,"&lt;="&amp;$B283)</f>
        <v>0</v>
      </c>
      <c r="KL283" s="8">
        <f>SUMIFS('Aceite Virgen'!KL$6:KL$257,'Aceite Virgen'!$A$6:$A$257,"&gt;="&amp;$A283,'Aceite Virgen'!$B$6:$B$257,"&lt;="&amp;$B283)</f>
        <v>0</v>
      </c>
      <c r="KM283" s="8">
        <f>SUMIFS('Aceite Virgen'!KM$6:KM$257,'Aceite Virgen'!$A$6:$A$257,"&gt;="&amp;$A283,'Aceite Virgen'!$B$6:$B$257,"&lt;="&amp;$B283)</f>
        <v>0</v>
      </c>
      <c r="KN283" s="8">
        <f>SUMIFS('Aceite Virgen'!KN$6:KN$257,'Aceite Virgen'!$A$6:$A$257,"&gt;="&amp;$A283,'Aceite Virgen'!$B$6:$B$257,"&lt;="&amp;$B283)</f>
        <v>0</v>
      </c>
      <c r="KO283" s="8">
        <f>SUMIFS('Aceite Virgen'!KO$6:KO$257,'Aceite Virgen'!$A$6:$A$257,"&gt;="&amp;$A283,'Aceite Virgen'!$B$6:$B$257,"&lt;="&amp;$B283)</f>
        <v>0</v>
      </c>
      <c r="KS283" s="8">
        <f>SUMIFS('Aceite Virgen'!KS$6:KS$257,'Aceite Virgen'!$A$6:$A$257,"&gt;="&amp;$A283,'Aceite Virgen'!$B$6:$B$257,"&lt;="&amp;$B283)</f>
        <v>0</v>
      </c>
      <c r="KT283" s="8">
        <f>SUMIFS('Aceite Virgen'!KT$6:KT$257,'Aceite Virgen'!$A$6:$A$257,"&gt;="&amp;$A283,'Aceite Virgen'!$B$6:$B$257,"&lt;="&amp;$B283)</f>
        <v>0</v>
      </c>
      <c r="KU283" s="8">
        <f>SUMIFS('Aceite Virgen'!KU$6:KU$257,'Aceite Virgen'!$A$6:$A$257,"&gt;="&amp;$A283,'Aceite Virgen'!$B$6:$B$257,"&lt;="&amp;$B283)</f>
        <v>0</v>
      </c>
      <c r="KV283" s="8">
        <f>SUMIFS('Aceite Virgen'!KV$6:KV$257,'Aceite Virgen'!$A$6:$A$257,"&gt;="&amp;$A283,'Aceite Virgen'!$B$6:$B$257,"&lt;="&amp;$B283)</f>
        <v>0</v>
      </c>
      <c r="KZ283" s="8">
        <f>SUMIFS('Aceite Virgen'!KZ$6:KZ$257,'Aceite Virgen'!$A$6:$A$257,"&gt;="&amp;$A283,'Aceite Virgen'!$B$6:$B$257,"&lt;="&amp;$B283)</f>
        <v>0</v>
      </c>
      <c r="LA283" s="8">
        <f>SUMIFS('Aceite Virgen'!LA$6:LA$257,'Aceite Virgen'!$A$6:$A$257,"&gt;="&amp;$A283,'Aceite Virgen'!$B$6:$B$257,"&lt;="&amp;$B283)</f>
        <v>0</v>
      </c>
      <c r="LB283" s="8">
        <f>SUMIFS('Aceite Virgen'!LB$6:LB$257,'Aceite Virgen'!$A$6:$A$257,"&gt;="&amp;$A283,'Aceite Virgen'!$B$6:$B$257,"&lt;="&amp;$B283)</f>
        <v>0</v>
      </c>
      <c r="LC283" s="8">
        <f>SUMIFS('Aceite Virgen'!LC$6:LC$257,'Aceite Virgen'!$A$6:$A$257,"&gt;="&amp;$A283,'Aceite Virgen'!$B$6:$B$257,"&lt;="&amp;$B283)</f>
        <v>0</v>
      </c>
      <c r="LG283" s="8">
        <f>SUMIFS('Aceite Virgen'!LG$6:LG$257,'Aceite Virgen'!$A$6:$A$257,"&gt;="&amp;$A283,'Aceite Virgen'!$B$6:$B$257,"&lt;="&amp;$B283)</f>
        <v>0.17</v>
      </c>
      <c r="LH283" s="8">
        <f>SUMIFS('Aceite Virgen'!LH$6:LH$257,'Aceite Virgen'!$A$6:$A$257,"&gt;="&amp;$A283,'Aceite Virgen'!$B$6:$B$257,"&lt;="&amp;$B283)</f>
        <v>1.1200000000000001</v>
      </c>
      <c r="LI283" s="8">
        <f>SUMIFS('Aceite Virgen'!LI$6:LI$257,'Aceite Virgen'!$A$6:$A$257,"&gt;="&amp;$A283,'Aceite Virgen'!$B$6:$B$257,"&lt;="&amp;$B283)</f>
        <v>0</v>
      </c>
      <c r="LJ283" s="8">
        <f>SUMIFS('Aceite Virgen'!LJ$6:LJ$257,'Aceite Virgen'!$A$6:$A$257,"&gt;="&amp;$A283,'Aceite Virgen'!$B$6:$B$257,"&lt;="&amp;$B283)</f>
        <v>0</v>
      </c>
      <c r="LN283" s="8">
        <f>SUMIFS('Aceite Virgen'!LN$6:LN$257,'Aceite Virgen'!$A$6:$A$257,"&gt;="&amp;$A283,'Aceite Virgen'!$B$6:$B$257,"&lt;="&amp;$B283)</f>
        <v>0.17</v>
      </c>
      <c r="LO283" s="8">
        <f>SUMIFS('Aceite Virgen'!LO$6:LO$257,'Aceite Virgen'!$A$6:$A$257,"&gt;="&amp;$A283,'Aceite Virgen'!$B$6:$B$257,"&lt;="&amp;$B283)</f>
        <v>1.61</v>
      </c>
      <c r="LP283" s="8">
        <f>SUMIFS('Aceite Virgen'!LP$6:LP$257,'Aceite Virgen'!$A$6:$A$257,"&gt;="&amp;$A283,'Aceite Virgen'!$B$6:$B$257,"&lt;="&amp;$B283)</f>
        <v>0</v>
      </c>
      <c r="LQ283" s="8">
        <f>SUMIFS('Aceite Virgen'!LQ$6:LQ$257,'Aceite Virgen'!$A$6:$A$257,"&gt;="&amp;$A283,'Aceite Virgen'!$B$6:$B$257,"&lt;="&amp;$B283)</f>
        <v>0</v>
      </c>
      <c r="LR283" s="76"/>
      <c r="LS283" s="76"/>
      <c r="LT283" s="76"/>
      <c r="LU283" s="8">
        <f>SUMIFS('Aceite Virgen'!LU$6:LU$257,'Aceite Virgen'!$A$6:$A$257,"&gt;="&amp;$A283,'Aceite Virgen'!$B$6:$B$257,"&lt;="&amp;$B283)</f>
        <v>1.63</v>
      </c>
      <c r="LV283" s="8">
        <f>SUMIFS('Aceite Virgen'!LV$6:LV$257,'Aceite Virgen'!$A$6:$A$257,"&gt;="&amp;$A283,'Aceite Virgen'!$B$6:$B$257,"&lt;="&amp;$B283)</f>
        <v>14.53</v>
      </c>
      <c r="LW283" s="8">
        <f>SUMIFS('Aceite Virgen'!LW$6:LW$257,'Aceite Virgen'!$A$6:$A$257,"&gt;="&amp;$A283,'Aceite Virgen'!$B$6:$B$257,"&lt;="&amp;$B283)</f>
        <v>0</v>
      </c>
      <c r="LX283" s="8">
        <f>SUMIFS('Aceite Virgen'!LX$6:LX$257,'Aceite Virgen'!$A$6:$A$257,"&gt;="&amp;$A283,'Aceite Virgen'!$B$6:$B$257,"&lt;="&amp;$B283)</f>
        <v>0</v>
      </c>
      <c r="LY283" s="76"/>
      <c r="LZ283" s="76"/>
      <c r="MA283" s="76"/>
      <c r="MB283" s="8">
        <f>SUMIFS('Aceite Virgen'!MB$6:MB$257,'Aceite Virgen'!$A$6:$A$257,"&gt;="&amp;$A283,'Aceite Virgen'!$B$6:$B$257,"&lt;="&amp;$B283)</f>
        <v>0.51</v>
      </c>
      <c r="MC283" s="8">
        <f>SUMIFS('Aceite Virgen'!MC$6:MC$257,'Aceite Virgen'!$A$6:$A$257,"&gt;="&amp;$A283,'Aceite Virgen'!$B$6:$B$257,"&lt;="&amp;$B283)</f>
        <v>4.9000000000000004</v>
      </c>
      <c r="MD283" s="8">
        <f>SUMIFS('Aceite Virgen'!MD$6:MD$257,'Aceite Virgen'!$A$6:$A$257,"&gt;="&amp;$A283,'Aceite Virgen'!$B$6:$B$257,"&lt;="&amp;$B283)</f>
        <v>0</v>
      </c>
      <c r="ME283" s="8">
        <f>SUMIFS('Aceite Virgen'!ME$6:ME$257,'Aceite Virgen'!$A$6:$A$257,"&gt;="&amp;$A283,'Aceite Virgen'!$B$6:$B$257,"&lt;="&amp;$B283)</f>
        <v>0</v>
      </c>
      <c r="MI283" s="8">
        <f>SUMIFS('Aceite Virgen'!MI$6:MI$257,'Aceite Virgen'!$A$6:$A$257,"&gt;="&amp;$A283,'Aceite Virgen'!$B$6:$B$257,"&lt;="&amp;$B283)</f>
        <v>1.8900000000000001</v>
      </c>
      <c r="MJ283" s="8">
        <f>SUMIFS('Aceite Virgen'!MJ$6:MJ$257,'Aceite Virgen'!$A$6:$A$257,"&gt;="&amp;$A283,'Aceite Virgen'!$B$6:$B$257,"&lt;="&amp;$B283)</f>
        <v>8.34</v>
      </c>
      <c r="MK283" s="8">
        <f>SUMIFS('Aceite Virgen'!MK$6:MK$257,'Aceite Virgen'!$A$6:$A$257,"&gt;="&amp;$A283,'Aceite Virgen'!$B$6:$B$257,"&lt;="&amp;$B283)</f>
        <v>0</v>
      </c>
      <c r="ML283" s="8">
        <f>SUMIFS('Aceite Virgen'!ML$6:ML$257,'Aceite Virgen'!$A$6:$A$257,"&gt;="&amp;$A283,'Aceite Virgen'!$B$6:$B$257,"&lt;="&amp;$B283)</f>
        <v>3.25</v>
      </c>
    </row>
    <row r="284" spans="1:350"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c r="KE284" s="8">
        <f>SUMIFS('Aceite Virgen'!KE$6:KE$257,'Aceite Virgen'!$A$6:$A$257,"&gt;="&amp;$A284,'Aceite Virgen'!$B$6:$B$257,"&lt;="&amp;$B284)</f>
        <v>0.52</v>
      </c>
      <c r="KF284" s="8">
        <f>SUMIFS('Aceite Virgen'!KF$6:KF$257,'Aceite Virgen'!$A$6:$A$257,"&gt;="&amp;$A284,'Aceite Virgen'!$B$6:$B$257,"&lt;="&amp;$B284)</f>
        <v>2</v>
      </c>
      <c r="KG284" s="8">
        <f>SUMIFS('Aceite Virgen'!KG$6:KG$257,'Aceite Virgen'!$A$6:$A$257,"&gt;="&amp;$A284,'Aceite Virgen'!$B$6:$B$257,"&lt;="&amp;$B284)</f>
        <v>0</v>
      </c>
      <c r="KH284" s="8">
        <f>SUMIFS('Aceite Virgen'!KH$6:KH$257,'Aceite Virgen'!$A$6:$A$257,"&gt;="&amp;$A284,'Aceite Virgen'!$B$6:$B$257,"&lt;="&amp;$B284)</f>
        <v>0</v>
      </c>
      <c r="KL284" s="8">
        <f>SUMIFS('Aceite Virgen'!KL$6:KL$257,'Aceite Virgen'!$A$6:$A$257,"&gt;="&amp;$A284,'Aceite Virgen'!$B$6:$B$257,"&lt;="&amp;$B284)</f>
        <v>0</v>
      </c>
      <c r="KM284" s="8">
        <f>SUMIFS('Aceite Virgen'!KM$6:KM$257,'Aceite Virgen'!$A$6:$A$257,"&gt;="&amp;$A284,'Aceite Virgen'!$B$6:$B$257,"&lt;="&amp;$B284)</f>
        <v>0</v>
      </c>
      <c r="KN284" s="8">
        <f>SUMIFS('Aceite Virgen'!KN$6:KN$257,'Aceite Virgen'!$A$6:$A$257,"&gt;="&amp;$A284,'Aceite Virgen'!$B$6:$B$257,"&lt;="&amp;$B284)</f>
        <v>0</v>
      </c>
      <c r="KO284" s="8">
        <f>SUMIFS('Aceite Virgen'!KO$6:KO$257,'Aceite Virgen'!$A$6:$A$257,"&gt;="&amp;$A284,'Aceite Virgen'!$B$6:$B$257,"&lt;="&amp;$B284)</f>
        <v>0</v>
      </c>
      <c r="KS284" s="8">
        <f>SUMIFS('Aceite Virgen'!KS$6:KS$257,'Aceite Virgen'!$A$6:$A$257,"&gt;="&amp;$A284,'Aceite Virgen'!$B$6:$B$257,"&lt;="&amp;$B284)</f>
        <v>0.17</v>
      </c>
      <c r="KT284" s="8">
        <f>SUMIFS('Aceite Virgen'!KT$6:KT$257,'Aceite Virgen'!$A$6:$A$257,"&gt;="&amp;$A284,'Aceite Virgen'!$B$6:$B$257,"&lt;="&amp;$B284)</f>
        <v>1.1000000000000001</v>
      </c>
      <c r="KU284" s="8">
        <f>SUMIFS('Aceite Virgen'!KU$6:KU$257,'Aceite Virgen'!$A$6:$A$257,"&gt;="&amp;$A284,'Aceite Virgen'!$B$6:$B$257,"&lt;="&amp;$B284)</f>
        <v>0</v>
      </c>
      <c r="KV284" s="8">
        <f>SUMIFS('Aceite Virgen'!KV$6:KV$257,'Aceite Virgen'!$A$6:$A$257,"&gt;="&amp;$A284,'Aceite Virgen'!$B$6:$B$257,"&lt;="&amp;$B284)</f>
        <v>0</v>
      </c>
      <c r="KZ284" s="8">
        <f>SUMIFS('Aceite Virgen'!KZ$6:KZ$257,'Aceite Virgen'!$A$6:$A$257,"&gt;="&amp;$A284,'Aceite Virgen'!$B$6:$B$257,"&lt;="&amp;$B284)</f>
        <v>0</v>
      </c>
      <c r="LA284" s="8">
        <f>SUMIFS('Aceite Virgen'!LA$6:LA$257,'Aceite Virgen'!$A$6:$A$257,"&gt;="&amp;$A284,'Aceite Virgen'!$B$6:$B$257,"&lt;="&amp;$B284)</f>
        <v>0</v>
      </c>
      <c r="LB284" s="8">
        <f>SUMIFS('Aceite Virgen'!LB$6:LB$257,'Aceite Virgen'!$A$6:$A$257,"&gt;="&amp;$A284,'Aceite Virgen'!$B$6:$B$257,"&lt;="&amp;$B284)</f>
        <v>0</v>
      </c>
      <c r="LC284" s="8">
        <f>SUMIFS('Aceite Virgen'!LC$6:LC$257,'Aceite Virgen'!$A$6:$A$257,"&gt;="&amp;$A284,'Aceite Virgen'!$B$6:$B$257,"&lt;="&amp;$B284)</f>
        <v>0</v>
      </c>
      <c r="LG284" s="8">
        <f>SUMIFS('Aceite Virgen'!LG$6:LG$257,'Aceite Virgen'!$A$6:$A$257,"&gt;="&amp;$A284,'Aceite Virgen'!$B$6:$B$257,"&lt;="&amp;$B284)</f>
        <v>0</v>
      </c>
      <c r="LH284" s="8">
        <f>SUMIFS('Aceite Virgen'!LH$6:LH$257,'Aceite Virgen'!$A$6:$A$257,"&gt;="&amp;$A284,'Aceite Virgen'!$B$6:$B$257,"&lt;="&amp;$B284)</f>
        <v>0</v>
      </c>
      <c r="LI284" s="8">
        <f>SUMIFS('Aceite Virgen'!LI$6:LI$257,'Aceite Virgen'!$A$6:$A$257,"&gt;="&amp;$A284,'Aceite Virgen'!$B$6:$B$257,"&lt;="&amp;$B284)</f>
        <v>0</v>
      </c>
      <c r="LJ284" s="8">
        <f>SUMIFS('Aceite Virgen'!LJ$6:LJ$257,'Aceite Virgen'!$A$6:$A$257,"&gt;="&amp;$A284,'Aceite Virgen'!$B$6:$B$257,"&lt;="&amp;$B284)</f>
        <v>0</v>
      </c>
      <c r="LN284" s="8">
        <f>SUMIFS('Aceite Virgen'!LN$6:LN$257,'Aceite Virgen'!$A$6:$A$257,"&gt;="&amp;$A284,'Aceite Virgen'!$B$6:$B$257,"&lt;="&amp;$B284)</f>
        <v>1.5099999999999998</v>
      </c>
      <c r="LO284" s="8">
        <f>SUMIFS('Aceite Virgen'!LO$6:LO$257,'Aceite Virgen'!$A$6:$A$257,"&gt;="&amp;$A284,'Aceite Virgen'!$B$6:$B$257,"&lt;="&amp;$B284)</f>
        <v>0</v>
      </c>
      <c r="LP284" s="8">
        <f>SUMIFS('Aceite Virgen'!LP$6:LP$257,'Aceite Virgen'!$A$6:$A$257,"&gt;="&amp;$A284,'Aceite Virgen'!$B$6:$B$257,"&lt;="&amp;$B284)</f>
        <v>1.73</v>
      </c>
      <c r="LQ284" s="8">
        <f>SUMIFS('Aceite Virgen'!LQ$6:LQ$257,'Aceite Virgen'!$A$6:$A$257,"&gt;="&amp;$A284,'Aceite Virgen'!$B$6:$B$257,"&lt;="&amp;$B284)</f>
        <v>0</v>
      </c>
      <c r="LR284" s="76"/>
      <c r="LS284" s="76"/>
      <c r="LT284" s="76"/>
      <c r="LU284" s="8">
        <f>SUMIFS('Aceite Virgen'!LU$6:LU$257,'Aceite Virgen'!$A$6:$A$257,"&gt;="&amp;$A284,'Aceite Virgen'!$B$6:$B$257,"&lt;="&amp;$B284)</f>
        <v>2.5099999999999998</v>
      </c>
      <c r="LV284" s="8">
        <f>SUMIFS('Aceite Virgen'!LV$6:LV$257,'Aceite Virgen'!$A$6:$A$257,"&gt;="&amp;$A284,'Aceite Virgen'!$B$6:$B$257,"&lt;="&amp;$B284)</f>
        <v>0</v>
      </c>
      <c r="LW284" s="8">
        <f>SUMIFS('Aceite Virgen'!LW$6:LW$257,'Aceite Virgen'!$A$6:$A$257,"&gt;="&amp;$A284,'Aceite Virgen'!$B$6:$B$257,"&lt;="&amp;$B284)</f>
        <v>2.76</v>
      </c>
      <c r="LX284" s="8">
        <f>SUMIFS('Aceite Virgen'!LX$6:LX$257,'Aceite Virgen'!$A$6:$A$257,"&gt;="&amp;$A284,'Aceite Virgen'!$B$6:$B$257,"&lt;="&amp;$B284)</f>
        <v>0</v>
      </c>
      <c r="LY284" s="76"/>
      <c r="LZ284" s="76"/>
      <c r="MA284" s="76"/>
      <c r="MB284" s="8">
        <f>SUMIFS('Aceite Virgen'!MB$6:MB$257,'Aceite Virgen'!$A$6:$A$257,"&gt;="&amp;$A284,'Aceite Virgen'!$B$6:$B$257,"&lt;="&amp;$B284)</f>
        <v>1.35</v>
      </c>
      <c r="MC284" s="8">
        <f>SUMIFS('Aceite Virgen'!MC$6:MC$257,'Aceite Virgen'!$A$6:$A$257,"&gt;="&amp;$A284,'Aceite Virgen'!$B$6:$B$257,"&lt;="&amp;$B284)</f>
        <v>0</v>
      </c>
      <c r="MD284" s="8">
        <f>SUMIFS('Aceite Virgen'!MD$6:MD$257,'Aceite Virgen'!$A$6:$A$257,"&gt;="&amp;$A284,'Aceite Virgen'!$B$6:$B$257,"&lt;="&amp;$B284)</f>
        <v>1.03</v>
      </c>
      <c r="ME284" s="8">
        <f>SUMIFS('Aceite Virgen'!ME$6:ME$257,'Aceite Virgen'!$A$6:$A$257,"&gt;="&amp;$A284,'Aceite Virgen'!$B$6:$B$257,"&lt;="&amp;$B284)</f>
        <v>0</v>
      </c>
      <c r="MI284" s="8">
        <f>SUMIFS('Aceite Virgen'!MI$6:MI$257,'Aceite Virgen'!$A$6:$A$257,"&gt;="&amp;$A284,'Aceite Virgen'!$B$6:$B$257,"&lt;="&amp;$B284)</f>
        <v>0.84</v>
      </c>
      <c r="MJ284" s="8">
        <f>SUMIFS('Aceite Virgen'!MJ$6:MJ$257,'Aceite Virgen'!$A$6:$A$257,"&gt;="&amp;$A284,'Aceite Virgen'!$B$6:$B$257,"&lt;="&amp;$B284)</f>
        <v>0</v>
      </c>
      <c r="MK284" s="8">
        <f>SUMIFS('Aceite Virgen'!MK$6:MK$257,'Aceite Virgen'!$A$6:$A$257,"&gt;="&amp;$A284,'Aceite Virgen'!$B$6:$B$257,"&lt;="&amp;$B284)</f>
        <v>1.27</v>
      </c>
      <c r="ML284" s="8">
        <f>SUMIFS('Aceite Virgen'!ML$6:ML$257,'Aceite Virgen'!$A$6:$A$257,"&gt;="&amp;$A284,'Aceite Virgen'!$B$6:$B$257,"&lt;="&amp;$B284)</f>
        <v>0</v>
      </c>
    </row>
    <row r="285" spans="1:350"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c r="KE285" s="8">
        <f>SUMIF('Aceite Virgen'!$A$6:$A$257,"&gt;="&amp;$A285,'Aceite Virgen'!KE$6:KE$257)</f>
        <v>5.8</v>
      </c>
      <c r="KF285" s="8">
        <f>SUMIF('Aceite Virgen'!$A$6:$A$257,"&gt;="&amp;$A285,'Aceite Virgen'!KF$6:KF$257)</f>
        <v>0</v>
      </c>
      <c r="KG285" s="8">
        <f>SUMIF('Aceite Virgen'!$A$6:$A$257,"&gt;="&amp;$A285,'Aceite Virgen'!KG$6:KG$257)</f>
        <v>2.66</v>
      </c>
      <c r="KH285" s="8">
        <f>SUMIF('Aceite Virgen'!$A$6:$A$257,"&gt;="&amp;$A285,'Aceite Virgen'!KH$6:KH$257)</f>
        <v>0</v>
      </c>
      <c r="KL285" s="8">
        <f>SUMIF('Aceite Virgen'!$A$6:$A$257,"&gt;="&amp;$A285,'Aceite Virgen'!KL$6:KL$257)</f>
        <v>6.0500000000000007</v>
      </c>
      <c r="KM285" s="8">
        <f>SUMIF('Aceite Virgen'!$A$6:$A$257,"&gt;="&amp;$A285,'Aceite Virgen'!KM$6:KM$257)</f>
        <v>4.9000000000000004</v>
      </c>
      <c r="KN285" s="8">
        <f>SUMIF('Aceite Virgen'!$A$6:$A$257,"&gt;="&amp;$A285,'Aceite Virgen'!KN$6:KN$257)</f>
        <v>2.8</v>
      </c>
      <c r="KO285" s="8">
        <f>SUMIF('Aceite Virgen'!$A$6:$A$257,"&gt;="&amp;$A285,'Aceite Virgen'!KO$6:KO$257)</f>
        <v>0</v>
      </c>
      <c r="KS285" s="8">
        <f>SUMIF('Aceite Virgen'!$A$6:$A$257,"&gt;="&amp;$A285,'Aceite Virgen'!KS$6:KS$257)</f>
        <v>3.5</v>
      </c>
      <c r="KT285" s="8">
        <f>SUMIF('Aceite Virgen'!$A$6:$A$257,"&gt;="&amp;$A285,'Aceite Virgen'!KT$6:KT$257)</f>
        <v>3.64</v>
      </c>
      <c r="KU285" s="8">
        <f>SUMIF('Aceite Virgen'!$A$6:$A$257,"&gt;="&amp;$A285,'Aceite Virgen'!KU$6:KU$257)</f>
        <v>1.43</v>
      </c>
      <c r="KV285" s="8">
        <f>SUMIF('Aceite Virgen'!$A$6:$A$257,"&gt;="&amp;$A285,'Aceite Virgen'!KV$6:KV$257)</f>
        <v>7.0500000000000007</v>
      </c>
      <c r="KZ285" s="8">
        <f>SUMIF('Aceite Virgen'!$A$6:$A$257,"&gt;="&amp;$A285,'Aceite Virgen'!KZ$6:KZ$257)</f>
        <v>5.27</v>
      </c>
      <c r="LA285" s="8">
        <f>SUMIF('Aceite Virgen'!$A$6:$A$257,"&gt;="&amp;$A285,'Aceite Virgen'!LA$6:LA$257)</f>
        <v>1.59</v>
      </c>
      <c r="LB285" s="8">
        <f>SUMIF('Aceite Virgen'!$A$6:$A$257,"&gt;="&amp;$A285,'Aceite Virgen'!LB$6:LB$257)</f>
        <v>3.0700000000000003</v>
      </c>
      <c r="LC285" s="8">
        <f>SUMIF('Aceite Virgen'!$A$6:$A$257,"&gt;="&amp;$A285,'Aceite Virgen'!LC$6:LC$257)</f>
        <v>2.5499999999999998</v>
      </c>
      <c r="LG285" s="8">
        <f>SUMIF('Aceite Virgen'!$A$6:$A$257,"&gt;="&amp;$A285,'Aceite Virgen'!LG$6:LG$257)</f>
        <v>3.21</v>
      </c>
      <c r="LH285" s="8">
        <f>SUMIF('Aceite Virgen'!$A$6:$A$257,"&gt;="&amp;$A285,'Aceite Virgen'!LH$6:LH$257)</f>
        <v>4.9899999999999993</v>
      </c>
      <c r="LI285" s="8">
        <f>SUMIF('Aceite Virgen'!$A$6:$A$257,"&gt;="&amp;$A285,'Aceite Virgen'!LI$6:LI$257)</f>
        <v>0.92999999999999994</v>
      </c>
      <c r="LJ285" s="8">
        <f>SUMIF('Aceite Virgen'!$A$6:$A$257,"&gt;="&amp;$A285,'Aceite Virgen'!LJ$6:LJ$257)</f>
        <v>8.02</v>
      </c>
      <c r="LN285" s="8">
        <f>SUMIF('Aceite Virgen'!$A$6:$A$257,"&gt;="&amp;$A285,'Aceite Virgen'!LN$6:LN$257)</f>
        <v>2.1</v>
      </c>
      <c r="LO285" s="8">
        <f>SUMIF('Aceite Virgen'!$A$6:$A$257,"&gt;="&amp;$A285,'Aceite Virgen'!LO$6:LO$257)</f>
        <v>0</v>
      </c>
      <c r="LP285" s="8">
        <f>SUMIF('Aceite Virgen'!$A$6:$A$257,"&gt;="&amp;$A285,'Aceite Virgen'!LP$6:LP$257)</f>
        <v>0.63</v>
      </c>
      <c r="LQ285" s="8">
        <f>SUMIF('Aceite Virgen'!$A$6:$A$257,"&gt;="&amp;$A285,'Aceite Virgen'!LQ$6:LQ$257)</f>
        <v>1.62</v>
      </c>
      <c r="LR285" s="76"/>
      <c r="LS285" s="76"/>
      <c r="LT285" s="76"/>
      <c r="LU285" s="8">
        <f>SUMIF('Aceite Virgen'!$A$6:$A$257,"&gt;="&amp;$A285,'Aceite Virgen'!LU$6:LU$257)</f>
        <v>4.22</v>
      </c>
      <c r="LV285" s="8">
        <f>SUMIF('Aceite Virgen'!$A$6:$A$257,"&gt;="&amp;$A285,'Aceite Virgen'!LV$6:LV$257)</f>
        <v>3.17</v>
      </c>
      <c r="LW285" s="8">
        <f>SUMIF('Aceite Virgen'!$A$6:$A$257,"&gt;="&amp;$A285,'Aceite Virgen'!LW$6:LW$257)</f>
        <v>3.26</v>
      </c>
      <c r="LX285" s="8">
        <f>SUMIF('Aceite Virgen'!$A$6:$A$257,"&gt;="&amp;$A285,'Aceite Virgen'!LX$6:LX$257)</f>
        <v>3.93</v>
      </c>
      <c r="LY285" s="76"/>
      <c r="LZ285" s="76"/>
      <c r="MA285" s="76"/>
      <c r="MB285" s="8">
        <f>SUMIF('Aceite Virgen'!$A$6:$A$257,"&gt;="&amp;$A285,'Aceite Virgen'!MB$6:MB$257)</f>
        <v>3.8400000000000003</v>
      </c>
      <c r="MC285" s="8">
        <f>SUMIF('Aceite Virgen'!$A$6:$A$257,"&gt;="&amp;$A285,'Aceite Virgen'!MC$6:MC$257)</f>
        <v>17.239999999999998</v>
      </c>
      <c r="MD285" s="8">
        <f>SUMIF('Aceite Virgen'!$A$6:$A$257,"&gt;="&amp;$A285,'Aceite Virgen'!MD$6:MD$257)</f>
        <v>2.17</v>
      </c>
      <c r="ME285" s="8">
        <f>SUMIF('Aceite Virgen'!$A$6:$A$257,"&gt;="&amp;$A285,'Aceite Virgen'!ME$6:ME$257)</f>
        <v>0</v>
      </c>
      <c r="MI285" s="8">
        <f>SUMIF('Aceite Virgen'!$A$6:$A$257,"&gt;="&amp;$A285,'Aceite Virgen'!MI$6:MI$257)</f>
        <v>2.8099999999999996</v>
      </c>
      <c r="MJ285" s="8">
        <f>SUMIF('Aceite Virgen'!$A$6:$A$257,"&gt;="&amp;$A285,'Aceite Virgen'!MJ$6:MJ$257)</f>
        <v>6.6</v>
      </c>
      <c r="MK285" s="8">
        <f>SUMIF('Aceite Virgen'!$A$6:$A$257,"&gt;="&amp;$A285,'Aceite Virgen'!MK$6:MK$257)</f>
        <v>0.88</v>
      </c>
      <c r="ML285" s="8">
        <f>SUMIF('Aceite Virgen'!$A$6:$A$257,"&gt;="&amp;$A285,'Aceite Virgen'!ML$6:ML$257)</f>
        <v>0</v>
      </c>
    </row>
    <row r="286" spans="1:350" x14ac:dyDescent="0.3">
      <c r="GR286" s="58"/>
      <c r="GS286" s="58"/>
      <c r="GT286" s="58"/>
      <c r="GU286" s="58"/>
      <c r="JC286" s="64"/>
      <c r="JD286" s="64"/>
      <c r="JE286" s="64"/>
      <c r="JF286" s="64"/>
      <c r="KL286" s="76"/>
      <c r="KM286" s="76"/>
      <c r="KN286" s="76"/>
      <c r="KO286" s="76"/>
      <c r="KZ286" s="76"/>
      <c r="LA286" s="76"/>
      <c r="LB286" s="76"/>
      <c r="LC286" s="76"/>
      <c r="LR286" s="76"/>
      <c r="LS286" s="76"/>
      <c r="LT286" s="76"/>
      <c r="LU286" s="76"/>
      <c r="LV286" s="76"/>
      <c r="LW286" s="76"/>
      <c r="LX286" s="76"/>
      <c r="LY286" s="76"/>
      <c r="LZ286" s="76"/>
      <c r="MA286" s="76"/>
      <c r="MB286" s="76"/>
      <c r="MC286" s="76"/>
      <c r="MD286" s="76"/>
      <c r="ME286" s="76"/>
    </row>
    <row r="287" spans="1:350"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c r="KE287" s="77">
        <f t="shared" ref="KE287:KH287" si="16">SUM(KE262:KE285)</f>
        <v>99.969999999999985</v>
      </c>
      <c r="KF287" s="77">
        <f t="shared" si="16"/>
        <v>99.979999999999976</v>
      </c>
      <c r="KG287" s="77">
        <f t="shared" si="16"/>
        <v>99.979999999999976</v>
      </c>
      <c r="KH287" s="77">
        <f t="shared" si="16"/>
        <v>100.01</v>
      </c>
      <c r="KL287" s="77">
        <f t="shared" ref="KL287:KO287" si="17">SUM(KL262:KL285)</f>
        <v>100</v>
      </c>
      <c r="KM287" s="77">
        <f t="shared" si="17"/>
        <v>99.989999999999981</v>
      </c>
      <c r="KN287" s="77">
        <f t="shared" si="17"/>
        <v>100.03000000000002</v>
      </c>
      <c r="KO287" s="77">
        <f t="shared" si="17"/>
        <v>100.01</v>
      </c>
      <c r="KS287" s="77">
        <f t="shared" ref="KS287:KV287" si="18">SUM(KS262:KS285)</f>
        <v>99.98</v>
      </c>
      <c r="KT287" s="77">
        <f t="shared" si="18"/>
        <v>100</v>
      </c>
      <c r="KU287" s="77">
        <f t="shared" si="18"/>
        <v>100.00000000000003</v>
      </c>
      <c r="KV287" s="77">
        <f t="shared" si="18"/>
        <v>99.98</v>
      </c>
      <c r="KZ287" s="77">
        <f t="shared" ref="KZ287:LC287" si="19">SUM(KZ262:KZ285)</f>
        <v>99.969999999999985</v>
      </c>
      <c r="LA287" s="77">
        <f t="shared" si="19"/>
        <v>100.00999999999999</v>
      </c>
      <c r="LB287" s="77">
        <f t="shared" si="19"/>
        <v>99.999999999999972</v>
      </c>
      <c r="LC287" s="77">
        <f t="shared" si="19"/>
        <v>100</v>
      </c>
      <c r="LG287" s="77">
        <f t="shared" ref="LG287:LJ287" si="20">SUM(LG262:LG285)</f>
        <v>99.980000000000018</v>
      </c>
      <c r="LH287" s="77">
        <f t="shared" si="20"/>
        <v>100</v>
      </c>
      <c r="LI287" s="77">
        <f t="shared" si="20"/>
        <v>100.01</v>
      </c>
      <c r="LJ287" s="77">
        <f t="shared" si="20"/>
        <v>100.00999999999999</v>
      </c>
      <c r="LN287" s="77">
        <f t="shared" ref="LN287:LQ287" si="21">SUM(LN262:LN285)</f>
        <v>100.01</v>
      </c>
      <c r="LO287" s="77">
        <f t="shared" si="21"/>
        <v>99.999999999999986</v>
      </c>
      <c r="LP287" s="77">
        <f t="shared" si="21"/>
        <v>100.02</v>
      </c>
      <c r="LQ287" s="77">
        <f t="shared" si="21"/>
        <v>100.00000000000001</v>
      </c>
      <c r="LR287" s="76"/>
      <c r="LS287" s="76"/>
      <c r="LT287" s="76"/>
      <c r="LU287" s="77">
        <f t="shared" ref="LU287:LX287" si="22">SUM(LU262:LU285)</f>
        <v>100.00999999999999</v>
      </c>
      <c r="LV287" s="77">
        <f t="shared" si="22"/>
        <v>99.990000000000009</v>
      </c>
      <c r="LW287" s="77">
        <f t="shared" si="22"/>
        <v>100.01000000000002</v>
      </c>
      <c r="LX287" s="77">
        <f t="shared" si="22"/>
        <v>100.00000000000001</v>
      </c>
      <c r="LY287" s="76"/>
      <c r="LZ287" s="76"/>
      <c r="MA287" s="76"/>
      <c r="MB287" s="77">
        <f t="shared" ref="MB287:ME287" si="23">SUM(MB262:MB285)</f>
        <v>100.01999999999998</v>
      </c>
      <c r="MC287" s="77">
        <f t="shared" si="23"/>
        <v>100.01</v>
      </c>
      <c r="MD287" s="77">
        <f t="shared" si="23"/>
        <v>100.01000000000002</v>
      </c>
      <c r="ME287" s="77">
        <f t="shared" si="23"/>
        <v>100.01</v>
      </c>
      <c r="MI287" s="77">
        <f t="shared" ref="MI287:ML287" si="24">SUM(MI262:MI285)</f>
        <v>100.00000000000001</v>
      </c>
      <c r="MJ287" s="77">
        <f t="shared" si="24"/>
        <v>99.99</v>
      </c>
      <c r="MK287" s="77">
        <f t="shared" si="24"/>
        <v>99.999999999999986</v>
      </c>
      <c r="ML287" s="77">
        <f t="shared" si="24"/>
        <v>99.999999999999986</v>
      </c>
    </row>
  </sheetData>
  <mergeCells count="1">
    <mergeCell ref="A260:B260"/>
  </mergeCells>
  <conditionalFormatting sqref="BA287:BD287">
    <cfRule type="cellIs" dxfId="297" priority="145" operator="greaterThan">
      <formula>100.1</formula>
    </cfRule>
    <cfRule type="cellIs" dxfId="296" priority="146" operator="greaterThan">
      <formula>99.8</formula>
    </cfRule>
    <cfRule type="cellIs" dxfId="295" priority="147" operator="lessThan">
      <formula>99.8</formula>
    </cfRule>
  </conditionalFormatting>
  <conditionalFormatting sqref="BH287:BK287">
    <cfRule type="cellIs" dxfId="294" priority="142" operator="greaterThan">
      <formula>100.1</formula>
    </cfRule>
    <cfRule type="cellIs" dxfId="293" priority="143" operator="greaterThan">
      <formula>99.8</formula>
    </cfRule>
    <cfRule type="cellIs" dxfId="292" priority="144" operator="lessThan">
      <formula>99.8</formula>
    </cfRule>
  </conditionalFormatting>
  <conditionalFormatting sqref="BO287:BR287">
    <cfRule type="cellIs" dxfId="291" priority="139" operator="greaterThan">
      <formula>100.1</formula>
    </cfRule>
    <cfRule type="cellIs" dxfId="290" priority="140" operator="greaterThan">
      <formula>99.8</formula>
    </cfRule>
    <cfRule type="cellIs" dxfId="289" priority="141" operator="lessThan">
      <formula>99.8</formula>
    </cfRule>
  </conditionalFormatting>
  <conditionalFormatting sqref="BV287:BY287">
    <cfRule type="cellIs" dxfId="288" priority="136" operator="greaterThan">
      <formula>100.1</formula>
    </cfRule>
    <cfRule type="cellIs" dxfId="287" priority="137" operator="greaterThan">
      <formula>99.8</formula>
    </cfRule>
    <cfRule type="cellIs" dxfId="286" priority="138" operator="lessThan">
      <formula>99.8</formula>
    </cfRule>
  </conditionalFormatting>
  <conditionalFormatting sqref="AT287:AW287">
    <cfRule type="cellIs" dxfId="285" priority="133" operator="greaterThan">
      <formula>100.1</formula>
    </cfRule>
    <cfRule type="cellIs" dxfId="284" priority="134" operator="greaterThan">
      <formula>99.8</formula>
    </cfRule>
    <cfRule type="cellIs" dxfId="283" priority="135" operator="lessThan">
      <formula>99.8</formula>
    </cfRule>
  </conditionalFormatting>
  <conditionalFormatting sqref="AM287:AP287">
    <cfRule type="cellIs" dxfId="282" priority="130" operator="greaterThan">
      <formula>100.1</formula>
    </cfRule>
    <cfRule type="cellIs" dxfId="281" priority="131" operator="greaterThan">
      <formula>99.8</formula>
    </cfRule>
    <cfRule type="cellIs" dxfId="280" priority="132" operator="lessThan">
      <formula>99.8</formula>
    </cfRule>
  </conditionalFormatting>
  <conditionalFormatting sqref="AF287:AI287">
    <cfRule type="cellIs" dxfId="279" priority="127" operator="greaterThan">
      <formula>100.1</formula>
    </cfRule>
    <cfRule type="cellIs" dxfId="278" priority="128" operator="greaterThan">
      <formula>99.8</formula>
    </cfRule>
    <cfRule type="cellIs" dxfId="277" priority="129" operator="lessThan">
      <formula>99.8</formula>
    </cfRule>
  </conditionalFormatting>
  <conditionalFormatting sqref="Y287:AB287">
    <cfRule type="cellIs" dxfId="276" priority="124" operator="greaterThan">
      <formula>100.1</formula>
    </cfRule>
    <cfRule type="cellIs" dxfId="275" priority="125" operator="greaterThan">
      <formula>99.8</formula>
    </cfRule>
    <cfRule type="cellIs" dxfId="274" priority="126" operator="lessThan">
      <formula>99.8</formula>
    </cfRule>
  </conditionalFormatting>
  <conditionalFormatting sqref="R287:U287">
    <cfRule type="cellIs" dxfId="273" priority="121" operator="greaterThan">
      <formula>100.1</formula>
    </cfRule>
    <cfRule type="cellIs" dxfId="272" priority="122" operator="greaterThan">
      <formula>99.8</formula>
    </cfRule>
    <cfRule type="cellIs" dxfId="271" priority="123" operator="lessThan">
      <formula>99.8</formula>
    </cfRule>
  </conditionalFormatting>
  <conditionalFormatting sqref="K287:N287">
    <cfRule type="cellIs" dxfId="270" priority="118" operator="greaterThan">
      <formula>100.1</formula>
    </cfRule>
    <cfRule type="cellIs" dxfId="269" priority="119" operator="greaterThan">
      <formula>99.8</formula>
    </cfRule>
    <cfRule type="cellIs" dxfId="268" priority="120" operator="lessThan">
      <formula>99.8</formula>
    </cfRule>
  </conditionalFormatting>
  <conditionalFormatting sqref="D287:G287">
    <cfRule type="cellIs" dxfId="267" priority="115" operator="greaterThan">
      <formula>100.1</formula>
    </cfRule>
    <cfRule type="cellIs" dxfId="266" priority="116" operator="greaterThan">
      <formula>99.8</formula>
    </cfRule>
    <cfRule type="cellIs" dxfId="265" priority="117" operator="lessThan">
      <formula>99.8</formula>
    </cfRule>
  </conditionalFormatting>
  <conditionalFormatting sqref="CC287:CF287">
    <cfRule type="cellIs" dxfId="264" priority="112" operator="greaterThan">
      <formula>100.1</formula>
    </cfRule>
    <cfRule type="cellIs" dxfId="263" priority="113" operator="greaterThan">
      <formula>99.8</formula>
    </cfRule>
    <cfRule type="cellIs" dxfId="262" priority="114" operator="lessThan">
      <formula>99.8</formula>
    </cfRule>
  </conditionalFormatting>
  <conditionalFormatting sqref="CJ287:CM287">
    <cfRule type="cellIs" dxfId="261" priority="109" operator="greaterThan">
      <formula>100.1</formula>
    </cfRule>
    <cfRule type="cellIs" dxfId="260" priority="110" operator="greaterThan">
      <formula>99.8</formula>
    </cfRule>
    <cfRule type="cellIs" dxfId="259" priority="111" operator="lessThan">
      <formula>99.8</formula>
    </cfRule>
  </conditionalFormatting>
  <conditionalFormatting sqref="CQ287:CT287">
    <cfRule type="cellIs" dxfId="258" priority="106" operator="greaterThan">
      <formula>100.1</formula>
    </cfRule>
    <cfRule type="cellIs" dxfId="257" priority="107" operator="greaterThan">
      <formula>99.8</formula>
    </cfRule>
    <cfRule type="cellIs" dxfId="256" priority="108" operator="lessThan">
      <formula>99.8</formula>
    </cfRule>
  </conditionalFormatting>
  <conditionalFormatting sqref="CX287:DA287">
    <cfRule type="cellIs" dxfId="255" priority="100" operator="greaterThan">
      <formula>100.1</formula>
    </cfRule>
    <cfRule type="cellIs" dxfId="254" priority="101" operator="greaterThan">
      <formula>99.8</formula>
    </cfRule>
    <cfRule type="cellIs" dxfId="253" priority="102" operator="lessThan">
      <formula>99.8</formula>
    </cfRule>
  </conditionalFormatting>
  <conditionalFormatting sqref="DE287:DH287">
    <cfRule type="cellIs" dxfId="252" priority="97" operator="greaterThan">
      <formula>100.1</formula>
    </cfRule>
    <cfRule type="cellIs" dxfId="251" priority="98" operator="greaterThan">
      <formula>99.8</formula>
    </cfRule>
    <cfRule type="cellIs" dxfId="250" priority="99" operator="lessThan">
      <formula>99.8</formula>
    </cfRule>
  </conditionalFormatting>
  <conditionalFormatting sqref="DL287:DO287">
    <cfRule type="cellIs" dxfId="249" priority="94" operator="greaterThan">
      <formula>100.1</formula>
    </cfRule>
    <cfRule type="cellIs" dxfId="248" priority="95" operator="greaterThan">
      <formula>99.8</formula>
    </cfRule>
    <cfRule type="cellIs" dxfId="247" priority="96" operator="lessThan">
      <formula>99.8</formula>
    </cfRule>
  </conditionalFormatting>
  <conditionalFormatting sqref="DS287:DV287">
    <cfRule type="cellIs" dxfId="246" priority="91" operator="greaterThan">
      <formula>100.1</formula>
    </cfRule>
    <cfRule type="cellIs" dxfId="245" priority="92" operator="greaterThan">
      <formula>99.8</formula>
    </cfRule>
    <cfRule type="cellIs" dxfId="244" priority="93" operator="lessThan">
      <formula>99.8</formula>
    </cfRule>
  </conditionalFormatting>
  <conditionalFormatting sqref="DZ287:EC287">
    <cfRule type="cellIs" dxfId="243" priority="88" operator="greaterThan">
      <formula>100.1</formula>
    </cfRule>
    <cfRule type="cellIs" dxfId="242" priority="89" operator="greaterThan">
      <formula>99.8</formula>
    </cfRule>
    <cfRule type="cellIs" dxfId="241" priority="90" operator="lessThan">
      <formula>99.8</formula>
    </cfRule>
  </conditionalFormatting>
  <conditionalFormatting sqref="EG287:EJ287">
    <cfRule type="cellIs" dxfId="240" priority="85" operator="greaterThan">
      <formula>100.1</formula>
    </cfRule>
    <cfRule type="cellIs" dxfId="239" priority="86" operator="greaterThan">
      <formula>99.8</formula>
    </cfRule>
    <cfRule type="cellIs" dxfId="238" priority="87" operator="lessThan">
      <formula>99.8</formula>
    </cfRule>
  </conditionalFormatting>
  <conditionalFormatting sqref="EN287:EQ287">
    <cfRule type="cellIs" dxfId="237" priority="82" operator="greaterThan">
      <formula>100.1</formula>
    </cfRule>
    <cfRule type="cellIs" dxfId="236" priority="83" operator="greaterThan">
      <formula>99.8</formula>
    </cfRule>
    <cfRule type="cellIs" dxfId="235" priority="84" operator="lessThan">
      <formula>99.8</formula>
    </cfRule>
  </conditionalFormatting>
  <conditionalFormatting sqref="EU287:EX287">
    <cfRule type="cellIs" dxfId="234" priority="79" operator="greaterThan">
      <formula>100.1</formula>
    </cfRule>
    <cfRule type="cellIs" dxfId="233" priority="80" operator="greaterThan">
      <formula>99.8</formula>
    </cfRule>
    <cfRule type="cellIs" dxfId="232" priority="81" operator="lessThan">
      <formula>99.8</formula>
    </cfRule>
  </conditionalFormatting>
  <conditionalFormatting sqref="FB287:FE287">
    <cfRule type="cellIs" dxfId="231" priority="76" operator="greaterThan">
      <formula>100.1</formula>
    </cfRule>
    <cfRule type="cellIs" dxfId="230" priority="77" operator="greaterThan">
      <formula>99.8</formula>
    </cfRule>
    <cfRule type="cellIs" dxfId="229" priority="78" operator="lessThan">
      <formula>99.8</formula>
    </cfRule>
  </conditionalFormatting>
  <conditionalFormatting sqref="FI287:FL287">
    <cfRule type="cellIs" dxfId="228" priority="73" operator="greaterThan">
      <formula>100.1</formula>
    </cfRule>
    <cfRule type="cellIs" dxfId="227" priority="74" operator="greaterThan">
      <formula>99.8</formula>
    </cfRule>
    <cfRule type="cellIs" dxfId="226" priority="75" operator="lessThan">
      <formula>99.8</formula>
    </cfRule>
  </conditionalFormatting>
  <conditionalFormatting sqref="FP287:FS287">
    <cfRule type="cellIs" dxfId="225" priority="70" operator="greaterThan">
      <formula>100.1</formula>
    </cfRule>
    <cfRule type="cellIs" dxfId="224" priority="71" operator="greaterThan">
      <formula>99.8</formula>
    </cfRule>
    <cfRule type="cellIs" dxfId="223" priority="72" operator="lessThan">
      <formula>99.8</formula>
    </cfRule>
  </conditionalFormatting>
  <conditionalFormatting sqref="FW287:FZ287">
    <cfRule type="cellIs" dxfId="222" priority="67" operator="greaterThan">
      <formula>100.1</formula>
    </cfRule>
    <cfRule type="cellIs" dxfId="221" priority="68" operator="greaterThan">
      <formula>99.8</formula>
    </cfRule>
    <cfRule type="cellIs" dxfId="220" priority="69" operator="lessThan">
      <formula>99.8</formula>
    </cfRule>
  </conditionalFormatting>
  <conditionalFormatting sqref="GD287:GG287">
    <cfRule type="cellIs" dxfId="219" priority="64" operator="greaterThan">
      <formula>100.1</formula>
    </cfRule>
    <cfRule type="cellIs" dxfId="218" priority="65" operator="greaterThan">
      <formula>99.8</formula>
    </cfRule>
    <cfRule type="cellIs" dxfId="217" priority="66" operator="lessThan">
      <formula>99.8</formula>
    </cfRule>
  </conditionalFormatting>
  <conditionalFormatting sqref="GK287:GN287">
    <cfRule type="cellIs" dxfId="216" priority="61" operator="greaterThan">
      <formula>100.1</formula>
    </cfRule>
    <cfRule type="cellIs" dxfId="215" priority="62" operator="greaterThan">
      <formula>99.8</formula>
    </cfRule>
    <cfRule type="cellIs" dxfId="214" priority="63" operator="lessThan">
      <formula>99.8</formula>
    </cfRule>
  </conditionalFormatting>
  <conditionalFormatting sqref="GR287:GU287">
    <cfRule type="cellIs" dxfId="213" priority="58" operator="greaterThan">
      <formula>100.1</formula>
    </cfRule>
    <cfRule type="cellIs" dxfId="212" priority="59" operator="greaterThan">
      <formula>99.8</formula>
    </cfRule>
    <cfRule type="cellIs" dxfId="211" priority="60" operator="lessThan">
      <formula>99.8</formula>
    </cfRule>
  </conditionalFormatting>
  <conditionalFormatting sqref="GY287:HB287">
    <cfRule type="cellIs" dxfId="210" priority="55" operator="greaterThan">
      <formula>100.1</formula>
    </cfRule>
    <cfRule type="cellIs" dxfId="209" priority="56" operator="greaterThan">
      <formula>99.8</formula>
    </cfRule>
    <cfRule type="cellIs" dxfId="208" priority="57" operator="lessThan">
      <formula>99.8</formula>
    </cfRule>
  </conditionalFormatting>
  <conditionalFormatting sqref="HF287:HI287">
    <cfRule type="cellIs" dxfId="207" priority="52" operator="greaterThan">
      <formula>100.1</formula>
    </cfRule>
    <cfRule type="cellIs" dxfId="206" priority="53" operator="greaterThan">
      <formula>99.8</formula>
    </cfRule>
    <cfRule type="cellIs" dxfId="205" priority="54" operator="lessThan">
      <formula>99.8</formula>
    </cfRule>
  </conditionalFormatting>
  <conditionalFormatting sqref="HM287:HP287">
    <cfRule type="cellIs" dxfId="204" priority="49" operator="greaterThan">
      <formula>100.1</formula>
    </cfRule>
    <cfRule type="cellIs" dxfId="203" priority="50" operator="greaterThan">
      <formula>99.8</formula>
    </cfRule>
    <cfRule type="cellIs" dxfId="202" priority="51" operator="lessThan">
      <formula>99.8</formula>
    </cfRule>
  </conditionalFormatting>
  <conditionalFormatting sqref="HT287:IK287">
    <cfRule type="cellIs" dxfId="201" priority="46" operator="greaterThan">
      <formula>100.1</formula>
    </cfRule>
    <cfRule type="cellIs" dxfId="200" priority="47" operator="greaterThan">
      <formula>99.8</formula>
    </cfRule>
    <cfRule type="cellIs" dxfId="199" priority="48" operator="lessThan">
      <formula>99.8</formula>
    </cfRule>
  </conditionalFormatting>
  <conditionalFormatting sqref="IL287:IR287">
    <cfRule type="cellIs" dxfId="198" priority="43" operator="greaterThan">
      <formula>100.1</formula>
    </cfRule>
    <cfRule type="cellIs" dxfId="197" priority="44" operator="greaterThan">
      <formula>99.8</formula>
    </cfRule>
    <cfRule type="cellIs" dxfId="196" priority="45" operator="lessThan">
      <formula>99.8</formula>
    </cfRule>
  </conditionalFormatting>
  <conditionalFormatting sqref="IU287:IY287">
    <cfRule type="cellIs" dxfId="195" priority="40" operator="greaterThan">
      <formula>100.1</formula>
    </cfRule>
    <cfRule type="cellIs" dxfId="194" priority="41" operator="greaterThan">
      <formula>99.8</formula>
    </cfRule>
    <cfRule type="cellIs" dxfId="193" priority="42" operator="lessThan">
      <formula>99.8</formula>
    </cfRule>
  </conditionalFormatting>
  <conditionalFormatting sqref="JC287:JF287">
    <cfRule type="cellIs" dxfId="192" priority="37" operator="greaterThan">
      <formula>100.1</formula>
    </cfRule>
    <cfRule type="cellIs" dxfId="191" priority="38" operator="greaterThan">
      <formula>99.8</formula>
    </cfRule>
    <cfRule type="cellIs" dxfId="190" priority="39" operator="lessThan">
      <formula>99.8</formula>
    </cfRule>
  </conditionalFormatting>
  <conditionalFormatting sqref="JJ287:JM287">
    <cfRule type="cellIs" dxfId="189" priority="34" operator="greaterThan">
      <formula>100.1</formula>
    </cfRule>
    <cfRule type="cellIs" dxfId="188" priority="35" operator="greaterThan">
      <formula>99.8</formula>
    </cfRule>
    <cfRule type="cellIs" dxfId="187" priority="36" operator="lessThan">
      <formula>99.8</formula>
    </cfRule>
  </conditionalFormatting>
  <conditionalFormatting sqref="JQ287:JT287">
    <cfRule type="cellIs" dxfId="186" priority="31" operator="greaterThan">
      <formula>100.1</formula>
    </cfRule>
    <cfRule type="cellIs" dxfId="185" priority="32" operator="greaterThan">
      <formula>99.8</formula>
    </cfRule>
    <cfRule type="cellIs" dxfId="184" priority="33" operator="lessThan">
      <formula>99.8</formula>
    </cfRule>
  </conditionalFormatting>
  <conditionalFormatting sqref="JX287:KA287">
    <cfRule type="cellIs" dxfId="183" priority="28" operator="greaterThan">
      <formula>100.1</formula>
    </cfRule>
    <cfRule type="cellIs" dxfId="182" priority="29" operator="greaterThan">
      <formula>99.8</formula>
    </cfRule>
    <cfRule type="cellIs" dxfId="181" priority="30" operator="lessThan">
      <formula>99.8</formula>
    </cfRule>
  </conditionalFormatting>
  <conditionalFormatting sqref="KE287:KH287">
    <cfRule type="cellIs" dxfId="180" priority="25" operator="greaterThan">
      <formula>100.1</formula>
    </cfRule>
    <cfRule type="cellIs" dxfId="179" priority="26" operator="greaterThan">
      <formula>99.8</formula>
    </cfRule>
    <cfRule type="cellIs" dxfId="178" priority="27" operator="lessThan">
      <formula>99.8</formula>
    </cfRule>
  </conditionalFormatting>
  <conditionalFormatting sqref="KL287:KO287">
    <cfRule type="cellIs" dxfId="177" priority="22" operator="greaterThan">
      <formula>100.1</formula>
    </cfRule>
    <cfRule type="cellIs" dxfId="176" priority="23" operator="greaterThan">
      <formula>99.8</formula>
    </cfRule>
    <cfRule type="cellIs" dxfId="175" priority="24" operator="lessThan">
      <formula>99.8</formula>
    </cfRule>
  </conditionalFormatting>
  <conditionalFormatting sqref="KS287:KV287">
    <cfRule type="cellIs" dxfId="174" priority="19" operator="greaterThan">
      <formula>100.1</formula>
    </cfRule>
    <cfRule type="cellIs" dxfId="173" priority="20" operator="greaterThan">
      <formula>99.8</formula>
    </cfRule>
    <cfRule type="cellIs" dxfId="172" priority="21" operator="lessThan">
      <formula>99.8</formula>
    </cfRule>
  </conditionalFormatting>
  <conditionalFormatting sqref="KZ287:LC287">
    <cfRule type="cellIs" dxfId="171" priority="16" operator="greaterThan">
      <formula>100.1</formula>
    </cfRule>
    <cfRule type="cellIs" dxfId="170" priority="17" operator="greaterThan">
      <formula>99.8</formula>
    </cfRule>
    <cfRule type="cellIs" dxfId="169" priority="18" operator="lessThan">
      <formula>99.8</formula>
    </cfRule>
  </conditionalFormatting>
  <conditionalFormatting sqref="LG287:LJ287">
    <cfRule type="cellIs" dxfId="168" priority="13" operator="greaterThan">
      <formula>100.1</formula>
    </cfRule>
    <cfRule type="cellIs" dxfId="167" priority="14" operator="greaterThan">
      <formula>99.8</formula>
    </cfRule>
    <cfRule type="cellIs" dxfId="166" priority="15" operator="lessThan">
      <formula>99.8</formula>
    </cfRule>
  </conditionalFormatting>
  <conditionalFormatting sqref="LN287:LQ287">
    <cfRule type="cellIs" dxfId="165" priority="10" operator="greaterThan">
      <formula>100.1</formula>
    </cfRule>
    <cfRule type="cellIs" dxfId="164" priority="11" operator="greaterThan">
      <formula>99.8</formula>
    </cfRule>
    <cfRule type="cellIs" dxfId="163" priority="12" operator="lessThan">
      <formula>99.8</formula>
    </cfRule>
  </conditionalFormatting>
  <conditionalFormatting sqref="LU287:LX287">
    <cfRule type="cellIs" dxfId="162" priority="7" operator="greaterThan">
      <formula>100.1</formula>
    </cfRule>
    <cfRule type="cellIs" dxfId="161" priority="8" operator="greaterThan">
      <formula>99.8</formula>
    </cfRule>
    <cfRule type="cellIs" dxfId="160" priority="9" operator="lessThan">
      <formula>99.8</formula>
    </cfRule>
  </conditionalFormatting>
  <conditionalFormatting sqref="MB287:ME287">
    <cfRule type="cellIs" dxfId="159" priority="4" operator="greaterThan">
      <formula>100.1</formula>
    </cfRule>
    <cfRule type="cellIs" dxfId="158" priority="5" operator="greaterThan">
      <formula>99.8</formula>
    </cfRule>
    <cfRule type="cellIs" dxfId="157" priority="6" operator="lessThan">
      <formula>99.8</formula>
    </cfRule>
  </conditionalFormatting>
  <conditionalFormatting sqref="MI287:ML287">
    <cfRule type="cellIs" dxfId="156" priority="1" operator="greaterThan">
      <formula>100.1</formula>
    </cfRule>
    <cfRule type="cellIs" dxfId="155" priority="2" operator="greaterThan">
      <formula>99.8</formula>
    </cfRule>
    <cfRule type="cellIs" dxfId="15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ML289"/>
  <sheetViews>
    <sheetView showGridLines="0" zoomScale="60" zoomScaleNormal="60" workbookViewId="0">
      <pane xSplit="2" ySplit="3" topLeftCell="LT244" activePane="bottomRight" state="frozen"/>
      <selection activeCell="MH21" sqref="MH21"/>
      <selection pane="topRight" activeCell="MH21" sqref="MH21"/>
      <selection pane="bottomLeft" activeCell="MH21" sqref="MH21"/>
      <selection pane="bottomRight" activeCell="MH1" sqref="MH1:ML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91" width="11.44140625" style="6"/>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21875" style="66" bestFit="1" customWidth="1"/>
    <col min="235" max="235" width="9.77734375" style="64" bestFit="1" customWidth="1"/>
    <col min="236" max="236" width="16.21875" style="64" bestFit="1" customWidth="1"/>
    <col min="237" max="237" width="13.5546875" style="64" bestFit="1" customWidth="1"/>
    <col min="238" max="238" width="11.21875" style="64" bestFit="1" customWidth="1"/>
    <col min="239" max="240" width="11.44140625" style="6"/>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53" max="254" width="11.44140625" style="6"/>
    <col min="255" max="255" width="35.21875" style="64" bestFit="1" customWidth="1"/>
    <col min="256" max="256" width="9.77734375" style="64" bestFit="1" customWidth="1"/>
    <col min="257" max="257" width="16.21875" style="64" bestFit="1" customWidth="1"/>
    <col min="258" max="258" width="13.5546875" style="64" bestFit="1" customWidth="1"/>
    <col min="259" max="259" width="11.21875" style="64" bestFit="1" customWidth="1"/>
    <col min="260" max="261" width="11.44140625" style="6"/>
    <col min="262" max="262" width="11.44140625" style="66"/>
    <col min="263" max="268" width="11.44140625" style="6"/>
    <col min="269" max="273" width="11.44140625" style="64"/>
    <col min="274" max="280" width="11.44140625" style="67"/>
    <col min="281" max="282" width="11.44140625" style="6"/>
    <col min="283" max="294" width="11.44140625" style="76"/>
    <col min="295" max="301" width="11.44140625" style="6"/>
    <col min="302" max="308" width="11.44140625" style="76"/>
    <col min="309" max="315" width="11.44140625" style="6"/>
    <col min="316" max="329" width="11.44140625" style="76"/>
    <col min="330" max="343" width="11.44140625" style="6"/>
    <col min="344" max="350" width="11.44140625" style="76"/>
    <col min="351" max="16384" width="11.44140625" style="6"/>
  </cols>
  <sheetData>
    <row r="1" spans="1:350"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c r="KD1" s="76" t="s">
        <v>301</v>
      </c>
      <c r="KK1" s="6" t="s">
        <v>301</v>
      </c>
      <c r="KR1" s="76" t="s">
        <v>301</v>
      </c>
      <c r="KY1" s="76" t="s">
        <v>301</v>
      </c>
      <c r="KZ1" s="76"/>
      <c r="LA1" s="76"/>
      <c r="LB1" s="76"/>
      <c r="LC1" s="76"/>
      <c r="LF1" s="76" t="s">
        <v>301</v>
      </c>
      <c r="LM1" s="76" t="s">
        <v>301</v>
      </c>
      <c r="LR1" s="76"/>
      <c r="LS1" s="76"/>
      <c r="LT1" s="76" t="s">
        <v>301</v>
      </c>
      <c r="LU1" s="76"/>
      <c r="LV1" s="76"/>
      <c r="LW1" s="76"/>
      <c r="LX1" s="76"/>
      <c r="LY1" s="76"/>
      <c r="LZ1" s="76"/>
      <c r="MA1" s="76" t="s">
        <v>301</v>
      </c>
      <c r="MB1" s="76"/>
      <c r="MC1" s="76"/>
      <c r="MD1" s="76"/>
      <c r="ME1" s="76"/>
      <c r="MH1" s="76" t="s">
        <v>301</v>
      </c>
    </row>
    <row r="2" spans="1:350"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c r="KD2" s="76" t="s">
        <v>0</v>
      </c>
      <c r="KK2" s="6" t="s">
        <v>0</v>
      </c>
      <c r="KR2" s="76" t="s">
        <v>0</v>
      </c>
      <c r="KY2" s="76" t="s">
        <v>0</v>
      </c>
      <c r="KZ2" s="76"/>
      <c r="LA2" s="76"/>
      <c r="LB2" s="76"/>
      <c r="LC2" s="76"/>
      <c r="LF2" s="76" t="s">
        <v>0</v>
      </c>
      <c r="LM2" s="76" t="s">
        <v>0</v>
      </c>
      <c r="LR2" s="76"/>
      <c r="LS2" s="76"/>
      <c r="LT2" s="76" t="s">
        <v>0</v>
      </c>
      <c r="LU2" s="76"/>
      <c r="LV2" s="76"/>
      <c r="LW2" s="76"/>
      <c r="LX2" s="76"/>
      <c r="LY2" s="76"/>
      <c r="LZ2" s="76"/>
      <c r="MA2" s="76" t="s">
        <v>0</v>
      </c>
      <c r="MB2" s="76"/>
      <c r="MC2" s="76"/>
      <c r="MD2" s="76"/>
      <c r="ME2" s="76"/>
      <c r="MH2" s="76" t="s">
        <v>0</v>
      </c>
    </row>
    <row r="3" spans="1:350"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c r="KD3" s="73" t="s">
        <v>399</v>
      </c>
      <c r="KK3" s="6" t="s">
        <v>401</v>
      </c>
      <c r="KR3" s="76" t="s">
        <v>403</v>
      </c>
      <c r="KY3" s="73" t="s">
        <v>406</v>
      </c>
      <c r="KZ3" s="76"/>
      <c r="LA3" s="76"/>
      <c r="LB3" s="76"/>
      <c r="LC3" s="76"/>
      <c r="LF3" s="73" t="s">
        <v>407</v>
      </c>
      <c r="LM3" s="73" t="s">
        <v>409</v>
      </c>
      <c r="LR3" s="76"/>
      <c r="LS3" s="76"/>
      <c r="LT3" s="73" t="s">
        <v>411</v>
      </c>
      <c r="LU3" s="76"/>
      <c r="LV3" s="76"/>
      <c r="LW3" s="76"/>
      <c r="LX3" s="76"/>
      <c r="LY3" s="76"/>
      <c r="LZ3" s="76"/>
      <c r="MA3" s="73" t="s">
        <v>413</v>
      </c>
      <c r="MB3" s="76"/>
      <c r="MC3" s="76"/>
      <c r="MD3" s="76"/>
      <c r="ME3" s="76"/>
      <c r="MH3" s="73" t="s">
        <v>415</v>
      </c>
    </row>
    <row r="4" spans="1:35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c r="KD4" s="76" t="s">
        <v>400</v>
      </c>
      <c r="KE4" s="76" t="s">
        <v>3</v>
      </c>
      <c r="KF4" s="76" t="s">
        <v>4</v>
      </c>
      <c r="KG4" s="76" t="s">
        <v>5</v>
      </c>
      <c r="KH4" s="76" t="s">
        <v>6</v>
      </c>
      <c r="KK4" s="6" t="s">
        <v>402</v>
      </c>
      <c r="KL4" s="6" t="s">
        <v>3</v>
      </c>
      <c r="KM4" s="6" t="s">
        <v>4</v>
      </c>
      <c r="KN4" s="6" t="s">
        <v>5</v>
      </c>
      <c r="KO4" s="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c r="LY4" s="76"/>
      <c r="LZ4" s="76"/>
      <c r="MA4" s="76" t="s">
        <v>414</v>
      </c>
      <c r="MB4" s="76" t="s">
        <v>3</v>
      </c>
      <c r="MC4" s="76" t="s">
        <v>4</v>
      </c>
      <c r="MD4" s="76" t="s">
        <v>5</v>
      </c>
      <c r="ME4" s="76" t="s">
        <v>6</v>
      </c>
      <c r="MH4" s="76" t="s">
        <v>416</v>
      </c>
      <c r="MI4" s="76" t="s">
        <v>3</v>
      </c>
      <c r="MJ4" s="76" t="s">
        <v>4</v>
      </c>
      <c r="MK4" s="76" t="s">
        <v>5</v>
      </c>
      <c r="ML4" s="76" t="s">
        <v>6</v>
      </c>
    </row>
    <row r="5" spans="1:35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c r="KD5" s="76" t="s">
        <v>7</v>
      </c>
      <c r="KE5" s="76">
        <v>100</v>
      </c>
      <c r="KF5" s="76">
        <v>100</v>
      </c>
      <c r="KG5" s="76">
        <v>100</v>
      </c>
      <c r="KH5" s="76">
        <v>100</v>
      </c>
      <c r="KK5" s="6" t="s">
        <v>7</v>
      </c>
      <c r="KL5" s="6">
        <v>100</v>
      </c>
      <c r="KM5" s="6">
        <v>100</v>
      </c>
      <c r="KN5" s="6">
        <v>100</v>
      </c>
      <c r="KO5" s="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c r="LY5" s="76"/>
      <c r="LZ5" s="76"/>
      <c r="MA5" s="76" t="s">
        <v>7</v>
      </c>
      <c r="MB5" s="76">
        <v>100</v>
      </c>
      <c r="MC5" s="76">
        <v>100</v>
      </c>
      <c r="MD5" s="76">
        <v>100</v>
      </c>
      <c r="ME5" s="76">
        <v>100</v>
      </c>
      <c r="MH5" s="76" t="s">
        <v>7</v>
      </c>
      <c r="MI5" s="76">
        <v>100</v>
      </c>
      <c r="MJ5" s="76">
        <v>100</v>
      </c>
      <c r="MK5" s="76">
        <v>100</v>
      </c>
      <c r="ML5" s="76">
        <v>100</v>
      </c>
    </row>
    <row r="6" spans="1:350"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c r="KD6" s="76" t="s">
        <v>8</v>
      </c>
      <c r="KE6" s="76">
        <v>0</v>
      </c>
      <c r="KF6" s="76">
        <v>0</v>
      </c>
      <c r="KG6" s="76">
        <v>0</v>
      </c>
      <c r="KH6" s="76">
        <v>0</v>
      </c>
      <c r="KK6" s="6" t="s">
        <v>8</v>
      </c>
      <c r="KL6" s="6">
        <v>0</v>
      </c>
      <c r="KM6" s="6">
        <v>0</v>
      </c>
      <c r="KN6" s="6">
        <v>0</v>
      </c>
      <c r="KO6" s="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c r="LY6" s="76"/>
      <c r="LZ6" s="76"/>
      <c r="MA6" s="76" t="s">
        <v>8</v>
      </c>
      <c r="MB6" s="76">
        <v>0</v>
      </c>
      <c r="MC6" s="76">
        <v>0</v>
      </c>
      <c r="MD6" s="76">
        <v>0</v>
      </c>
      <c r="ME6" s="76">
        <v>0</v>
      </c>
      <c r="MH6" s="76" t="s">
        <v>8</v>
      </c>
      <c r="MI6" s="76">
        <v>0</v>
      </c>
      <c r="MJ6" s="76">
        <v>0</v>
      </c>
      <c r="MK6" s="76">
        <v>0</v>
      </c>
      <c r="ML6" s="76">
        <v>0</v>
      </c>
    </row>
    <row r="7" spans="1:35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c r="KD7" s="76" t="s">
        <v>9</v>
      </c>
      <c r="KE7" s="76">
        <v>0</v>
      </c>
      <c r="KF7" s="76">
        <v>0</v>
      </c>
      <c r="KG7" s="76">
        <v>0</v>
      </c>
      <c r="KH7" s="76">
        <v>0</v>
      </c>
      <c r="KK7" s="6" t="s">
        <v>9</v>
      </c>
      <c r="KL7" s="6">
        <v>0</v>
      </c>
      <c r="KM7" s="6">
        <v>0</v>
      </c>
      <c r="KN7" s="6">
        <v>0</v>
      </c>
      <c r="KO7" s="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c r="LY7" s="76"/>
      <c r="LZ7" s="76"/>
      <c r="MA7" s="76" t="s">
        <v>9</v>
      </c>
      <c r="MB7" s="76">
        <v>0</v>
      </c>
      <c r="MC7" s="76">
        <v>0</v>
      </c>
      <c r="MD7" s="76">
        <v>0</v>
      </c>
      <c r="ME7" s="76">
        <v>0</v>
      </c>
      <c r="MH7" s="76" t="s">
        <v>9</v>
      </c>
      <c r="MI7" s="76">
        <v>0</v>
      </c>
      <c r="MJ7" s="76">
        <v>0</v>
      </c>
      <c r="MK7" s="76">
        <v>0</v>
      </c>
      <c r="ML7" s="76">
        <v>0</v>
      </c>
    </row>
    <row r="8" spans="1:35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c r="KD8" s="76" t="s">
        <v>10</v>
      </c>
      <c r="KE8" s="76">
        <v>0</v>
      </c>
      <c r="KF8" s="76">
        <v>0</v>
      </c>
      <c r="KG8" s="76">
        <v>0</v>
      </c>
      <c r="KH8" s="76">
        <v>0</v>
      </c>
      <c r="KK8" s="6" t="s">
        <v>10</v>
      </c>
      <c r="KL8" s="6">
        <v>0</v>
      </c>
      <c r="KM8" s="6">
        <v>0</v>
      </c>
      <c r="KN8" s="6">
        <v>0</v>
      </c>
      <c r="KO8" s="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c r="LY8" s="76"/>
      <c r="LZ8" s="76"/>
      <c r="MA8" s="76" t="s">
        <v>10</v>
      </c>
      <c r="MB8" s="76">
        <v>0</v>
      </c>
      <c r="MC8" s="76">
        <v>0</v>
      </c>
      <c r="MD8" s="76">
        <v>0</v>
      </c>
      <c r="ME8" s="76">
        <v>0</v>
      </c>
      <c r="MH8" s="76" t="s">
        <v>10</v>
      </c>
      <c r="MI8" s="76">
        <v>0</v>
      </c>
      <c r="MJ8" s="76">
        <v>0</v>
      </c>
      <c r="MK8" s="76">
        <v>0</v>
      </c>
      <c r="ML8" s="76">
        <v>0</v>
      </c>
    </row>
    <row r="9" spans="1:35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c r="KD9" s="76" t="s">
        <v>11</v>
      </c>
      <c r="KE9" s="76">
        <v>0</v>
      </c>
      <c r="KF9" s="76">
        <v>0</v>
      </c>
      <c r="KG9" s="76">
        <v>0</v>
      </c>
      <c r="KH9" s="76">
        <v>0</v>
      </c>
      <c r="KK9" s="6" t="s">
        <v>11</v>
      </c>
      <c r="KL9" s="6">
        <v>0</v>
      </c>
      <c r="KM9" s="6">
        <v>0</v>
      </c>
      <c r="KN9" s="6">
        <v>0</v>
      </c>
      <c r="KO9" s="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v>
      </c>
      <c r="LO9" s="76">
        <v>0</v>
      </c>
      <c r="LP9" s="76">
        <v>0</v>
      </c>
      <c r="LQ9" s="76">
        <v>0</v>
      </c>
      <c r="LR9" s="76"/>
      <c r="LS9" s="76"/>
      <c r="LT9" s="76" t="s">
        <v>11</v>
      </c>
      <c r="LU9" s="76">
        <v>0</v>
      </c>
      <c r="LV9" s="76">
        <v>0</v>
      </c>
      <c r="LW9" s="76">
        <v>0</v>
      </c>
      <c r="LX9" s="76">
        <v>0</v>
      </c>
      <c r="LY9" s="76"/>
      <c r="LZ9" s="76"/>
      <c r="MA9" s="76" t="s">
        <v>11</v>
      </c>
      <c r="MB9" s="76">
        <v>0</v>
      </c>
      <c r="MC9" s="76">
        <v>0</v>
      </c>
      <c r="MD9" s="76">
        <v>0</v>
      </c>
      <c r="ME9" s="76">
        <v>0</v>
      </c>
      <c r="MH9" s="76" t="s">
        <v>11</v>
      </c>
      <c r="MI9" s="76">
        <v>0</v>
      </c>
      <c r="MJ9" s="76">
        <v>0</v>
      </c>
      <c r="MK9" s="76">
        <v>0</v>
      </c>
      <c r="ML9" s="76">
        <v>0</v>
      </c>
    </row>
    <row r="10" spans="1:35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c r="KD10" s="76" t="s">
        <v>12</v>
      </c>
      <c r="KE10" s="76">
        <v>0</v>
      </c>
      <c r="KF10" s="76">
        <v>0</v>
      </c>
      <c r="KG10" s="76">
        <v>0</v>
      </c>
      <c r="KH10" s="76">
        <v>0</v>
      </c>
      <c r="KK10" s="6" t="s">
        <v>12</v>
      </c>
      <c r="KL10" s="6">
        <v>0</v>
      </c>
      <c r="KM10" s="6">
        <v>0</v>
      </c>
      <c r="KN10" s="6">
        <v>0</v>
      </c>
      <c r="KO10" s="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c r="LY10" s="76"/>
      <c r="LZ10" s="76"/>
      <c r="MA10" s="76" t="s">
        <v>12</v>
      </c>
      <c r="MB10" s="76">
        <v>0</v>
      </c>
      <c r="MC10" s="76">
        <v>0</v>
      </c>
      <c r="MD10" s="76">
        <v>0</v>
      </c>
      <c r="ME10" s="76">
        <v>0</v>
      </c>
      <c r="MH10" s="76" t="s">
        <v>12</v>
      </c>
      <c r="MI10" s="76">
        <v>0</v>
      </c>
      <c r="MJ10" s="76">
        <v>0</v>
      </c>
      <c r="MK10" s="76">
        <v>0</v>
      </c>
      <c r="ML10" s="76">
        <v>0</v>
      </c>
    </row>
    <row r="11" spans="1:35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c r="KD11" s="76" t="s">
        <v>13</v>
      </c>
      <c r="KE11" s="76">
        <v>0</v>
      </c>
      <c r="KF11" s="76">
        <v>0</v>
      </c>
      <c r="KG11" s="76">
        <v>0</v>
      </c>
      <c r="KH11" s="76">
        <v>0</v>
      </c>
      <c r="KK11" s="6" t="s">
        <v>13</v>
      </c>
      <c r="KL11" s="6">
        <v>0</v>
      </c>
      <c r="KM11" s="6">
        <v>0</v>
      </c>
      <c r="KN11" s="6">
        <v>0</v>
      </c>
      <c r="KO11" s="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c r="LY11" s="76"/>
      <c r="LZ11" s="76"/>
      <c r="MA11" s="76" t="s">
        <v>13</v>
      </c>
      <c r="MB11" s="76">
        <v>0</v>
      </c>
      <c r="MC11" s="76">
        <v>0</v>
      </c>
      <c r="MD11" s="76">
        <v>0</v>
      </c>
      <c r="ME11" s="76">
        <v>0</v>
      </c>
      <c r="MH11" s="76" t="s">
        <v>13</v>
      </c>
      <c r="MI11" s="76">
        <v>0</v>
      </c>
      <c r="MJ11" s="76">
        <v>0</v>
      </c>
      <c r="MK11" s="76">
        <v>0</v>
      </c>
      <c r="ML11" s="76">
        <v>0</v>
      </c>
    </row>
    <row r="12" spans="1:35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c r="KD12" s="76" t="s">
        <v>14</v>
      </c>
      <c r="KE12" s="76">
        <v>0</v>
      </c>
      <c r="KF12" s="76">
        <v>0</v>
      </c>
      <c r="KG12" s="76">
        <v>0</v>
      </c>
      <c r="KH12" s="76">
        <v>0</v>
      </c>
      <c r="KK12" s="6" t="s">
        <v>14</v>
      </c>
      <c r="KL12" s="6">
        <v>0</v>
      </c>
      <c r="KM12" s="6">
        <v>0</v>
      </c>
      <c r="KN12" s="6">
        <v>0</v>
      </c>
      <c r="KO12" s="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c r="LY12" s="76"/>
      <c r="LZ12" s="76"/>
      <c r="MA12" s="76" t="s">
        <v>14</v>
      </c>
      <c r="MB12" s="76">
        <v>0</v>
      </c>
      <c r="MC12" s="76">
        <v>0</v>
      </c>
      <c r="MD12" s="76">
        <v>0</v>
      </c>
      <c r="ME12" s="76">
        <v>0</v>
      </c>
      <c r="MH12" s="76" t="s">
        <v>14</v>
      </c>
      <c r="MI12" s="76">
        <v>0</v>
      </c>
      <c r="MJ12" s="76">
        <v>0</v>
      </c>
      <c r="MK12" s="76">
        <v>0</v>
      </c>
      <c r="ML12" s="76">
        <v>0</v>
      </c>
    </row>
    <row r="13" spans="1:35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c r="KD13" s="76" t="s">
        <v>15</v>
      </c>
      <c r="KE13" s="76">
        <v>0</v>
      </c>
      <c r="KF13" s="76">
        <v>0</v>
      </c>
      <c r="KG13" s="76">
        <v>0</v>
      </c>
      <c r="KH13" s="76">
        <v>0</v>
      </c>
      <c r="KK13" s="6" t="s">
        <v>15</v>
      </c>
      <c r="KL13" s="6">
        <v>0</v>
      </c>
      <c r="KM13" s="6">
        <v>0</v>
      </c>
      <c r="KN13" s="6">
        <v>0</v>
      </c>
      <c r="KO13" s="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M13" s="76" t="s">
        <v>15</v>
      </c>
      <c r="LN13" s="76">
        <v>0</v>
      </c>
      <c r="LO13" s="76">
        <v>0</v>
      </c>
      <c r="LP13" s="76">
        <v>0</v>
      </c>
      <c r="LQ13" s="76">
        <v>0</v>
      </c>
      <c r="LR13" s="76"/>
      <c r="LS13" s="76"/>
      <c r="LT13" s="76" t="s">
        <v>15</v>
      </c>
      <c r="LU13" s="76">
        <v>0</v>
      </c>
      <c r="LV13" s="76">
        <v>0</v>
      </c>
      <c r="LW13" s="76">
        <v>0</v>
      </c>
      <c r="LX13" s="76">
        <v>0</v>
      </c>
      <c r="LY13" s="76"/>
      <c r="LZ13" s="76"/>
      <c r="MA13" s="76" t="s">
        <v>15</v>
      </c>
      <c r="MB13" s="76">
        <v>0</v>
      </c>
      <c r="MC13" s="76">
        <v>0</v>
      </c>
      <c r="MD13" s="76">
        <v>0</v>
      </c>
      <c r="ME13" s="76">
        <v>0</v>
      </c>
      <c r="MH13" s="76" t="s">
        <v>15</v>
      </c>
      <c r="MI13" s="76">
        <v>0</v>
      </c>
      <c r="MJ13" s="76">
        <v>0</v>
      </c>
      <c r="MK13" s="76">
        <v>0</v>
      </c>
      <c r="ML13" s="76">
        <v>0</v>
      </c>
    </row>
    <row r="14" spans="1:35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c r="KD14" s="76" t="s">
        <v>16</v>
      </c>
      <c r="KE14" s="76">
        <v>0</v>
      </c>
      <c r="KF14" s="76">
        <v>0</v>
      </c>
      <c r="KG14" s="76">
        <v>0</v>
      </c>
      <c r="KH14" s="76">
        <v>0</v>
      </c>
      <c r="KK14" s="6" t="s">
        <v>16</v>
      </c>
      <c r="KL14" s="6">
        <v>0</v>
      </c>
      <c r="KM14" s="6">
        <v>0</v>
      </c>
      <c r="KN14" s="6">
        <v>0</v>
      </c>
      <c r="KO14" s="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c r="LY14" s="76"/>
      <c r="LZ14" s="76"/>
      <c r="MA14" s="76" t="s">
        <v>16</v>
      </c>
      <c r="MB14" s="76">
        <v>0</v>
      </c>
      <c r="MC14" s="76">
        <v>0</v>
      </c>
      <c r="MD14" s="76">
        <v>0</v>
      </c>
      <c r="ME14" s="76">
        <v>0</v>
      </c>
      <c r="MH14" s="76" t="s">
        <v>16</v>
      </c>
      <c r="MI14" s="76">
        <v>0</v>
      </c>
      <c r="MJ14" s="76">
        <v>0</v>
      </c>
      <c r="MK14" s="76">
        <v>0</v>
      </c>
      <c r="ML14" s="76">
        <v>0</v>
      </c>
    </row>
    <row r="15" spans="1:35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c r="KD15" s="76" t="s">
        <v>17</v>
      </c>
      <c r="KE15" s="76">
        <v>0</v>
      </c>
      <c r="KF15" s="76">
        <v>0</v>
      </c>
      <c r="KG15" s="76">
        <v>0</v>
      </c>
      <c r="KH15" s="76">
        <v>0</v>
      </c>
      <c r="KK15" s="6" t="s">
        <v>17</v>
      </c>
      <c r="KL15" s="6">
        <v>0</v>
      </c>
      <c r="KM15" s="6">
        <v>0</v>
      </c>
      <c r="KN15" s="6">
        <v>0</v>
      </c>
      <c r="KO15" s="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v>
      </c>
      <c r="LO15" s="76">
        <v>0</v>
      </c>
      <c r="LP15" s="76">
        <v>0</v>
      </c>
      <c r="LQ15" s="76">
        <v>0</v>
      </c>
      <c r="LR15" s="76"/>
      <c r="LS15" s="76"/>
      <c r="LT15" s="76" t="s">
        <v>17</v>
      </c>
      <c r="LU15" s="76">
        <v>0</v>
      </c>
      <c r="LV15" s="76">
        <v>0</v>
      </c>
      <c r="LW15" s="76">
        <v>0</v>
      </c>
      <c r="LX15" s="76">
        <v>0</v>
      </c>
      <c r="LY15" s="76"/>
      <c r="LZ15" s="76"/>
      <c r="MA15" s="76" t="s">
        <v>17</v>
      </c>
      <c r="MB15" s="76">
        <v>0</v>
      </c>
      <c r="MC15" s="76">
        <v>0</v>
      </c>
      <c r="MD15" s="76">
        <v>0</v>
      </c>
      <c r="ME15" s="76">
        <v>0</v>
      </c>
      <c r="MH15" s="76" t="s">
        <v>17</v>
      </c>
      <c r="MI15" s="76">
        <v>0</v>
      </c>
      <c r="MJ15" s="76">
        <v>0</v>
      </c>
      <c r="MK15" s="76">
        <v>0</v>
      </c>
      <c r="ML15" s="76">
        <v>0</v>
      </c>
    </row>
    <row r="16" spans="1:35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c r="KD16" s="76" t="s">
        <v>18</v>
      </c>
      <c r="KE16" s="76">
        <v>0</v>
      </c>
      <c r="KF16" s="76">
        <v>0</v>
      </c>
      <c r="KG16" s="76">
        <v>0</v>
      </c>
      <c r="KH16" s="76">
        <v>0</v>
      </c>
      <c r="KK16" s="6" t="s">
        <v>18</v>
      </c>
      <c r="KL16" s="6">
        <v>0</v>
      </c>
      <c r="KM16" s="6">
        <v>0</v>
      </c>
      <c r="KN16" s="6">
        <v>0</v>
      </c>
      <c r="KO16" s="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c r="LY16" s="76"/>
      <c r="LZ16" s="76"/>
      <c r="MA16" s="76" t="s">
        <v>18</v>
      </c>
      <c r="MB16" s="76">
        <v>0</v>
      </c>
      <c r="MC16" s="76">
        <v>0</v>
      </c>
      <c r="MD16" s="76">
        <v>0</v>
      </c>
      <c r="ME16" s="76">
        <v>0</v>
      </c>
      <c r="MH16" s="76" t="s">
        <v>18</v>
      </c>
      <c r="MI16" s="76">
        <v>0.05</v>
      </c>
      <c r="MJ16" s="76">
        <v>0.2</v>
      </c>
      <c r="MK16" s="76">
        <v>0</v>
      </c>
      <c r="ML16" s="76">
        <v>0</v>
      </c>
    </row>
    <row r="17" spans="1:35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c r="KD17" s="76" t="s">
        <v>19</v>
      </c>
      <c r="KE17" s="76">
        <v>0</v>
      </c>
      <c r="KF17" s="76">
        <v>0</v>
      </c>
      <c r="KG17" s="76">
        <v>0</v>
      </c>
      <c r="KH17" s="76">
        <v>0</v>
      </c>
      <c r="KK17" s="6" t="s">
        <v>19</v>
      </c>
      <c r="KL17" s="6">
        <v>0</v>
      </c>
      <c r="KM17" s="6">
        <v>0</v>
      </c>
      <c r="KN17" s="6">
        <v>0</v>
      </c>
      <c r="KO17" s="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c r="LY17" s="76"/>
      <c r="LZ17" s="76"/>
      <c r="MA17" s="76" t="s">
        <v>19</v>
      </c>
      <c r="MB17" s="76">
        <v>0</v>
      </c>
      <c r="MC17" s="76">
        <v>0</v>
      </c>
      <c r="MD17" s="76">
        <v>0</v>
      </c>
      <c r="ME17" s="76">
        <v>0</v>
      </c>
      <c r="MH17" s="76" t="s">
        <v>19</v>
      </c>
      <c r="MI17" s="76">
        <v>0</v>
      </c>
      <c r="MJ17" s="76">
        <v>0</v>
      </c>
      <c r="MK17" s="76">
        <v>0</v>
      </c>
      <c r="ML17" s="76">
        <v>0</v>
      </c>
    </row>
    <row r="18" spans="1:35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c r="KD18" s="76" t="s">
        <v>20</v>
      </c>
      <c r="KE18" s="76">
        <v>0</v>
      </c>
      <c r="KF18" s="76">
        <v>0</v>
      </c>
      <c r="KG18" s="76">
        <v>0</v>
      </c>
      <c r="KH18" s="76">
        <v>0</v>
      </c>
      <c r="KK18" s="6" t="s">
        <v>20</v>
      </c>
      <c r="KL18" s="6">
        <v>0</v>
      </c>
      <c r="KM18" s="6">
        <v>0</v>
      </c>
      <c r="KN18" s="6">
        <v>0</v>
      </c>
      <c r="KO18" s="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v>
      </c>
      <c r="LO18" s="76">
        <v>0</v>
      </c>
      <c r="LP18" s="76">
        <v>0</v>
      </c>
      <c r="LQ18" s="76">
        <v>0</v>
      </c>
      <c r="LR18" s="76"/>
      <c r="LS18" s="76"/>
      <c r="LT18" s="76" t="s">
        <v>20</v>
      </c>
      <c r="LU18" s="76">
        <v>0</v>
      </c>
      <c r="LV18" s="76">
        <v>0</v>
      </c>
      <c r="LW18" s="76">
        <v>0</v>
      </c>
      <c r="LX18" s="76">
        <v>0</v>
      </c>
      <c r="LY18" s="76"/>
      <c r="LZ18" s="76"/>
      <c r="MA18" s="76" t="s">
        <v>20</v>
      </c>
      <c r="MB18" s="76">
        <v>0</v>
      </c>
      <c r="MC18" s="76">
        <v>0</v>
      </c>
      <c r="MD18" s="76">
        <v>0</v>
      </c>
      <c r="ME18" s="76">
        <v>0</v>
      </c>
      <c r="MH18" s="76" t="s">
        <v>20</v>
      </c>
      <c r="MI18" s="76">
        <v>0</v>
      </c>
      <c r="MJ18" s="76">
        <v>0</v>
      </c>
      <c r="MK18" s="76">
        <v>0</v>
      </c>
      <c r="ML18" s="76">
        <v>0</v>
      </c>
    </row>
    <row r="19" spans="1:35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c r="KD19" s="76" t="s">
        <v>21</v>
      </c>
      <c r="KE19" s="76">
        <v>0</v>
      </c>
      <c r="KF19" s="76">
        <v>0</v>
      </c>
      <c r="KG19" s="76">
        <v>0</v>
      </c>
      <c r="KH19" s="76">
        <v>0</v>
      </c>
      <c r="KK19" s="6" t="s">
        <v>21</v>
      </c>
      <c r="KL19" s="6">
        <v>0</v>
      </c>
      <c r="KM19" s="6">
        <v>0</v>
      </c>
      <c r="KN19" s="6">
        <v>0</v>
      </c>
      <c r="KO19" s="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c r="LY19" s="76"/>
      <c r="LZ19" s="76"/>
      <c r="MA19" s="76" t="s">
        <v>21</v>
      </c>
      <c r="MB19" s="76">
        <v>0</v>
      </c>
      <c r="MC19" s="76">
        <v>0</v>
      </c>
      <c r="MD19" s="76">
        <v>0</v>
      </c>
      <c r="ME19" s="76">
        <v>0</v>
      </c>
      <c r="MH19" s="76" t="s">
        <v>21</v>
      </c>
      <c r="MI19" s="76">
        <v>0</v>
      </c>
      <c r="MJ19" s="76">
        <v>0</v>
      </c>
      <c r="MK19" s="76">
        <v>0</v>
      </c>
      <c r="ML19" s="76">
        <v>0</v>
      </c>
    </row>
    <row r="20" spans="1:35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c r="KD20" s="76" t="s">
        <v>22</v>
      </c>
      <c r="KE20" s="76">
        <v>0</v>
      </c>
      <c r="KF20" s="76">
        <v>0</v>
      </c>
      <c r="KG20" s="76">
        <v>0</v>
      </c>
      <c r="KH20" s="76">
        <v>0</v>
      </c>
      <c r="KK20" s="6" t="s">
        <v>22</v>
      </c>
      <c r="KL20" s="6">
        <v>0</v>
      </c>
      <c r="KM20" s="6">
        <v>0</v>
      </c>
      <c r="KN20" s="6">
        <v>0</v>
      </c>
      <c r="KO20" s="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c r="LY20" s="76"/>
      <c r="LZ20" s="76"/>
      <c r="MA20" s="76" t="s">
        <v>22</v>
      </c>
      <c r="MB20" s="76">
        <v>0</v>
      </c>
      <c r="MC20" s="76">
        <v>0</v>
      </c>
      <c r="MD20" s="76">
        <v>0</v>
      </c>
      <c r="ME20" s="76">
        <v>0</v>
      </c>
      <c r="MH20" s="76" t="s">
        <v>22</v>
      </c>
      <c r="MI20" s="76">
        <v>0</v>
      </c>
      <c r="MJ20" s="76">
        <v>0</v>
      </c>
      <c r="MK20" s="76">
        <v>0</v>
      </c>
      <c r="ML20" s="76">
        <v>0</v>
      </c>
    </row>
    <row r="21" spans="1:35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c r="KD21" s="76" t="s">
        <v>23</v>
      </c>
      <c r="KE21" s="76">
        <v>0</v>
      </c>
      <c r="KF21" s="76">
        <v>0</v>
      </c>
      <c r="KG21" s="76">
        <v>0</v>
      </c>
      <c r="KH21" s="76">
        <v>0</v>
      </c>
      <c r="KK21" s="6" t="s">
        <v>23</v>
      </c>
      <c r="KL21" s="6">
        <v>0</v>
      </c>
      <c r="KM21" s="6">
        <v>0</v>
      </c>
      <c r="KN21" s="6">
        <v>0</v>
      </c>
      <c r="KO21" s="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c r="LY21" s="76"/>
      <c r="LZ21" s="76"/>
      <c r="MA21" s="76" t="s">
        <v>23</v>
      </c>
      <c r="MB21" s="76">
        <v>0</v>
      </c>
      <c r="MC21" s="76">
        <v>0</v>
      </c>
      <c r="MD21" s="76">
        <v>0</v>
      </c>
      <c r="ME21" s="76">
        <v>0</v>
      </c>
      <c r="MH21" s="76" t="s">
        <v>23</v>
      </c>
      <c r="MI21" s="76">
        <v>0</v>
      </c>
      <c r="MJ21" s="76">
        <v>0</v>
      </c>
      <c r="MK21" s="76">
        <v>0</v>
      </c>
      <c r="ML21" s="76">
        <v>0</v>
      </c>
    </row>
    <row r="22" spans="1:35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c r="KD22" s="76" t="s">
        <v>24</v>
      </c>
      <c r="KE22" s="76">
        <v>0</v>
      </c>
      <c r="KF22" s="76">
        <v>0</v>
      </c>
      <c r="KG22" s="76">
        <v>0</v>
      </c>
      <c r="KH22" s="76">
        <v>0</v>
      </c>
      <c r="KK22" s="6" t="s">
        <v>24</v>
      </c>
      <c r="KL22" s="6">
        <v>0</v>
      </c>
      <c r="KM22" s="6">
        <v>0</v>
      </c>
      <c r="KN22" s="6">
        <v>0</v>
      </c>
      <c r="KO22" s="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M22" s="76" t="s">
        <v>24</v>
      </c>
      <c r="LN22" s="76">
        <v>0.03</v>
      </c>
      <c r="LO22" s="76">
        <v>0</v>
      </c>
      <c r="LP22" s="76">
        <v>0</v>
      </c>
      <c r="LQ22" s="76">
        <v>0</v>
      </c>
      <c r="LR22" s="76"/>
      <c r="LS22" s="76"/>
      <c r="LT22" s="76" t="s">
        <v>24</v>
      </c>
      <c r="LU22" s="76">
        <v>0</v>
      </c>
      <c r="LV22" s="76">
        <v>0</v>
      </c>
      <c r="LW22" s="76">
        <v>0</v>
      </c>
      <c r="LX22" s="76">
        <v>0</v>
      </c>
      <c r="LY22" s="76"/>
      <c r="LZ22" s="76"/>
      <c r="MA22" s="76" t="s">
        <v>24</v>
      </c>
      <c r="MB22" s="76">
        <v>0</v>
      </c>
      <c r="MC22" s="76">
        <v>0</v>
      </c>
      <c r="MD22" s="76">
        <v>0</v>
      </c>
      <c r="ME22" s="76">
        <v>0</v>
      </c>
      <c r="MH22" s="76" t="s">
        <v>24</v>
      </c>
      <c r="MI22" s="76">
        <v>0</v>
      </c>
      <c r="MJ22" s="76">
        <v>0</v>
      </c>
      <c r="MK22" s="76">
        <v>0</v>
      </c>
      <c r="ML22" s="76">
        <v>0</v>
      </c>
    </row>
    <row r="23" spans="1:35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c r="KD23" s="76" t="s">
        <v>25</v>
      </c>
      <c r="KE23" s="76">
        <v>0</v>
      </c>
      <c r="KF23" s="76">
        <v>0</v>
      </c>
      <c r="KG23" s="76">
        <v>0</v>
      </c>
      <c r="KH23" s="76">
        <v>0</v>
      </c>
      <c r="KK23" s="6" t="s">
        <v>25</v>
      </c>
      <c r="KL23" s="6">
        <v>0</v>
      </c>
      <c r="KM23" s="6">
        <v>0</v>
      </c>
      <c r="KN23" s="6">
        <v>0</v>
      </c>
      <c r="KO23" s="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c r="LY23" s="76"/>
      <c r="LZ23" s="76"/>
      <c r="MA23" s="76" t="s">
        <v>25</v>
      </c>
      <c r="MB23" s="76">
        <v>0</v>
      </c>
      <c r="MC23" s="76">
        <v>0</v>
      </c>
      <c r="MD23" s="76">
        <v>0</v>
      </c>
      <c r="ME23" s="76">
        <v>0</v>
      </c>
      <c r="MH23" s="76" t="s">
        <v>25</v>
      </c>
      <c r="MI23" s="76">
        <v>0</v>
      </c>
      <c r="MJ23" s="76">
        <v>0</v>
      </c>
      <c r="MK23" s="76">
        <v>0</v>
      </c>
      <c r="ML23" s="76">
        <v>0</v>
      </c>
    </row>
    <row r="24" spans="1:350"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c r="KD24" s="76" t="s">
        <v>26</v>
      </c>
      <c r="KE24" s="76">
        <v>0</v>
      </c>
      <c r="KF24" s="76">
        <v>0</v>
      </c>
      <c r="KG24" s="76">
        <v>0</v>
      </c>
      <c r="KH24" s="76">
        <v>0</v>
      </c>
      <c r="KK24" s="6" t="s">
        <v>26</v>
      </c>
      <c r="KL24" s="6">
        <v>0</v>
      </c>
      <c r="KM24" s="6">
        <v>0</v>
      </c>
      <c r="KN24" s="6">
        <v>0</v>
      </c>
      <c r="KO24" s="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c r="LY24" s="76"/>
      <c r="LZ24" s="76"/>
      <c r="MA24" s="76" t="s">
        <v>26</v>
      </c>
      <c r="MB24" s="76">
        <v>0</v>
      </c>
      <c r="MC24" s="76">
        <v>0</v>
      </c>
      <c r="MD24" s="76">
        <v>0</v>
      </c>
      <c r="ME24" s="76">
        <v>0</v>
      </c>
      <c r="MH24" s="76" t="s">
        <v>26</v>
      </c>
      <c r="MI24" s="76">
        <v>0</v>
      </c>
      <c r="MJ24" s="76">
        <v>0</v>
      </c>
      <c r="MK24" s="76">
        <v>0</v>
      </c>
      <c r="ML24" s="76">
        <v>0</v>
      </c>
    </row>
    <row r="25" spans="1:350"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c r="KD25" s="76" t="s">
        <v>27</v>
      </c>
      <c r="KE25" s="76">
        <v>0</v>
      </c>
      <c r="KF25" s="76">
        <v>0</v>
      </c>
      <c r="KG25" s="76">
        <v>0</v>
      </c>
      <c r="KH25" s="76">
        <v>0</v>
      </c>
      <c r="KK25" s="6" t="s">
        <v>27</v>
      </c>
      <c r="KL25" s="6">
        <v>0</v>
      </c>
      <c r="KM25" s="6">
        <v>0</v>
      </c>
      <c r="KN25" s="6">
        <v>0</v>
      </c>
      <c r="KO25" s="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v>
      </c>
      <c r="LV25" s="76">
        <v>0</v>
      </c>
      <c r="LW25" s="76">
        <v>0</v>
      </c>
      <c r="LX25" s="76">
        <v>0</v>
      </c>
      <c r="LY25" s="76"/>
      <c r="LZ25" s="76"/>
      <c r="MA25" s="76" t="s">
        <v>27</v>
      </c>
      <c r="MB25" s="76">
        <v>0</v>
      </c>
      <c r="MC25" s="76">
        <v>0</v>
      </c>
      <c r="MD25" s="76">
        <v>0</v>
      </c>
      <c r="ME25" s="76">
        <v>0</v>
      </c>
      <c r="MH25" s="76" t="s">
        <v>27</v>
      </c>
      <c r="MI25" s="76">
        <v>0</v>
      </c>
      <c r="MJ25" s="76">
        <v>0</v>
      </c>
      <c r="MK25" s="76">
        <v>0</v>
      </c>
      <c r="ML25" s="76">
        <v>0</v>
      </c>
    </row>
    <row r="26" spans="1:35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c r="KD26" s="76" t="s">
        <v>28</v>
      </c>
      <c r="KE26" s="76">
        <v>0</v>
      </c>
      <c r="KF26" s="76">
        <v>0</v>
      </c>
      <c r="KG26" s="76">
        <v>0</v>
      </c>
      <c r="KH26" s="76">
        <v>0</v>
      </c>
      <c r="KK26" s="6" t="s">
        <v>28</v>
      </c>
      <c r="KL26" s="6">
        <v>0</v>
      </c>
      <c r="KM26" s="6">
        <v>0</v>
      </c>
      <c r="KN26" s="6">
        <v>0</v>
      </c>
      <c r="KO26" s="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c r="LY26" s="76"/>
      <c r="LZ26" s="76"/>
      <c r="MA26" s="76" t="s">
        <v>28</v>
      </c>
      <c r="MB26" s="76">
        <v>0</v>
      </c>
      <c r="MC26" s="76">
        <v>0</v>
      </c>
      <c r="MD26" s="76">
        <v>0</v>
      </c>
      <c r="ME26" s="76">
        <v>0</v>
      </c>
      <c r="MH26" s="76" t="s">
        <v>28</v>
      </c>
      <c r="MI26" s="76">
        <v>0</v>
      </c>
      <c r="MJ26" s="76">
        <v>0</v>
      </c>
      <c r="MK26" s="76">
        <v>0</v>
      </c>
      <c r="ML26" s="76">
        <v>0</v>
      </c>
    </row>
    <row r="27" spans="1:35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c r="KD27" s="76" t="s">
        <v>29</v>
      </c>
      <c r="KE27" s="76">
        <v>0</v>
      </c>
      <c r="KF27" s="76">
        <v>0</v>
      </c>
      <c r="KG27" s="76">
        <v>0</v>
      </c>
      <c r="KH27" s="76">
        <v>0</v>
      </c>
      <c r="KK27" s="6" t="s">
        <v>29</v>
      </c>
      <c r="KL27" s="6">
        <v>0</v>
      </c>
      <c r="KM27" s="6">
        <v>0</v>
      </c>
      <c r="KN27" s="6">
        <v>0</v>
      </c>
      <c r="KO27" s="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M27" s="76" t="s">
        <v>29</v>
      </c>
      <c r="LN27" s="76">
        <v>0.03</v>
      </c>
      <c r="LO27" s="76">
        <v>0</v>
      </c>
      <c r="LP27" s="76">
        <v>0</v>
      </c>
      <c r="LQ27" s="76">
        <v>0.31</v>
      </c>
      <c r="LR27" s="76"/>
      <c r="LS27" s="76"/>
      <c r="LT27" s="76" t="s">
        <v>29</v>
      </c>
      <c r="LU27" s="76">
        <v>0</v>
      </c>
      <c r="LV27" s="76">
        <v>0</v>
      </c>
      <c r="LW27" s="76">
        <v>0</v>
      </c>
      <c r="LX27" s="76">
        <v>0</v>
      </c>
      <c r="LY27" s="76"/>
      <c r="LZ27" s="76"/>
      <c r="MA27" s="76" t="s">
        <v>29</v>
      </c>
      <c r="MB27" s="76">
        <v>0</v>
      </c>
      <c r="MC27" s="76">
        <v>0</v>
      </c>
      <c r="MD27" s="76">
        <v>0</v>
      </c>
      <c r="ME27" s="76">
        <v>0</v>
      </c>
      <c r="MH27" s="76" t="s">
        <v>29</v>
      </c>
      <c r="MI27" s="76">
        <v>0</v>
      </c>
      <c r="MJ27" s="76">
        <v>0</v>
      </c>
      <c r="MK27" s="76">
        <v>0</v>
      </c>
      <c r="ML27" s="76">
        <v>0</v>
      </c>
    </row>
    <row r="28" spans="1:35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c r="KD28" s="76" t="s">
        <v>30</v>
      </c>
      <c r="KE28" s="76">
        <v>0</v>
      </c>
      <c r="KF28" s="76">
        <v>0</v>
      </c>
      <c r="KG28" s="76">
        <v>0</v>
      </c>
      <c r="KH28" s="76">
        <v>0</v>
      </c>
      <c r="KK28" s="6" t="s">
        <v>30</v>
      </c>
      <c r="KL28" s="6">
        <v>0</v>
      </c>
      <c r="KM28" s="6">
        <v>0</v>
      </c>
      <c r="KN28" s="6">
        <v>0</v>
      </c>
      <c r="KO28" s="6">
        <v>0</v>
      </c>
      <c r="KR28" s="76" t="s">
        <v>30</v>
      </c>
      <c r="KS28" s="76">
        <v>0</v>
      </c>
      <c r="KT28" s="76">
        <v>0</v>
      </c>
      <c r="KU28" s="76">
        <v>0</v>
      </c>
      <c r="KV28" s="76">
        <v>0</v>
      </c>
      <c r="KY28" s="76" t="s">
        <v>30</v>
      </c>
      <c r="KZ28" s="76">
        <v>0</v>
      </c>
      <c r="LA28" s="76">
        <v>0</v>
      </c>
      <c r="LB28" s="76">
        <v>0</v>
      </c>
      <c r="LC28" s="76">
        <v>0</v>
      </c>
      <c r="LF28" s="76" t="s">
        <v>30</v>
      </c>
      <c r="LG28" s="76">
        <v>0</v>
      </c>
      <c r="LH28" s="76">
        <v>0</v>
      </c>
      <c r="LI28" s="76">
        <v>0</v>
      </c>
      <c r="LJ28" s="76">
        <v>0</v>
      </c>
      <c r="LM28" s="76" t="s">
        <v>30</v>
      </c>
      <c r="LN28" s="76">
        <v>0</v>
      </c>
      <c r="LO28" s="76">
        <v>0</v>
      </c>
      <c r="LP28" s="76">
        <v>0</v>
      </c>
      <c r="LQ28" s="76">
        <v>0</v>
      </c>
      <c r="LR28" s="76"/>
      <c r="LS28" s="76"/>
      <c r="LT28" s="76" t="s">
        <v>30</v>
      </c>
      <c r="LU28" s="76">
        <v>0</v>
      </c>
      <c r="LV28" s="76">
        <v>0</v>
      </c>
      <c r="LW28" s="76">
        <v>0</v>
      </c>
      <c r="LX28" s="76">
        <v>0</v>
      </c>
      <c r="LY28" s="76"/>
      <c r="LZ28" s="76"/>
      <c r="MA28" s="76" t="s">
        <v>30</v>
      </c>
      <c r="MB28" s="76">
        <v>0</v>
      </c>
      <c r="MC28" s="76">
        <v>0</v>
      </c>
      <c r="MD28" s="76">
        <v>0</v>
      </c>
      <c r="ME28" s="76">
        <v>0</v>
      </c>
      <c r="MH28" s="76" t="s">
        <v>30</v>
      </c>
      <c r="MI28" s="76">
        <v>0</v>
      </c>
      <c r="MJ28" s="76">
        <v>0</v>
      </c>
      <c r="MK28" s="76">
        <v>0</v>
      </c>
      <c r="ML28" s="76">
        <v>0</v>
      </c>
    </row>
    <row r="29" spans="1:35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c r="KD29" s="76" t="s">
        <v>31</v>
      </c>
      <c r="KE29" s="76">
        <v>0</v>
      </c>
      <c r="KF29" s="76">
        <v>0</v>
      </c>
      <c r="KG29" s="76">
        <v>0</v>
      </c>
      <c r="KH29" s="76">
        <v>0</v>
      </c>
      <c r="KK29" s="6" t="s">
        <v>31</v>
      </c>
      <c r="KL29" s="6">
        <v>0</v>
      </c>
      <c r="KM29" s="6">
        <v>0</v>
      </c>
      <c r="KN29" s="6">
        <v>0</v>
      </c>
      <c r="KO29" s="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M29" s="76" t="s">
        <v>31</v>
      </c>
      <c r="LN29" s="76">
        <v>0</v>
      </c>
      <c r="LO29" s="76">
        <v>0</v>
      </c>
      <c r="LP29" s="76">
        <v>0</v>
      </c>
      <c r="LQ29" s="76">
        <v>0</v>
      </c>
      <c r="LR29" s="76"/>
      <c r="LS29" s="76"/>
      <c r="LT29" s="76" t="s">
        <v>31</v>
      </c>
      <c r="LU29" s="76">
        <v>0</v>
      </c>
      <c r="LV29" s="76">
        <v>0</v>
      </c>
      <c r="LW29" s="76">
        <v>0</v>
      </c>
      <c r="LX29" s="76">
        <v>0</v>
      </c>
      <c r="LY29" s="76"/>
      <c r="LZ29" s="76"/>
      <c r="MA29" s="76" t="s">
        <v>31</v>
      </c>
      <c r="MB29" s="76">
        <v>0</v>
      </c>
      <c r="MC29" s="76">
        <v>0</v>
      </c>
      <c r="MD29" s="76">
        <v>0</v>
      </c>
      <c r="ME29" s="76">
        <v>0</v>
      </c>
      <c r="MH29" s="76" t="s">
        <v>31</v>
      </c>
      <c r="MI29" s="76">
        <v>0</v>
      </c>
      <c r="MJ29" s="76">
        <v>0</v>
      </c>
      <c r="MK29" s="76">
        <v>0</v>
      </c>
      <c r="ML29" s="76">
        <v>0</v>
      </c>
    </row>
    <row r="30" spans="1:35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c r="KD30" s="76" t="s">
        <v>32</v>
      </c>
      <c r="KE30" s="76">
        <v>0.04</v>
      </c>
      <c r="KF30" s="76">
        <v>0</v>
      </c>
      <c r="KG30" s="76">
        <v>0.08</v>
      </c>
      <c r="KH30" s="76">
        <v>0</v>
      </c>
      <c r="KK30" s="6" t="s">
        <v>32</v>
      </c>
      <c r="KL30" s="6">
        <v>0</v>
      </c>
      <c r="KM30" s="6">
        <v>0</v>
      </c>
      <c r="KN30" s="6">
        <v>0</v>
      </c>
      <c r="KO30" s="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M30" s="76" t="s">
        <v>32</v>
      </c>
      <c r="LN30" s="76">
        <v>0</v>
      </c>
      <c r="LO30" s="76">
        <v>0</v>
      </c>
      <c r="LP30" s="76">
        <v>0</v>
      </c>
      <c r="LQ30" s="76">
        <v>0</v>
      </c>
      <c r="LR30" s="76"/>
      <c r="LS30" s="76"/>
      <c r="LT30" s="76" t="s">
        <v>32</v>
      </c>
      <c r="LU30" s="76">
        <v>0</v>
      </c>
      <c r="LV30" s="76">
        <v>0</v>
      </c>
      <c r="LW30" s="76">
        <v>0</v>
      </c>
      <c r="LX30" s="76">
        <v>0</v>
      </c>
      <c r="LY30" s="76"/>
      <c r="LZ30" s="76"/>
      <c r="MA30" s="76" t="s">
        <v>32</v>
      </c>
      <c r="MB30" s="76">
        <v>0.26</v>
      </c>
      <c r="MC30" s="76">
        <v>0</v>
      </c>
      <c r="MD30" s="76">
        <v>0.52</v>
      </c>
      <c r="ME30" s="76">
        <v>0</v>
      </c>
      <c r="MH30" s="76" t="s">
        <v>32</v>
      </c>
      <c r="MI30" s="76">
        <v>0.25</v>
      </c>
      <c r="MJ30" s="76">
        <v>0</v>
      </c>
      <c r="MK30" s="76">
        <v>0.48</v>
      </c>
      <c r="ML30" s="76">
        <v>0</v>
      </c>
    </row>
    <row r="31" spans="1:350"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c r="KD31" s="76" t="s">
        <v>33</v>
      </c>
      <c r="KE31" s="76">
        <v>0</v>
      </c>
      <c r="KF31" s="76">
        <v>0</v>
      </c>
      <c r="KG31" s="76">
        <v>0</v>
      </c>
      <c r="KH31" s="76">
        <v>0</v>
      </c>
      <c r="KK31" s="6" t="s">
        <v>33</v>
      </c>
      <c r="KL31" s="6">
        <v>0</v>
      </c>
      <c r="KM31" s="6">
        <v>0</v>
      </c>
      <c r="KN31" s="6">
        <v>0</v>
      </c>
      <c r="KO31" s="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c r="LY31" s="76"/>
      <c r="LZ31" s="76"/>
      <c r="MA31" s="76" t="s">
        <v>33</v>
      </c>
      <c r="MB31" s="76">
        <v>0</v>
      </c>
      <c r="MC31" s="76">
        <v>0</v>
      </c>
      <c r="MD31" s="76">
        <v>0</v>
      </c>
      <c r="ME31" s="76">
        <v>0</v>
      </c>
      <c r="MH31" s="76" t="s">
        <v>33</v>
      </c>
      <c r="MI31" s="76">
        <v>0</v>
      </c>
      <c r="MJ31" s="76">
        <v>0</v>
      </c>
      <c r="MK31" s="76">
        <v>0</v>
      </c>
      <c r="ML31" s="76">
        <v>0</v>
      </c>
    </row>
    <row r="32" spans="1:35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c r="KD32" s="76" t="s">
        <v>34</v>
      </c>
      <c r="KE32" s="76">
        <v>0</v>
      </c>
      <c r="KF32" s="76">
        <v>0</v>
      </c>
      <c r="KG32" s="76">
        <v>0</v>
      </c>
      <c r="KH32" s="76">
        <v>0</v>
      </c>
      <c r="KK32" s="6" t="s">
        <v>34</v>
      </c>
      <c r="KL32" s="6">
        <v>0</v>
      </c>
      <c r="KM32" s="6">
        <v>0</v>
      </c>
      <c r="KN32" s="6">
        <v>0</v>
      </c>
      <c r="KO32" s="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v>
      </c>
      <c r="LO32" s="76">
        <v>0</v>
      </c>
      <c r="LP32" s="76">
        <v>0</v>
      </c>
      <c r="LQ32" s="76">
        <v>0</v>
      </c>
      <c r="LR32" s="76"/>
      <c r="LS32" s="76"/>
      <c r="LT32" s="76" t="s">
        <v>34</v>
      </c>
      <c r="LU32" s="76">
        <v>0</v>
      </c>
      <c r="LV32" s="76">
        <v>0</v>
      </c>
      <c r="LW32" s="76">
        <v>0</v>
      </c>
      <c r="LX32" s="76">
        <v>0</v>
      </c>
      <c r="LY32" s="76"/>
      <c r="LZ32" s="76"/>
      <c r="MA32" s="76" t="s">
        <v>34</v>
      </c>
      <c r="MB32" s="76">
        <v>0</v>
      </c>
      <c r="MC32" s="76">
        <v>0</v>
      </c>
      <c r="MD32" s="76">
        <v>0</v>
      </c>
      <c r="ME32" s="76">
        <v>0</v>
      </c>
      <c r="MH32" s="76" t="s">
        <v>34</v>
      </c>
      <c r="MI32" s="76">
        <v>0</v>
      </c>
      <c r="MJ32" s="76">
        <v>0</v>
      </c>
      <c r="MK32" s="76">
        <v>0</v>
      </c>
      <c r="ML32" s="76">
        <v>0</v>
      </c>
    </row>
    <row r="33" spans="1:35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c r="KD33" s="76" t="s">
        <v>35</v>
      </c>
      <c r="KE33" s="76">
        <v>0</v>
      </c>
      <c r="KF33" s="76">
        <v>0</v>
      </c>
      <c r="KG33" s="76">
        <v>0</v>
      </c>
      <c r="KH33" s="76">
        <v>0</v>
      </c>
      <c r="KK33" s="6" t="s">
        <v>35</v>
      </c>
      <c r="KL33" s="6">
        <v>0</v>
      </c>
      <c r="KM33" s="6">
        <v>0</v>
      </c>
      <c r="KN33" s="6">
        <v>0</v>
      </c>
      <c r="KO33" s="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M33" s="76" t="s">
        <v>35</v>
      </c>
      <c r="LN33" s="76">
        <v>0</v>
      </c>
      <c r="LO33" s="76">
        <v>0</v>
      </c>
      <c r="LP33" s="76">
        <v>0</v>
      </c>
      <c r="LQ33" s="76">
        <v>0</v>
      </c>
      <c r="LR33" s="76"/>
      <c r="LS33" s="76"/>
      <c r="LT33" s="76" t="s">
        <v>35</v>
      </c>
      <c r="LU33" s="76">
        <v>0</v>
      </c>
      <c r="LV33" s="76">
        <v>0</v>
      </c>
      <c r="LW33" s="76">
        <v>0</v>
      </c>
      <c r="LX33" s="76">
        <v>0</v>
      </c>
      <c r="LY33" s="76"/>
      <c r="LZ33" s="76"/>
      <c r="MA33" s="76" t="s">
        <v>35</v>
      </c>
      <c r="MB33" s="76">
        <v>0</v>
      </c>
      <c r="MC33" s="76">
        <v>0</v>
      </c>
      <c r="MD33" s="76">
        <v>0</v>
      </c>
      <c r="ME33" s="76">
        <v>0</v>
      </c>
      <c r="MH33" s="76" t="s">
        <v>35</v>
      </c>
      <c r="MI33" s="76">
        <v>0</v>
      </c>
      <c r="MJ33" s="76">
        <v>0</v>
      </c>
      <c r="MK33" s="76">
        <v>0</v>
      </c>
      <c r="ML33" s="76">
        <v>0</v>
      </c>
    </row>
    <row r="34" spans="1:35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c r="KD34" s="76" t="s">
        <v>36</v>
      </c>
      <c r="KE34" s="76">
        <v>0</v>
      </c>
      <c r="KF34" s="76">
        <v>0</v>
      </c>
      <c r="KG34" s="76">
        <v>0</v>
      </c>
      <c r="KH34" s="76">
        <v>0</v>
      </c>
      <c r="KK34" s="6" t="s">
        <v>36</v>
      </c>
      <c r="KL34" s="6">
        <v>0</v>
      </c>
      <c r="KM34" s="6">
        <v>0</v>
      </c>
      <c r="KN34" s="6">
        <v>0</v>
      </c>
      <c r="KO34" s="6">
        <v>0</v>
      </c>
      <c r="KR34" s="76" t="s">
        <v>36</v>
      </c>
      <c r="KS34" s="76">
        <v>0.04</v>
      </c>
      <c r="KT34" s="76">
        <v>0</v>
      </c>
      <c r="KU34" s="76">
        <v>0</v>
      </c>
      <c r="KV34" s="76">
        <v>0</v>
      </c>
      <c r="KY34" s="76" t="s">
        <v>36</v>
      </c>
      <c r="KZ34" s="76">
        <v>0</v>
      </c>
      <c r="LA34" s="76">
        <v>0</v>
      </c>
      <c r="LB34" s="76">
        <v>0</v>
      </c>
      <c r="LC34" s="76">
        <v>0</v>
      </c>
      <c r="LF34" s="76" t="s">
        <v>36</v>
      </c>
      <c r="LG34" s="76">
        <v>0.04</v>
      </c>
      <c r="LH34" s="76">
        <v>0</v>
      </c>
      <c r="LI34" s="76">
        <v>7.0000000000000007E-2</v>
      </c>
      <c r="LJ34" s="76">
        <v>0</v>
      </c>
      <c r="LM34" s="76" t="s">
        <v>36</v>
      </c>
      <c r="LN34" s="76">
        <v>0</v>
      </c>
      <c r="LO34" s="76">
        <v>0</v>
      </c>
      <c r="LP34" s="76">
        <v>0</v>
      </c>
      <c r="LQ34" s="76">
        <v>0</v>
      </c>
      <c r="LR34" s="76"/>
      <c r="LS34" s="76"/>
      <c r="LT34" s="76" t="s">
        <v>36</v>
      </c>
      <c r="LU34" s="76">
        <v>0</v>
      </c>
      <c r="LV34" s="76">
        <v>0</v>
      </c>
      <c r="LW34" s="76">
        <v>0</v>
      </c>
      <c r="LX34" s="76">
        <v>0</v>
      </c>
      <c r="LY34" s="76"/>
      <c r="LZ34" s="76"/>
      <c r="MA34" s="76" t="s">
        <v>36</v>
      </c>
      <c r="MB34" s="76">
        <v>0</v>
      </c>
      <c r="MC34" s="76">
        <v>0</v>
      </c>
      <c r="MD34" s="76">
        <v>0</v>
      </c>
      <c r="ME34" s="76">
        <v>0</v>
      </c>
      <c r="MH34" s="76" t="s">
        <v>36</v>
      </c>
      <c r="MI34" s="76">
        <v>0</v>
      </c>
      <c r="MJ34" s="76">
        <v>0</v>
      </c>
      <c r="MK34" s="76">
        <v>0</v>
      </c>
      <c r="ML34" s="76">
        <v>0</v>
      </c>
    </row>
    <row r="35" spans="1:35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c r="KD35" s="76" t="s">
        <v>37</v>
      </c>
      <c r="KE35" s="76">
        <v>0</v>
      </c>
      <c r="KF35" s="76">
        <v>0</v>
      </c>
      <c r="KG35" s="76">
        <v>0</v>
      </c>
      <c r="KH35" s="76">
        <v>0</v>
      </c>
      <c r="KK35" s="6" t="s">
        <v>37</v>
      </c>
      <c r="KL35" s="6">
        <v>0</v>
      </c>
      <c r="KM35" s="6">
        <v>0</v>
      </c>
      <c r="KN35" s="6">
        <v>0</v>
      </c>
      <c r="KO35" s="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M35" s="76" t="s">
        <v>37</v>
      </c>
      <c r="LN35" s="76">
        <v>0</v>
      </c>
      <c r="LO35" s="76">
        <v>0</v>
      </c>
      <c r="LP35" s="76">
        <v>0</v>
      </c>
      <c r="LQ35" s="76">
        <v>0</v>
      </c>
      <c r="LR35" s="76"/>
      <c r="LS35" s="76"/>
      <c r="LT35" s="76" t="s">
        <v>37</v>
      </c>
      <c r="LU35" s="76">
        <v>0</v>
      </c>
      <c r="LV35" s="76">
        <v>0</v>
      </c>
      <c r="LW35" s="76">
        <v>0</v>
      </c>
      <c r="LX35" s="76">
        <v>0</v>
      </c>
      <c r="LY35" s="76"/>
      <c r="LZ35" s="76"/>
      <c r="MA35" s="76" t="s">
        <v>37</v>
      </c>
      <c r="MB35" s="76">
        <v>0</v>
      </c>
      <c r="MC35" s="76">
        <v>0</v>
      </c>
      <c r="MD35" s="76">
        <v>0</v>
      </c>
      <c r="ME35" s="76">
        <v>0</v>
      </c>
      <c r="MH35" s="76" t="s">
        <v>37</v>
      </c>
      <c r="MI35" s="76">
        <v>0</v>
      </c>
      <c r="MJ35" s="76">
        <v>0</v>
      </c>
      <c r="MK35" s="76">
        <v>0</v>
      </c>
      <c r="ML35" s="76">
        <v>0</v>
      </c>
    </row>
    <row r="36" spans="1:35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c r="KD36" s="76" t="s">
        <v>38</v>
      </c>
      <c r="KE36" s="76">
        <v>0</v>
      </c>
      <c r="KF36" s="76">
        <v>0</v>
      </c>
      <c r="KG36" s="76">
        <v>0</v>
      </c>
      <c r="KH36" s="76">
        <v>0</v>
      </c>
      <c r="KK36" s="6" t="s">
        <v>38</v>
      </c>
      <c r="KL36" s="6">
        <v>0</v>
      </c>
      <c r="KM36" s="6">
        <v>0</v>
      </c>
      <c r="KN36" s="6">
        <v>0</v>
      </c>
      <c r="KO36" s="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M36" s="76" t="s">
        <v>38</v>
      </c>
      <c r="LN36" s="76">
        <v>0</v>
      </c>
      <c r="LO36" s="76">
        <v>0</v>
      </c>
      <c r="LP36" s="76">
        <v>0</v>
      </c>
      <c r="LQ36" s="76">
        <v>0</v>
      </c>
      <c r="LR36" s="76"/>
      <c r="LS36" s="76"/>
      <c r="LT36" s="76" t="s">
        <v>38</v>
      </c>
      <c r="LU36" s="76">
        <v>0</v>
      </c>
      <c r="LV36" s="76">
        <v>0</v>
      </c>
      <c r="LW36" s="76">
        <v>0</v>
      </c>
      <c r="LX36" s="76">
        <v>0</v>
      </c>
      <c r="LY36" s="76"/>
      <c r="LZ36" s="76"/>
      <c r="MA36" s="76" t="s">
        <v>38</v>
      </c>
      <c r="MB36" s="76">
        <v>0</v>
      </c>
      <c r="MC36" s="76">
        <v>0</v>
      </c>
      <c r="MD36" s="76">
        <v>0</v>
      </c>
      <c r="ME36" s="76">
        <v>0</v>
      </c>
      <c r="MH36" s="76" t="s">
        <v>38</v>
      </c>
      <c r="MI36" s="76">
        <v>0</v>
      </c>
      <c r="MJ36" s="76">
        <v>0</v>
      </c>
      <c r="MK36" s="76">
        <v>0</v>
      </c>
      <c r="ML36" s="76">
        <v>0</v>
      </c>
    </row>
    <row r="37" spans="1:350"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c r="KD37" s="76" t="s">
        <v>39</v>
      </c>
      <c r="KE37" s="76">
        <v>0</v>
      </c>
      <c r="KF37" s="76">
        <v>0</v>
      </c>
      <c r="KG37" s="76">
        <v>0</v>
      </c>
      <c r="KH37" s="76">
        <v>0</v>
      </c>
      <c r="KK37" s="6" t="s">
        <v>39</v>
      </c>
      <c r="KL37" s="6">
        <v>0</v>
      </c>
      <c r="KM37" s="6">
        <v>0</v>
      </c>
      <c r="KN37" s="6">
        <v>0</v>
      </c>
      <c r="KO37" s="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v>
      </c>
      <c r="LV37" s="76">
        <v>0</v>
      </c>
      <c r="LW37" s="76">
        <v>0</v>
      </c>
      <c r="LX37" s="76">
        <v>0</v>
      </c>
      <c r="LY37" s="76"/>
      <c r="LZ37" s="76"/>
      <c r="MA37" s="76" t="s">
        <v>39</v>
      </c>
      <c r="MB37" s="76">
        <v>0</v>
      </c>
      <c r="MC37" s="76">
        <v>0</v>
      </c>
      <c r="MD37" s="76">
        <v>0</v>
      </c>
      <c r="ME37" s="76">
        <v>0</v>
      </c>
      <c r="MH37" s="76" t="s">
        <v>39</v>
      </c>
      <c r="MI37" s="76">
        <v>0</v>
      </c>
      <c r="MJ37" s="76">
        <v>0</v>
      </c>
      <c r="MK37" s="76">
        <v>0</v>
      </c>
      <c r="ML37" s="76">
        <v>0</v>
      </c>
    </row>
    <row r="38" spans="1:350"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c r="KD38" s="76" t="s">
        <v>40</v>
      </c>
      <c r="KE38" s="76">
        <v>0</v>
      </c>
      <c r="KF38" s="76">
        <v>0</v>
      </c>
      <c r="KG38" s="76">
        <v>0</v>
      </c>
      <c r="KH38" s="76">
        <v>0</v>
      </c>
      <c r="KK38" s="6" t="s">
        <v>40</v>
      </c>
      <c r="KL38" s="6">
        <v>0</v>
      </c>
      <c r="KM38" s="6">
        <v>0</v>
      </c>
      <c r="KN38" s="6">
        <v>0</v>
      </c>
      <c r="KO38" s="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M38" s="76" t="s">
        <v>40</v>
      </c>
      <c r="LN38" s="76">
        <v>0</v>
      </c>
      <c r="LO38" s="76">
        <v>0</v>
      </c>
      <c r="LP38" s="76">
        <v>0</v>
      </c>
      <c r="LQ38" s="76">
        <v>0</v>
      </c>
      <c r="LR38" s="76"/>
      <c r="LS38" s="76"/>
      <c r="LT38" s="76" t="s">
        <v>40</v>
      </c>
      <c r="LU38" s="76">
        <v>0</v>
      </c>
      <c r="LV38" s="76">
        <v>0</v>
      </c>
      <c r="LW38" s="76">
        <v>0</v>
      </c>
      <c r="LX38" s="76">
        <v>0</v>
      </c>
      <c r="LY38" s="76"/>
      <c r="LZ38" s="76"/>
      <c r="MA38" s="76" t="s">
        <v>40</v>
      </c>
      <c r="MB38" s="76">
        <v>0</v>
      </c>
      <c r="MC38" s="76">
        <v>0</v>
      </c>
      <c r="MD38" s="76">
        <v>0</v>
      </c>
      <c r="ME38" s="76">
        <v>0</v>
      </c>
      <c r="MH38" s="76" t="s">
        <v>40</v>
      </c>
      <c r="MI38" s="76">
        <v>0</v>
      </c>
      <c r="MJ38" s="76">
        <v>0</v>
      </c>
      <c r="MK38" s="76">
        <v>0</v>
      </c>
      <c r="ML38" s="76">
        <v>0</v>
      </c>
    </row>
    <row r="39" spans="1:35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c r="KD39" s="76" t="s">
        <v>41</v>
      </c>
      <c r="KE39" s="76">
        <v>0</v>
      </c>
      <c r="KF39" s="76">
        <v>0</v>
      </c>
      <c r="KG39" s="76">
        <v>0</v>
      </c>
      <c r="KH39" s="76">
        <v>0</v>
      </c>
      <c r="KK39" s="6" t="s">
        <v>41</v>
      </c>
      <c r="KL39" s="6">
        <v>0</v>
      </c>
      <c r="KM39" s="6">
        <v>0</v>
      </c>
      <c r="KN39" s="6">
        <v>0</v>
      </c>
      <c r="KO39" s="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M39" s="76" t="s">
        <v>41</v>
      </c>
      <c r="LN39" s="76">
        <v>0</v>
      </c>
      <c r="LO39" s="76">
        <v>0</v>
      </c>
      <c r="LP39" s="76">
        <v>0</v>
      </c>
      <c r="LQ39" s="76">
        <v>0</v>
      </c>
      <c r="LR39" s="76"/>
      <c r="LS39" s="76"/>
      <c r="LT39" s="76" t="s">
        <v>41</v>
      </c>
      <c r="LU39" s="76">
        <v>0</v>
      </c>
      <c r="LV39" s="76">
        <v>0</v>
      </c>
      <c r="LW39" s="76">
        <v>0</v>
      </c>
      <c r="LX39" s="76">
        <v>0</v>
      </c>
      <c r="LY39" s="76"/>
      <c r="LZ39" s="76"/>
      <c r="MA39" s="76" t="s">
        <v>41</v>
      </c>
      <c r="MB39" s="76">
        <v>0</v>
      </c>
      <c r="MC39" s="76">
        <v>0</v>
      </c>
      <c r="MD39" s="76">
        <v>0</v>
      </c>
      <c r="ME39" s="76">
        <v>0</v>
      </c>
      <c r="MH39" s="76" t="s">
        <v>41</v>
      </c>
      <c r="MI39" s="76">
        <v>0</v>
      </c>
      <c r="MJ39" s="76">
        <v>0</v>
      </c>
      <c r="MK39" s="76">
        <v>0</v>
      </c>
      <c r="ML39" s="76">
        <v>0</v>
      </c>
    </row>
    <row r="40" spans="1:35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c r="KD40" s="76" t="s">
        <v>42</v>
      </c>
      <c r="KE40" s="76">
        <v>0</v>
      </c>
      <c r="KF40" s="76">
        <v>0</v>
      </c>
      <c r="KG40" s="76">
        <v>0</v>
      </c>
      <c r="KH40" s="76">
        <v>0</v>
      </c>
      <c r="KK40" s="6" t="s">
        <v>42</v>
      </c>
      <c r="KL40" s="6">
        <v>0</v>
      </c>
      <c r="KM40" s="6">
        <v>0</v>
      </c>
      <c r="KN40" s="6">
        <v>0</v>
      </c>
      <c r="KO40" s="6">
        <v>0</v>
      </c>
      <c r="KR40" s="76" t="s">
        <v>42</v>
      </c>
      <c r="KS40" s="76">
        <v>0</v>
      </c>
      <c r="KT40" s="76">
        <v>0</v>
      </c>
      <c r="KU40" s="76">
        <v>0</v>
      </c>
      <c r="KV40" s="76">
        <v>0</v>
      </c>
      <c r="KY40" s="76" t="s">
        <v>42</v>
      </c>
      <c r="KZ40" s="76">
        <v>0.04</v>
      </c>
      <c r="LA40" s="76">
        <v>0</v>
      </c>
      <c r="LB40" s="76">
        <v>0</v>
      </c>
      <c r="LC40" s="76">
        <v>0</v>
      </c>
      <c r="LF40" s="76" t="s">
        <v>42</v>
      </c>
      <c r="LG40" s="76">
        <v>0.04</v>
      </c>
      <c r="LH40" s="76">
        <v>0</v>
      </c>
      <c r="LI40" s="76">
        <v>0</v>
      </c>
      <c r="LJ40" s="76">
        <v>0</v>
      </c>
      <c r="LM40" s="76" t="s">
        <v>42</v>
      </c>
      <c r="LN40" s="76">
        <v>0</v>
      </c>
      <c r="LO40" s="76">
        <v>0</v>
      </c>
      <c r="LP40" s="76">
        <v>0</v>
      </c>
      <c r="LQ40" s="76">
        <v>0</v>
      </c>
      <c r="LR40" s="76"/>
      <c r="LS40" s="76"/>
      <c r="LT40" s="76" t="s">
        <v>42</v>
      </c>
      <c r="LU40" s="76">
        <v>0</v>
      </c>
      <c r="LV40" s="76">
        <v>0</v>
      </c>
      <c r="LW40" s="76">
        <v>0</v>
      </c>
      <c r="LX40" s="76">
        <v>0</v>
      </c>
      <c r="LY40" s="76"/>
      <c r="LZ40" s="76"/>
      <c r="MA40" s="76" t="s">
        <v>42</v>
      </c>
      <c r="MB40" s="76">
        <v>0</v>
      </c>
      <c r="MC40" s="76">
        <v>0</v>
      </c>
      <c r="MD40" s="76">
        <v>0</v>
      </c>
      <c r="ME40" s="76">
        <v>0</v>
      </c>
      <c r="MH40" s="76" t="s">
        <v>42</v>
      </c>
      <c r="MI40" s="76">
        <v>0</v>
      </c>
      <c r="MJ40" s="76">
        <v>0</v>
      </c>
      <c r="MK40" s="76">
        <v>0</v>
      </c>
      <c r="ML40" s="76">
        <v>0</v>
      </c>
    </row>
    <row r="41" spans="1:350"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c r="KD41" s="76" t="s">
        <v>43</v>
      </c>
      <c r="KE41" s="76">
        <v>0</v>
      </c>
      <c r="KF41" s="76">
        <v>0</v>
      </c>
      <c r="KG41" s="76">
        <v>0</v>
      </c>
      <c r="KH41" s="76">
        <v>0</v>
      </c>
      <c r="KK41" s="6" t="s">
        <v>43</v>
      </c>
      <c r="KL41" s="6">
        <v>0</v>
      </c>
      <c r="KM41" s="6">
        <v>0</v>
      </c>
      <c r="KN41" s="6">
        <v>0</v>
      </c>
      <c r="KO41" s="6">
        <v>0</v>
      </c>
      <c r="KR41" s="76" t="s">
        <v>43</v>
      </c>
      <c r="KS41" s="76">
        <v>0</v>
      </c>
      <c r="KT41" s="76">
        <v>0</v>
      </c>
      <c r="KU41" s="76">
        <v>0</v>
      </c>
      <c r="KV41" s="76">
        <v>0</v>
      </c>
      <c r="KY41" s="76" t="s">
        <v>43</v>
      </c>
      <c r="KZ41" s="76">
        <v>0.09</v>
      </c>
      <c r="LA41" s="76">
        <v>0.31</v>
      </c>
      <c r="LB41" s="76">
        <v>0</v>
      </c>
      <c r="LC41" s="76">
        <v>0</v>
      </c>
      <c r="LF41" s="76" t="s">
        <v>43</v>
      </c>
      <c r="LG41" s="76">
        <v>0</v>
      </c>
      <c r="LH41" s="76">
        <v>0</v>
      </c>
      <c r="LI41" s="76">
        <v>0</v>
      </c>
      <c r="LJ41" s="76">
        <v>0</v>
      </c>
      <c r="LM41" s="76" t="s">
        <v>43</v>
      </c>
      <c r="LN41" s="76">
        <v>0</v>
      </c>
      <c r="LO41" s="76">
        <v>0</v>
      </c>
      <c r="LP41" s="76">
        <v>0</v>
      </c>
      <c r="LQ41" s="76">
        <v>0</v>
      </c>
      <c r="LR41" s="76"/>
      <c r="LS41" s="76"/>
      <c r="LT41" s="76" t="s">
        <v>43</v>
      </c>
      <c r="LU41" s="76">
        <v>0.04</v>
      </c>
      <c r="LV41" s="76">
        <v>0</v>
      </c>
      <c r="LW41" s="76">
        <v>0</v>
      </c>
      <c r="LX41" s="76">
        <v>0</v>
      </c>
      <c r="LY41" s="76"/>
      <c r="LZ41" s="76"/>
      <c r="MA41" s="76" t="s">
        <v>43</v>
      </c>
      <c r="MB41" s="76">
        <v>0</v>
      </c>
      <c r="MC41" s="76">
        <v>0</v>
      </c>
      <c r="MD41" s="76">
        <v>0</v>
      </c>
      <c r="ME41" s="76">
        <v>0</v>
      </c>
      <c r="MH41" s="76" t="s">
        <v>43</v>
      </c>
      <c r="MI41" s="76">
        <v>0</v>
      </c>
      <c r="MJ41" s="76">
        <v>0</v>
      </c>
      <c r="MK41" s="76">
        <v>0</v>
      </c>
      <c r="ML41" s="76">
        <v>0</v>
      </c>
    </row>
    <row r="42" spans="1:350"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c r="KD42" s="76" t="s">
        <v>44</v>
      </c>
      <c r="KE42" s="76">
        <v>0</v>
      </c>
      <c r="KF42" s="76">
        <v>0</v>
      </c>
      <c r="KG42" s="76">
        <v>0</v>
      </c>
      <c r="KH42" s="76">
        <v>0</v>
      </c>
      <c r="KK42" s="6" t="s">
        <v>44</v>
      </c>
      <c r="KL42" s="6">
        <v>0</v>
      </c>
      <c r="KM42" s="6">
        <v>0</v>
      </c>
      <c r="KN42" s="6">
        <v>0</v>
      </c>
      <c r="KO42" s="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M42" s="76" t="s">
        <v>44</v>
      </c>
      <c r="LN42" s="76">
        <v>0</v>
      </c>
      <c r="LO42" s="76">
        <v>0</v>
      </c>
      <c r="LP42" s="76">
        <v>0</v>
      </c>
      <c r="LQ42" s="76">
        <v>0</v>
      </c>
      <c r="LR42" s="76"/>
      <c r="LS42" s="76"/>
      <c r="LT42" s="76" t="s">
        <v>44</v>
      </c>
      <c r="LU42" s="76">
        <v>0</v>
      </c>
      <c r="LV42" s="76">
        <v>0</v>
      </c>
      <c r="LW42" s="76">
        <v>0</v>
      </c>
      <c r="LX42" s="76">
        <v>0</v>
      </c>
      <c r="LY42" s="76"/>
      <c r="LZ42" s="76"/>
      <c r="MA42" s="76" t="s">
        <v>44</v>
      </c>
      <c r="MB42" s="76">
        <v>0</v>
      </c>
      <c r="MC42" s="76">
        <v>0</v>
      </c>
      <c r="MD42" s="76">
        <v>0</v>
      </c>
      <c r="ME42" s="76">
        <v>0</v>
      </c>
      <c r="MH42" s="76" t="s">
        <v>44</v>
      </c>
      <c r="MI42" s="76">
        <v>0</v>
      </c>
      <c r="MJ42" s="76">
        <v>0</v>
      </c>
      <c r="MK42" s="76">
        <v>0</v>
      </c>
      <c r="ML42" s="76">
        <v>0</v>
      </c>
    </row>
    <row r="43" spans="1:35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c r="KD43" s="76" t="s">
        <v>45</v>
      </c>
      <c r="KE43" s="76">
        <v>0</v>
      </c>
      <c r="KF43" s="76">
        <v>0</v>
      </c>
      <c r="KG43" s="76">
        <v>0</v>
      </c>
      <c r="KH43" s="76">
        <v>0</v>
      </c>
      <c r="KK43" s="6" t="s">
        <v>45</v>
      </c>
      <c r="KL43" s="6">
        <v>0</v>
      </c>
      <c r="KM43" s="6">
        <v>0</v>
      </c>
      <c r="KN43" s="6">
        <v>0</v>
      </c>
      <c r="KO43" s="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M43" s="76" t="s">
        <v>45</v>
      </c>
      <c r="LN43" s="76">
        <v>0</v>
      </c>
      <c r="LO43" s="76">
        <v>0</v>
      </c>
      <c r="LP43" s="76">
        <v>0</v>
      </c>
      <c r="LQ43" s="76">
        <v>0</v>
      </c>
      <c r="LR43" s="76"/>
      <c r="LS43" s="76"/>
      <c r="LT43" s="76" t="s">
        <v>45</v>
      </c>
      <c r="LU43" s="76">
        <v>0</v>
      </c>
      <c r="LV43" s="76">
        <v>0</v>
      </c>
      <c r="LW43" s="76">
        <v>0</v>
      </c>
      <c r="LX43" s="76">
        <v>0</v>
      </c>
      <c r="LY43" s="76"/>
      <c r="LZ43" s="76"/>
      <c r="MA43" s="76" t="s">
        <v>45</v>
      </c>
      <c r="MB43" s="76">
        <v>0.09</v>
      </c>
      <c r="MC43" s="76">
        <v>0</v>
      </c>
      <c r="MD43" s="76">
        <v>0.17</v>
      </c>
      <c r="ME43" s="76">
        <v>0</v>
      </c>
      <c r="MH43" s="76" t="s">
        <v>45</v>
      </c>
      <c r="MI43" s="76">
        <v>0</v>
      </c>
      <c r="MJ43" s="76">
        <v>0</v>
      </c>
      <c r="MK43" s="76">
        <v>0</v>
      </c>
      <c r="ML43" s="76">
        <v>0</v>
      </c>
    </row>
    <row r="44" spans="1:350"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c r="KD44" s="76" t="s">
        <v>46</v>
      </c>
      <c r="KE44" s="76">
        <v>0.03</v>
      </c>
      <c r="KF44" s="76">
        <v>0.11</v>
      </c>
      <c r="KG44" s="76">
        <v>0</v>
      </c>
      <c r="KH44" s="76">
        <v>0</v>
      </c>
      <c r="KK44" s="6" t="s">
        <v>46</v>
      </c>
      <c r="KL44" s="6">
        <v>0.08</v>
      </c>
      <c r="KM44" s="6">
        <v>0</v>
      </c>
      <c r="KN44" s="6">
        <v>0.16</v>
      </c>
      <c r="KO44" s="6">
        <v>0</v>
      </c>
      <c r="KR44" s="76" t="s">
        <v>46</v>
      </c>
      <c r="KS44" s="76">
        <v>0.03</v>
      </c>
      <c r="KT44" s="76">
        <v>0</v>
      </c>
      <c r="KU44" s="76">
        <v>0.06</v>
      </c>
      <c r="KV44" s="76">
        <v>0</v>
      </c>
      <c r="KY44" s="76" t="s">
        <v>46</v>
      </c>
      <c r="KZ44" s="76">
        <v>0</v>
      </c>
      <c r="LA44" s="76">
        <v>0</v>
      </c>
      <c r="LB44" s="76">
        <v>0</v>
      </c>
      <c r="LC44" s="76">
        <v>0</v>
      </c>
      <c r="LF44" s="76" t="s">
        <v>46</v>
      </c>
      <c r="LG44" s="76">
        <v>0</v>
      </c>
      <c r="LH44" s="76">
        <v>0</v>
      </c>
      <c r="LI44" s="76">
        <v>0</v>
      </c>
      <c r="LJ44" s="76">
        <v>0</v>
      </c>
      <c r="LM44" s="76" t="s">
        <v>46</v>
      </c>
      <c r="LN44" s="76">
        <v>0.04</v>
      </c>
      <c r="LO44" s="76">
        <v>0</v>
      </c>
      <c r="LP44" s="76">
        <v>0</v>
      </c>
      <c r="LQ44" s="76">
        <v>0</v>
      </c>
      <c r="LR44" s="76"/>
      <c r="LS44" s="76"/>
      <c r="LT44" s="76" t="s">
        <v>46</v>
      </c>
      <c r="LU44" s="76">
        <v>0</v>
      </c>
      <c r="LV44" s="76">
        <v>0</v>
      </c>
      <c r="LW44" s="76">
        <v>0</v>
      </c>
      <c r="LX44" s="76">
        <v>0</v>
      </c>
      <c r="LY44" s="76"/>
      <c r="LZ44" s="76"/>
      <c r="MA44" s="76" t="s">
        <v>46</v>
      </c>
      <c r="MB44" s="76">
        <v>0.5</v>
      </c>
      <c r="MC44" s="76">
        <v>0</v>
      </c>
      <c r="MD44" s="76">
        <v>0</v>
      </c>
      <c r="ME44" s="76">
        <v>0</v>
      </c>
      <c r="MH44" s="76" t="s">
        <v>46</v>
      </c>
      <c r="MI44" s="76">
        <v>0.04</v>
      </c>
      <c r="MJ44" s="76">
        <v>0.15</v>
      </c>
      <c r="MK44" s="76">
        <v>0</v>
      </c>
      <c r="ML44" s="76">
        <v>0</v>
      </c>
    </row>
    <row r="45" spans="1:350"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c r="KD45" s="76" t="s">
        <v>47</v>
      </c>
      <c r="KE45" s="76">
        <v>0</v>
      </c>
      <c r="KF45" s="76">
        <v>0</v>
      </c>
      <c r="KG45" s="76">
        <v>0</v>
      </c>
      <c r="KH45" s="76">
        <v>0</v>
      </c>
      <c r="KK45" s="6" t="s">
        <v>47</v>
      </c>
      <c r="KL45" s="6">
        <v>0.15</v>
      </c>
      <c r="KM45" s="6">
        <v>0</v>
      </c>
      <c r="KN45" s="6">
        <v>0.32</v>
      </c>
      <c r="KO45" s="6">
        <v>0</v>
      </c>
      <c r="KR45" s="76" t="s">
        <v>47</v>
      </c>
      <c r="KS45" s="76">
        <v>0</v>
      </c>
      <c r="KT45" s="76">
        <v>0</v>
      </c>
      <c r="KU45" s="76">
        <v>0</v>
      </c>
      <c r="KV45" s="76">
        <v>0</v>
      </c>
      <c r="KY45" s="76" t="s">
        <v>47</v>
      </c>
      <c r="KZ45" s="76">
        <v>0.09</v>
      </c>
      <c r="LA45" s="76">
        <v>0</v>
      </c>
      <c r="LB45" s="76">
        <v>0</v>
      </c>
      <c r="LC45" s="76">
        <v>0.65</v>
      </c>
      <c r="LF45" s="76" t="s">
        <v>47</v>
      </c>
      <c r="LG45" s="76">
        <v>0.05</v>
      </c>
      <c r="LH45" s="76">
        <v>0</v>
      </c>
      <c r="LI45" s="76">
        <v>0.1</v>
      </c>
      <c r="LJ45" s="76">
        <v>0</v>
      </c>
      <c r="LM45" s="76" t="s">
        <v>47</v>
      </c>
      <c r="LN45" s="76">
        <v>0</v>
      </c>
      <c r="LO45" s="76">
        <v>0</v>
      </c>
      <c r="LP45" s="76">
        <v>0</v>
      </c>
      <c r="LQ45" s="76">
        <v>0</v>
      </c>
      <c r="LR45" s="76"/>
      <c r="LS45" s="76"/>
      <c r="LT45" s="76" t="s">
        <v>47</v>
      </c>
      <c r="LU45" s="76">
        <v>0.06</v>
      </c>
      <c r="LV45" s="76">
        <v>0</v>
      </c>
      <c r="LW45" s="76">
        <v>0.12</v>
      </c>
      <c r="LX45" s="76">
        <v>0</v>
      </c>
      <c r="LY45" s="76"/>
      <c r="LZ45" s="76"/>
      <c r="MA45" s="76" t="s">
        <v>47</v>
      </c>
      <c r="MB45" s="76">
        <v>0.09</v>
      </c>
      <c r="MC45" s="76">
        <v>0.2</v>
      </c>
      <c r="MD45" s="76">
        <v>0</v>
      </c>
      <c r="ME45" s="76">
        <v>0</v>
      </c>
      <c r="MH45" s="76" t="s">
        <v>47</v>
      </c>
      <c r="MI45" s="76">
        <v>0.06</v>
      </c>
      <c r="MJ45" s="76">
        <v>0</v>
      </c>
      <c r="MK45" s="76">
        <v>0.12</v>
      </c>
      <c r="ML45" s="76">
        <v>0</v>
      </c>
    </row>
    <row r="46" spans="1:350"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c r="KD46" s="76" t="s">
        <v>48</v>
      </c>
      <c r="KE46" s="76">
        <v>0.03</v>
      </c>
      <c r="KF46" s="76">
        <v>0.1</v>
      </c>
      <c r="KG46" s="76">
        <v>0</v>
      </c>
      <c r="KH46" s="76">
        <v>0</v>
      </c>
      <c r="KK46" s="6" t="s">
        <v>48</v>
      </c>
      <c r="KL46" s="6">
        <v>0.03</v>
      </c>
      <c r="KM46" s="6">
        <v>0</v>
      </c>
      <c r="KN46" s="6">
        <v>7.0000000000000007E-2</v>
      </c>
      <c r="KO46" s="6">
        <v>0</v>
      </c>
      <c r="KR46" s="76" t="s">
        <v>48</v>
      </c>
      <c r="KS46" s="76">
        <v>0</v>
      </c>
      <c r="KT46" s="76">
        <v>0</v>
      </c>
      <c r="KU46" s="76">
        <v>0</v>
      </c>
      <c r="KV46" s="76">
        <v>0</v>
      </c>
      <c r="KY46" s="76" t="s">
        <v>48</v>
      </c>
      <c r="KZ46" s="76">
        <v>0.02</v>
      </c>
      <c r="LA46" s="76">
        <v>0</v>
      </c>
      <c r="LB46" s="76">
        <v>0</v>
      </c>
      <c r="LC46" s="76">
        <v>0.17</v>
      </c>
      <c r="LF46" s="76" t="s">
        <v>48</v>
      </c>
      <c r="LG46" s="76">
        <v>0</v>
      </c>
      <c r="LH46" s="76">
        <v>0</v>
      </c>
      <c r="LI46" s="76">
        <v>0</v>
      </c>
      <c r="LJ46" s="76">
        <v>0</v>
      </c>
      <c r="LM46" s="76" t="s">
        <v>48</v>
      </c>
      <c r="LN46" s="76">
        <v>0</v>
      </c>
      <c r="LO46" s="76">
        <v>0</v>
      </c>
      <c r="LP46" s="76">
        <v>0</v>
      </c>
      <c r="LQ46" s="76">
        <v>0</v>
      </c>
      <c r="LR46" s="76"/>
      <c r="LS46" s="76"/>
      <c r="LT46" s="76" t="s">
        <v>48</v>
      </c>
      <c r="LU46" s="76">
        <v>0</v>
      </c>
      <c r="LV46" s="76">
        <v>0</v>
      </c>
      <c r="LW46" s="76">
        <v>0</v>
      </c>
      <c r="LX46" s="76">
        <v>0</v>
      </c>
      <c r="LY46" s="76"/>
      <c r="LZ46" s="76"/>
      <c r="MA46" s="76" t="s">
        <v>48</v>
      </c>
      <c r="MB46" s="76">
        <v>0</v>
      </c>
      <c r="MC46" s="76">
        <v>0</v>
      </c>
      <c r="MD46" s="76">
        <v>0</v>
      </c>
      <c r="ME46" s="76">
        <v>0</v>
      </c>
      <c r="MH46" s="76" t="s">
        <v>48</v>
      </c>
      <c r="MI46" s="76">
        <v>0</v>
      </c>
      <c r="MJ46" s="76">
        <v>0</v>
      </c>
      <c r="MK46" s="76">
        <v>0</v>
      </c>
      <c r="ML46" s="76">
        <v>0</v>
      </c>
    </row>
    <row r="47" spans="1:350"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c r="KD47" s="76" t="s">
        <v>49</v>
      </c>
      <c r="KE47" s="76">
        <v>0.06</v>
      </c>
      <c r="KF47" s="76">
        <v>0.17</v>
      </c>
      <c r="KG47" s="76">
        <v>0</v>
      </c>
      <c r="KH47" s="76">
        <v>0</v>
      </c>
      <c r="KK47" s="6" t="s">
        <v>49</v>
      </c>
      <c r="KL47" s="6">
        <v>0</v>
      </c>
      <c r="KM47" s="6">
        <v>0</v>
      </c>
      <c r="KN47" s="6">
        <v>0</v>
      </c>
      <c r="KO47" s="6">
        <v>0</v>
      </c>
      <c r="KR47" s="76" t="s">
        <v>49</v>
      </c>
      <c r="KS47" s="76">
        <v>0</v>
      </c>
      <c r="KT47" s="76">
        <v>0</v>
      </c>
      <c r="KU47" s="76">
        <v>0</v>
      </c>
      <c r="KV47" s="76">
        <v>0</v>
      </c>
      <c r="KY47" s="76" t="s">
        <v>49</v>
      </c>
      <c r="KZ47" s="76">
        <v>0</v>
      </c>
      <c r="LA47" s="76">
        <v>0</v>
      </c>
      <c r="LB47" s="76">
        <v>0</v>
      </c>
      <c r="LC47" s="76">
        <v>0</v>
      </c>
      <c r="LF47" s="76" t="s">
        <v>49</v>
      </c>
      <c r="LG47" s="76">
        <v>0</v>
      </c>
      <c r="LH47" s="76">
        <v>0</v>
      </c>
      <c r="LI47" s="76">
        <v>0</v>
      </c>
      <c r="LJ47" s="76">
        <v>0</v>
      </c>
      <c r="LM47" s="76" t="s">
        <v>49</v>
      </c>
      <c r="LN47" s="76">
        <v>0</v>
      </c>
      <c r="LO47" s="76">
        <v>0</v>
      </c>
      <c r="LP47" s="76">
        <v>0</v>
      </c>
      <c r="LQ47" s="76">
        <v>0</v>
      </c>
      <c r="LR47" s="76"/>
      <c r="LS47" s="76"/>
      <c r="LT47" s="76" t="s">
        <v>49</v>
      </c>
      <c r="LU47" s="76">
        <v>0</v>
      </c>
      <c r="LV47" s="76">
        <v>0</v>
      </c>
      <c r="LW47" s="76">
        <v>0</v>
      </c>
      <c r="LX47" s="76">
        <v>0</v>
      </c>
      <c r="LY47" s="76"/>
      <c r="LZ47" s="76"/>
      <c r="MA47" s="76" t="s">
        <v>49</v>
      </c>
      <c r="MB47" s="76">
        <v>0</v>
      </c>
      <c r="MC47" s="76">
        <v>0</v>
      </c>
      <c r="MD47" s="76">
        <v>0</v>
      </c>
      <c r="ME47" s="76">
        <v>0</v>
      </c>
      <c r="MH47" s="76" t="s">
        <v>49</v>
      </c>
      <c r="MI47" s="76">
        <v>0</v>
      </c>
      <c r="MJ47" s="76">
        <v>0</v>
      </c>
      <c r="MK47" s="76">
        <v>0</v>
      </c>
      <c r="ML47" s="76">
        <v>0</v>
      </c>
    </row>
    <row r="48" spans="1:350"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c r="KD48" s="76" t="s">
        <v>50</v>
      </c>
      <c r="KE48" s="76">
        <v>0.16</v>
      </c>
      <c r="KF48" s="76">
        <v>0</v>
      </c>
      <c r="KG48" s="76">
        <v>0</v>
      </c>
      <c r="KH48" s="76">
        <v>0</v>
      </c>
      <c r="KK48" s="6" t="s">
        <v>50</v>
      </c>
      <c r="KL48" s="6">
        <v>0.03</v>
      </c>
      <c r="KM48" s="6">
        <v>0</v>
      </c>
      <c r="KN48" s="6">
        <v>0</v>
      </c>
      <c r="KO48" s="6">
        <v>0</v>
      </c>
      <c r="KR48" s="76" t="s">
        <v>50</v>
      </c>
      <c r="KS48" s="76">
        <v>0</v>
      </c>
      <c r="KT48" s="76">
        <v>0</v>
      </c>
      <c r="KU48" s="76">
        <v>0</v>
      </c>
      <c r="KV48" s="76">
        <v>0</v>
      </c>
      <c r="KY48" s="76" t="s">
        <v>50</v>
      </c>
      <c r="KZ48" s="76">
        <v>0.17</v>
      </c>
      <c r="LA48" s="76">
        <v>0.19</v>
      </c>
      <c r="LB48" s="76">
        <v>0</v>
      </c>
      <c r="LC48" s="76">
        <v>0</v>
      </c>
      <c r="LF48" s="76" t="s">
        <v>50</v>
      </c>
      <c r="LG48" s="76">
        <v>0</v>
      </c>
      <c r="LH48" s="76">
        <v>0</v>
      </c>
      <c r="LI48" s="76">
        <v>0</v>
      </c>
      <c r="LJ48" s="76">
        <v>0</v>
      </c>
      <c r="LM48" s="76" t="s">
        <v>50</v>
      </c>
      <c r="LN48" s="76">
        <v>0.06</v>
      </c>
      <c r="LO48" s="76">
        <v>0.22</v>
      </c>
      <c r="LP48" s="76">
        <v>0</v>
      </c>
      <c r="LQ48" s="76">
        <v>0</v>
      </c>
      <c r="LR48" s="76"/>
      <c r="LS48" s="76"/>
      <c r="LT48" s="76" t="s">
        <v>50</v>
      </c>
      <c r="LU48" s="76">
        <v>0.04</v>
      </c>
      <c r="LV48" s="76">
        <v>0.16</v>
      </c>
      <c r="LW48" s="76">
        <v>0</v>
      </c>
      <c r="LX48" s="76">
        <v>0</v>
      </c>
      <c r="LY48" s="76"/>
      <c r="LZ48" s="76"/>
      <c r="MA48" s="76" t="s">
        <v>50</v>
      </c>
      <c r="MB48" s="76">
        <v>0.12</v>
      </c>
      <c r="MC48" s="76">
        <v>0.28000000000000003</v>
      </c>
      <c r="MD48" s="76">
        <v>0</v>
      </c>
      <c r="ME48" s="76">
        <v>0</v>
      </c>
      <c r="MH48" s="76" t="s">
        <v>50</v>
      </c>
      <c r="MI48" s="76">
        <v>7.0000000000000007E-2</v>
      </c>
      <c r="MJ48" s="76">
        <v>0.25</v>
      </c>
      <c r="MK48" s="76">
        <v>0</v>
      </c>
      <c r="ML48" s="76">
        <v>0</v>
      </c>
    </row>
    <row r="49" spans="1:350"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c r="KD49" s="76" t="s">
        <v>51</v>
      </c>
      <c r="KE49" s="76">
        <v>0.19</v>
      </c>
      <c r="KF49" s="76">
        <v>0</v>
      </c>
      <c r="KG49" s="76">
        <v>0.3</v>
      </c>
      <c r="KH49" s="76">
        <v>0</v>
      </c>
      <c r="KK49" s="6" t="s">
        <v>51</v>
      </c>
      <c r="KL49" s="6">
        <v>0</v>
      </c>
      <c r="KM49" s="6">
        <v>0</v>
      </c>
      <c r="KN49" s="6">
        <v>0</v>
      </c>
      <c r="KO49" s="6">
        <v>0</v>
      </c>
      <c r="KR49" s="76" t="s">
        <v>51</v>
      </c>
      <c r="KS49" s="76">
        <v>0.06</v>
      </c>
      <c r="KT49" s="76">
        <v>0</v>
      </c>
      <c r="KU49" s="76">
        <v>0.11</v>
      </c>
      <c r="KV49" s="76">
        <v>0</v>
      </c>
      <c r="KY49" s="76" t="s">
        <v>51</v>
      </c>
      <c r="KZ49" s="76">
        <v>0.16</v>
      </c>
      <c r="LA49" s="76">
        <v>0.23</v>
      </c>
      <c r="LB49" s="76">
        <v>0.19</v>
      </c>
      <c r="LC49" s="76">
        <v>0</v>
      </c>
      <c r="LF49" s="76" t="s">
        <v>51</v>
      </c>
      <c r="LG49" s="76">
        <v>0.16</v>
      </c>
      <c r="LH49" s="76">
        <v>0.42</v>
      </c>
      <c r="LI49" s="76">
        <v>0.09</v>
      </c>
      <c r="LJ49" s="76">
        <v>0</v>
      </c>
      <c r="LM49" s="76" t="s">
        <v>51</v>
      </c>
      <c r="LN49" s="76">
        <v>0.05</v>
      </c>
      <c r="LO49" s="76">
        <v>0</v>
      </c>
      <c r="LP49" s="76">
        <v>0.09</v>
      </c>
      <c r="LQ49" s="76">
        <v>0</v>
      </c>
      <c r="LR49" s="76"/>
      <c r="LS49" s="76"/>
      <c r="LT49" s="76" t="s">
        <v>51</v>
      </c>
      <c r="LU49" s="76">
        <v>0.56999999999999995</v>
      </c>
      <c r="LV49" s="76">
        <v>0</v>
      </c>
      <c r="LW49" s="76">
        <v>0.48</v>
      </c>
      <c r="LX49" s="76">
        <v>0.28999999999999998</v>
      </c>
      <c r="LY49" s="76"/>
      <c r="LZ49" s="76"/>
      <c r="MA49" s="76" t="s">
        <v>51</v>
      </c>
      <c r="MB49" s="76">
        <v>0.05</v>
      </c>
      <c r="MC49" s="76">
        <v>0</v>
      </c>
      <c r="MD49" s="76">
        <v>0.11</v>
      </c>
      <c r="ME49" s="76">
        <v>0</v>
      </c>
      <c r="MH49" s="76" t="s">
        <v>51</v>
      </c>
      <c r="MI49" s="76">
        <v>0.31</v>
      </c>
      <c r="MJ49" s="76">
        <v>0</v>
      </c>
      <c r="MK49" s="76">
        <v>0.22</v>
      </c>
      <c r="ML49" s="76">
        <v>0</v>
      </c>
    </row>
    <row r="50" spans="1:350"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c r="KD50" s="76" t="s">
        <v>52</v>
      </c>
      <c r="KE50" s="76">
        <v>0.1</v>
      </c>
      <c r="KF50" s="76">
        <v>0</v>
      </c>
      <c r="KG50" s="76">
        <v>0.2</v>
      </c>
      <c r="KH50" s="76">
        <v>0</v>
      </c>
      <c r="KK50" s="6" t="s">
        <v>52</v>
      </c>
      <c r="KL50" s="6">
        <v>0.12</v>
      </c>
      <c r="KM50" s="6">
        <v>0</v>
      </c>
      <c r="KN50" s="6">
        <v>0</v>
      </c>
      <c r="KO50" s="6">
        <v>0</v>
      </c>
      <c r="KR50" s="76" t="s">
        <v>52</v>
      </c>
      <c r="KS50" s="76">
        <v>0</v>
      </c>
      <c r="KT50" s="76">
        <v>0</v>
      </c>
      <c r="KU50" s="76">
        <v>0</v>
      </c>
      <c r="KV50" s="76">
        <v>0</v>
      </c>
      <c r="KY50" s="76" t="s">
        <v>52</v>
      </c>
      <c r="KZ50" s="76">
        <v>0</v>
      </c>
      <c r="LA50" s="76">
        <v>0</v>
      </c>
      <c r="LB50" s="76">
        <v>0</v>
      </c>
      <c r="LC50" s="76">
        <v>0</v>
      </c>
      <c r="LF50" s="76" t="s">
        <v>52</v>
      </c>
      <c r="LG50" s="76">
        <v>0</v>
      </c>
      <c r="LH50" s="76">
        <v>0</v>
      </c>
      <c r="LI50" s="76">
        <v>0</v>
      </c>
      <c r="LJ50" s="76">
        <v>0</v>
      </c>
      <c r="LM50" s="76" t="s">
        <v>52</v>
      </c>
      <c r="LN50" s="76">
        <v>0</v>
      </c>
      <c r="LO50" s="76">
        <v>0</v>
      </c>
      <c r="LP50" s="76">
        <v>0</v>
      </c>
      <c r="LQ50" s="76">
        <v>0</v>
      </c>
      <c r="LR50" s="76"/>
      <c r="LS50" s="76"/>
      <c r="LT50" s="76" t="s">
        <v>52</v>
      </c>
      <c r="LU50" s="76">
        <v>0</v>
      </c>
      <c r="LV50" s="76">
        <v>0</v>
      </c>
      <c r="LW50" s="76">
        <v>0</v>
      </c>
      <c r="LX50" s="76">
        <v>0</v>
      </c>
      <c r="LY50" s="76"/>
      <c r="LZ50" s="76"/>
      <c r="MA50" s="76" t="s">
        <v>52</v>
      </c>
      <c r="MB50" s="76">
        <v>0</v>
      </c>
      <c r="MC50" s="76">
        <v>0</v>
      </c>
      <c r="MD50" s="76">
        <v>0</v>
      </c>
      <c r="ME50" s="76">
        <v>0</v>
      </c>
      <c r="MH50" s="76" t="s">
        <v>52</v>
      </c>
      <c r="MI50" s="76">
        <v>0</v>
      </c>
      <c r="MJ50" s="76">
        <v>0</v>
      </c>
      <c r="MK50" s="76">
        <v>0</v>
      </c>
      <c r="ML50" s="76">
        <v>0</v>
      </c>
    </row>
    <row r="51" spans="1:350"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c r="KD51" s="76" t="s">
        <v>53</v>
      </c>
      <c r="KE51" s="76">
        <v>0</v>
      </c>
      <c r="KF51" s="76">
        <v>0</v>
      </c>
      <c r="KG51" s="76">
        <v>0</v>
      </c>
      <c r="KH51" s="76">
        <v>0</v>
      </c>
      <c r="KK51" s="6" t="s">
        <v>53</v>
      </c>
      <c r="KL51" s="6">
        <v>0</v>
      </c>
      <c r="KM51" s="6">
        <v>0</v>
      </c>
      <c r="KN51" s="6">
        <v>0</v>
      </c>
      <c r="KO51" s="6">
        <v>0</v>
      </c>
      <c r="KR51" s="76" t="s">
        <v>53</v>
      </c>
      <c r="KS51" s="76">
        <v>0.04</v>
      </c>
      <c r="KT51" s="76">
        <v>0</v>
      </c>
      <c r="KU51" s="76">
        <v>0</v>
      </c>
      <c r="KV51" s="76">
        <v>0.27</v>
      </c>
      <c r="KY51" s="76" t="s">
        <v>53</v>
      </c>
      <c r="KZ51" s="76">
        <v>0.05</v>
      </c>
      <c r="LA51" s="76">
        <v>0</v>
      </c>
      <c r="LB51" s="76">
        <v>0.1</v>
      </c>
      <c r="LC51" s="76">
        <v>0</v>
      </c>
      <c r="LF51" s="76" t="s">
        <v>53</v>
      </c>
      <c r="LG51" s="76">
        <v>0.09</v>
      </c>
      <c r="LH51" s="76">
        <v>0</v>
      </c>
      <c r="LI51" s="76">
        <v>0</v>
      </c>
      <c r="LJ51" s="76">
        <v>0</v>
      </c>
      <c r="LM51" s="76" t="s">
        <v>53</v>
      </c>
      <c r="LN51" s="76">
        <v>0.09</v>
      </c>
      <c r="LO51" s="76">
        <v>0</v>
      </c>
      <c r="LP51" s="76">
        <v>0</v>
      </c>
      <c r="LQ51" s="76">
        <v>0</v>
      </c>
      <c r="LR51" s="76"/>
      <c r="LS51" s="76"/>
      <c r="LT51" s="76" t="s">
        <v>53</v>
      </c>
      <c r="LU51" s="76">
        <v>0</v>
      </c>
      <c r="LV51" s="76">
        <v>0</v>
      </c>
      <c r="LW51" s="76">
        <v>0</v>
      </c>
      <c r="LX51" s="76">
        <v>0</v>
      </c>
      <c r="LY51" s="76"/>
      <c r="LZ51" s="76"/>
      <c r="MA51" s="76" t="s">
        <v>53</v>
      </c>
      <c r="MB51" s="76">
        <v>0</v>
      </c>
      <c r="MC51" s="76">
        <v>0</v>
      </c>
      <c r="MD51" s="76">
        <v>0</v>
      </c>
      <c r="ME51" s="76">
        <v>0</v>
      </c>
      <c r="MH51" s="76" t="s">
        <v>53</v>
      </c>
      <c r="MI51" s="76">
        <v>0</v>
      </c>
      <c r="MJ51" s="76">
        <v>0</v>
      </c>
      <c r="MK51" s="76">
        <v>0</v>
      </c>
      <c r="ML51" s="76">
        <v>0</v>
      </c>
    </row>
    <row r="52" spans="1:350"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c r="KD52" s="76" t="s">
        <v>54</v>
      </c>
      <c r="KE52" s="76">
        <v>0.45</v>
      </c>
      <c r="KF52" s="76">
        <v>0.49</v>
      </c>
      <c r="KG52" s="76">
        <v>0.28000000000000003</v>
      </c>
      <c r="KH52" s="76">
        <v>0</v>
      </c>
      <c r="KK52" s="6" t="s">
        <v>54</v>
      </c>
      <c r="KL52" s="6">
        <v>0.14000000000000001</v>
      </c>
      <c r="KM52" s="6">
        <v>0</v>
      </c>
      <c r="KN52" s="6">
        <v>0.16</v>
      </c>
      <c r="KO52" s="6">
        <v>0.36</v>
      </c>
      <c r="KR52" s="76" t="s">
        <v>54</v>
      </c>
      <c r="KS52" s="76">
        <v>0.21</v>
      </c>
      <c r="KT52" s="76">
        <v>0.39</v>
      </c>
      <c r="KU52" s="76">
        <v>0.09</v>
      </c>
      <c r="KV52" s="76">
        <v>0.38</v>
      </c>
      <c r="KY52" s="76" t="s">
        <v>54</v>
      </c>
      <c r="KZ52" s="76">
        <v>0.3</v>
      </c>
      <c r="LA52" s="76">
        <v>0.67</v>
      </c>
      <c r="LB52" s="76">
        <v>0.06</v>
      </c>
      <c r="LC52" s="76">
        <v>0</v>
      </c>
      <c r="LF52" s="76" t="s">
        <v>54</v>
      </c>
      <c r="LG52" s="76">
        <v>0.09</v>
      </c>
      <c r="LH52" s="76">
        <v>0.17</v>
      </c>
      <c r="LI52" s="76">
        <v>0.1</v>
      </c>
      <c r="LJ52" s="76">
        <v>0</v>
      </c>
      <c r="LM52" s="76" t="s">
        <v>54</v>
      </c>
      <c r="LN52" s="76">
        <v>0</v>
      </c>
      <c r="LO52" s="76">
        <v>0</v>
      </c>
      <c r="LP52" s="76">
        <v>0</v>
      </c>
      <c r="LQ52" s="76">
        <v>0</v>
      </c>
      <c r="LR52" s="76"/>
      <c r="LS52" s="76"/>
      <c r="LT52" s="76" t="s">
        <v>54</v>
      </c>
      <c r="LU52" s="76">
        <v>0</v>
      </c>
      <c r="LV52" s="76">
        <v>0</v>
      </c>
      <c r="LW52" s="76">
        <v>0</v>
      </c>
      <c r="LX52" s="76">
        <v>0</v>
      </c>
      <c r="LY52" s="76"/>
      <c r="LZ52" s="76"/>
      <c r="MA52" s="76" t="s">
        <v>54</v>
      </c>
      <c r="MB52" s="76">
        <v>0</v>
      </c>
      <c r="MC52" s="76">
        <v>0</v>
      </c>
      <c r="MD52" s="76">
        <v>0</v>
      </c>
      <c r="ME52" s="76">
        <v>0</v>
      </c>
      <c r="MH52" s="76" t="s">
        <v>54</v>
      </c>
      <c r="MI52" s="76">
        <v>0.09</v>
      </c>
      <c r="MJ52" s="76">
        <v>0</v>
      </c>
      <c r="MK52" s="76">
        <v>0.09</v>
      </c>
      <c r="ML52" s="76">
        <v>0</v>
      </c>
    </row>
    <row r="53" spans="1:350"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c r="KD53" s="76" t="s">
        <v>55</v>
      </c>
      <c r="KE53" s="76">
        <v>0.5</v>
      </c>
      <c r="KF53" s="76">
        <v>0.9</v>
      </c>
      <c r="KG53" s="76">
        <v>0.2</v>
      </c>
      <c r="KH53" s="76">
        <v>0</v>
      </c>
      <c r="KK53" s="6" t="s">
        <v>55</v>
      </c>
      <c r="KL53" s="6">
        <v>0.42</v>
      </c>
      <c r="KM53" s="6">
        <v>0.18</v>
      </c>
      <c r="KN53" s="6">
        <v>0.48</v>
      </c>
      <c r="KO53" s="6">
        <v>0</v>
      </c>
      <c r="KR53" s="76" t="s">
        <v>55</v>
      </c>
      <c r="KS53" s="76">
        <v>0.56999999999999995</v>
      </c>
      <c r="KT53" s="76">
        <v>0.79</v>
      </c>
      <c r="KU53" s="76">
        <v>0.4</v>
      </c>
      <c r="KV53" s="76">
        <v>0</v>
      </c>
      <c r="KY53" s="76" t="s">
        <v>55</v>
      </c>
      <c r="KZ53" s="76">
        <v>0.32</v>
      </c>
      <c r="LA53" s="76">
        <v>0</v>
      </c>
      <c r="LB53" s="76">
        <v>0.22</v>
      </c>
      <c r="LC53" s="76">
        <v>0</v>
      </c>
      <c r="LF53" s="76" t="s">
        <v>55</v>
      </c>
      <c r="LG53" s="76">
        <v>0.33</v>
      </c>
      <c r="LH53" s="76">
        <v>0.51</v>
      </c>
      <c r="LI53" s="76">
        <v>0.33</v>
      </c>
      <c r="LJ53" s="76">
        <v>0</v>
      </c>
      <c r="LM53" s="76" t="s">
        <v>55</v>
      </c>
      <c r="LN53" s="76">
        <v>0.23</v>
      </c>
      <c r="LO53" s="76">
        <v>0</v>
      </c>
      <c r="LP53" s="76">
        <v>0.27</v>
      </c>
      <c r="LQ53" s="76">
        <v>0</v>
      </c>
      <c r="LR53" s="76"/>
      <c r="LS53" s="76"/>
      <c r="LT53" s="76" t="s">
        <v>55</v>
      </c>
      <c r="LU53" s="76">
        <v>0.63</v>
      </c>
      <c r="LV53" s="76">
        <v>0.69</v>
      </c>
      <c r="LW53" s="76">
        <v>0.75</v>
      </c>
      <c r="LX53" s="76">
        <v>0</v>
      </c>
      <c r="LY53" s="76"/>
      <c r="LZ53" s="76"/>
      <c r="MA53" s="76" t="s">
        <v>55</v>
      </c>
      <c r="MB53" s="76">
        <v>0.64</v>
      </c>
      <c r="MC53" s="76">
        <v>0.17</v>
      </c>
      <c r="MD53" s="76">
        <v>0.98</v>
      </c>
      <c r="ME53" s="76">
        <v>0</v>
      </c>
      <c r="MH53" s="76" t="s">
        <v>55</v>
      </c>
      <c r="MI53" s="76">
        <v>0.39</v>
      </c>
      <c r="MJ53" s="76">
        <v>0.62</v>
      </c>
      <c r="MK53" s="76">
        <v>0.16</v>
      </c>
      <c r="ML53" s="76">
        <v>0</v>
      </c>
    </row>
    <row r="54" spans="1:350"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c r="KD54" s="76" t="s">
        <v>56</v>
      </c>
      <c r="KE54" s="76">
        <v>1.25</v>
      </c>
      <c r="KF54" s="76">
        <v>1.53</v>
      </c>
      <c r="KG54" s="76">
        <v>0.94</v>
      </c>
      <c r="KH54" s="76">
        <v>0</v>
      </c>
      <c r="KK54" s="6" t="s">
        <v>56</v>
      </c>
      <c r="KL54" s="6">
        <v>0.93</v>
      </c>
      <c r="KM54" s="6">
        <v>2.27</v>
      </c>
      <c r="KN54" s="6">
        <v>0.65</v>
      </c>
      <c r="KO54" s="6">
        <v>0.5</v>
      </c>
      <c r="KR54" s="76" t="s">
        <v>56</v>
      </c>
      <c r="KS54" s="76">
        <v>0.2</v>
      </c>
      <c r="KT54" s="76">
        <v>0.15</v>
      </c>
      <c r="KU54" s="76">
        <v>0.1</v>
      </c>
      <c r="KV54" s="76">
        <v>0.17</v>
      </c>
      <c r="KY54" s="76" t="s">
        <v>56</v>
      </c>
      <c r="KZ54" s="76">
        <v>0.04</v>
      </c>
      <c r="LA54" s="76">
        <v>0</v>
      </c>
      <c r="LB54" s="76">
        <v>0</v>
      </c>
      <c r="LC54" s="76">
        <v>0</v>
      </c>
      <c r="LF54" s="76" t="s">
        <v>56</v>
      </c>
      <c r="LG54" s="76">
        <v>7.0000000000000007E-2</v>
      </c>
      <c r="LH54" s="76">
        <v>0</v>
      </c>
      <c r="LI54" s="76">
        <v>0</v>
      </c>
      <c r="LJ54" s="76">
        <v>0.52</v>
      </c>
      <c r="LM54" s="76" t="s">
        <v>56</v>
      </c>
      <c r="LN54" s="76">
        <v>0.09</v>
      </c>
      <c r="LO54" s="76">
        <v>0.14000000000000001</v>
      </c>
      <c r="LP54" s="76">
        <v>0</v>
      </c>
      <c r="LQ54" s="76">
        <v>0</v>
      </c>
      <c r="LR54" s="76"/>
      <c r="LS54" s="76"/>
      <c r="LT54" s="76" t="s">
        <v>56</v>
      </c>
      <c r="LU54" s="76">
        <v>0.36</v>
      </c>
      <c r="LV54" s="76">
        <v>0.96</v>
      </c>
      <c r="LW54" s="76">
        <v>0</v>
      </c>
      <c r="LX54" s="76">
        <v>0</v>
      </c>
      <c r="LY54" s="76"/>
      <c r="LZ54" s="76"/>
      <c r="MA54" s="76" t="s">
        <v>56</v>
      </c>
      <c r="MB54" s="76">
        <v>0.05</v>
      </c>
      <c r="MC54" s="76">
        <v>0.2</v>
      </c>
      <c r="MD54" s="76">
        <v>0</v>
      </c>
      <c r="ME54" s="76">
        <v>0</v>
      </c>
      <c r="MH54" s="76" t="s">
        <v>56</v>
      </c>
      <c r="MI54" s="76">
        <v>0.28000000000000003</v>
      </c>
      <c r="MJ54" s="76">
        <v>1.06</v>
      </c>
      <c r="MK54" s="76">
        <v>0</v>
      </c>
      <c r="ML54" s="76">
        <v>0</v>
      </c>
    </row>
    <row r="55" spans="1:350"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c r="KD55" s="76" t="s">
        <v>57</v>
      </c>
      <c r="KE55" s="76">
        <v>0.45</v>
      </c>
      <c r="KF55" s="76">
        <v>0</v>
      </c>
      <c r="KG55" s="76">
        <v>0.88</v>
      </c>
      <c r="KH55" s="76">
        <v>0</v>
      </c>
      <c r="KK55" s="6" t="s">
        <v>57</v>
      </c>
      <c r="KL55" s="6">
        <v>0.55000000000000004</v>
      </c>
      <c r="KM55" s="6">
        <v>0</v>
      </c>
      <c r="KN55" s="6">
        <v>0.63</v>
      </c>
      <c r="KO55" s="6">
        <v>0.56999999999999995</v>
      </c>
      <c r="KR55" s="76" t="s">
        <v>57</v>
      </c>
      <c r="KS55" s="76">
        <v>1.23</v>
      </c>
      <c r="KT55" s="76">
        <v>1.57</v>
      </c>
      <c r="KU55" s="76">
        <v>0.32</v>
      </c>
      <c r="KV55" s="76">
        <v>0.99</v>
      </c>
      <c r="KY55" s="76" t="s">
        <v>57</v>
      </c>
      <c r="KZ55" s="76">
        <v>0.34</v>
      </c>
      <c r="LA55" s="76">
        <v>0.25</v>
      </c>
      <c r="LB55" s="76">
        <v>0</v>
      </c>
      <c r="LC55" s="76">
        <v>1.32</v>
      </c>
      <c r="LF55" s="76" t="s">
        <v>57</v>
      </c>
      <c r="LG55" s="76">
        <v>0.2</v>
      </c>
      <c r="LH55" s="76">
        <v>0.28000000000000003</v>
      </c>
      <c r="LI55" s="76">
        <v>0</v>
      </c>
      <c r="LJ55" s="76">
        <v>0</v>
      </c>
      <c r="LM55" s="76" t="s">
        <v>57</v>
      </c>
      <c r="LN55" s="76">
        <v>0.43</v>
      </c>
      <c r="LO55" s="76">
        <v>0.42</v>
      </c>
      <c r="LP55" s="76">
        <v>0</v>
      </c>
      <c r="LQ55" s="76">
        <v>0</v>
      </c>
      <c r="LR55" s="76"/>
      <c r="LS55" s="76"/>
      <c r="LT55" s="76" t="s">
        <v>57</v>
      </c>
      <c r="LU55" s="76">
        <v>0.43</v>
      </c>
      <c r="LV55" s="76">
        <v>0.35</v>
      </c>
      <c r="LW55" s="76">
        <v>0</v>
      </c>
      <c r="LX55" s="76">
        <v>0</v>
      </c>
      <c r="LY55" s="76"/>
      <c r="LZ55" s="76"/>
      <c r="MA55" s="76" t="s">
        <v>57</v>
      </c>
      <c r="MB55" s="76">
        <v>0.84</v>
      </c>
      <c r="MC55" s="76">
        <v>0.28000000000000003</v>
      </c>
      <c r="MD55" s="76">
        <v>0.2</v>
      </c>
      <c r="ME55" s="76">
        <v>0</v>
      </c>
      <c r="MH55" s="76" t="s">
        <v>57</v>
      </c>
      <c r="MI55" s="76">
        <v>0.61</v>
      </c>
      <c r="MJ55" s="76">
        <v>0.76</v>
      </c>
      <c r="MK55" s="76">
        <v>0.42</v>
      </c>
      <c r="ML55" s="76">
        <v>0</v>
      </c>
    </row>
    <row r="56" spans="1:350"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c r="KD56" s="76" t="s">
        <v>58</v>
      </c>
      <c r="KE56" s="76">
        <v>1.66</v>
      </c>
      <c r="KF56" s="76">
        <v>3.51</v>
      </c>
      <c r="KG56" s="76">
        <v>0.57999999999999996</v>
      </c>
      <c r="KH56" s="76">
        <v>0</v>
      </c>
      <c r="KK56" s="6" t="s">
        <v>58</v>
      </c>
      <c r="KL56" s="6">
        <v>2.16</v>
      </c>
      <c r="KM56" s="6">
        <v>5.46</v>
      </c>
      <c r="KN56" s="6">
        <v>1.35</v>
      </c>
      <c r="KO56" s="6">
        <v>0</v>
      </c>
      <c r="KR56" s="76" t="s">
        <v>58</v>
      </c>
      <c r="KS56" s="76">
        <v>6.09</v>
      </c>
      <c r="KT56" s="76">
        <v>1.92</v>
      </c>
      <c r="KU56" s="76">
        <v>0.42</v>
      </c>
      <c r="KV56" s="76">
        <v>34.630000000000003</v>
      </c>
      <c r="KY56" s="76" t="s">
        <v>58</v>
      </c>
      <c r="KZ56" s="76">
        <v>3.19</v>
      </c>
      <c r="LA56" s="76">
        <v>4.75</v>
      </c>
      <c r="LB56" s="76">
        <v>1.28</v>
      </c>
      <c r="LC56" s="76">
        <v>6.42</v>
      </c>
      <c r="LF56" s="76" t="s">
        <v>58</v>
      </c>
      <c r="LG56" s="76">
        <v>2.98</v>
      </c>
      <c r="LH56" s="76">
        <v>7.56</v>
      </c>
      <c r="LI56" s="76">
        <v>0.63</v>
      </c>
      <c r="LJ56" s="76">
        <v>3.55</v>
      </c>
      <c r="LM56" s="76" t="s">
        <v>58</v>
      </c>
      <c r="LN56" s="76">
        <v>1.2</v>
      </c>
      <c r="LO56" s="76">
        <v>2.4</v>
      </c>
      <c r="LP56" s="76">
        <v>0.1</v>
      </c>
      <c r="LQ56" s="76">
        <v>4.2300000000000004</v>
      </c>
      <c r="LR56" s="76"/>
      <c r="LS56" s="76"/>
      <c r="LT56" s="76" t="s">
        <v>58</v>
      </c>
      <c r="LU56" s="76">
        <v>3.02</v>
      </c>
      <c r="LV56" s="76">
        <v>4.55</v>
      </c>
      <c r="LW56" s="76">
        <v>0.79</v>
      </c>
      <c r="LX56" s="76">
        <v>8.5500000000000007</v>
      </c>
      <c r="LY56" s="76"/>
      <c r="LZ56" s="76"/>
      <c r="MA56" s="76" t="s">
        <v>58</v>
      </c>
      <c r="MB56" s="76">
        <v>0.67</v>
      </c>
      <c r="MC56" s="76">
        <v>1.1200000000000001</v>
      </c>
      <c r="MD56" s="76">
        <v>0.26</v>
      </c>
      <c r="ME56" s="76">
        <v>1.27</v>
      </c>
      <c r="MH56" s="76" t="s">
        <v>58</v>
      </c>
      <c r="MI56" s="76">
        <v>0.15</v>
      </c>
      <c r="MJ56" s="76">
        <v>0</v>
      </c>
      <c r="MK56" s="76">
        <v>0.2</v>
      </c>
      <c r="ML56" s="76">
        <v>0</v>
      </c>
    </row>
    <row r="57" spans="1:350"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c r="KD57" s="76" t="s">
        <v>59</v>
      </c>
      <c r="KE57" s="76">
        <v>4.62</v>
      </c>
      <c r="KF57" s="76">
        <v>0.66</v>
      </c>
      <c r="KG57" s="76">
        <v>8.9499999999999993</v>
      </c>
      <c r="KH57" s="76">
        <v>0</v>
      </c>
      <c r="KK57" s="6" t="s">
        <v>59</v>
      </c>
      <c r="KL57" s="6">
        <v>5.07</v>
      </c>
      <c r="KM57" s="6">
        <v>0.46</v>
      </c>
      <c r="KN57" s="6">
        <v>9.75</v>
      </c>
      <c r="KO57" s="6">
        <v>0.61</v>
      </c>
      <c r="KR57" s="76" t="s">
        <v>59</v>
      </c>
      <c r="KS57" s="76">
        <v>5.03</v>
      </c>
      <c r="KT57" s="76">
        <v>0</v>
      </c>
      <c r="KU57" s="76">
        <v>9.8699999999999992</v>
      </c>
      <c r="KV57" s="76">
        <v>0</v>
      </c>
      <c r="KY57" s="76" t="s">
        <v>59</v>
      </c>
      <c r="KZ57" s="76">
        <v>6.33</v>
      </c>
      <c r="LA57" s="76">
        <v>0</v>
      </c>
      <c r="LB57" s="76">
        <v>12.09</v>
      </c>
      <c r="LC57" s="76">
        <v>0</v>
      </c>
      <c r="LF57" s="76" t="s">
        <v>59</v>
      </c>
      <c r="LG57" s="76">
        <v>5.03</v>
      </c>
      <c r="LH57" s="76">
        <v>0</v>
      </c>
      <c r="LI57" s="76">
        <v>9.4</v>
      </c>
      <c r="LJ57" s="76">
        <v>0.6</v>
      </c>
      <c r="LM57" s="76" t="s">
        <v>59</v>
      </c>
      <c r="LN57" s="76">
        <v>4.18</v>
      </c>
      <c r="LO57" s="76">
        <v>0</v>
      </c>
      <c r="LP57" s="76">
        <v>7.09</v>
      </c>
      <c r="LQ57" s="76">
        <v>1.77</v>
      </c>
      <c r="LR57" s="76"/>
      <c r="LS57" s="76"/>
      <c r="LT57" s="76" t="s">
        <v>59</v>
      </c>
      <c r="LU57" s="76">
        <v>0.68</v>
      </c>
      <c r="LV57" s="76">
        <v>0.5</v>
      </c>
      <c r="LW57" s="76">
        <v>1</v>
      </c>
      <c r="LX57" s="76">
        <v>0</v>
      </c>
      <c r="LY57" s="76"/>
      <c r="LZ57" s="76"/>
      <c r="MA57" s="76" t="s">
        <v>59</v>
      </c>
      <c r="MB57" s="76">
        <v>0.13</v>
      </c>
      <c r="MC57" s="76">
        <v>0.24</v>
      </c>
      <c r="MD57" s="76">
        <v>0.13</v>
      </c>
      <c r="ME57" s="76">
        <v>0</v>
      </c>
      <c r="MH57" s="76" t="s">
        <v>59</v>
      </c>
      <c r="MI57" s="76">
        <v>0.15</v>
      </c>
      <c r="MJ57" s="76">
        <v>0</v>
      </c>
      <c r="MK57" s="76">
        <v>0.18</v>
      </c>
      <c r="ML57" s="76">
        <v>0</v>
      </c>
    </row>
    <row r="58" spans="1:350"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c r="KD58" s="76" t="s">
        <v>60</v>
      </c>
      <c r="KE58" s="76">
        <v>2.09</v>
      </c>
      <c r="KF58" s="76">
        <v>3.6</v>
      </c>
      <c r="KG58" s="76">
        <v>0.99</v>
      </c>
      <c r="KH58" s="76">
        <v>2.12</v>
      </c>
      <c r="KK58" s="6" t="s">
        <v>60</v>
      </c>
      <c r="KL58" s="6">
        <v>1.42</v>
      </c>
      <c r="KM58" s="6">
        <v>3.13</v>
      </c>
      <c r="KN58" s="6">
        <v>0.86</v>
      </c>
      <c r="KO58" s="6">
        <v>0</v>
      </c>
      <c r="KR58" s="76" t="s">
        <v>60</v>
      </c>
      <c r="KS58" s="76">
        <v>0.83</v>
      </c>
      <c r="KT58" s="76">
        <v>1.29</v>
      </c>
      <c r="KU58" s="76">
        <v>0.78</v>
      </c>
      <c r="KV58" s="76">
        <v>0.33</v>
      </c>
      <c r="KY58" s="76" t="s">
        <v>60</v>
      </c>
      <c r="KZ58" s="76">
        <v>0.8</v>
      </c>
      <c r="LA58" s="76">
        <v>1.56</v>
      </c>
      <c r="LB58" s="76">
        <v>0.43</v>
      </c>
      <c r="LC58" s="76">
        <v>0.42</v>
      </c>
      <c r="LF58" s="76" t="s">
        <v>60</v>
      </c>
      <c r="LG58" s="76">
        <v>0.05</v>
      </c>
      <c r="LH58" s="76">
        <v>0</v>
      </c>
      <c r="LI58" s="76">
        <v>0</v>
      </c>
      <c r="LJ58" s="76">
        <v>0.32</v>
      </c>
      <c r="LM58" s="76" t="s">
        <v>60</v>
      </c>
      <c r="LN58" s="76">
        <v>0.46</v>
      </c>
      <c r="LO58" s="76">
        <v>0</v>
      </c>
      <c r="LP58" s="76">
        <v>0.28000000000000003</v>
      </c>
      <c r="LQ58" s="76">
        <v>0.43</v>
      </c>
      <c r="LR58" s="76"/>
      <c r="LS58" s="76"/>
      <c r="LT58" s="76" t="s">
        <v>60</v>
      </c>
      <c r="LU58" s="76">
        <v>0.32</v>
      </c>
      <c r="LV58" s="76">
        <v>0.33</v>
      </c>
      <c r="LW58" s="76">
        <v>0.34</v>
      </c>
      <c r="LX58" s="76">
        <v>0.4</v>
      </c>
      <c r="LY58" s="76"/>
      <c r="LZ58" s="76"/>
      <c r="MA58" s="76" t="s">
        <v>60</v>
      </c>
      <c r="MB58" s="76">
        <v>0</v>
      </c>
      <c r="MC58" s="76">
        <v>0</v>
      </c>
      <c r="MD58" s="76">
        <v>0</v>
      </c>
      <c r="ME58" s="76">
        <v>0</v>
      </c>
      <c r="MH58" s="76" t="s">
        <v>60</v>
      </c>
      <c r="MI58" s="76">
        <v>0.05</v>
      </c>
      <c r="MJ58" s="76">
        <v>0</v>
      </c>
      <c r="MK58" s="76">
        <v>0.09</v>
      </c>
      <c r="ML58" s="76">
        <v>0</v>
      </c>
    </row>
    <row r="59" spans="1:350"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c r="KD59" s="76" t="s">
        <v>61</v>
      </c>
      <c r="KE59" s="76">
        <v>1.29</v>
      </c>
      <c r="KF59" s="76">
        <v>1.04</v>
      </c>
      <c r="KG59" s="76">
        <v>0.36</v>
      </c>
      <c r="KH59" s="76">
        <v>7.18</v>
      </c>
      <c r="KK59" s="6" t="s">
        <v>61</v>
      </c>
      <c r="KL59" s="6">
        <v>0.3</v>
      </c>
      <c r="KM59" s="6">
        <v>0</v>
      </c>
      <c r="KN59" s="6">
        <v>0.24</v>
      </c>
      <c r="KO59" s="6">
        <v>0.92</v>
      </c>
      <c r="KR59" s="76" t="s">
        <v>61</v>
      </c>
      <c r="KS59" s="76">
        <v>1.01</v>
      </c>
      <c r="KT59" s="76">
        <v>0.61</v>
      </c>
      <c r="KU59" s="76">
        <v>1.33</v>
      </c>
      <c r="KV59" s="76">
        <v>0</v>
      </c>
      <c r="KY59" s="76" t="s">
        <v>61</v>
      </c>
      <c r="KZ59" s="76">
        <v>1.56</v>
      </c>
      <c r="LA59" s="76">
        <v>0</v>
      </c>
      <c r="LB59" s="76">
        <v>2.54</v>
      </c>
      <c r="LC59" s="76">
        <v>2.0499999999999998</v>
      </c>
      <c r="LF59" s="76" t="s">
        <v>61</v>
      </c>
      <c r="LG59" s="76">
        <v>2.69</v>
      </c>
      <c r="LH59" s="76">
        <v>0</v>
      </c>
      <c r="LI59" s="76">
        <v>0.56000000000000005</v>
      </c>
      <c r="LJ59" s="76">
        <v>16.16</v>
      </c>
      <c r="LM59" s="76" t="s">
        <v>61</v>
      </c>
      <c r="LN59" s="76">
        <v>0.41</v>
      </c>
      <c r="LO59" s="76">
        <v>0</v>
      </c>
      <c r="LP59" s="76">
        <v>0.48</v>
      </c>
      <c r="LQ59" s="76">
        <v>1.41</v>
      </c>
      <c r="LR59" s="76"/>
      <c r="LS59" s="76"/>
      <c r="LT59" s="76" t="s">
        <v>61</v>
      </c>
      <c r="LU59" s="76">
        <v>0</v>
      </c>
      <c r="LV59" s="76">
        <v>0</v>
      </c>
      <c r="LW59" s="76">
        <v>0</v>
      </c>
      <c r="LX59" s="76">
        <v>0</v>
      </c>
      <c r="LY59" s="76"/>
      <c r="LZ59" s="76"/>
      <c r="MA59" s="76" t="s">
        <v>61</v>
      </c>
      <c r="MB59" s="76">
        <v>0.17</v>
      </c>
      <c r="MC59" s="76">
        <v>0</v>
      </c>
      <c r="MD59" s="76">
        <v>0</v>
      </c>
      <c r="ME59" s="76">
        <v>0</v>
      </c>
      <c r="MH59" s="76" t="s">
        <v>61</v>
      </c>
      <c r="MI59" s="76">
        <v>0.13</v>
      </c>
      <c r="MJ59" s="76">
        <v>0.3</v>
      </c>
      <c r="MK59" s="76">
        <v>0</v>
      </c>
      <c r="ML59" s="76">
        <v>0</v>
      </c>
    </row>
    <row r="60" spans="1:350"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c r="KD60" s="76" t="s">
        <v>62</v>
      </c>
      <c r="KE60" s="76">
        <v>2.27</v>
      </c>
      <c r="KF60" s="76">
        <v>2.76</v>
      </c>
      <c r="KG60" s="76">
        <v>1.97</v>
      </c>
      <c r="KH60" s="76">
        <v>0</v>
      </c>
      <c r="KK60" s="6" t="s">
        <v>62</v>
      </c>
      <c r="KL60" s="6">
        <v>2.65</v>
      </c>
      <c r="KM60" s="6">
        <v>6.74</v>
      </c>
      <c r="KN60" s="6">
        <v>0.91</v>
      </c>
      <c r="KO60" s="6">
        <v>1.66</v>
      </c>
      <c r="KR60" s="76" t="s">
        <v>62</v>
      </c>
      <c r="KS60" s="76">
        <v>1.83</v>
      </c>
      <c r="KT60" s="76">
        <v>3.98</v>
      </c>
      <c r="KU60" s="76">
        <v>0.87</v>
      </c>
      <c r="KV60" s="76">
        <v>0.31</v>
      </c>
      <c r="KY60" s="76" t="s">
        <v>62</v>
      </c>
      <c r="KZ60" s="76">
        <v>1.1499999999999999</v>
      </c>
      <c r="LA60" s="76">
        <v>1.07</v>
      </c>
      <c r="LB60" s="76">
        <v>1.67</v>
      </c>
      <c r="LC60" s="76">
        <v>0</v>
      </c>
      <c r="LF60" s="76" t="s">
        <v>62</v>
      </c>
      <c r="LG60" s="76">
        <v>2</v>
      </c>
      <c r="LH60" s="76">
        <v>0.87</v>
      </c>
      <c r="LI60" s="76">
        <v>2.5</v>
      </c>
      <c r="LJ60" s="76">
        <v>0</v>
      </c>
      <c r="LM60" s="76" t="s">
        <v>62</v>
      </c>
      <c r="LN60" s="76">
        <v>0.8</v>
      </c>
      <c r="LO60" s="76">
        <v>0.31</v>
      </c>
      <c r="LP60" s="76">
        <v>1.1200000000000001</v>
      </c>
      <c r="LQ60" s="76">
        <v>0.66</v>
      </c>
      <c r="LR60" s="76"/>
      <c r="LS60" s="76"/>
      <c r="LT60" s="76" t="s">
        <v>62</v>
      </c>
      <c r="LU60" s="76">
        <v>0.38</v>
      </c>
      <c r="LV60" s="76">
        <v>0.69</v>
      </c>
      <c r="LW60" s="76">
        <v>0.22</v>
      </c>
      <c r="LX60" s="76">
        <v>0</v>
      </c>
      <c r="LY60" s="76"/>
      <c r="LZ60" s="76"/>
      <c r="MA60" s="76" t="s">
        <v>62</v>
      </c>
      <c r="MB60" s="76">
        <v>1.53</v>
      </c>
      <c r="MC60" s="76">
        <v>4.22</v>
      </c>
      <c r="MD60" s="76">
        <v>0.71</v>
      </c>
      <c r="ME60" s="76">
        <v>0</v>
      </c>
      <c r="MH60" s="76" t="s">
        <v>62</v>
      </c>
      <c r="MI60" s="76">
        <v>0.27</v>
      </c>
      <c r="MJ60" s="76">
        <v>0.27</v>
      </c>
      <c r="MK60" s="76">
        <v>0.17</v>
      </c>
      <c r="ML60" s="76">
        <v>0</v>
      </c>
    </row>
    <row r="61" spans="1:350"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c r="KD61" s="76" t="s">
        <v>63</v>
      </c>
      <c r="KE61" s="76">
        <v>0.25</v>
      </c>
      <c r="KF61" s="76">
        <v>0.4</v>
      </c>
      <c r="KG61" s="76">
        <v>0.15</v>
      </c>
      <c r="KH61" s="76">
        <v>0</v>
      </c>
      <c r="KK61" s="6" t="s">
        <v>63</v>
      </c>
      <c r="KL61" s="6">
        <v>0.21</v>
      </c>
      <c r="KM61" s="6">
        <v>0.22</v>
      </c>
      <c r="KN61" s="6">
        <v>0.26</v>
      </c>
      <c r="KO61" s="6">
        <v>0</v>
      </c>
      <c r="KR61" s="76" t="s">
        <v>63</v>
      </c>
      <c r="KS61" s="76">
        <v>0.24</v>
      </c>
      <c r="KT61" s="76">
        <v>0</v>
      </c>
      <c r="KU61" s="76">
        <v>0</v>
      </c>
      <c r="KV61" s="76">
        <v>0</v>
      </c>
      <c r="KY61" s="76" t="s">
        <v>63</v>
      </c>
      <c r="KZ61" s="76">
        <v>0.13</v>
      </c>
      <c r="LA61" s="76">
        <v>0.33</v>
      </c>
      <c r="LB61" s="76">
        <v>0</v>
      </c>
      <c r="LC61" s="76">
        <v>0</v>
      </c>
      <c r="LF61" s="76" t="s">
        <v>63</v>
      </c>
      <c r="LG61" s="76">
        <v>0.23</v>
      </c>
      <c r="LH61" s="76">
        <v>0.19</v>
      </c>
      <c r="LI61" s="76">
        <v>0.25</v>
      </c>
      <c r="LJ61" s="76">
        <v>0</v>
      </c>
      <c r="LM61" s="76" t="s">
        <v>63</v>
      </c>
      <c r="LN61" s="76">
        <v>0.03</v>
      </c>
      <c r="LO61" s="76">
        <v>0</v>
      </c>
      <c r="LP61" s="76">
        <v>0</v>
      </c>
      <c r="LQ61" s="76">
        <v>0</v>
      </c>
      <c r="LR61" s="76"/>
      <c r="LS61" s="76"/>
      <c r="LT61" s="76" t="s">
        <v>63</v>
      </c>
      <c r="LU61" s="76">
        <v>0.14000000000000001</v>
      </c>
      <c r="LV61" s="76">
        <v>0.28000000000000003</v>
      </c>
      <c r="LW61" s="76">
        <v>0</v>
      </c>
      <c r="LX61" s="76">
        <v>0.42</v>
      </c>
      <c r="LY61" s="76"/>
      <c r="LZ61" s="76"/>
      <c r="MA61" s="76" t="s">
        <v>63</v>
      </c>
      <c r="MB61" s="76">
        <v>0.08</v>
      </c>
      <c r="MC61" s="76">
        <v>0</v>
      </c>
      <c r="MD61" s="76">
        <v>0</v>
      </c>
      <c r="ME61" s="76">
        <v>0</v>
      </c>
      <c r="MH61" s="76" t="s">
        <v>63</v>
      </c>
      <c r="MI61" s="76">
        <v>0</v>
      </c>
      <c r="MJ61" s="76">
        <v>0</v>
      </c>
      <c r="MK61" s="76">
        <v>0</v>
      </c>
      <c r="ML61" s="76">
        <v>0</v>
      </c>
    </row>
    <row r="62" spans="1:350"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c r="KD62" s="76" t="s">
        <v>64</v>
      </c>
      <c r="KE62" s="76">
        <v>1.75</v>
      </c>
      <c r="KF62" s="76">
        <v>0.81</v>
      </c>
      <c r="KG62" s="76">
        <v>1.8</v>
      </c>
      <c r="KH62" s="76">
        <v>1.7</v>
      </c>
      <c r="KK62" s="6" t="s">
        <v>64</v>
      </c>
      <c r="KL62" s="6">
        <v>1.78</v>
      </c>
      <c r="KM62" s="6">
        <v>0.36</v>
      </c>
      <c r="KN62" s="6">
        <v>1.37</v>
      </c>
      <c r="KO62" s="6">
        <v>6.13</v>
      </c>
      <c r="KR62" s="76" t="s">
        <v>64</v>
      </c>
      <c r="KS62" s="76">
        <v>1.21</v>
      </c>
      <c r="KT62" s="76">
        <v>1.19</v>
      </c>
      <c r="KU62" s="76">
        <v>1.31</v>
      </c>
      <c r="KV62" s="76">
        <v>0.75</v>
      </c>
      <c r="KY62" s="76" t="s">
        <v>64</v>
      </c>
      <c r="KZ62" s="76">
        <v>0.54</v>
      </c>
      <c r="LA62" s="76">
        <v>0</v>
      </c>
      <c r="LB62" s="76">
        <v>0.61</v>
      </c>
      <c r="LC62" s="76">
        <v>1.34</v>
      </c>
      <c r="LF62" s="76" t="s">
        <v>64</v>
      </c>
      <c r="LG62" s="76">
        <v>1.78</v>
      </c>
      <c r="LH62" s="76">
        <v>1.62</v>
      </c>
      <c r="LI62" s="76">
        <v>1.0900000000000001</v>
      </c>
      <c r="LJ62" s="76">
        <v>5</v>
      </c>
      <c r="LM62" s="76" t="s">
        <v>64</v>
      </c>
      <c r="LN62" s="76">
        <v>1.18</v>
      </c>
      <c r="LO62" s="76">
        <v>0.36</v>
      </c>
      <c r="LP62" s="76">
        <v>1.41</v>
      </c>
      <c r="LQ62" s="76">
        <v>2.69</v>
      </c>
      <c r="LR62" s="76"/>
      <c r="LS62" s="76"/>
      <c r="LT62" s="76" t="s">
        <v>64</v>
      </c>
      <c r="LU62" s="76">
        <v>1.64</v>
      </c>
      <c r="LV62" s="76">
        <v>0</v>
      </c>
      <c r="LW62" s="76">
        <v>1.67</v>
      </c>
      <c r="LX62" s="76">
        <v>5.45</v>
      </c>
      <c r="LY62" s="76"/>
      <c r="LZ62" s="76"/>
      <c r="MA62" s="76" t="s">
        <v>64</v>
      </c>
      <c r="MB62" s="76">
        <v>0.11</v>
      </c>
      <c r="MC62" s="76">
        <v>0</v>
      </c>
      <c r="MD62" s="76">
        <v>0.22</v>
      </c>
      <c r="ME62" s="76">
        <v>0</v>
      </c>
      <c r="MH62" s="76" t="s">
        <v>64</v>
      </c>
      <c r="MI62" s="76">
        <v>0.04</v>
      </c>
      <c r="MJ62" s="76">
        <v>0</v>
      </c>
      <c r="MK62" s="76">
        <v>0</v>
      </c>
      <c r="ML62" s="76">
        <v>0</v>
      </c>
    </row>
    <row r="63" spans="1:350"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c r="KD63" s="76" t="s">
        <v>65</v>
      </c>
      <c r="KE63" s="76">
        <v>1.62</v>
      </c>
      <c r="KF63" s="76">
        <v>3.43</v>
      </c>
      <c r="KG63" s="76">
        <v>0.85</v>
      </c>
      <c r="KH63" s="76">
        <v>0</v>
      </c>
      <c r="KK63" s="6" t="s">
        <v>65</v>
      </c>
      <c r="KL63" s="6">
        <v>0.55000000000000004</v>
      </c>
      <c r="KM63" s="6">
        <v>0.95</v>
      </c>
      <c r="KN63" s="6">
        <v>0.33</v>
      </c>
      <c r="KO63" s="6">
        <v>0.82</v>
      </c>
      <c r="KR63" s="76" t="s">
        <v>65</v>
      </c>
      <c r="KS63" s="76">
        <v>0.76</v>
      </c>
      <c r="KT63" s="76">
        <v>2.2200000000000002</v>
      </c>
      <c r="KU63" s="76">
        <v>0.15</v>
      </c>
      <c r="KV63" s="76">
        <v>0</v>
      </c>
      <c r="KY63" s="76" t="s">
        <v>65</v>
      </c>
      <c r="KZ63" s="76">
        <v>0.78</v>
      </c>
      <c r="LA63" s="76">
        <v>1.43</v>
      </c>
      <c r="LB63" s="76">
        <v>0.72</v>
      </c>
      <c r="LC63" s="76">
        <v>0</v>
      </c>
      <c r="LF63" s="76" t="s">
        <v>65</v>
      </c>
      <c r="LG63" s="76">
        <v>0.3</v>
      </c>
      <c r="LH63" s="76">
        <v>0.71</v>
      </c>
      <c r="LI63" s="76">
        <v>0.13</v>
      </c>
      <c r="LJ63" s="76">
        <v>0</v>
      </c>
      <c r="LM63" s="76" t="s">
        <v>65</v>
      </c>
      <c r="LN63" s="76">
        <v>0.5</v>
      </c>
      <c r="LO63" s="76">
        <v>1.59</v>
      </c>
      <c r="LP63" s="76">
        <v>0.19</v>
      </c>
      <c r="LQ63" s="76">
        <v>0</v>
      </c>
      <c r="LR63" s="76"/>
      <c r="LS63" s="76"/>
      <c r="LT63" s="76" t="s">
        <v>65</v>
      </c>
      <c r="LU63" s="76">
        <v>0.49</v>
      </c>
      <c r="LV63" s="76">
        <v>1.1599999999999999</v>
      </c>
      <c r="LW63" s="76">
        <v>0.36</v>
      </c>
      <c r="LX63" s="76">
        <v>0</v>
      </c>
      <c r="LY63" s="76"/>
      <c r="LZ63" s="76"/>
      <c r="MA63" s="76" t="s">
        <v>65</v>
      </c>
      <c r="MB63" s="76">
        <v>0.77</v>
      </c>
      <c r="MC63" s="76">
        <v>0.23</v>
      </c>
      <c r="MD63" s="76">
        <v>0.24</v>
      </c>
      <c r="ME63" s="76">
        <v>3.59</v>
      </c>
      <c r="MH63" s="76" t="s">
        <v>65</v>
      </c>
      <c r="MI63" s="76">
        <v>0.39</v>
      </c>
      <c r="MJ63" s="76">
        <v>0</v>
      </c>
      <c r="MK63" s="76">
        <v>0.49</v>
      </c>
      <c r="ML63" s="76">
        <v>0</v>
      </c>
    </row>
    <row r="64" spans="1:350"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c r="KD64" s="76" t="s">
        <v>66</v>
      </c>
      <c r="KE64" s="76">
        <v>5.07</v>
      </c>
      <c r="KF64" s="76">
        <v>5.13</v>
      </c>
      <c r="KG64" s="76">
        <v>4.33</v>
      </c>
      <c r="KH64" s="76">
        <v>7.81</v>
      </c>
      <c r="KK64" s="6" t="s">
        <v>66</v>
      </c>
      <c r="KL64" s="6">
        <v>6.23</v>
      </c>
      <c r="KM64" s="6">
        <v>9.2200000000000006</v>
      </c>
      <c r="KN64" s="6">
        <v>6.9</v>
      </c>
      <c r="KO64" s="6">
        <v>3.89</v>
      </c>
      <c r="KR64" s="76" t="s">
        <v>66</v>
      </c>
      <c r="KS64" s="76">
        <v>4.3</v>
      </c>
      <c r="KT64" s="76">
        <v>2.75</v>
      </c>
      <c r="KU64" s="76">
        <v>5.21</v>
      </c>
      <c r="KV64" s="76">
        <v>5.41</v>
      </c>
      <c r="KY64" s="76" t="s">
        <v>66</v>
      </c>
      <c r="KZ64" s="76">
        <v>4.88</v>
      </c>
      <c r="LA64" s="76">
        <v>9.07</v>
      </c>
      <c r="LB64" s="76">
        <v>3.72</v>
      </c>
      <c r="LC64" s="76">
        <v>0.85</v>
      </c>
      <c r="LF64" s="76" t="s">
        <v>66</v>
      </c>
      <c r="LG64" s="76">
        <v>5.21</v>
      </c>
      <c r="LH64" s="76">
        <v>9.18</v>
      </c>
      <c r="LI64" s="76">
        <v>3.36</v>
      </c>
      <c r="LJ64" s="76">
        <v>4.72</v>
      </c>
      <c r="LM64" s="76" t="s">
        <v>66</v>
      </c>
      <c r="LN64" s="76">
        <v>4.2300000000000004</v>
      </c>
      <c r="LO64" s="76">
        <v>4.58</v>
      </c>
      <c r="LP64" s="76">
        <v>5.04</v>
      </c>
      <c r="LQ64" s="76">
        <v>2.39</v>
      </c>
      <c r="LR64" s="76"/>
      <c r="LS64" s="76"/>
      <c r="LT64" s="76" t="s">
        <v>66</v>
      </c>
      <c r="LU64" s="76">
        <v>2.88</v>
      </c>
      <c r="LV64" s="76">
        <v>3.16</v>
      </c>
      <c r="LW64" s="76">
        <v>3.85</v>
      </c>
      <c r="LX64" s="76">
        <v>0.88</v>
      </c>
      <c r="LY64" s="76"/>
      <c r="LZ64" s="76"/>
      <c r="MA64" s="76" t="s">
        <v>66</v>
      </c>
      <c r="MB64" s="76">
        <v>1.83</v>
      </c>
      <c r="MC64" s="76">
        <v>3.81</v>
      </c>
      <c r="MD64" s="76">
        <v>0.5</v>
      </c>
      <c r="ME64" s="76">
        <v>3.89</v>
      </c>
      <c r="MH64" s="76" t="s">
        <v>66</v>
      </c>
      <c r="MI64" s="76">
        <v>4.58</v>
      </c>
      <c r="MJ64" s="76">
        <v>10.33</v>
      </c>
      <c r="MK64" s="76">
        <v>0.75</v>
      </c>
      <c r="ML64" s="76">
        <v>8.9600000000000009</v>
      </c>
    </row>
    <row r="65" spans="1:350"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c r="KD65" s="76" t="s">
        <v>67</v>
      </c>
      <c r="KE65" s="76">
        <v>0.79</v>
      </c>
      <c r="KF65" s="76">
        <v>1.68</v>
      </c>
      <c r="KG65" s="76">
        <v>0.39</v>
      </c>
      <c r="KH65" s="76">
        <v>0</v>
      </c>
      <c r="KK65" s="6" t="s">
        <v>67</v>
      </c>
      <c r="KL65" s="6">
        <v>0.89</v>
      </c>
      <c r="KM65" s="6">
        <v>0.98</v>
      </c>
      <c r="KN65" s="6">
        <v>0.66</v>
      </c>
      <c r="KO65" s="6">
        <v>0.32</v>
      </c>
      <c r="KR65" s="76" t="s">
        <v>67</v>
      </c>
      <c r="KS65" s="76">
        <v>1.1299999999999999</v>
      </c>
      <c r="KT65" s="76">
        <v>1.29</v>
      </c>
      <c r="KU65" s="76">
        <v>1.08</v>
      </c>
      <c r="KV65" s="76">
        <v>0.24</v>
      </c>
      <c r="KY65" s="76" t="s">
        <v>67</v>
      </c>
      <c r="KZ65" s="76">
        <v>1</v>
      </c>
      <c r="LA65" s="76">
        <v>0.18</v>
      </c>
      <c r="LB65" s="76">
        <v>1.76</v>
      </c>
      <c r="LC65" s="76">
        <v>0</v>
      </c>
      <c r="LF65" s="76" t="s">
        <v>67</v>
      </c>
      <c r="LG65" s="76">
        <v>0.73</v>
      </c>
      <c r="LH65" s="76">
        <v>0.63</v>
      </c>
      <c r="LI65" s="76">
        <v>0.33</v>
      </c>
      <c r="LJ65" s="76">
        <v>0</v>
      </c>
      <c r="LM65" s="76" t="s">
        <v>67</v>
      </c>
      <c r="LN65" s="76">
        <v>0.4</v>
      </c>
      <c r="LO65" s="76">
        <v>0.65</v>
      </c>
      <c r="LP65" s="76">
        <v>0</v>
      </c>
      <c r="LQ65" s="76">
        <v>0</v>
      </c>
      <c r="LR65" s="76"/>
      <c r="LS65" s="76"/>
      <c r="LT65" s="76" t="s">
        <v>67</v>
      </c>
      <c r="LU65" s="76">
        <v>0.3</v>
      </c>
      <c r="LV65" s="76">
        <v>0.18</v>
      </c>
      <c r="LW65" s="76">
        <v>0</v>
      </c>
      <c r="LX65" s="76">
        <v>0</v>
      </c>
      <c r="LY65" s="76"/>
      <c r="LZ65" s="76"/>
      <c r="MA65" s="76" t="s">
        <v>67</v>
      </c>
      <c r="MB65" s="76">
        <v>0.95</v>
      </c>
      <c r="MC65" s="76">
        <v>0</v>
      </c>
      <c r="MD65" s="76">
        <v>1.48</v>
      </c>
      <c r="ME65" s="76">
        <v>0.31</v>
      </c>
      <c r="MH65" s="76" t="s">
        <v>67</v>
      </c>
      <c r="MI65" s="76">
        <v>0.9</v>
      </c>
      <c r="MJ65" s="76">
        <v>0</v>
      </c>
      <c r="MK65" s="76">
        <v>1.36</v>
      </c>
      <c r="ML65" s="76">
        <v>0.72</v>
      </c>
    </row>
    <row r="66" spans="1:350"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c r="KD66" s="76" t="s">
        <v>68</v>
      </c>
      <c r="KE66" s="76">
        <v>0.93</v>
      </c>
      <c r="KF66" s="76">
        <v>0.42</v>
      </c>
      <c r="KG66" s="76">
        <v>0.79</v>
      </c>
      <c r="KH66" s="76">
        <v>2.35</v>
      </c>
      <c r="KK66" s="6" t="s">
        <v>68</v>
      </c>
      <c r="KL66" s="6">
        <v>0.7</v>
      </c>
      <c r="KM66" s="6">
        <v>0.21</v>
      </c>
      <c r="KN66" s="6">
        <v>0.95</v>
      </c>
      <c r="KO66" s="6">
        <v>0.4</v>
      </c>
      <c r="KR66" s="76" t="s">
        <v>68</v>
      </c>
      <c r="KS66" s="76">
        <v>1.78</v>
      </c>
      <c r="KT66" s="76">
        <v>0.27</v>
      </c>
      <c r="KU66" s="76">
        <v>2.83</v>
      </c>
      <c r="KV66" s="76">
        <v>1.53</v>
      </c>
      <c r="KY66" s="76" t="s">
        <v>68</v>
      </c>
      <c r="KZ66" s="76">
        <v>0.13</v>
      </c>
      <c r="LA66" s="76">
        <v>0.11</v>
      </c>
      <c r="LB66" s="76">
        <v>0.19</v>
      </c>
      <c r="LC66" s="76">
        <v>0</v>
      </c>
      <c r="LF66" s="76" t="s">
        <v>68</v>
      </c>
      <c r="LG66" s="76">
        <v>0.47</v>
      </c>
      <c r="LH66" s="76">
        <v>0.87</v>
      </c>
      <c r="LI66" s="76">
        <v>0.25</v>
      </c>
      <c r="LJ66" s="76">
        <v>0</v>
      </c>
      <c r="LM66" s="76" t="s">
        <v>68</v>
      </c>
      <c r="LN66" s="76">
        <v>0</v>
      </c>
      <c r="LO66" s="76">
        <v>0</v>
      </c>
      <c r="LP66" s="76">
        <v>0</v>
      </c>
      <c r="LQ66" s="76">
        <v>0</v>
      </c>
      <c r="LR66" s="76"/>
      <c r="LS66" s="76"/>
      <c r="LT66" s="76" t="s">
        <v>68</v>
      </c>
      <c r="LU66" s="76">
        <v>0.11</v>
      </c>
      <c r="LV66" s="76">
        <v>0.39</v>
      </c>
      <c r="LW66" s="76">
        <v>0</v>
      </c>
      <c r="LX66" s="76">
        <v>0</v>
      </c>
      <c r="LY66" s="76"/>
      <c r="LZ66" s="76"/>
      <c r="MA66" s="76" t="s">
        <v>68</v>
      </c>
      <c r="MB66" s="76">
        <v>0.2</v>
      </c>
      <c r="MC66" s="76">
        <v>0</v>
      </c>
      <c r="MD66" s="76">
        <v>0.39</v>
      </c>
      <c r="ME66" s="76">
        <v>0</v>
      </c>
      <c r="MH66" s="76" t="s">
        <v>68</v>
      </c>
      <c r="MI66" s="76">
        <v>7.0000000000000007E-2</v>
      </c>
      <c r="MJ66" s="76">
        <v>0</v>
      </c>
      <c r="MK66" s="76">
        <v>0.14000000000000001</v>
      </c>
      <c r="ML66" s="76">
        <v>0</v>
      </c>
    </row>
    <row r="67" spans="1:350"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c r="KD67" s="76" t="s">
        <v>69</v>
      </c>
      <c r="KE67" s="76">
        <v>0.18</v>
      </c>
      <c r="KF67" s="76">
        <v>0.14000000000000001</v>
      </c>
      <c r="KG67" s="76">
        <v>0.12</v>
      </c>
      <c r="KH67" s="76">
        <v>0</v>
      </c>
      <c r="KK67" s="6" t="s">
        <v>69</v>
      </c>
      <c r="KL67" s="6">
        <v>0.63</v>
      </c>
      <c r="KM67" s="6">
        <v>0.31</v>
      </c>
      <c r="KN67" s="6">
        <v>0.81</v>
      </c>
      <c r="KO67" s="6">
        <v>0</v>
      </c>
      <c r="KR67" s="76" t="s">
        <v>69</v>
      </c>
      <c r="KS67" s="76">
        <v>0.39</v>
      </c>
      <c r="KT67" s="76">
        <v>0.55000000000000004</v>
      </c>
      <c r="KU67" s="76">
        <v>0.33</v>
      </c>
      <c r="KV67" s="76">
        <v>0</v>
      </c>
      <c r="KY67" s="76" t="s">
        <v>69</v>
      </c>
      <c r="KZ67" s="76">
        <v>0.18</v>
      </c>
      <c r="LA67" s="76">
        <v>0</v>
      </c>
      <c r="LB67" s="76">
        <v>0</v>
      </c>
      <c r="LC67" s="76">
        <v>0</v>
      </c>
      <c r="LF67" s="76" t="s">
        <v>69</v>
      </c>
      <c r="LG67" s="76">
        <v>0.22</v>
      </c>
      <c r="LH67" s="76">
        <v>0.47</v>
      </c>
      <c r="LI67" s="76">
        <v>0</v>
      </c>
      <c r="LJ67" s="76">
        <v>0</v>
      </c>
      <c r="LM67" s="76" t="s">
        <v>69</v>
      </c>
      <c r="LN67" s="76">
        <v>0.13</v>
      </c>
      <c r="LO67" s="76">
        <v>0.14000000000000001</v>
      </c>
      <c r="LP67" s="76">
        <v>0.17</v>
      </c>
      <c r="LQ67" s="76">
        <v>0</v>
      </c>
      <c r="LR67" s="76"/>
      <c r="LS67" s="76"/>
      <c r="LT67" s="76" t="s">
        <v>69</v>
      </c>
      <c r="LU67" s="76">
        <v>0.19</v>
      </c>
      <c r="LV67" s="76">
        <v>0</v>
      </c>
      <c r="LW67" s="76">
        <v>0.16</v>
      </c>
      <c r="LX67" s="76">
        <v>0</v>
      </c>
      <c r="LY67" s="76"/>
      <c r="LZ67" s="76"/>
      <c r="MA67" s="76" t="s">
        <v>69</v>
      </c>
      <c r="MB67" s="76">
        <v>0.12</v>
      </c>
      <c r="MC67" s="76">
        <v>0.48</v>
      </c>
      <c r="MD67" s="76">
        <v>0</v>
      </c>
      <c r="ME67" s="76">
        <v>0</v>
      </c>
      <c r="MH67" s="76" t="s">
        <v>69</v>
      </c>
      <c r="MI67" s="76">
        <v>0.62</v>
      </c>
      <c r="MJ67" s="76">
        <v>0.37</v>
      </c>
      <c r="MK67" s="76">
        <v>0.84</v>
      </c>
      <c r="ML67" s="76">
        <v>0</v>
      </c>
    </row>
    <row r="68" spans="1:350"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c r="KD68" s="76" t="s">
        <v>70</v>
      </c>
      <c r="KE68" s="76">
        <v>7.03</v>
      </c>
      <c r="KF68" s="76">
        <v>2.41</v>
      </c>
      <c r="KG68" s="76">
        <v>10.15</v>
      </c>
      <c r="KH68" s="76">
        <v>9.01</v>
      </c>
      <c r="KK68" s="6" t="s">
        <v>70</v>
      </c>
      <c r="KL68" s="6">
        <v>7.78</v>
      </c>
      <c r="KM68" s="6">
        <v>2.91</v>
      </c>
      <c r="KN68" s="6">
        <v>9.02</v>
      </c>
      <c r="KO68" s="6">
        <v>16.010000000000002</v>
      </c>
      <c r="KR68" s="76" t="s">
        <v>70</v>
      </c>
      <c r="KS68" s="76">
        <v>9.83</v>
      </c>
      <c r="KT68" s="76">
        <v>9.9600000000000009</v>
      </c>
      <c r="KU68" s="76">
        <v>10.51</v>
      </c>
      <c r="KV68" s="76">
        <v>8.15</v>
      </c>
      <c r="KY68" s="76" t="s">
        <v>70</v>
      </c>
      <c r="KZ68" s="76">
        <v>10.119999999999999</v>
      </c>
      <c r="LA68" s="76">
        <v>7.8</v>
      </c>
      <c r="LB68" s="76">
        <v>10.84</v>
      </c>
      <c r="LC68" s="76">
        <v>11.43</v>
      </c>
      <c r="LF68" s="76" t="s">
        <v>70</v>
      </c>
      <c r="LG68" s="76">
        <v>10.71</v>
      </c>
      <c r="LH68" s="76">
        <v>7.41</v>
      </c>
      <c r="LI68" s="76">
        <v>14.13</v>
      </c>
      <c r="LJ68" s="76">
        <v>8.67</v>
      </c>
      <c r="LM68" s="76" t="s">
        <v>70</v>
      </c>
      <c r="LN68" s="76">
        <v>10.81</v>
      </c>
      <c r="LO68" s="76">
        <v>11.14</v>
      </c>
      <c r="LP68" s="76">
        <v>12.21</v>
      </c>
      <c r="LQ68" s="76">
        <v>8.8000000000000007</v>
      </c>
      <c r="LR68" s="76"/>
      <c r="LS68" s="76"/>
      <c r="LT68" s="76" t="s">
        <v>70</v>
      </c>
      <c r="LU68" s="76">
        <v>4.87</v>
      </c>
      <c r="LV68" s="76">
        <v>2.8</v>
      </c>
      <c r="LW68" s="76">
        <v>5.46</v>
      </c>
      <c r="LX68" s="76">
        <v>4.6100000000000003</v>
      </c>
      <c r="LY68" s="76"/>
      <c r="LZ68" s="76"/>
      <c r="MA68" s="76" t="s">
        <v>70</v>
      </c>
      <c r="MB68" s="76">
        <v>2.54</v>
      </c>
      <c r="MC68" s="76">
        <v>3.44</v>
      </c>
      <c r="MD68" s="76">
        <v>1.85</v>
      </c>
      <c r="ME68" s="76">
        <v>2.29</v>
      </c>
      <c r="MH68" s="76" t="s">
        <v>70</v>
      </c>
      <c r="MI68" s="76">
        <v>1.24</v>
      </c>
      <c r="MJ68" s="76">
        <v>2.68</v>
      </c>
      <c r="MK68" s="76">
        <v>0.46</v>
      </c>
      <c r="ML68" s="76">
        <v>0.33</v>
      </c>
    </row>
    <row r="69" spans="1:350"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c r="KD69" s="76" t="s">
        <v>71</v>
      </c>
      <c r="KE69" s="76">
        <v>0.11</v>
      </c>
      <c r="KF69" s="76">
        <v>0.21</v>
      </c>
      <c r="KG69" s="76">
        <v>0.09</v>
      </c>
      <c r="KH69" s="76">
        <v>0</v>
      </c>
      <c r="KK69" s="6" t="s">
        <v>71</v>
      </c>
      <c r="KL69" s="6">
        <v>0.35</v>
      </c>
      <c r="KM69" s="6">
        <v>0.42</v>
      </c>
      <c r="KN69" s="6">
        <v>0.44</v>
      </c>
      <c r="KO69" s="6">
        <v>0.25</v>
      </c>
      <c r="KR69" s="76" t="s">
        <v>71</v>
      </c>
      <c r="KS69" s="76">
        <v>0.16</v>
      </c>
      <c r="KT69" s="76">
        <v>0.57999999999999996</v>
      </c>
      <c r="KU69" s="76">
        <v>0</v>
      </c>
      <c r="KV69" s="76">
        <v>0</v>
      </c>
      <c r="KY69" s="76" t="s">
        <v>71</v>
      </c>
      <c r="KZ69" s="76">
        <v>0.4</v>
      </c>
      <c r="LA69" s="76">
        <v>0.16</v>
      </c>
      <c r="LB69" s="76">
        <v>0.41</v>
      </c>
      <c r="LC69" s="76">
        <v>0.67</v>
      </c>
      <c r="LF69" s="76" t="s">
        <v>71</v>
      </c>
      <c r="LG69" s="76">
        <v>0.5</v>
      </c>
      <c r="LH69" s="76">
        <v>0.34</v>
      </c>
      <c r="LI69" s="76">
        <v>0.13</v>
      </c>
      <c r="LJ69" s="76">
        <v>2.02</v>
      </c>
      <c r="LM69" s="76" t="s">
        <v>71</v>
      </c>
      <c r="LN69" s="76">
        <v>0.26</v>
      </c>
      <c r="LO69" s="76">
        <v>0</v>
      </c>
      <c r="LP69" s="76">
        <v>0.37</v>
      </c>
      <c r="LQ69" s="76">
        <v>0.25</v>
      </c>
      <c r="LR69" s="76"/>
      <c r="LS69" s="76"/>
      <c r="LT69" s="76" t="s">
        <v>71</v>
      </c>
      <c r="LU69" s="76">
        <v>0.4</v>
      </c>
      <c r="LV69" s="76">
        <v>0</v>
      </c>
      <c r="LW69" s="76">
        <v>0.24</v>
      </c>
      <c r="LX69" s="76">
        <v>0</v>
      </c>
      <c r="LY69" s="76"/>
      <c r="LZ69" s="76"/>
      <c r="MA69" s="76" t="s">
        <v>71</v>
      </c>
      <c r="MB69" s="76">
        <v>0.23</v>
      </c>
      <c r="MC69" s="76">
        <v>0</v>
      </c>
      <c r="MD69" s="76">
        <v>0.28000000000000003</v>
      </c>
      <c r="ME69" s="76">
        <v>0</v>
      </c>
      <c r="MH69" s="76" t="s">
        <v>71</v>
      </c>
      <c r="MI69" s="76">
        <v>0.56999999999999995</v>
      </c>
      <c r="MJ69" s="76">
        <v>0.87</v>
      </c>
      <c r="MK69" s="76">
        <v>0.64</v>
      </c>
      <c r="ML69" s="76">
        <v>0</v>
      </c>
    </row>
    <row r="70" spans="1:350"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c r="KD70" s="76" t="s">
        <v>72</v>
      </c>
      <c r="KE70" s="76">
        <v>1.92</v>
      </c>
      <c r="KF70" s="76">
        <v>2.33</v>
      </c>
      <c r="KG70" s="76">
        <v>1.38</v>
      </c>
      <c r="KH70" s="76">
        <v>2.2400000000000002</v>
      </c>
      <c r="KK70" s="6" t="s">
        <v>72</v>
      </c>
      <c r="KL70" s="6">
        <v>0.79</v>
      </c>
      <c r="KM70" s="6">
        <v>1.04</v>
      </c>
      <c r="KN70" s="6">
        <v>0.74</v>
      </c>
      <c r="KO70" s="6">
        <v>0.63</v>
      </c>
      <c r="KR70" s="76" t="s">
        <v>72</v>
      </c>
      <c r="KS70" s="76">
        <v>0.74</v>
      </c>
      <c r="KT70" s="76">
        <v>0.9</v>
      </c>
      <c r="KU70" s="76">
        <v>0.71</v>
      </c>
      <c r="KV70" s="76">
        <v>0</v>
      </c>
      <c r="KY70" s="76" t="s">
        <v>72</v>
      </c>
      <c r="KZ70" s="76">
        <v>3.2</v>
      </c>
      <c r="LA70" s="76">
        <v>0.55000000000000004</v>
      </c>
      <c r="LB70" s="76">
        <v>5.1100000000000003</v>
      </c>
      <c r="LC70" s="76">
        <v>3.43</v>
      </c>
      <c r="LF70" s="76" t="s">
        <v>72</v>
      </c>
      <c r="LG70" s="76">
        <v>2.25</v>
      </c>
      <c r="LH70" s="76">
        <v>1.81</v>
      </c>
      <c r="LI70" s="76">
        <v>3.05</v>
      </c>
      <c r="LJ70" s="76">
        <v>0.96</v>
      </c>
      <c r="LM70" s="76" t="s">
        <v>72</v>
      </c>
      <c r="LN70" s="76">
        <v>2.12</v>
      </c>
      <c r="LO70" s="76">
        <v>4.0599999999999996</v>
      </c>
      <c r="LP70" s="76">
        <v>1.7</v>
      </c>
      <c r="LQ70" s="76">
        <v>1.81</v>
      </c>
      <c r="LR70" s="76"/>
      <c r="LS70" s="76"/>
      <c r="LT70" s="76" t="s">
        <v>72</v>
      </c>
      <c r="LU70" s="76">
        <v>2.2999999999999998</v>
      </c>
      <c r="LV70" s="76">
        <v>4.26</v>
      </c>
      <c r="LW70" s="76">
        <v>1.29</v>
      </c>
      <c r="LX70" s="76">
        <v>1.29</v>
      </c>
      <c r="LY70" s="76"/>
      <c r="LZ70" s="76"/>
      <c r="MA70" s="76" t="s">
        <v>72</v>
      </c>
      <c r="MB70" s="76">
        <v>1.57</v>
      </c>
      <c r="MC70" s="76">
        <v>0.54</v>
      </c>
      <c r="MD70" s="76">
        <v>0.5</v>
      </c>
      <c r="ME70" s="76">
        <v>6.82</v>
      </c>
      <c r="MH70" s="76" t="s">
        <v>72</v>
      </c>
      <c r="MI70" s="76">
        <v>0.41</v>
      </c>
      <c r="MJ70" s="76">
        <v>0</v>
      </c>
      <c r="MK70" s="76">
        <v>0.17</v>
      </c>
      <c r="ML70" s="76">
        <v>2.62</v>
      </c>
    </row>
    <row r="71" spans="1:350"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c r="KD71" s="76" t="s">
        <v>73</v>
      </c>
      <c r="KE71" s="76">
        <v>0.49</v>
      </c>
      <c r="KF71" s="76">
        <v>0.12</v>
      </c>
      <c r="KG71" s="76">
        <v>0.84</v>
      </c>
      <c r="KH71" s="76">
        <v>0</v>
      </c>
      <c r="KK71" s="6" t="s">
        <v>73</v>
      </c>
      <c r="KL71" s="6">
        <v>0.74</v>
      </c>
      <c r="KM71" s="6">
        <v>1.05</v>
      </c>
      <c r="KN71" s="6">
        <v>0.66</v>
      </c>
      <c r="KO71" s="6">
        <v>0.53</v>
      </c>
      <c r="KR71" s="76" t="s">
        <v>73</v>
      </c>
      <c r="KS71" s="76">
        <v>0.71</v>
      </c>
      <c r="KT71" s="76">
        <v>0.92</v>
      </c>
      <c r="KU71" s="76">
        <v>0.63</v>
      </c>
      <c r="KV71" s="76">
        <v>0</v>
      </c>
      <c r="KY71" s="76" t="s">
        <v>73</v>
      </c>
      <c r="KZ71" s="76">
        <v>0.39</v>
      </c>
      <c r="LA71" s="76">
        <v>0.51</v>
      </c>
      <c r="LB71" s="76">
        <v>0.47</v>
      </c>
      <c r="LC71" s="76">
        <v>0</v>
      </c>
      <c r="LF71" s="76" t="s">
        <v>73</v>
      </c>
      <c r="LG71" s="76">
        <v>0.15</v>
      </c>
      <c r="LH71" s="76">
        <v>0.23</v>
      </c>
      <c r="LI71" s="76">
        <v>0.08</v>
      </c>
      <c r="LJ71" s="76">
        <v>0</v>
      </c>
      <c r="LM71" s="76" t="s">
        <v>73</v>
      </c>
      <c r="LN71" s="76">
        <v>0.92</v>
      </c>
      <c r="LO71" s="76">
        <v>0.54</v>
      </c>
      <c r="LP71" s="76">
        <v>1.05</v>
      </c>
      <c r="LQ71" s="76">
        <v>1.37</v>
      </c>
      <c r="LR71" s="76"/>
      <c r="LS71" s="76"/>
      <c r="LT71" s="76" t="s">
        <v>73</v>
      </c>
      <c r="LU71" s="76">
        <v>6.84</v>
      </c>
      <c r="LV71" s="76">
        <v>0.36</v>
      </c>
      <c r="LW71" s="76">
        <v>9.26</v>
      </c>
      <c r="LX71" s="76">
        <v>11.38</v>
      </c>
      <c r="LY71" s="76"/>
      <c r="LZ71" s="76"/>
      <c r="MA71" s="76" t="s">
        <v>73</v>
      </c>
      <c r="MB71" s="76">
        <v>8.4499999999999993</v>
      </c>
      <c r="MC71" s="76">
        <v>0.75</v>
      </c>
      <c r="MD71" s="76">
        <v>12.67</v>
      </c>
      <c r="ME71" s="76">
        <v>8.1999999999999993</v>
      </c>
      <c r="MH71" s="76" t="s">
        <v>73</v>
      </c>
      <c r="MI71" s="76">
        <v>1.65</v>
      </c>
      <c r="MJ71" s="76">
        <v>0.96</v>
      </c>
      <c r="MK71" s="76">
        <v>1.1100000000000001</v>
      </c>
      <c r="ML71" s="76">
        <v>4.68</v>
      </c>
    </row>
    <row r="72" spans="1:350"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c r="KD72" s="76" t="s">
        <v>74</v>
      </c>
      <c r="KE72" s="76">
        <v>1.18</v>
      </c>
      <c r="KF72" s="76">
        <v>1.42</v>
      </c>
      <c r="KG72" s="76">
        <v>0.5</v>
      </c>
      <c r="KH72" s="76">
        <v>1.59</v>
      </c>
      <c r="KK72" s="6" t="s">
        <v>74</v>
      </c>
      <c r="KL72" s="6">
        <v>0.52</v>
      </c>
      <c r="KM72" s="6">
        <v>1.18</v>
      </c>
      <c r="KN72" s="6">
        <v>0.17</v>
      </c>
      <c r="KO72" s="6">
        <v>0</v>
      </c>
      <c r="KR72" s="76" t="s">
        <v>74</v>
      </c>
      <c r="KS72" s="76">
        <v>0.93</v>
      </c>
      <c r="KT72" s="76">
        <v>2.2400000000000002</v>
      </c>
      <c r="KU72" s="76">
        <v>0.28000000000000003</v>
      </c>
      <c r="KV72" s="76">
        <v>0</v>
      </c>
      <c r="KY72" s="76" t="s">
        <v>74</v>
      </c>
      <c r="KZ72" s="76">
        <v>0.63</v>
      </c>
      <c r="LA72" s="76">
        <v>0.8</v>
      </c>
      <c r="LB72" s="76">
        <v>0.22</v>
      </c>
      <c r="LC72" s="76">
        <v>1.75</v>
      </c>
      <c r="LF72" s="76" t="s">
        <v>74</v>
      </c>
      <c r="LG72" s="76">
        <v>1.56</v>
      </c>
      <c r="LH72" s="76">
        <v>1.59</v>
      </c>
      <c r="LI72" s="76">
        <v>1.58</v>
      </c>
      <c r="LJ72" s="76">
        <v>1.1599999999999999</v>
      </c>
      <c r="LM72" s="76" t="s">
        <v>74</v>
      </c>
      <c r="LN72" s="76">
        <v>1.61</v>
      </c>
      <c r="LO72" s="76">
        <v>2.76</v>
      </c>
      <c r="LP72" s="76">
        <v>1.17</v>
      </c>
      <c r="LQ72" s="76">
        <v>0.39</v>
      </c>
      <c r="LR72" s="76"/>
      <c r="LS72" s="76"/>
      <c r="LT72" s="76" t="s">
        <v>74</v>
      </c>
      <c r="LU72" s="76">
        <v>2.93</v>
      </c>
      <c r="LV72" s="76">
        <v>4.87</v>
      </c>
      <c r="LW72" s="76">
        <v>2.52</v>
      </c>
      <c r="LX72" s="76">
        <v>0</v>
      </c>
      <c r="LY72" s="76"/>
      <c r="LZ72" s="76"/>
      <c r="MA72" s="76" t="s">
        <v>74</v>
      </c>
      <c r="MB72" s="76">
        <v>1.58</v>
      </c>
      <c r="MC72" s="76">
        <v>3.41</v>
      </c>
      <c r="MD72" s="76">
        <v>0.3</v>
      </c>
      <c r="ME72" s="76">
        <v>0.92</v>
      </c>
      <c r="MH72" s="76" t="s">
        <v>74</v>
      </c>
      <c r="MI72" s="76">
        <v>0.21</v>
      </c>
      <c r="MJ72" s="76">
        <v>0.64</v>
      </c>
      <c r="MK72" s="76">
        <v>0.08</v>
      </c>
      <c r="ML72" s="76">
        <v>0</v>
      </c>
    </row>
    <row r="73" spans="1:350"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c r="KD73" s="76" t="s">
        <v>75</v>
      </c>
      <c r="KE73" s="76">
        <v>0.68</v>
      </c>
      <c r="KF73" s="76">
        <v>0.85</v>
      </c>
      <c r="KG73" s="76">
        <v>0.85</v>
      </c>
      <c r="KH73" s="76">
        <v>0</v>
      </c>
      <c r="KK73" s="6" t="s">
        <v>75</v>
      </c>
      <c r="KL73" s="6">
        <v>0.56000000000000005</v>
      </c>
      <c r="KM73" s="6">
        <v>0.32</v>
      </c>
      <c r="KN73" s="6">
        <v>0.56000000000000005</v>
      </c>
      <c r="KO73" s="6">
        <v>0.47</v>
      </c>
      <c r="KR73" s="76" t="s">
        <v>75</v>
      </c>
      <c r="KS73" s="76">
        <v>0.6</v>
      </c>
      <c r="KT73" s="76">
        <v>0.67</v>
      </c>
      <c r="KU73" s="76">
        <v>0.39</v>
      </c>
      <c r="KV73" s="76">
        <v>0</v>
      </c>
      <c r="KY73" s="76" t="s">
        <v>75</v>
      </c>
      <c r="KZ73" s="76">
        <v>0.32</v>
      </c>
      <c r="LA73" s="76">
        <v>0.45</v>
      </c>
      <c r="LB73" s="76">
        <v>0.08</v>
      </c>
      <c r="LC73" s="76">
        <v>0.76</v>
      </c>
      <c r="LF73" s="76" t="s">
        <v>75</v>
      </c>
      <c r="LG73" s="76">
        <v>0.31</v>
      </c>
      <c r="LH73" s="76">
        <v>0.62</v>
      </c>
      <c r="LI73" s="76">
        <v>0</v>
      </c>
      <c r="LJ73" s="76">
        <v>0.24</v>
      </c>
      <c r="LM73" s="76" t="s">
        <v>75</v>
      </c>
      <c r="LN73" s="76">
        <v>1.38</v>
      </c>
      <c r="LO73" s="76">
        <v>3.12</v>
      </c>
      <c r="LP73" s="76">
        <v>0.31</v>
      </c>
      <c r="LQ73" s="76">
        <v>0</v>
      </c>
      <c r="LR73" s="76"/>
      <c r="LS73" s="76"/>
      <c r="LT73" s="76" t="s">
        <v>75</v>
      </c>
      <c r="LU73" s="76">
        <v>0.22</v>
      </c>
      <c r="LV73" s="76">
        <v>0.14000000000000001</v>
      </c>
      <c r="LW73" s="76">
        <v>0</v>
      </c>
      <c r="LX73" s="76">
        <v>0.57999999999999996</v>
      </c>
      <c r="LY73" s="76"/>
      <c r="LZ73" s="76"/>
      <c r="MA73" s="76" t="s">
        <v>75</v>
      </c>
      <c r="MB73" s="76">
        <v>0.87</v>
      </c>
      <c r="MC73" s="76">
        <v>0.74</v>
      </c>
      <c r="MD73" s="76">
        <v>0.88</v>
      </c>
      <c r="ME73" s="76">
        <v>0.96</v>
      </c>
      <c r="MH73" s="76" t="s">
        <v>75</v>
      </c>
      <c r="MI73" s="76">
        <v>0.45</v>
      </c>
      <c r="MJ73" s="76">
        <v>1.05</v>
      </c>
      <c r="MK73" s="76">
        <v>0</v>
      </c>
      <c r="ML73" s="76">
        <v>0</v>
      </c>
    </row>
    <row r="74" spans="1:350"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c r="KD74" s="76" t="s">
        <v>76</v>
      </c>
      <c r="KE74" s="76">
        <v>1.65</v>
      </c>
      <c r="KF74" s="76">
        <v>0.26</v>
      </c>
      <c r="KG74" s="76">
        <v>0.56000000000000005</v>
      </c>
      <c r="KH74" s="76">
        <v>11.94</v>
      </c>
      <c r="KK74" s="6" t="s">
        <v>76</v>
      </c>
      <c r="KL74" s="6">
        <v>2.4900000000000002</v>
      </c>
      <c r="KM74" s="6">
        <v>3.5</v>
      </c>
      <c r="KN74" s="6">
        <v>0.31</v>
      </c>
      <c r="KO74" s="6">
        <v>8.6199999999999992</v>
      </c>
      <c r="KR74" s="76" t="s">
        <v>76</v>
      </c>
      <c r="KS74" s="76">
        <v>2.2200000000000002</v>
      </c>
      <c r="KT74" s="76">
        <v>2.67</v>
      </c>
      <c r="KU74" s="76">
        <v>0.49</v>
      </c>
      <c r="KV74" s="76">
        <v>7.79</v>
      </c>
      <c r="KY74" s="76" t="s">
        <v>76</v>
      </c>
      <c r="KZ74" s="76">
        <v>3.55</v>
      </c>
      <c r="LA74" s="76">
        <v>3.64</v>
      </c>
      <c r="LB74" s="76">
        <v>0.34</v>
      </c>
      <c r="LC74" s="76">
        <v>15.13</v>
      </c>
      <c r="LF74" s="76" t="s">
        <v>76</v>
      </c>
      <c r="LG74" s="76">
        <v>4.3600000000000003</v>
      </c>
      <c r="LH74" s="76">
        <v>2.89</v>
      </c>
      <c r="LI74" s="76">
        <v>0.81</v>
      </c>
      <c r="LJ74" s="76">
        <v>18.63</v>
      </c>
      <c r="LM74" s="76" t="s">
        <v>76</v>
      </c>
      <c r="LN74" s="76">
        <v>3.61</v>
      </c>
      <c r="LO74" s="76">
        <v>3.18</v>
      </c>
      <c r="LP74" s="76">
        <v>0.91</v>
      </c>
      <c r="LQ74" s="76">
        <v>16.41</v>
      </c>
      <c r="LR74" s="76"/>
      <c r="LS74" s="76"/>
      <c r="LT74" s="76" t="s">
        <v>76</v>
      </c>
      <c r="LU74" s="76">
        <v>3.87</v>
      </c>
      <c r="LV74" s="76">
        <v>4.05</v>
      </c>
      <c r="LW74" s="76">
        <v>2.36</v>
      </c>
      <c r="LX74" s="76">
        <v>8.7799999999999994</v>
      </c>
      <c r="LY74" s="76"/>
      <c r="LZ74" s="76"/>
      <c r="MA74" s="76" t="s">
        <v>76</v>
      </c>
      <c r="MB74" s="76">
        <v>0.74</v>
      </c>
      <c r="MC74" s="76">
        <v>1.65</v>
      </c>
      <c r="MD74" s="76">
        <v>0.63</v>
      </c>
      <c r="ME74" s="76">
        <v>0</v>
      </c>
      <c r="MH74" s="76" t="s">
        <v>76</v>
      </c>
      <c r="MI74" s="76">
        <v>0.64</v>
      </c>
      <c r="MJ74" s="76">
        <v>1.45</v>
      </c>
      <c r="MK74" s="76">
        <v>0.14000000000000001</v>
      </c>
      <c r="ML74" s="76">
        <v>0.28000000000000003</v>
      </c>
    </row>
    <row r="75" spans="1:350"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c r="KD75" s="76" t="s">
        <v>77</v>
      </c>
      <c r="KE75" s="76">
        <v>13.47</v>
      </c>
      <c r="KF75" s="76">
        <v>0.54</v>
      </c>
      <c r="KG75" s="76">
        <v>22.45</v>
      </c>
      <c r="KH75" s="76">
        <v>16.38</v>
      </c>
      <c r="KK75" s="6" t="s">
        <v>77</v>
      </c>
      <c r="KL75" s="6">
        <v>13.34</v>
      </c>
      <c r="KM75" s="6">
        <v>5.36</v>
      </c>
      <c r="KN75" s="6">
        <v>19.440000000000001</v>
      </c>
      <c r="KO75" s="6">
        <v>14.21</v>
      </c>
      <c r="KR75" s="76" t="s">
        <v>77</v>
      </c>
      <c r="KS75" s="76">
        <v>12.06</v>
      </c>
      <c r="KT75" s="76">
        <v>1.47</v>
      </c>
      <c r="KU75" s="76">
        <v>19.489999999999998</v>
      </c>
      <c r="KV75" s="76">
        <v>10</v>
      </c>
      <c r="KY75" s="76" t="s">
        <v>77</v>
      </c>
      <c r="KZ75" s="76">
        <v>12.26</v>
      </c>
      <c r="LA75" s="76">
        <v>1.06</v>
      </c>
      <c r="LB75" s="76">
        <v>19.440000000000001</v>
      </c>
      <c r="LC75" s="76">
        <v>11.1</v>
      </c>
      <c r="LF75" s="76" t="s">
        <v>77</v>
      </c>
      <c r="LG75" s="76">
        <v>10.199999999999999</v>
      </c>
      <c r="LH75" s="76">
        <v>0.24</v>
      </c>
      <c r="LI75" s="76">
        <v>19</v>
      </c>
      <c r="LJ75" s="76">
        <v>1.61</v>
      </c>
      <c r="LM75" s="76" t="s">
        <v>77</v>
      </c>
      <c r="LN75" s="76">
        <v>15.07</v>
      </c>
      <c r="LO75" s="76">
        <v>3.18</v>
      </c>
      <c r="LP75" s="76">
        <v>23.3</v>
      </c>
      <c r="LQ75" s="76">
        <v>9.6999999999999993</v>
      </c>
      <c r="LR75" s="76"/>
      <c r="LS75" s="76"/>
      <c r="LT75" s="76" t="s">
        <v>77</v>
      </c>
      <c r="LU75" s="76">
        <v>3.82</v>
      </c>
      <c r="LV75" s="76">
        <v>3.13</v>
      </c>
      <c r="LW75" s="76">
        <v>2.91</v>
      </c>
      <c r="LX75" s="76">
        <v>7.62</v>
      </c>
      <c r="LY75" s="76"/>
      <c r="LZ75" s="76"/>
      <c r="MA75" s="76" t="s">
        <v>77</v>
      </c>
      <c r="MB75" s="76">
        <v>1.21</v>
      </c>
      <c r="MC75" s="76">
        <v>2.4700000000000002</v>
      </c>
      <c r="MD75" s="76">
        <v>0.59</v>
      </c>
      <c r="ME75" s="76">
        <v>0.62</v>
      </c>
      <c r="MH75" s="76" t="s">
        <v>77</v>
      </c>
      <c r="MI75" s="76">
        <v>0.51</v>
      </c>
      <c r="MJ75" s="76">
        <v>1.1399999999999999</v>
      </c>
      <c r="MK75" s="76">
        <v>0.33</v>
      </c>
      <c r="ML75" s="76">
        <v>0</v>
      </c>
    </row>
    <row r="76" spans="1:350"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c r="KD76" s="76" t="s">
        <v>78</v>
      </c>
      <c r="KE76" s="76">
        <v>0.61</v>
      </c>
      <c r="KF76" s="76">
        <v>0.08</v>
      </c>
      <c r="KG76" s="76">
        <v>0.99</v>
      </c>
      <c r="KH76" s="76">
        <v>0.31</v>
      </c>
      <c r="KK76" s="6" t="s">
        <v>78</v>
      </c>
      <c r="KL76" s="6">
        <v>2.98</v>
      </c>
      <c r="KM76" s="6">
        <v>1.59</v>
      </c>
      <c r="KN76" s="6">
        <v>0.76</v>
      </c>
      <c r="KO76" s="6">
        <v>14.25</v>
      </c>
      <c r="KR76" s="76" t="s">
        <v>78</v>
      </c>
      <c r="KS76" s="76">
        <v>0.44</v>
      </c>
      <c r="KT76" s="76">
        <v>0.41</v>
      </c>
      <c r="KU76" s="76">
        <v>0.41</v>
      </c>
      <c r="KV76" s="76">
        <v>0.56000000000000005</v>
      </c>
      <c r="KY76" s="76" t="s">
        <v>78</v>
      </c>
      <c r="KZ76" s="76">
        <v>0.49</v>
      </c>
      <c r="LA76" s="76">
        <v>0.42</v>
      </c>
      <c r="LB76" s="76">
        <v>0.09</v>
      </c>
      <c r="LC76" s="76">
        <v>1.6</v>
      </c>
      <c r="LF76" s="76" t="s">
        <v>78</v>
      </c>
      <c r="LG76" s="76">
        <v>0.93</v>
      </c>
      <c r="LH76" s="76">
        <v>0.21</v>
      </c>
      <c r="LI76" s="76">
        <v>0.7</v>
      </c>
      <c r="LJ76" s="76">
        <v>2.63</v>
      </c>
      <c r="LM76" s="76" t="s">
        <v>78</v>
      </c>
      <c r="LN76" s="76">
        <v>1.96</v>
      </c>
      <c r="LO76" s="76">
        <v>0.51</v>
      </c>
      <c r="LP76" s="76">
        <v>1.3</v>
      </c>
      <c r="LQ76" s="76">
        <v>7.34</v>
      </c>
      <c r="LR76" s="76"/>
      <c r="LS76" s="76"/>
      <c r="LT76" s="76" t="s">
        <v>78</v>
      </c>
      <c r="LU76" s="76">
        <v>1.79</v>
      </c>
      <c r="LV76" s="76">
        <v>2.04</v>
      </c>
      <c r="LW76" s="76">
        <v>0.62</v>
      </c>
      <c r="LX76" s="76">
        <v>4.8</v>
      </c>
      <c r="LY76" s="76"/>
      <c r="LZ76" s="76"/>
      <c r="MA76" s="76" t="s">
        <v>78</v>
      </c>
      <c r="MB76" s="76">
        <v>3.19</v>
      </c>
      <c r="MC76" s="76">
        <v>4.1900000000000004</v>
      </c>
      <c r="MD76" s="76">
        <v>2.17</v>
      </c>
      <c r="ME76" s="76">
        <v>2.1</v>
      </c>
      <c r="MH76" s="76" t="s">
        <v>78</v>
      </c>
      <c r="MI76" s="76">
        <v>2.11</v>
      </c>
      <c r="MJ76" s="76">
        <v>3.85</v>
      </c>
      <c r="MK76" s="76">
        <v>0.77</v>
      </c>
      <c r="ML76" s="76">
        <v>2.9</v>
      </c>
    </row>
    <row r="77" spans="1:350"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c r="KD77" s="76" t="s">
        <v>79</v>
      </c>
      <c r="KE77" s="76">
        <v>0.68</v>
      </c>
      <c r="KF77" s="76">
        <v>0.57999999999999996</v>
      </c>
      <c r="KG77" s="76">
        <v>0.79</v>
      </c>
      <c r="KH77" s="76">
        <v>0</v>
      </c>
      <c r="KK77" s="6" t="s">
        <v>79</v>
      </c>
      <c r="KL77" s="6">
        <v>0.73</v>
      </c>
      <c r="KM77" s="6">
        <v>0.6</v>
      </c>
      <c r="KN77" s="6">
        <v>0.77</v>
      </c>
      <c r="KO77" s="6">
        <v>0</v>
      </c>
      <c r="KR77" s="76" t="s">
        <v>79</v>
      </c>
      <c r="KS77" s="76">
        <v>0.3</v>
      </c>
      <c r="KT77" s="76">
        <v>0.27</v>
      </c>
      <c r="KU77" s="76">
        <v>0.34</v>
      </c>
      <c r="KV77" s="76">
        <v>0</v>
      </c>
      <c r="KY77" s="76" t="s">
        <v>79</v>
      </c>
      <c r="KZ77" s="76">
        <v>0.13</v>
      </c>
      <c r="LA77" s="76">
        <v>0.22</v>
      </c>
      <c r="LB77" s="76">
        <v>0</v>
      </c>
      <c r="LC77" s="76">
        <v>0.21</v>
      </c>
      <c r="LF77" s="76" t="s">
        <v>79</v>
      </c>
      <c r="LG77" s="76">
        <v>0.42</v>
      </c>
      <c r="LH77" s="76">
        <v>0.28999999999999998</v>
      </c>
      <c r="LI77" s="76">
        <v>0.68</v>
      </c>
      <c r="LJ77" s="76">
        <v>0</v>
      </c>
      <c r="LM77" s="76" t="s">
        <v>79</v>
      </c>
      <c r="LN77" s="76">
        <v>0.7</v>
      </c>
      <c r="LO77" s="76">
        <v>1.85</v>
      </c>
      <c r="LP77" s="76">
        <v>0.03</v>
      </c>
      <c r="LQ77" s="76">
        <v>0</v>
      </c>
      <c r="LR77" s="76"/>
      <c r="LS77" s="76"/>
      <c r="LT77" s="76" t="s">
        <v>79</v>
      </c>
      <c r="LU77" s="76">
        <v>0.68</v>
      </c>
      <c r="LV77" s="76">
        <v>0.67</v>
      </c>
      <c r="LW77" s="76">
        <v>0.37</v>
      </c>
      <c r="LX77" s="76">
        <v>0.72</v>
      </c>
      <c r="LY77" s="76"/>
      <c r="LZ77" s="76"/>
      <c r="MA77" s="76" t="s">
        <v>79</v>
      </c>
      <c r="MB77" s="76">
        <v>0.8</v>
      </c>
      <c r="MC77" s="76">
        <v>0</v>
      </c>
      <c r="MD77" s="76">
        <v>1.38</v>
      </c>
      <c r="ME77" s="76">
        <v>0</v>
      </c>
      <c r="MH77" s="76" t="s">
        <v>79</v>
      </c>
      <c r="MI77" s="76">
        <v>0.48</v>
      </c>
      <c r="MJ77" s="76">
        <v>0.11</v>
      </c>
      <c r="MK77" s="76">
        <v>0.52</v>
      </c>
      <c r="ML77" s="76">
        <v>0</v>
      </c>
    </row>
    <row r="78" spans="1:350"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c r="KD78" s="76" t="s">
        <v>80</v>
      </c>
      <c r="KE78" s="76">
        <v>0.88</v>
      </c>
      <c r="KF78" s="76">
        <v>0.09</v>
      </c>
      <c r="KG78" s="76">
        <v>1.56</v>
      </c>
      <c r="KH78" s="76">
        <v>0.97</v>
      </c>
      <c r="KK78" s="6" t="s">
        <v>80</v>
      </c>
      <c r="KL78" s="6">
        <v>2.92</v>
      </c>
      <c r="KM78" s="6">
        <v>0.91</v>
      </c>
      <c r="KN78" s="6">
        <v>4.79</v>
      </c>
      <c r="KO78" s="6">
        <v>0.27</v>
      </c>
      <c r="KR78" s="76" t="s">
        <v>80</v>
      </c>
      <c r="KS78" s="76">
        <v>1.44</v>
      </c>
      <c r="KT78" s="76">
        <v>1.04</v>
      </c>
      <c r="KU78" s="76">
        <v>1.35</v>
      </c>
      <c r="KV78" s="76">
        <v>2.31</v>
      </c>
      <c r="KY78" s="76" t="s">
        <v>80</v>
      </c>
      <c r="KZ78" s="76">
        <v>1.72</v>
      </c>
      <c r="LA78" s="76">
        <v>0.2</v>
      </c>
      <c r="LB78" s="76">
        <v>0.48</v>
      </c>
      <c r="LC78" s="76">
        <v>10.17</v>
      </c>
      <c r="LF78" s="76" t="s">
        <v>80</v>
      </c>
      <c r="LG78" s="76">
        <v>1.8</v>
      </c>
      <c r="LH78" s="76">
        <v>0.91</v>
      </c>
      <c r="LI78" s="76">
        <v>2.66</v>
      </c>
      <c r="LJ78" s="76">
        <v>1.27</v>
      </c>
      <c r="LM78" s="76" t="s">
        <v>80</v>
      </c>
      <c r="LN78" s="76">
        <v>2.62</v>
      </c>
      <c r="LO78" s="76">
        <v>0.69</v>
      </c>
      <c r="LP78" s="76">
        <v>3.7</v>
      </c>
      <c r="LQ78" s="76">
        <v>2.5</v>
      </c>
      <c r="LR78" s="76"/>
      <c r="LS78" s="76"/>
      <c r="LT78" s="76" t="s">
        <v>80</v>
      </c>
      <c r="LU78" s="76">
        <v>2.77</v>
      </c>
      <c r="LV78" s="76">
        <v>0</v>
      </c>
      <c r="LW78" s="76">
        <v>4.2699999999999996</v>
      </c>
      <c r="LX78" s="76">
        <v>3.94</v>
      </c>
      <c r="LY78" s="76"/>
      <c r="LZ78" s="76"/>
      <c r="MA78" s="76" t="s">
        <v>80</v>
      </c>
      <c r="MB78" s="76">
        <v>4.8899999999999997</v>
      </c>
      <c r="MC78" s="76">
        <v>4.53</v>
      </c>
      <c r="MD78" s="76">
        <v>3.69</v>
      </c>
      <c r="ME78" s="76">
        <v>11.77</v>
      </c>
      <c r="MH78" s="76" t="s">
        <v>80</v>
      </c>
      <c r="MI78" s="76">
        <v>10.6</v>
      </c>
      <c r="MJ78" s="76">
        <v>1.99</v>
      </c>
      <c r="MK78" s="76">
        <v>15.38</v>
      </c>
      <c r="ML78" s="76">
        <v>10.81</v>
      </c>
    </row>
    <row r="79" spans="1:350"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c r="KD79" s="76" t="s">
        <v>81</v>
      </c>
      <c r="KE79" s="76">
        <v>0.38</v>
      </c>
      <c r="KF79" s="76">
        <v>0.93</v>
      </c>
      <c r="KG79" s="76">
        <v>0</v>
      </c>
      <c r="KH79" s="76">
        <v>0.71</v>
      </c>
      <c r="KK79" s="6" t="s">
        <v>81</v>
      </c>
      <c r="KL79" s="6">
        <v>0.61</v>
      </c>
      <c r="KM79" s="6">
        <v>2.2799999999999998</v>
      </c>
      <c r="KN79" s="6">
        <v>0.15</v>
      </c>
      <c r="KO79" s="6">
        <v>0</v>
      </c>
      <c r="KR79" s="76" t="s">
        <v>81</v>
      </c>
      <c r="KS79" s="76">
        <v>0.25</v>
      </c>
      <c r="KT79" s="76">
        <v>0.18</v>
      </c>
      <c r="KU79" s="76">
        <v>0</v>
      </c>
      <c r="KV79" s="76">
        <v>1.35</v>
      </c>
      <c r="KY79" s="76" t="s">
        <v>81</v>
      </c>
      <c r="KZ79" s="76">
        <v>0.36</v>
      </c>
      <c r="LA79" s="76">
        <v>0.51</v>
      </c>
      <c r="LB79" s="76">
        <v>0.42</v>
      </c>
      <c r="LC79" s="76">
        <v>0</v>
      </c>
      <c r="LF79" s="76" t="s">
        <v>81</v>
      </c>
      <c r="LG79" s="76">
        <v>0.7</v>
      </c>
      <c r="LH79" s="76">
        <v>1.96</v>
      </c>
      <c r="LI79" s="76">
        <v>0</v>
      </c>
      <c r="LJ79" s="76">
        <v>0.98</v>
      </c>
      <c r="LM79" s="76" t="s">
        <v>81</v>
      </c>
      <c r="LN79" s="76">
        <v>0.28999999999999998</v>
      </c>
      <c r="LO79" s="76">
        <v>0</v>
      </c>
      <c r="LP79" s="76">
        <v>0.35</v>
      </c>
      <c r="LQ79" s="76">
        <v>0.93</v>
      </c>
      <c r="LR79" s="76"/>
      <c r="LS79" s="76"/>
      <c r="LT79" s="76" t="s">
        <v>81</v>
      </c>
      <c r="LU79" s="76">
        <v>8.0399999999999991</v>
      </c>
      <c r="LV79" s="76">
        <v>0.86</v>
      </c>
      <c r="LW79" s="76">
        <v>14.75</v>
      </c>
      <c r="LX79" s="76">
        <v>2.29</v>
      </c>
      <c r="LY79" s="76"/>
      <c r="LZ79" s="76"/>
      <c r="MA79" s="76" t="s">
        <v>81</v>
      </c>
      <c r="MB79" s="76">
        <v>10.86</v>
      </c>
      <c r="MC79" s="76">
        <v>3.1</v>
      </c>
      <c r="MD79" s="76">
        <v>17.98</v>
      </c>
      <c r="ME79" s="76">
        <v>3.17</v>
      </c>
      <c r="MH79" s="76" t="s">
        <v>81</v>
      </c>
      <c r="MI79" s="76">
        <v>1.62</v>
      </c>
      <c r="MJ79" s="76">
        <v>1.67</v>
      </c>
      <c r="MK79" s="76">
        <v>1.89</v>
      </c>
      <c r="ML79" s="76">
        <v>0.91</v>
      </c>
    </row>
    <row r="80" spans="1:350"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c r="KD80" s="76" t="s">
        <v>82</v>
      </c>
      <c r="KE80" s="76">
        <v>0.97</v>
      </c>
      <c r="KF80" s="76">
        <v>2.27</v>
      </c>
      <c r="KG80" s="76">
        <v>0.16</v>
      </c>
      <c r="KH80" s="76">
        <v>0</v>
      </c>
      <c r="KK80" s="6" t="s">
        <v>82</v>
      </c>
      <c r="KL80" s="6">
        <v>1.1299999999999999</v>
      </c>
      <c r="KM80" s="6">
        <v>3.09</v>
      </c>
      <c r="KN80" s="6">
        <v>0.56999999999999995</v>
      </c>
      <c r="KO80" s="6">
        <v>0.28000000000000003</v>
      </c>
      <c r="KR80" s="76" t="s">
        <v>82</v>
      </c>
      <c r="KS80" s="76">
        <v>1.81</v>
      </c>
      <c r="KT80" s="76">
        <v>1.99</v>
      </c>
      <c r="KU80" s="76">
        <v>2.31</v>
      </c>
      <c r="KV80" s="76">
        <v>0</v>
      </c>
      <c r="KY80" s="76" t="s">
        <v>82</v>
      </c>
      <c r="KZ80" s="76">
        <v>0.71</v>
      </c>
      <c r="LA80" s="76">
        <v>0.37</v>
      </c>
      <c r="LB80" s="76">
        <v>0.79</v>
      </c>
      <c r="LC80" s="76">
        <v>0.26</v>
      </c>
      <c r="LF80" s="76" t="s">
        <v>82</v>
      </c>
      <c r="LG80" s="76">
        <v>1.05</v>
      </c>
      <c r="LH80" s="76">
        <v>2.04</v>
      </c>
      <c r="LI80" s="76">
        <v>0.87</v>
      </c>
      <c r="LJ80" s="76">
        <v>0</v>
      </c>
      <c r="LM80" s="76" t="s">
        <v>82</v>
      </c>
      <c r="LN80" s="76">
        <v>1.56</v>
      </c>
      <c r="LO80" s="76">
        <v>1.55</v>
      </c>
      <c r="LP80" s="76">
        <v>1.46</v>
      </c>
      <c r="LQ80" s="76">
        <v>3.06</v>
      </c>
      <c r="LR80" s="76"/>
      <c r="LS80" s="76"/>
      <c r="LT80" s="76" t="s">
        <v>82</v>
      </c>
      <c r="LU80" s="76">
        <v>1.66</v>
      </c>
      <c r="LV80" s="76">
        <v>2.12</v>
      </c>
      <c r="LW80" s="76">
        <v>1.25</v>
      </c>
      <c r="LX80" s="76">
        <v>3.17</v>
      </c>
      <c r="LY80" s="76"/>
      <c r="LZ80" s="76"/>
      <c r="MA80" s="76" t="s">
        <v>82</v>
      </c>
      <c r="MB80" s="76">
        <v>3.32</v>
      </c>
      <c r="MC80" s="76">
        <v>3.96</v>
      </c>
      <c r="MD80" s="76">
        <v>1.37</v>
      </c>
      <c r="ME80" s="76">
        <v>9.85</v>
      </c>
      <c r="MH80" s="76" t="s">
        <v>82</v>
      </c>
      <c r="MI80" s="76">
        <v>2.56</v>
      </c>
      <c r="MJ80" s="76">
        <v>3.37</v>
      </c>
      <c r="MK80" s="76">
        <v>1.54</v>
      </c>
      <c r="ML80" s="76">
        <v>4.95</v>
      </c>
    </row>
    <row r="81" spans="1:350"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c r="KD81" s="76" t="s">
        <v>83</v>
      </c>
      <c r="KE81" s="76">
        <v>0.47</v>
      </c>
      <c r="KF81" s="76">
        <v>0.14000000000000001</v>
      </c>
      <c r="KG81" s="76">
        <v>0.72</v>
      </c>
      <c r="KH81" s="76">
        <v>0</v>
      </c>
      <c r="KK81" s="6" t="s">
        <v>83</v>
      </c>
      <c r="KL81" s="6">
        <v>0.66</v>
      </c>
      <c r="KM81" s="6">
        <v>0.3</v>
      </c>
      <c r="KN81" s="6">
        <v>0.59</v>
      </c>
      <c r="KO81" s="6">
        <v>0.76</v>
      </c>
      <c r="KR81" s="76" t="s">
        <v>83</v>
      </c>
      <c r="KS81" s="76">
        <v>0.1</v>
      </c>
      <c r="KT81" s="76">
        <v>0</v>
      </c>
      <c r="KU81" s="76">
        <v>0.2</v>
      </c>
      <c r="KV81" s="76">
        <v>0</v>
      </c>
      <c r="KY81" s="76" t="s">
        <v>83</v>
      </c>
      <c r="KZ81" s="76">
        <v>0.18</v>
      </c>
      <c r="LA81" s="76">
        <v>0.23</v>
      </c>
      <c r="LB81" s="76">
        <v>0.22</v>
      </c>
      <c r="LC81" s="76">
        <v>0</v>
      </c>
      <c r="LF81" s="76" t="s">
        <v>83</v>
      </c>
      <c r="LG81" s="76">
        <v>0.63</v>
      </c>
      <c r="LH81" s="76">
        <v>0</v>
      </c>
      <c r="LI81" s="76">
        <v>0.73</v>
      </c>
      <c r="LJ81" s="76">
        <v>0</v>
      </c>
      <c r="LM81" s="76" t="s">
        <v>83</v>
      </c>
      <c r="LN81" s="76">
        <v>0.81</v>
      </c>
      <c r="LO81" s="76">
        <v>0.36</v>
      </c>
      <c r="LP81" s="76">
        <v>0.87</v>
      </c>
      <c r="LQ81" s="76">
        <v>0.37</v>
      </c>
      <c r="LR81" s="76"/>
      <c r="LS81" s="76"/>
      <c r="LT81" s="76" t="s">
        <v>83</v>
      </c>
      <c r="LU81" s="76">
        <v>0.1</v>
      </c>
      <c r="LV81" s="76">
        <v>0</v>
      </c>
      <c r="LW81" s="76">
        <v>0.21</v>
      </c>
      <c r="LX81" s="76">
        <v>0</v>
      </c>
      <c r="LY81" s="76"/>
      <c r="LZ81" s="76"/>
      <c r="MA81" s="76" t="s">
        <v>83</v>
      </c>
      <c r="MB81" s="76">
        <v>0.27</v>
      </c>
      <c r="MC81" s="76">
        <v>0</v>
      </c>
      <c r="MD81" s="76">
        <v>7.0000000000000007E-2</v>
      </c>
      <c r="ME81" s="76">
        <v>0</v>
      </c>
      <c r="MH81" s="76" t="s">
        <v>83</v>
      </c>
      <c r="MI81" s="76">
        <v>0.41</v>
      </c>
      <c r="MJ81" s="76">
        <v>0</v>
      </c>
      <c r="MK81" s="76">
        <v>0.54</v>
      </c>
      <c r="ML81" s="76">
        <v>0.61</v>
      </c>
    </row>
    <row r="82" spans="1:350"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c r="KD82" s="76" t="s">
        <v>84</v>
      </c>
      <c r="KE82" s="76">
        <v>3.03</v>
      </c>
      <c r="KF82" s="76">
        <v>8.56</v>
      </c>
      <c r="KG82" s="76">
        <v>0.3</v>
      </c>
      <c r="KH82" s="76">
        <v>0.45</v>
      </c>
      <c r="KK82" s="6" t="s">
        <v>84</v>
      </c>
      <c r="KL82" s="6">
        <v>0.61</v>
      </c>
      <c r="KM82" s="6">
        <v>1.1000000000000001</v>
      </c>
      <c r="KN82" s="6">
        <v>0.2</v>
      </c>
      <c r="KO82" s="6">
        <v>0</v>
      </c>
      <c r="KR82" s="76" t="s">
        <v>84</v>
      </c>
      <c r="KS82" s="76">
        <v>0.22</v>
      </c>
      <c r="KT82" s="76">
        <v>0.48</v>
      </c>
      <c r="KU82" s="76">
        <v>0.12</v>
      </c>
      <c r="KV82" s="76">
        <v>0</v>
      </c>
      <c r="KY82" s="76" t="s">
        <v>84</v>
      </c>
      <c r="KZ82" s="76">
        <v>0.77</v>
      </c>
      <c r="LA82" s="76">
        <v>0.7</v>
      </c>
      <c r="LB82" s="76">
        <v>1.1299999999999999</v>
      </c>
      <c r="LC82" s="76">
        <v>0</v>
      </c>
      <c r="LF82" s="76" t="s">
        <v>84</v>
      </c>
      <c r="LG82" s="76">
        <v>0.81</v>
      </c>
      <c r="LH82" s="76">
        <v>2.2799999999999998</v>
      </c>
      <c r="LI82" s="76">
        <v>0.37</v>
      </c>
      <c r="LJ82" s="76">
        <v>0</v>
      </c>
      <c r="LM82" s="76" t="s">
        <v>84</v>
      </c>
      <c r="LN82" s="76">
        <v>1.1000000000000001</v>
      </c>
      <c r="LO82" s="76">
        <v>0.43</v>
      </c>
      <c r="LP82" s="76">
        <v>1.66</v>
      </c>
      <c r="LQ82" s="76">
        <v>0</v>
      </c>
      <c r="LR82" s="76"/>
      <c r="LS82" s="76"/>
      <c r="LT82" s="76" t="s">
        <v>84</v>
      </c>
      <c r="LU82" s="76">
        <v>1.58</v>
      </c>
      <c r="LV82" s="76">
        <v>2.2999999999999998</v>
      </c>
      <c r="LW82" s="76">
        <v>0.65</v>
      </c>
      <c r="LX82" s="76">
        <v>3.59</v>
      </c>
      <c r="LY82" s="76"/>
      <c r="LZ82" s="76"/>
      <c r="MA82" s="76" t="s">
        <v>84</v>
      </c>
      <c r="MB82" s="76">
        <v>2.04</v>
      </c>
      <c r="MC82" s="76">
        <v>2.09</v>
      </c>
      <c r="MD82" s="76">
        <v>1.39</v>
      </c>
      <c r="ME82" s="76">
        <v>5</v>
      </c>
      <c r="MH82" s="76" t="s">
        <v>84</v>
      </c>
      <c r="MI82" s="76">
        <v>0.55000000000000004</v>
      </c>
      <c r="MJ82" s="76">
        <v>0.16</v>
      </c>
      <c r="MK82" s="76">
        <v>0.49</v>
      </c>
      <c r="ML82" s="76">
        <v>1.58</v>
      </c>
    </row>
    <row r="83" spans="1:350"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c r="KD83" s="76" t="s">
        <v>85</v>
      </c>
      <c r="KE83" s="76">
        <v>0.6</v>
      </c>
      <c r="KF83" s="76">
        <v>0</v>
      </c>
      <c r="KG83" s="76">
        <v>0.46</v>
      </c>
      <c r="KH83" s="76">
        <v>3.55</v>
      </c>
      <c r="KK83" s="6" t="s">
        <v>85</v>
      </c>
      <c r="KL83" s="6">
        <v>0.42</v>
      </c>
      <c r="KM83" s="6">
        <v>0.36</v>
      </c>
      <c r="KN83" s="6">
        <v>0</v>
      </c>
      <c r="KO83" s="6">
        <v>0</v>
      </c>
      <c r="KR83" s="76" t="s">
        <v>85</v>
      </c>
      <c r="KS83" s="76">
        <v>0.38</v>
      </c>
      <c r="KT83" s="76">
        <v>0</v>
      </c>
      <c r="KU83" s="76">
        <v>0.17</v>
      </c>
      <c r="KV83" s="76">
        <v>1.95</v>
      </c>
      <c r="KY83" s="76" t="s">
        <v>85</v>
      </c>
      <c r="KZ83" s="76">
        <v>0.27</v>
      </c>
      <c r="LA83" s="76">
        <v>0.74</v>
      </c>
      <c r="LB83" s="76">
        <v>0</v>
      </c>
      <c r="LC83" s="76">
        <v>0</v>
      </c>
      <c r="LF83" s="76" t="s">
        <v>85</v>
      </c>
      <c r="LG83" s="76">
        <v>0.12</v>
      </c>
      <c r="LH83" s="76">
        <v>0.46</v>
      </c>
      <c r="LI83" s="76">
        <v>0</v>
      </c>
      <c r="LJ83" s="76">
        <v>0</v>
      </c>
      <c r="LM83" s="76" t="s">
        <v>85</v>
      </c>
      <c r="LN83" s="76">
        <v>0.96</v>
      </c>
      <c r="LO83" s="76">
        <v>1.56</v>
      </c>
      <c r="LP83" s="76">
        <v>0.85</v>
      </c>
      <c r="LQ83" s="76">
        <v>0</v>
      </c>
      <c r="LR83" s="76"/>
      <c r="LS83" s="76"/>
      <c r="LT83" s="76" t="s">
        <v>85</v>
      </c>
      <c r="LU83" s="76">
        <v>0.5</v>
      </c>
      <c r="LV83" s="76">
        <v>0.93</v>
      </c>
      <c r="LW83" s="76">
        <v>0.37</v>
      </c>
      <c r="LX83" s="76">
        <v>0.47</v>
      </c>
      <c r="LY83" s="76"/>
      <c r="LZ83" s="76"/>
      <c r="MA83" s="76" t="s">
        <v>85</v>
      </c>
      <c r="MB83" s="76">
        <v>1.76</v>
      </c>
      <c r="MC83" s="76">
        <v>2.2799999999999998</v>
      </c>
      <c r="MD83" s="76">
        <v>2.02</v>
      </c>
      <c r="ME83" s="76">
        <v>0</v>
      </c>
      <c r="MH83" s="76" t="s">
        <v>85</v>
      </c>
      <c r="MI83" s="76">
        <v>1.82</v>
      </c>
      <c r="MJ83" s="76">
        <v>1.08</v>
      </c>
      <c r="MK83" s="76">
        <v>2.34</v>
      </c>
      <c r="ML83" s="76">
        <v>0.64</v>
      </c>
    </row>
    <row r="84" spans="1:350"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c r="KD84" s="76" t="s">
        <v>86</v>
      </c>
      <c r="KE84" s="76">
        <v>1.41</v>
      </c>
      <c r="KF84" s="76">
        <v>2.59</v>
      </c>
      <c r="KG84" s="76">
        <v>0.85</v>
      </c>
      <c r="KH84" s="76">
        <v>0.35</v>
      </c>
      <c r="KK84" s="6" t="s">
        <v>86</v>
      </c>
      <c r="KL84" s="6">
        <v>2.31</v>
      </c>
      <c r="KM84" s="6">
        <v>3.1</v>
      </c>
      <c r="KN84" s="6">
        <v>1.84</v>
      </c>
      <c r="KO84" s="6">
        <v>0.64</v>
      </c>
      <c r="KR84" s="76" t="s">
        <v>86</v>
      </c>
      <c r="KS84" s="76">
        <v>1.95</v>
      </c>
      <c r="KT84" s="76">
        <v>1.58</v>
      </c>
      <c r="KU84" s="76">
        <v>1.67</v>
      </c>
      <c r="KV84" s="76">
        <v>0</v>
      </c>
      <c r="KY84" s="76" t="s">
        <v>86</v>
      </c>
      <c r="KZ84" s="76">
        <v>2.41</v>
      </c>
      <c r="LA84" s="76">
        <v>2.25</v>
      </c>
      <c r="LB84" s="76">
        <v>3.11</v>
      </c>
      <c r="LC84" s="76">
        <v>0.33</v>
      </c>
      <c r="LF84" s="76" t="s">
        <v>86</v>
      </c>
      <c r="LG84" s="76">
        <v>6.59</v>
      </c>
      <c r="LH84" s="76">
        <v>7.78</v>
      </c>
      <c r="LI84" s="76">
        <v>6.84</v>
      </c>
      <c r="LJ84" s="76">
        <v>6.64</v>
      </c>
      <c r="LM84" s="76" t="s">
        <v>86</v>
      </c>
      <c r="LN84" s="76">
        <v>2.33</v>
      </c>
      <c r="LO84" s="76">
        <v>3.19</v>
      </c>
      <c r="LP84" s="76">
        <v>1.85</v>
      </c>
      <c r="LQ84" s="76">
        <v>2.76</v>
      </c>
      <c r="LR84" s="76"/>
      <c r="LS84" s="76"/>
      <c r="LT84" s="76" t="s">
        <v>86</v>
      </c>
      <c r="LU84" s="76">
        <v>3.8</v>
      </c>
      <c r="LV84" s="76">
        <v>2.41</v>
      </c>
      <c r="LW84" s="76">
        <v>3.27</v>
      </c>
      <c r="LX84" s="76">
        <v>8.17</v>
      </c>
      <c r="LY84" s="76"/>
      <c r="LZ84" s="76"/>
      <c r="MA84" s="76" t="s">
        <v>86</v>
      </c>
      <c r="MB84" s="76">
        <v>5.43</v>
      </c>
      <c r="MC84" s="76">
        <v>5.75</v>
      </c>
      <c r="MD84" s="76">
        <v>4.3600000000000003</v>
      </c>
      <c r="ME84" s="76">
        <v>7.81</v>
      </c>
      <c r="MH84" s="76" t="s">
        <v>86</v>
      </c>
      <c r="MI84" s="76">
        <v>19.739999999999998</v>
      </c>
      <c r="MJ84" s="76">
        <v>8.11</v>
      </c>
      <c r="MK84" s="76">
        <v>26.27</v>
      </c>
      <c r="ML84" s="76">
        <v>21.8</v>
      </c>
    </row>
    <row r="85" spans="1:350"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c r="KD85" s="76" t="s">
        <v>87</v>
      </c>
      <c r="KE85" s="76">
        <v>0.66</v>
      </c>
      <c r="KF85" s="76">
        <v>0</v>
      </c>
      <c r="KG85" s="76">
        <v>0.98</v>
      </c>
      <c r="KH85" s="76">
        <v>0</v>
      </c>
      <c r="KK85" s="6" t="s">
        <v>87</v>
      </c>
      <c r="KL85" s="6">
        <v>0.9</v>
      </c>
      <c r="KM85" s="6">
        <v>0.26</v>
      </c>
      <c r="KN85" s="6">
        <v>0.79</v>
      </c>
      <c r="KO85" s="6">
        <v>0.26</v>
      </c>
      <c r="KR85" s="76" t="s">
        <v>87</v>
      </c>
      <c r="KS85" s="76">
        <v>1.42</v>
      </c>
      <c r="KT85" s="76">
        <v>3.4</v>
      </c>
      <c r="KU85" s="76">
        <v>0.56000000000000005</v>
      </c>
      <c r="KV85" s="76">
        <v>0</v>
      </c>
      <c r="KY85" s="76" t="s">
        <v>87</v>
      </c>
      <c r="KZ85" s="76">
        <v>1.28</v>
      </c>
      <c r="LA85" s="76">
        <v>0.52</v>
      </c>
      <c r="LB85" s="76">
        <v>1.36</v>
      </c>
      <c r="LC85" s="76">
        <v>0.64</v>
      </c>
      <c r="LF85" s="76" t="s">
        <v>87</v>
      </c>
      <c r="LG85" s="76">
        <v>1.42</v>
      </c>
      <c r="LH85" s="76">
        <v>0.83</v>
      </c>
      <c r="LI85" s="76">
        <v>0.82</v>
      </c>
      <c r="LJ85" s="76">
        <v>1</v>
      </c>
      <c r="LM85" s="76" t="s">
        <v>87</v>
      </c>
      <c r="LN85" s="76">
        <v>1.1399999999999999</v>
      </c>
      <c r="LO85" s="76">
        <v>0.84</v>
      </c>
      <c r="LP85" s="76">
        <v>0.81</v>
      </c>
      <c r="LQ85" s="76">
        <v>0.34</v>
      </c>
      <c r="LR85" s="76"/>
      <c r="LS85" s="76"/>
      <c r="LT85" s="76" t="s">
        <v>87</v>
      </c>
      <c r="LU85" s="76">
        <v>1.24</v>
      </c>
      <c r="LV85" s="76">
        <v>0.22</v>
      </c>
      <c r="LW85" s="76">
        <v>1.85</v>
      </c>
      <c r="LX85" s="76">
        <v>0.31</v>
      </c>
      <c r="LY85" s="76"/>
      <c r="LZ85" s="76"/>
      <c r="MA85" s="76" t="s">
        <v>87</v>
      </c>
      <c r="MB85" s="76">
        <v>1.49</v>
      </c>
      <c r="MC85" s="76">
        <v>0.15</v>
      </c>
      <c r="MD85" s="76">
        <v>1.8</v>
      </c>
      <c r="ME85" s="76">
        <v>2.33</v>
      </c>
      <c r="MH85" s="76" t="s">
        <v>87</v>
      </c>
      <c r="MI85" s="76">
        <v>0.74</v>
      </c>
      <c r="MJ85" s="76">
        <v>0.51</v>
      </c>
      <c r="MK85" s="76">
        <v>0.75</v>
      </c>
      <c r="ML85" s="76">
        <v>1.2</v>
      </c>
    </row>
    <row r="86" spans="1:350"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c r="KD86" s="76" t="s">
        <v>88</v>
      </c>
      <c r="KE86" s="76">
        <v>0</v>
      </c>
      <c r="KF86" s="76">
        <v>0</v>
      </c>
      <c r="KG86" s="76">
        <v>0</v>
      </c>
      <c r="KH86" s="76">
        <v>0</v>
      </c>
      <c r="KK86" s="6" t="s">
        <v>88</v>
      </c>
      <c r="KL86" s="6">
        <v>7.0000000000000007E-2</v>
      </c>
      <c r="KM86" s="6">
        <v>0</v>
      </c>
      <c r="KN86" s="6">
        <v>0.08</v>
      </c>
      <c r="KO86" s="6">
        <v>0</v>
      </c>
      <c r="KR86" s="76" t="s">
        <v>88</v>
      </c>
      <c r="KS86" s="76">
        <v>1.0900000000000001</v>
      </c>
      <c r="KT86" s="76">
        <v>2.64</v>
      </c>
      <c r="KU86" s="76">
        <v>0.76</v>
      </c>
      <c r="KV86" s="76">
        <v>0</v>
      </c>
      <c r="KY86" s="76" t="s">
        <v>88</v>
      </c>
      <c r="KZ86" s="76">
        <v>0</v>
      </c>
      <c r="LA86" s="76">
        <v>0</v>
      </c>
      <c r="LB86" s="76">
        <v>0</v>
      </c>
      <c r="LC86" s="76">
        <v>0</v>
      </c>
      <c r="LF86" s="76" t="s">
        <v>88</v>
      </c>
      <c r="LG86" s="76">
        <v>0.59</v>
      </c>
      <c r="LH86" s="76">
        <v>1.33</v>
      </c>
      <c r="LI86" s="76">
        <v>0.47</v>
      </c>
      <c r="LJ86" s="76">
        <v>0</v>
      </c>
      <c r="LM86" s="76" t="s">
        <v>88</v>
      </c>
      <c r="LN86" s="76">
        <v>0.23</v>
      </c>
      <c r="LO86" s="76">
        <v>0.93</v>
      </c>
      <c r="LP86" s="76">
        <v>0</v>
      </c>
      <c r="LQ86" s="76">
        <v>0</v>
      </c>
      <c r="LR86" s="76"/>
      <c r="LS86" s="76"/>
      <c r="LT86" s="76" t="s">
        <v>88</v>
      </c>
      <c r="LU86" s="76">
        <v>0.38</v>
      </c>
      <c r="LV86" s="76">
        <v>0.93</v>
      </c>
      <c r="LW86" s="76">
        <v>0</v>
      </c>
      <c r="LX86" s="76">
        <v>0.34</v>
      </c>
      <c r="LY86" s="76"/>
      <c r="LZ86" s="76"/>
      <c r="MA86" s="76" t="s">
        <v>88</v>
      </c>
      <c r="MB86" s="76">
        <v>0.2</v>
      </c>
      <c r="MC86" s="76">
        <v>0</v>
      </c>
      <c r="MD86" s="76">
        <v>0.4</v>
      </c>
      <c r="ME86" s="76">
        <v>0</v>
      </c>
      <c r="MH86" s="76" t="s">
        <v>88</v>
      </c>
      <c r="MI86" s="76">
        <v>0.56000000000000005</v>
      </c>
      <c r="MJ86" s="76">
        <v>1</v>
      </c>
      <c r="MK86" s="76">
        <v>0.56000000000000005</v>
      </c>
      <c r="ML86" s="76">
        <v>0</v>
      </c>
    </row>
    <row r="87" spans="1:350"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c r="KD87" s="76" t="s">
        <v>89</v>
      </c>
      <c r="KE87" s="76">
        <v>0.03</v>
      </c>
      <c r="KF87" s="76">
        <v>0.1</v>
      </c>
      <c r="KG87" s="76">
        <v>0</v>
      </c>
      <c r="KH87" s="76">
        <v>0</v>
      </c>
      <c r="KK87" s="6" t="s">
        <v>89</v>
      </c>
      <c r="KL87" s="6">
        <v>0.13</v>
      </c>
      <c r="KM87" s="6">
        <v>0</v>
      </c>
      <c r="KN87" s="6">
        <v>0</v>
      </c>
      <c r="KO87" s="6">
        <v>0</v>
      </c>
      <c r="KR87" s="76" t="s">
        <v>89</v>
      </c>
      <c r="KS87" s="76">
        <v>0.13</v>
      </c>
      <c r="KT87" s="76">
        <v>0.19</v>
      </c>
      <c r="KU87" s="76">
        <v>0</v>
      </c>
      <c r="KV87" s="76">
        <v>0</v>
      </c>
      <c r="KY87" s="76" t="s">
        <v>89</v>
      </c>
      <c r="KZ87" s="76">
        <v>0.24</v>
      </c>
      <c r="LA87" s="76">
        <v>0.69</v>
      </c>
      <c r="LB87" s="76">
        <v>0</v>
      </c>
      <c r="LC87" s="76">
        <v>0</v>
      </c>
      <c r="LF87" s="76" t="s">
        <v>89</v>
      </c>
      <c r="LG87" s="76">
        <v>0.43</v>
      </c>
      <c r="LH87" s="76">
        <v>1.17</v>
      </c>
      <c r="LI87" s="76">
        <v>0</v>
      </c>
      <c r="LJ87" s="76">
        <v>0</v>
      </c>
      <c r="LM87" s="76" t="s">
        <v>89</v>
      </c>
      <c r="LN87" s="76">
        <v>0.3</v>
      </c>
      <c r="LO87" s="76">
        <v>1.04</v>
      </c>
      <c r="LP87" s="76">
        <v>0</v>
      </c>
      <c r="LQ87" s="76">
        <v>0</v>
      </c>
      <c r="LR87" s="76"/>
      <c r="LS87" s="76"/>
      <c r="LT87" s="76" t="s">
        <v>89</v>
      </c>
      <c r="LU87" s="76">
        <v>0.51</v>
      </c>
      <c r="LV87" s="76">
        <v>1.1399999999999999</v>
      </c>
      <c r="LW87" s="76">
        <v>0</v>
      </c>
      <c r="LX87" s="76">
        <v>0</v>
      </c>
      <c r="LY87" s="76"/>
      <c r="LZ87" s="76"/>
      <c r="MA87" s="76" t="s">
        <v>89</v>
      </c>
      <c r="MB87" s="76">
        <v>0.63</v>
      </c>
      <c r="MC87" s="76">
        <v>1.32</v>
      </c>
      <c r="MD87" s="76">
        <v>0.57999999999999996</v>
      </c>
      <c r="ME87" s="76">
        <v>0</v>
      </c>
      <c r="MH87" s="76" t="s">
        <v>89</v>
      </c>
      <c r="MI87" s="76">
        <v>0.77</v>
      </c>
      <c r="MJ87" s="76">
        <v>1.43</v>
      </c>
      <c r="MK87" s="76">
        <v>0.64</v>
      </c>
      <c r="ML87" s="76">
        <v>0</v>
      </c>
    </row>
    <row r="88" spans="1:350"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c r="KD88" s="76" t="s">
        <v>90</v>
      </c>
      <c r="KE88" s="76">
        <v>0.37</v>
      </c>
      <c r="KF88" s="76">
        <v>0.75</v>
      </c>
      <c r="KG88" s="76">
        <v>0.26</v>
      </c>
      <c r="KH88" s="76">
        <v>0</v>
      </c>
      <c r="KK88" s="6" t="s">
        <v>90</v>
      </c>
      <c r="KL88" s="6">
        <v>0.64</v>
      </c>
      <c r="KM88" s="6">
        <v>0.17</v>
      </c>
      <c r="KN88" s="6">
        <v>0.84</v>
      </c>
      <c r="KO88" s="6">
        <v>0</v>
      </c>
      <c r="KR88" s="76" t="s">
        <v>90</v>
      </c>
      <c r="KS88" s="76">
        <v>0.34</v>
      </c>
      <c r="KT88" s="76">
        <v>0</v>
      </c>
      <c r="KU88" s="76">
        <v>0.69</v>
      </c>
      <c r="KV88" s="76">
        <v>0</v>
      </c>
      <c r="KY88" s="76" t="s">
        <v>90</v>
      </c>
      <c r="KZ88" s="76">
        <v>0.17</v>
      </c>
      <c r="LA88" s="76">
        <v>0.57999999999999996</v>
      </c>
      <c r="LB88" s="76">
        <v>0</v>
      </c>
      <c r="LC88" s="76">
        <v>0</v>
      </c>
      <c r="LF88" s="76" t="s">
        <v>90</v>
      </c>
      <c r="LG88" s="76">
        <v>0.17</v>
      </c>
      <c r="LH88" s="76">
        <v>0.1</v>
      </c>
      <c r="LI88" s="76">
        <v>0.28000000000000003</v>
      </c>
      <c r="LJ88" s="76">
        <v>0</v>
      </c>
      <c r="LM88" s="76" t="s">
        <v>90</v>
      </c>
      <c r="LN88" s="76">
        <v>0.27</v>
      </c>
      <c r="LO88" s="76">
        <v>0</v>
      </c>
      <c r="LP88" s="76">
        <v>0.51</v>
      </c>
      <c r="LQ88" s="76">
        <v>0</v>
      </c>
      <c r="LR88" s="76"/>
      <c r="LS88" s="76"/>
      <c r="LT88" s="76" t="s">
        <v>90</v>
      </c>
      <c r="LU88" s="76">
        <v>0.24</v>
      </c>
      <c r="LV88" s="76">
        <v>0</v>
      </c>
      <c r="LW88" s="76">
        <v>0.49</v>
      </c>
      <c r="LX88" s="76">
        <v>0</v>
      </c>
      <c r="LY88" s="76"/>
      <c r="LZ88" s="76"/>
      <c r="MA88" s="76" t="s">
        <v>90</v>
      </c>
      <c r="MB88" s="76">
        <v>0.32</v>
      </c>
      <c r="MC88" s="76">
        <v>0.41</v>
      </c>
      <c r="MD88" s="76">
        <v>0.33</v>
      </c>
      <c r="ME88" s="76">
        <v>0.37</v>
      </c>
      <c r="MH88" s="76" t="s">
        <v>90</v>
      </c>
      <c r="MI88" s="76">
        <v>0.3</v>
      </c>
      <c r="MJ88" s="76">
        <v>0.52</v>
      </c>
      <c r="MK88" s="76">
        <v>0.3</v>
      </c>
      <c r="ML88" s="76">
        <v>0</v>
      </c>
    </row>
    <row r="89" spans="1:350"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c r="KD89" s="76" t="s">
        <v>91</v>
      </c>
      <c r="KE89" s="76">
        <v>0.44</v>
      </c>
      <c r="KF89" s="76">
        <v>0.93</v>
      </c>
      <c r="KG89" s="76">
        <v>0.14000000000000001</v>
      </c>
      <c r="KH89" s="76">
        <v>0</v>
      </c>
      <c r="KK89" s="6" t="s">
        <v>91</v>
      </c>
      <c r="KL89" s="6">
        <v>0.09</v>
      </c>
      <c r="KM89" s="6">
        <v>0.25</v>
      </c>
      <c r="KN89" s="6">
        <v>0</v>
      </c>
      <c r="KO89" s="6">
        <v>0</v>
      </c>
      <c r="KR89" s="76" t="s">
        <v>91</v>
      </c>
      <c r="KS89" s="76">
        <v>0.25</v>
      </c>
      <c r="KT89" s="76">
        <v>0.63</v>
      </c>
      <c r="KU89" s="76">
        <v>0.17</v>
      </c>
      <c r="KV89" s="76">
        <v>0</v>
      </c>
      <c r="KY89" s="76" t="s">
        <v>91</v>
      </c>
      <c r="KZ89" s="76">
        <v>0.61</v>
      </c>
      <c r="LA89" s="76">
        <v>1.02</v>
      </c>
      <c r="LB89" s="76">
        <v>0.17</v>
      </c>
      <c r="LC89" s="76">
        <v>0</v>
      </c>
      <c r="LF89" s="76" t="s">
        <v>91</v>
      </c>
      <c r="LG89" s="76">
        <v>0.28999999999999998</v>
      </c>
      <c r="LH89" s="76">
        <v>0</v>
      </c>
      <c r="LI89" s="76">
        <v>0.57999999999999996</v>
      </c>
      <c r="LJ89" s="76">
        <v>0</v>
      </c>
      <c r="LM89" s="76" t="s">
        <v>91</v>
      </c>
      <c r="LN89" s="76">
        <v>0.34</v>
      </c>
      <c r="LO89" s="76">
        <v>0.92</v>
      </c>
      <c r="LP89" s="76">
        <v>0.13</v>
      </c>
      <c r="LQ89" s="76">
        <v>0.43</v>
      </c>
      <c r="LR89" s="76"/>
      <c r="LS89" s="76"/>
      <c r="LT89" s="76" t="s">
        <v>91</v>
      </c>
      <c r="LU89" s="76">
        <v>0.59</v>
      </c>
      <c r="LV89" s="76">
        <v>0.17</v>
      </c>
      <c r="LW89" s="76">
        <v>0.63</v>
      </c>
      <c r="LX89" s="76">
        <v>0.65</v>
      </c>
      <c r="LY89" s="76"/>
      <c r="LZ89" s="76"/>
      <c r="MA89" s="76" t="s">
        <v>91</v>
      </c>
      <c r="MB89" s="76">
        <v>0.37</v>
      </c>
      <c r="MC89" s="76">
        <v>0.17</v>
      </c>
      <c r="MD89" s="76">
        <v>0.64</v>
      </c>
      <c r="ME89" s="76">
        <v>0</v>
      </c>
      <c r="MH89" s="76" t="s">
        <v>91</v>
      </c>
      <c r="MI89" s="76">
        <v>0.61</v>
      </c>
      <c r="MJ89" s="76">
        <v>1.89</v>
      </c>
      <c r="MK89" s="76">
        <v>0.2</v>
      </c>
      <c r="ML89" s="76">
        <v>0</v>
      </c>
    </row>
    <row r="90" spans="1:350"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c r="KD90" s="76" t="s">
        <v>92</v>
      </c>
      <c r="KE90" s="76">
        <v>3.95</v>
      </c>
      <c r="KF90" s="76">
        <v>9.94</v>
      </c>
      <c r="KG90" s="76">
        <v>0.97</v>
      </c>
      <c r="KH90" s="76">
        <v>0.71</v>
      </c>
      <c r="KK90" s="6" t="s">
        <v>92</v>
      </c>
      <c r="KL90" s="6">
        <v>1.64</v>
      </c>
      <c r="KM90" s="6">
        <v>2</v>
      </c>
      <c r="KN90" s="6">
        <v>1.46</v>
      </c>
      <c r="KO90" s="6">
        <v>2.2400000000000002</v>
      </c>
      <c r="KR90" s="76" t="s">
        <v>92</v>
      </c>
      <c r="KS90" s="76">
        <v>0.22</v>
      </c>
      <c r="KT90" s="76">
        <v>0.12</v>
      </c>
      <c r="KU90" s="76">
        <v>0.37</v>
      </c>
      <c r="KV90" s="76">
        <v>0</v>
      </c>
      <c r="KY90" s="76" t="s">
        <v>92</v>
      </c>
      <c r="KZ90" s="76">
        <v>0.66</v>
      </c>
      <c r="LA90" s="76">
        <v>0.88</v>
      </c>
      <c r="LB90" s="76">
        <v>0.79</v>
      </c>
      <c r="LC90" s="76">
        <v>0</v>
      </c>
      <c r="LF90" s="76" t="s">
        <v>92</v>
      </c>
      <c r="LG90" s="76">
        <v>1.08</v>
      </c>
      <c r="LH90" s="76">
        <v>2.63</v>
      </c>
      <c r="LI90" s="76">
        <v>0.5</v>
      </c>
      <c r="LJ90" s="76">
        <v>0.95</v>
      </c>
      <c r="LM90" s="76" t="s">
        <v>92</v>
      </c>
      <c r="LN90" s="76">
        <v>1.02</v>
      </c>
      <c r="LO90" s="76">
        <v>1.05</v>
      </c>
      <c r="LP90" s="76">
        <v>1.01</v>
      </c>
      <c r="LQ90" s="76">
        <v>0</v>
      </c>
      <c r="LR90" s="76"/>
      <c r="LS90" s="76"/>
      <c r="LT90" s="76" t="s">
        <v>92</v>
      </c>
      <c r="LU90" s="76">
        <v>1.31</v>
      </c>
      <c r="LV90" s="76">
        <v>1.47</v>
      </c>
      <c r="LW90" s="76">
        <v>1.85</v>
      </c>
      <c r="LX90" s="76">
        <v>0</v>
      </c>
      <c r="LY90" s="76"/>
      <c r="LZ90" s="76"/>
      <c r="MA90" s="76" t="s">
        <v>92</v>
      </c>
      <c r="MB90" s="76">
        <v>1.83</v>
      </c>
      <c r="MC90" s="76">
        <v>0.94</v>
      </c>
      <c r="MD90" s="76">
        <v>2.75</v>
      </c>
      <c r="ME90" s="76">
        <v>1.35</v>
      </c>
      <c r="MH90" s="76" t="s">
        <v>92</v>
      </c>
      <c r="MI90" s="76">
        <v>1.84</v>
      </c>
      <c r="MJ90" s="76">
        <v>0.3</v>
      </c>
      <c r="MK90" s="76">
        <v>3.3</v>
      </c>
      <c r="ML90" s="76">
        <v>0</v>
      </c>
    </row>
    <row r="91" spans="1:350"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c r="KD91" s="76" t="s">
        <v>93</v>
      </c>
      <c r="KE91" s="76">
        <v>0</v>
      </c>
      <c r="KF91" s="76">
        <v>0</v>
      </c>
      <c r="KG91" s="76">
        <v>0</v>
      </c>
      <c r="KH91" s="76">
        <v>0</v>
      </c>
      <c r="KK91" s="6" t="s">
        <v>93</v>
      </c>
      <c r="KL91" s="6">
        <v>0.09</v>
      </c>
      <c r="KM91" s="6">
        <v>0.4</v>
      </c>
      <c r="KN91" s="6">
        <v>0</v>
      </c>
      <c r="KO91" s="6">
        <v>0</v>
      </c>
      <c r="KR91" s="76" t="s">
        <v>93</v>
      </c>
      <c r="KS91" s="76">
        <v>0.15</v>
      </c>
      <c r="KT91" s="76">
        <v>0.55000000000000004</v>
      </c>
      <c r="KU91" s="76">
        <v>0</v>
      </c>
      <c r="KV91" s="76">
        <v>0</v>
      </c>
      <c r="KY91" s="76" t="s">
        <v>93</v>
      </c>
      <c r="KZ91" s="76">
        <v>7.0000000000000007E-2</v>
      </c>
      <c r="LA91" s="76">
        <v>0</v>
      </c>
      <c r="LB91" s="76">
        <v>0.13</v>
      </c>
      <c r="LC91" s="76">
        <v>0</v>
      </c>
      <c r="LF91" s="76" t="s">
        <v>93</v>
      </c>
      <c r="LG91" s="76">
        <v>0.11</v>
      </c>
      <c r="LH91" s="76">
        <v>0</v>
      </c>
      <c r="LI91" s="76">
        <v>7.0000000000000007E-2</v>
      </c>
      <c r="LJ91" s="76">
        <v>0</v>
      </c>
      <c r="LM91" s="76" t="s">
        <v>93</v>
      </c>
      <c r="LN91" s="76">
        <v>0</v>
      </c>
      <c r="LO91" s="76">
        <v>0</v>
      </c>
      <c r="LP91" s="76">
        <v>0</v>
      </c>
      <c r="LQ91" s="76">
        <v>0</v>
      </c>
      <c r="LR91" s="76"/>
      <c r="LS91" s="76"/>
      <c r="LT91" s="76" t="s">
        <v>93</v>
      </c>
      <c r="LU91" s="76">
        <v>0.21</v>
      </c>
      <c r="LV91" s="76">
        <v>0</v>
      </c>
      <c r="LW91" s="76">
        <v>0.36</v>
      </c>
      <c r="LX91" s="76">
        <v>0.23</v>
      </c>
      <c r="LY91" s="76"/>
      <c r="LZ91" s="76"/>
      <c r="MA91" s="76" t="s">
        <v>93</v>
      </c>
      <c r="MB91" s="76">
        <v>0</v>
      </c>
      <c r="MC91" s="76">
        <v>0</v>
      </c>
      <c r="MD91" s="76">
        <v>0</v>
      </c>
      <c r="ME91" s="76">
        <v>0</v>
      </c>
      <c r="MH91" s="76" t="s">
        <v>93</v>
      </c>
      <c r="MI91" s="76">
        <v>0.04</v>
      </c>
      <c r="MJ91" s="76">
        <v>0</v>
      </c>
      <c r="MK91" s="76">
        <v>0</v>
      </c>
      <c r="ML91" s="76">
        <v>0.33</v>
      </c>
    </row>
    <row r="92" spans="1:350"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c r="KD92" s="76" t="s">
        <v>94</v>
      </c>
      <c r="KE92" s="76">
        <v>0.96</v>
      </c>
      <c r="KF92" s="76">
        <v>1.67</v>
      </c>
      <c r="KG92" s="76">
        <v>0.87</v>
      </c>
      <c r="KH92" s="76">
        <v>0</v>
      </c>
      <c r="KK92" s="6" t="s">
        <v>94</v>
      </c>
      <c r="KL92" s="6">
        <v>0.21</v>
      </c>
      <c r="KM92" s="6">
        <v>0.12</v>
      </c>
      <c r="KN92" s="6">
        <v>0.37</v>
      </c>
      <c r="KO92" s="6">
        <v>0</v>
      </c>
      <c r="KR92" s="76" t="s">
        <v>94</v>
      </c>
      <c r="KS92" s="76">
        <v>0.06</v>
      </c>
      <c r="KT92" s="76">
        <v>0</v>
      </c>
      <c r="KU92" s="76">
        <v>0.13</v>
      </c>
      <c r="KV92" s="76">
        <v>0</v>
      </c>
      <c r="KY92" s="76" t="s">
        <v>94</v>
      </c>
      <c r="KZ92" s="76">
        <v>0</v>
      </c>
      <c r="LA92" s="76">
        <v>0</v>
      </c>
      <c r="LB92" s="76">
        <v>0</v>
      </c>
      <c r="LC92" s="76">
        <v>0</v>
      </c>
      <c r="LF92" s="76" t="s">
        <v>94</v>
      </c>
      <c r="LG92" s="76">
        <v>0.41</v>
      </c>
      <c r="LH92" s="76">
        <v>0.63</v>
      </c>
      <c r="LI92" s="76">
        <v>0.26</v>
      </c>
      <c r="LJ92" s="76">
        <v>0</v>
      </c>
      <c r="LM92" s="76" t="s">
        <v>94</v>
      </c>
      <c r="LN92" s="76">
        <v>1.02</v>
      </c>
      <c r="LO92" s="76">
        <v>1.88</v>
      </c>
      <c r="LP92" s="76">
        <v>0.77</v>
      </c>
      <c r="LQ92" s="76">
        <v>0</v>
      </c>
      <c r="LR92" s="76"/>
      <c r="LS92" s="76"/>
      <c r="LT92" s="76" t="s">
        <v>94</v>
      </c>
      <c r="LU92" s="76">
        <v>0.48</v>
      </c>
      <c r="LV92" s="76">
        <v>0.44</v>
      </c>
      <c r="LW92" s="76">
        <v>0.73</v>
      </c>
      <c r="LX92" s="76">
        <v>0</v>
      </c>
      <c r="LY92" s="76"/>
      <c r="LZ92" s="76"/>
      <c r="MA92" s="76" t="s">
        <v>94</v>
      </c>
      <c r="MB92" s="76">
        <v>0.17</v>
      </c>
      <c r="MC92" s="76">
        <v>0.31</v>
      </c>
      <c r="MD92" s="76">
        <v>0</v>
      </c>
      <c r="ME92" s="76">
        <v>0</v>
      </c>
      <c r="MH92" s="76" t="s">
        <v>94</v>
      </c>
      <c r="MI92" s="76">
        <v>0.45</v>
      </c>
      <c r="MJ92" s="76">
        <v>0.75</v>
      </c>
      <c r="MK92" s="76">
        <v>0.48</v>
      </c>
      <c r="ML92" s="76">
        <v>0</v>
      </c>
    </row>
    <row r="93" spans="1:350"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c r="KD93" s="76" t="s">
        <v>95</v>
      </c>
      <c r="KE93" s="76">
        <v>0.21</v>
      </c>
      <c r="KF93" s="76">
        <v>0</v>
      </c>
      <c r="KG93" s="76">
        <v>0.44</v>
      </c>
      <c r="KH93" s="76">
        <v>0</v>
      </c>
      <c r="KK93" s="6" t="s">
        <v>95</v>
      </c>
      <c r="KL93" s="6">
        <v>0.2</v>
      </c>
      <c r="KM93" s="6">
        <v>0.2</v>
      </c>
      <c r="KN93" s="6">
        <v>0.32</v>
      </c>
      <c r="KO93" s="6">
        <v>0</v>
      </c>
      <c r="KR93" s="76" t="s">
        <v>95</v>
      </c>
      <c r="KS93" s="76">
        <v>7.0000000000000007E-2</v>
      </c>
      <c r="KT93" s="76">
        <v>0</v>
      </c>
      <c r="KU93" s="76">
        <v>0.14000000000000001</v>
      </c>
      <c r="KV93" s="76">
        <v>0</v>
      </c>
      <c r="KY93" s="76" t="s">
        <v>95</v>
      </c>
      <c r="KZ93" s="76">
        <v>0.2</v>
      </c>
      <c r="LA93" s="76">
        <v>0.48</v>
      </c>
      <c r="LB93" s="76">
        <v>0.12</v>
      </c>
      <c r="LC93" s="76">
        <v>0</v>
      </c>
      <c r="LF93" s="76" t="s">
        <v>95</v>
      </c>
      <c r="LG93" s="76">
        <v>0.38</v>
      </c>
      <c r="LH93" s="76">
        <v>0.17</v>
      </c>
      <c r="LI93" s="76">
        <v>0.66</v>
      </c>
      <c r="LJ93" s="76">
        <v>0</v>
      </c>
      <c r="LM93" s="76" t="s">
        <v>95</v>
      </c>
      <c r="LN93" s="76">
        <v>7.0000000000000007E-2</v>
      </c>
      <c r="LO93" s="76">
        <v>0</v>
      </c>
      <c r="LP93" s="76">
        <v>0.14000000000000001</v>
      </c>
      <c r="LQ93" s="76">
        <v>0</v>
      </c>
      <c r="LR93" s="76"/>
      <c r="LS93" s="76"/>
      <c r="LT93" s="76" t="s">
        <v>95</v>
      </c>
      <c r="LU93" s="76">
        <v>0.36</v>
      </c>
      <c r="LV93" s="76">
        <v>0.19</v>
      </c>
      <c r="LW93" s="76">
        <v>0.62</v>
      </c>
      <c r="LX93" s="76">
        <v>0</v>
      </c>
      <c r="LY93" s="76"/>
      <c r="LZ93" s="76"/>
      <c r="MA93" s="76" t="s">
        <v>95</v>
      </c>
      <c r="MB93" s="76">
        <v>0.25</v>
      </c>
      <c r="MC93" s="76">
        <v>0</v>
      </c>
      <c r="MD93" s="76">
        <v>0.41</v>
      </c>
      <c r="ME93" s="76">
        <v>0</v>
      </c>
      <c r="MH93" s="76" t="s">
        <v>95</v>
      </c>
      <c r="MI93" s="76">
        <v>0</v>
      </c>
      <c r="MJ93" s="76">
        <v>0</v>
      </c>
      <c r="MK93" s="76">
        <v>0</v>
      </c>
      <c r="ML93" s="76">
        <v>0</v>
      </c>
    </row>
    <row r="94" spans="1:350"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c r="KD94" s="76" t="s">
        <v>96</v>
      </c>
      <c r="KE94" s="76">
        <v>9.66</v>
      </c>
      <c r="KF94" s="76">
        <v>20.170000000000002</v>
      </c>
      <c r="KG94" s="76">
        <v>4.5199999999999996</v>
      </c>
      <c r="KH94" s="76">
        <v>5.32</v>
      </c>
      <c r="KK94" s="6" t="s">
        <v>96</v>
      </c>
      <c r="KL94" s="6">
        <v>5.82</v>
      </c>
      <c r="KM94" s="6">
        <v>9.3800000000000008</v>
      </c>
      <c r="KN94" s="6">
        <v>5.4</v>
      </c>
      <c r="KO94" s="6">
        <v>2.79</v>
      </c>
      <c r="KR94" s="76" t="s">
        <v>96</v>
      </c>
      <c r="KS94" s="76">
        <v>6.74</v>
      </c>
      <c r="KT94" s="76">
        <v>14.04</v>
      </c>
      <c r="KU94" s="76">
        <v>4.5</v>
      </c>
      <c r="KV94" s="76">
        <v>1.52</v>
      </c>
      <c r="KY94" s="76" t="s">
        <v>96</v>
      </c>
      <c r="KZ94" s="76">
        <v>9.14</v>
      </c>
      <c r="LA94" s="76">
        <v>24.23</v>
      </c>
      <c r="LB94" s="76">
        <v>2.58</v>
      </c>
      <c r="LC94" s="76">
        <v>3.21</v>
      </c>
      <c r="LF94" s="76" t="s">
        <v>96</v>
      </c>
      <c r="LG94" s="76">
        <v>2</v>
      </c>
      <c r="LH94" s="76">
        <v>5.27</v>
      </c>
      <c r="LI94" s="76">
        <v>0.49</v>
      </c>
      <c r="LJ94" s="76">
        <v>1.44</v>
      </c>
      <c r="LM94" s="76" t="s">
        <v>96</v>
      </c>
      <c r="LN94" s="76">
        <v>2.23</v>
      </c>
      <c r="LO94" s="76">
        <v>4.3499999999999996</v>
      </c>
      <c r="LP94" s="76">
        <v>0.32</v>
      </c>
      <c r="LQ94" s="76">
        <v>8.57</v>
      </c>
      <c r="LR94" s="76"/>
      <c r="LS94" s="76"/>
      <c r="LT94" s="76" t="s">
        <v>96</v>
      </c>
      <c r="LU94" s="76">
        <v>0.76</v>
      </c>
      <c r="LV94" s="76">
        <v>0.31</v>
      </c>
      <c r="LW94" s="76">
        <v>1.1499999999999999</v>
      </c>
      <c r="LX94" s="76">
        <v>0</v>
      </c>
      <c r="LY94" s="76"/>
      <c r="LZ94" s="76"/>
      <c r="MA94" s="76" t="s">
        <v>96</v>
      </c>
      <c r="MB94" s="76">
        <v>0.72</v>
      </c>
      <c r="MC94" s="76">
        <v>1.31</v>
      </c>
      <c r="MD94" s="76">
        <v>0.36</v>
      </c>
      <c r="ME94" s="76">
        <v>0.36</v>
      </c>
      <c r="MH94" s="76" t="s">
        <v>96</v>
      </c>
      <c r="MI94" s="76">
        <v>1.66</v>
      </c>
      <c r="MJ94" s="76">
        <v>4.43</v>
      </c>
      <c r="MK94" s="76">
        <v>0.22</v>
      </c>
      <c r="ML94" s="76">
        <v>0.28999999999999998</v>
      </c>
    </row>
    <row r="95" spans="1:350"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c r="KD95" s="76" t="s">
        <v>97</v>
      </c>
      <c r="KE95" s="76">
        <v>0.32</v>
      </c>
      <c r="KF95" s="76">
        <v>0</v>
      </c>
      <c r="KG95" s="76">
        <v>0.67</v>
      </c>
      <c r="KH95" s="76">
        <v>0</v>
      </c>
      <c r="KK95" s="6" t="s">
        <v>97</v>
      </c>
      <c r="KL95" s="6">
        <v>0.28000000000000003</v>
      </c>
      <c r="KM95" s="6">
        <v>0.8</v>
      </c>
      <c r="KN95" s="6">
        <v>0.19</v>
      </c>
      <c r="KO95" s="6">
        <v>0</v>
      </c>
      <c r="KR95" s="76" t="s">
        <v>97</v>
      </c>
      <c r="KS95" s="76">
        <v>0.16</v>
      </c>
      <c r="KT95" s="76">
        <v>0</v>
      </c>
      <c r="KU95" s="76">
        <v>0.32</v>
      </c>
      <c r="KV95" s="76">
        <v>0</v>
      </c>
      <c r="KY95" s="76" t="s">
        <v>97</v>
      </c>
      <c r="KZ95" s="76">
        <v>7.0000000000000007E-2</v>
      </c>
      <c r="LA95" s="76">
        <v>0</v>
      </c>
      <c r="LB95" s="76">
        <v>0.15</v>
      </c>
      <c r="LC95" s="76">
        <v>0</v>
      </c>
      <c r="LF95" s="76" t="s">
        <v>97</v>
      </c>
      <c r="LG95" s="76">
        <v>0.28000000000000003</v>
      </c>
      <c r="LH95" s="76">
        <v>0.18</v>
      </c>
      <c r="LI95" s="76">
        <v>0.45</v>
      </c>
      <c r="LJ95" s="76">
        <v>0</v>
      </c>
      <c r="LM95" s="76" t="s">
        <v>97</v>
      </c>
      <c r="LN95" s="76">
        <v>0.27</v>
      </c>
      <c r="LO95" s="76">
        <v>0.24</v>
      </c>
      <c r="LP95" s="76">
        <v>0.38</v>
      </c>
      <c r="LQ95" s="76">
        <v>0</v>
      </c>
      <c r="LR95" s="76"/>
      <c r="LS95" s="76"/>
      <c r="LT95" s="76" t="s">
        <v>97</v>
      </c>
      <c r="LU95" s="76">
        <v>0.36</v>
      </c>
      <c r="LV95" s="76">
        <v>0</v>
      </c>
      <c r="LW95" s="76">
        <v>0.56999999999999995</v>
      </c>
      <c r="LX95" s="76">
        <v>0</v>
      </c>
      <c r="LY95" s="76"/>
      <c r="LZ95" s="76"/>
      <c r="MA95" s="76" t="s">
        <v>97</v>
      </c>
      <c r="MB95" s="76">
        <v>0.69</v>
      </c>
      <c r="MC95" s="76">
        <v>0</v>
      </c>
      <c r="MD95" s="76">
        <v>0.84</v>
      </c>
      <c r="ME95" s="76">
        <v>0.3</v>
      </c>
      <c r="MH95" s="76" t="s">
        <v>97</v>
      </c>
      <c r="MI95" s="76">
        <v>0.48</v>
      </c>
      <c r="MJ95" s="76">
        <v>1.1000000000000001</v>
      </c>
      <c r="MK95" s="76">
        <v>0.25</v>
      </c>
      <c r="ML95" s="76">
        <v>0</v>
      </c>
    </row>
    <row r="96" spans="1:350"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c r="KD96" s="76" t="s">
        <v>98</v>
      </c>
      <c r="KE96" s="76">
        <v>0.19</v>
      </c>
      <c r="KF96" s="76">
        <v>0.08</v>
      </c>
      <c r="KG96" s="76">
        <v>0.35</v>
      </c>
      <c r="KH96" s="76">
        <v>0</v>
      </c>
      <c r="KK96" s="6" t="s">
        <v>98</v>
      </c>
      <c r="KL96" s="6">
        <v>0.3</v>
      </c>
      <c r="KM96" s="6">
        <v>0.37</v>
      </c>
      <c r="KN96" s="6">
        <v>0.27</v>
      </c>
      <c r="KO96" s="6">
        <v>0</v>
      </c>
      <c r="KR96" s="76" t="s">
        <v>98</v>
      </c>
      <c r="KS96" s="76">
        <v>0.03</v>
      </c>
      <c r="KT96" s="76">
        <v>0.12</v>
      </c>
      <c r="KU96" s="76">
        <v>0</v>
      </c>
      <c r="KV96" s="76">
        <v>0</v>
      </c>
      <c r="KY96" s="76" t="s">
        <v>98</v>
      </c>
      <c r="KZ96" s="76">
        <v>0.05</v>
      </c>
      <c r="LA96" s="76">
        <v>0</v>
      </c>
      <c r="LB96" s="76">
        <v>0.1</v>
      </c>
      <c r="LC96" s="76">
        <v>0</v>
      </c>
      <c r="LF96" s="76" t="s">
        <v>98</v>
      </c>
      <c r="LG96" s="76">
        <v>0.32</v>
      </c>
      <c r="LH96" s="76">
        <v>0</v>
      </c>
      <c r="LI96" s="76">
        <v>0.35</v>
      </c>
      <c r="LJ96" s="76">
        <v>0.75</v>
      </c>
      <c r="LM96" s="76" t="s">
        <v>98</v>
      </c>
      <c r="LN96" s="76">
        <v>0.36</v>
      </c>
      <c r="LO96" s="76">
        <v>0</v>
      </c>
      <c r="LP96" s="76">
        <v>0.46</v>
      </c>
      <c r="LQ96" s="76">
        <v>1.06</v>
      </c>
      <c r="LR96" s="76"/>
      <c r="LS96" s="76"/>
      <c r="LT96" s="76" t="s">
        <v>98</v>
      </c>
      <c r="LU96" s="76">
        <v>0.17</v>
      </c>
      <c r="LV96" s="76">
        <v>0.45</v>
      </c>
      <c r="LW96" s="76">
        <v>0.1</v>
      </c>
      <c r="LX96" s="76">
        <v>0</v>
      </c>
      <c r="LY96" s="76"/>
      <c r="LZ96" s="76"/>
      <c r="MA96" s="76" t="s">
        <v>98</v>
      </c>
      <c r="MB96" s="76">
        <v>0.35</v>
      </c>
      <c r="MC96" s="76">
        <v>1.36</v>
      </c>
      <c r="MD96" s="76">
        <v>0</v>
      </c>
      <c r="ME96" s="76">
        <v>0</v>
      </c>
      <c r="MH96" s="76" t="s">
        <v>98</v>
      </c>
      <c r="MI96" s="76">
        <v>0.23</v>
      </c>
      <c r="MJ96" s="76">
        <v>0.39</v>
      </c>
      <c r="MK96" s="76">
        <v>0</v>
      </c>
      <c r="ML96" s="76">
        <v>0</v>
      </c>
    </row>
    <row r="97" spans="1:350"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c r="KD97" s="76" t="s">
        <v>99</v>
      </c>
      <c r="KE97" s="76">
        <v>0.92</v>
      </c>
      <c r="KF97" s="76">
        <v>0.43</v>
      </c>
      <c r="KG97" s="76">
        <v>1.25</v>
      </c>
      <c r="KH97" s="76">
        <v>0.31</v>
      </c>
      <c r="KK97" s="6" t="s">
        <v>99</v>
      </c>
      <c r="KL97" s="6">
        <v>0.35</v>
      </c>
      <c r="KM97" s="6">
        <v>0.23</v>
      </c>
      <c r="KN97" s="6">
        <v>0.45</v>
      </c>
      <c r="KO97" s="6">
        <v>0</v>
      </c>
      <c r="KR97" s="76" t="s">
        <v>99</v>
      </c>
      <c r="KS97" s="76">
        <v>0.14000000000000001</v>
      </c>
      <c r="KT97" s="76">
        <v>0</v>
      </c>
      <c r="KU97" s="76">
        <v>0.1</v>
      </c>
      <c r="KV97" s="76">
        <v>0</v>
      </c>
      <c r="KY97" s="76" t="s">
        <v>99</v>
      </c>
      <c r="KZ97" s="76">
        <v>0.68</v>
      </c>
      <c r="LA97" s="76">
        <v>1.27</v>
      </c>
      <c r="LB97" s="76">
        <v>0.62</v>
      </c>
      <c r="LC97" s="76">
        <v>0</v>
      </c>
      <c r="LF97" s="76" t="s">
        <v>99</v>
      </c>
      <c r="LG97" s="76">
        <v>0.14000000000000001</v>
      </c>
      <c r="LH97" s="76">
        <v>0.39</v>
      </c>
      <c r="LI97" s="76">
        <v>0</v>
      </c>
      <c r="LJ97" s="76">
        <v>0</v>
      </c>
      <c r="LM97" s="76" t="s">
        <v>99</v>
      </c>
      <c r="LN97" s="76">
        <v>0</v>
      </c>
      <c r="LO97" s="76">
        <v>0</v>
      </c>
      <c r="LP97" s="76">
        <v>0</v>
      </c>
      <c r="LQ97" s="76">
        <v>0</v>
      </c>
      <c r="LR97" s="76"/>
      <c r="LS97" s="76"/>
      <c r="LT97" s="76" t="s">
        <v>99</v>
      </c>
      <c r="LU97" s="76">
        <v>0.75</v>
      </c>
      <c r="LV97" s="76">
        <v>0</v>
      </c>
      <c r="LW97" s="76">
        <v>1.52</v>
      </c>
      <c r="LX97" s="76">
        <v>0</v>
      </c>
      <c r="LY97" s="76"/>
      <c r="LZ97" s="76"/>
      <c r="MA97" s="76" t="s">
        <v>99</v>
      </c>
      <c r="MB97" s="76">
        <v>0.04</v>
      </c>
      <c r="MC97" s="76">
        <v>0</v>
      </c>
      <c r="MD97" s="76">
        <v>0.08</v>
      </c>
      <c r="ME97" s="76">
        <v>0</v>
      </c>
      <c r="MH97" s="76" t="s">
        <v>99</v>
      </c>
      <c r="MI97" s="76">
        <v>0.19</v>
      </c>
      <c r="MJ97" s="76">
        <v>0.49</v>
      </c>
      <c r="MK97" s="76">
        <v>0.1</v>
      </c>
      <c r="ML97" s="76">
        <v>0</v>
      </c>
    </row>
    <row r="98" spans="1:350"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c r="KD98" s="76" t="s">
        <v>100</v>
      </c>
      <c r="KE98" s="76">
        <v>0.23</v>
      </c>
      <c r="KF98" s="76">
        <v>0</v>
      </c>
      <c r="KG98" s="76">
        <v>0.47</v>
      </c>
      <c r="KH98" s="76">
        <v>0</v>
      </c>
      <c r="KK98" s="6" t="s">
        <v>100</v>
      </c>
      <c r="KL98" s="6">
        <v>0.25</v>
      </c>
      <c r="KM98" s="6">
        <v>0.42</v>
      </c>
      <c r="KN98" s="6">
        <v>0.26</v>
      </c>
      <c r="KO98" s="6">
        <v>0</v>
      </c>
      <c r="KR98" s="76" t="s">
        <v>100</v>
      </c>
      <c r="KS98" s="76">
        <v>0.33</v>
      </c>
      <c r="KT98" s="76">
        <v>0.14000000000000001</v>
      </c>
      <c r="KU98" s="76">
        <v>0.38</v>
      </c>
      <c r="KV98" s="76">
        <v>0</v>
      </c>
      <c r="KY98" s="76" t="s">
        <v>100</v>
      </c>
      <c r="KZ98" s="76">
        <v>0.05</v>
      </c>
      <c r="LA98" s="76">
        <v>0</v>
      </c>
      <c r="LB98" s="76">
        <v>0</v>
      </c>
      <c r="LC98" s="76">
        <v>0</v>
      </c>
      <c r="LF98" s="76" t="s">
        <v>100</v>
      </c>
      <c r="LG98" s="76">
        <v>0.14000000000000001</v>
      </c>
      <c r="LH98" s="76">
        <v>0.16</v>
      </c>
      <c r="LI98" s="76">
        <v>0.18</v>
      </c>
      <c r="LJ98" s="76">
        <v>0</v>
      </c>
      <c r="LM98" s="76" t="s">
        <v>100</v>
      </c>
      <c r="LN98" s="76">
        <v>0.05</v>
      </c>
      <c r="LO98" s="76">
        <v>0.2</v>
      </c>
      <c r="LP98" s="76">
        <v>0</v>
      </c>
      <c r="LQ98" s="76">
        <v>0</v>
      </c>
      <c r="LR98" s="76"/>
      <c r="LS98" s="76"/>
      <c r="LT98" s="76" t="s">
        <v>100</v>
      </c>
      <c r="LU98" s="76">
        <v>0.27</v>
      </c>
      <c r="LV98" s="76">
        <v>0.64</v>
      </c>
      <c r="LW98" s="76">
        <v>0</v>
      </c>
      <c r="LX98" s="76">
        <v>0.28999999999999998</v>
      </c>
      <c r="LY98" s="76"/>
      <c r="LZ98" s="76"/>
      <c r="MA98" s="76" t="s">
        <v>100</v>
      </c>
      <c r="MB98" s="76">
        <v>0.17</v>
      </c>
      <c r="MC98" s="76">
        <v>0.48</v>
      </c>
      <c r="MD98" s="76">
        <v>0.08</v>
      </c>
      <c r="ME98" s="76">
        <v>0</v>
      </c>
      <c r="MH98" s="76" t="s">
        <v>100</v>
      </c>
      <c r="MI98" s="76">
        <v>0.38</v>
      </c>
      <c r="MJ98" s="76">
        <v>0.7</v>
      </c>
      <c r="MK98" s="76">
        <v>0.28000000000000003</v>
      </c>
      <c r="ML98" s="76">
        <v>0</v>
      </c>
    </row>
    <row r="99" spans="1:350"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c r="KD99" s="76" t="s">
        <v>101</v>
      </c>
      <c r="KE99" s="76">
        <v>0.39</v>
      </c>
      <c r="KF99" s="76">
        <v>0</v>
      </c>
      <c r="KG99" s="76">
        <v>0.83</v>
      </c>
      <c r="KH99" s="76">
        <v>0</v>
      </c>
      <c r="KK99" s="6" t="s">
        <v>101</v>
      </c>
      <c r="KL99" s="6">
        <v>1.01</v>
      </c>
      <c r="KM99" s="6">
        <v>0.31</v>
      </c>
      <c r="KN99" s="6">
        <v>1.69</v>
      </c>
      <c r="KO99" s="6">
        <v>0</v>
      </c>
      <c r="KR99" s="76" t="s">
        <v>101</v>
      </c>
      <c r="KS99" s="76">
        <v>0.61</v>
      </c>
      <c r="KT99" s="76">
        <v>0.46</v>
      </c>
      <c r="KU99" s="76">
        <v>0.98</v>
      </c>
      <c r="KV99" s="76">
        <v>0</v>
      </c>
      <c r="KY99" s="76" t="s">
        <v>101</v>
      </c>
      <c r="KZ99" s="76">
        <v>0.7</v>
      </c>
      <c r="LA99" s="76">
        <v>0.22</v>
      </c>
      <c r="LB99" s="76">
        <v>1.26</v>
      </c>
      <c r="LC99" s="76">
        <v>0</v>
      </c>
      <c r="LF99" s="76" t="s">
        <v>101</v>
      </c>
      <c r="LG99" s="76">
        <v>0.77</v>
      </c>
      <c r="LH99" s="76">
        <v>0.25</v>
      </c>
      <c r="LI99" s="76">
        <v>1.39</v>
      </c>
      <c r="LJ99" s="76">
        <v>0</v>
      </c>
      <c r="LM99" s="76" t="s">
        <v>101</v>
      </c>
      <c r="LN99" s="76">
        <v>0.42</v>
      </c>
      <c r="LO99" s="76">
        <v>0.28999999999999998</v>
      </c>
      <c r="LP99" s="76">
        <v>0.54</v>
      </c>
      <c r="LQ99" s="76">
        <v>0</v>
      </c>
      <c r="LR99" s="76"/>
      <c r="LS99" s="76"/>
      <c r="LT99" s="76" t="s">
        <v>101</v>
      </c>
      <c r="LU99" s="76">
        <v>1.01</v>
      </c>
      <c r="LV99" s="76">
        <v>0.63</v>
      </c>
      <c r="LW99" s="76">
        <v>1.72</v>
      </c>
      <c r="LX99" s="76">
        <v>0</v>
      </c>
      <c r="LY99" s="76"/>
      <c r="LZ99" s="76"/>
      <c r="MA99" s="76" t="s">
        <v>101</v>
      </c>
      <c r="MB99" s="76">
        <v>0.55000000000000004</v>
      </c>
      <c r="MC99" s="76">
        <v>0</v>
      </c>
      <c r="MD99" s="76">
        <v>1.08</v>
      </c>
      <c r="ME99" s="76">
        <v>0</v>
      </c>
      <c r="MH99" s="76" t="s">
        <v>101</v>
      </c>
      <c r="MI99" s="76">
        <v>0.74</v>
      </c>
      <c r="MJ99" s="76">
        <v>0.83</v>
      </c>
      <c r="MK99" s="76">
        <v>0.95</v>
      </c>
      <c r="ML99" s="76">
        <v>0</v>
      </c>
    </row>
    <row r="100" spans="1:350"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c r="KD100" s="76" t="s">
        <v>102</v>
      </c>
      <c r="KE100" s="76">
        <v>1.1499999999999999</v>
      </c>
      <c r="KF100" s="76">
        <v>0.68</v>
      </c>
      <c r="KG100" s="76">
        <v>1.71</v>
      </c>
      <c r="KH100" s="76">
        <v>0</v>
      </c>
      <c r="KK100" s="6" t="s">
        <v>102</v>
      </c>
      <c r="KL100" s="6">
        <v>2.0099999999999998</v>
      </c>
      <c r="KM100" s="6">
        <v>5.5</v>
      </c>
      <c r="KN100" s="6">
        <v>1.4</v>
      </c>
      <c r="KO100" s="6">
        <v>0.19</v>
      </c>
      <c r="KR100" s="76" t="s">
        <v>102</v>
      </c>
      <c r="KS100" s="76">
        <v>3.81</v>
      </c>
      <c r="KT100" s="76">
        <v>8.4499999999999993</v>
      </c>
      <c r="KU100" s="76">
        <v>2.2000000000000002</v>
      </c>
      <c r="KV100" s="76">
        <v>0.44</v>
      </c>
      <c r="KY100" s="76" t="s">
        <v>102</v>
      </c>
      <c r="KZ100" s="76">
        <v>2.61</v>
      </c>
      <c r="LA100" s="76">
        <v>5.23</v>
      </c>
      <c r="LB100" s="76">
        <v>1.43</v>
      </c>
      <c r="LC100" s="76">
        <v>0.6</v>
      </c>
      <c r="LF100" s="76" t="s">
        <v>102</v>
      </c>
      <c r="LG100" s="76">
        <v>2.1</v>
      </c>
      <c r="LH100" s="76">
        <v>4.1900000000000004</v>
      </c>
      <c r="LI100" s="76">
        <v>1.3</v>
      </c>
      <c r="LJ100" s="76">
        <v>1.05</v>
      </c>
      <c r="LM100" s="76" t="s">
        <v>102</v>
      </c>
      <c r="LN100" s="76">
        <v>1.59</v>
      </c>
      <c r="LO100" s="76">
        <v>3.49</v>
      </c>
      <c r="LP100" s="76">
        <v>1.17</v>
      </c>
      <c r="LQ100" s="76">
        <v>0</v>
      </c>
      <c r="LR100" s="76"/>
      <c r="LS100" s="76"/>
      <c r="LT100" s="76" t="s">
        <v>102</v>
      </c>
      <c r="LU100" s="76">
        <v>1.65</v>
      </c>
      <c r="LV100" s="76">
        <v>0.32</v>
      </c>
      <c r="LW100" s="76">
        <v>2.94</v>
      </c>
      <c r="LX100" s="76">
        <v>0.77</v>
      </c>
      <c r="LY100" s="76"/>
      <c r="LZ100" s="76"/>
      <c r="MA100" s="76" t="s">
        <v>102</v>
      </c>
      <c r="MB100" s="76">
        <v>1.38</v>
      </c>
      <c r="MC100" s="76">
        <v>1.47</v>
      </c>
      <c r="MD100" s="76">
        <v>1.78</v>
      </c>
      <c r="ME100" s="76">
        <v>0</v>
      </c>
      <c r="MH100" s="76" t="s">
        <v>102</v>
      </c>
      <c r="MI100" s="76">
        <v>1.27</v>
      </c>
      <c r="MJ100" s="76">
        <v>2.4300000000000002</v>
      </c>
      <c r="MK100" s="76">
        <v>0.88</v>
      </c>
      <c r="ML100" s="76">
        <v>0</v>
      </c>
    </row>
    <row r="101" spans="1:350"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c r="KD101" s="76" t="s">
        <v>103</v>
      </c>
      <c r="KE101" s="76">
        <v>0.12</v>
      </c>
      <c r="KF101" s="76">
        <v>0.21</v>
      </c>
      <c r="KG101" s="76">
        <v>0.11</v>
      </c>
      <c r="KH101" s="76">
        <v>0</v>
      </c>
      <c r="KK101" s="6" t="s">
        <v>103</v>
      </c>
      <c r="KL101" s="6">
        <v>0.04</v>
      </c>
      <c r="KM101" s="6">
        <v>0</v>
      </c>
      <c r="KN101" s="6">
        <v>0.09</v>
      </c>
      <c r="KO101" s="6">
        <v>0</v>
      </c>
      <c r="KR101" s="76" t="s">
        <v>103</v>
      </c>
      <c r="KS101" s="76">
        <v>0.22</v>
      </c>
      <c r="KT101" s="76">
        <v>0.62</v>
      </c>
      <c r="KU101" s="76">
        <v>0.11</v>
      </c>
      <c r="KV101" s="76">
        <v>0</v>
      </c>
      <c r="KY101" s="76" t="s">
        <v>103</v>
      </c>
      <c r="KZ101" s="76">
        <v>0.1</v>
      </c>
      <c r="LA101" s="76">
        <v>0.36</v>
      </c>
      <c r="LB101" s="76">
        <v>0</v>
      </c>
      <c r="LC101" s="76">
        <v>0</v>
      </c>
      <c r="LF101" s="76" t="s">
        <v>103</v>
      </c>
      <c r="LG101" s="76">
        <v>0.13</v>
      </c>
      <c r="LH101" s="76">
        <v>0.28999999999999998</v>
      </c>
      <c r="LI101" s="76">
        <v>0</v>
      </c>
      <c r="LJ101" s="76">
        <v>0</v>
      </c>
      <c r="LM101" s="76" t="s">
        <v>103</v>
      </c>
      <c r="LN101" s="76">
        <v>0.08</v>
      </c>
      <c r="LO101" s="76">
        <v>0</v>
      </c>
      <c r="LP101" s="76">
        <v>0.15</v>
      </c>
      <c r="LQ101" s="76">
        <v>0</v>
      </c>
      <c r="LR101" s="76"/>
      <c r="LS101" s="76"/>
      <c r="LT101" s="76" t="s">
        <v>103</v>
      </c>
      <c r="LU101" s="76">
        <v>0.05</v>
      </c>
      <c r="LV101" s="76">
        <v>0.19</v>
      </c>
      <c r="LW101" s="76">
        <v>0</v>
      </c>
      <c r="LX101" s="76">
        <v>0</v>
      </c>
      <c r="LY101" s="76"/>
      <c r="LZ101" s="76"/>
      <c r="MA101" s="76" t="s">
        <v>103</v>
      </c>
      <c r="MB101" s="76">
        <v>0.34</v>
      </c>
      <c r="MC101" s="76">
        <v>0.71</v>
      </c>
      <c r="MD101" s="76">
        <v>0.31</v>
      </c>
      <c r="ME101" s="76">
        <v>0</v>
      </c>
      <c r="MH101" s="76" t="s">
        <v>103</v>
      </c>
      <c r="MI101" s="76">
        <v>0</v>
      </c>
      <c r="MJ101" s="76">
        <v>0</v>
      </c>
      <c r="MK101" s="76">
        <v>0</v>
      </c>
      <c r="ML101" s="76">
        <v>0</v>
      </c>
    </row>
    <row r="102" spans="1:350"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c r="KD102" s="76" t="s">
        <v>104</v>
      </c>
      <c r="KE102" s="76">
        <v>1.72</v>
      </c>
      <c r="KF102" s="76">
        <v>4.25</v>
      </c>
      <c r="KG102" s="76">
        <v>0.35</v>
      </c>
      <c r="KH102" s="76">
        <v>0</v>
      </c>
      <c r="KK102" s="6" t="s">
        <v>104</v>
      </c>
      <c r="KL102" s="6">
        <v>1.02</v>
      </c>
      <c r="KM102" s="6">
        <v>3.73</v>
      </c>
      <c r="KN102" s="6">
        <v>0</v>
      </c>
      <c r="KO102" s="6">
        <v>0.91</v>
      </c>
      <c r="KR102" s="76" t="s">
        <v>104</v>
      </c>
      <c r="KS102" s="76">
        <v>1.25</v>
      </c>
      <c r="KT102" s="76">
        <v>1.56</v>
      </c>
      <c r="KU102" s="76">
        <v>1.1599999999999999</v>
      </c>
      <c r="KV102" s="76">
        <v>1.37</v>
      </c>
      <c r="KY102" s="76" t="s">
        <v>104</v>
      </c>
      <c r="KZ102" s="76">
        <v>0.88</v>
      </c>
      <c r="LA102" s="76">
        <v>0.92</v>
      </c>
      <c r="LB102" s="76">
        <v>0.91</v>
      </c>
      <c r="LC102" s="76">
        <v>0.84</v>
      </c>
      <c r="LF102" s="76" t="s">
        <v>104</v>
      </c>
      <c r="LG102" s="76">
        <v>0.65</v>
      </c>
      <c r="LH102" s="76">
        <v>1.6</v>
      </c>
      <c r="LI102" s="76">
        <v>0.23</v>
      </c>
      <c r="LJ102" s="76">
        <v>0.25</v>
      </c>
      <c r="LM102" s="76" t="s">
        <v>104</v>
      </c>
      <c r="LN102" s="76">
        <v>0</v>
      </c>
      <c r="LO102" s="76">
        <v>0</v>
      </c>
      <c r="LP102" s="76">
        <v>0</v>
      </c>
      <c r="LQ102" s="76">
        <v>0</v>
      </c>
      <c r="LR102" s="76"/>
      <c r="LS102" s="76"/>
      <c r="LT102" s="76" t="s">
        <v>104</v>
      </c>
      <c r="LU102" s="76">
        <v>0.15</v>
      </c>
      <c r="LV102" s="76">
        <v>0.24</v>
      </c>
      <c r="LW102" s="76">
        <v>0.08</v>
      </c>
      <c r="LX102" s="76">
        <v>0</v>
      </c>
      <c r="LY102" s="76"/>
      <c r="LZ102" s="76"/>
      <c r="MA102" s="76" t="s">
        <v>104</v>
      </c>
      <c r="MB102" s="76">
        <v>0.34</v>
      </c>
      <c r="MC102" s="76">
        <v>1.33</v>
      </c>
      <c r="MD102" s="76">
        <v>0</v>
      </c>
      <c r="ME102" s="76">
        <v>0</v>
      </c>
      <c r="MH102" s="76" t="s">
        <v>104</v>
      </c>
      <c r="MI102" s="76">
        <v>0.11</v>
      </c>
      <c r="MJ102" s="76">
        <v>0</v>
      </c>
      <c r="MK102" s="76">
        <v>0.21</v>
      </c>
      <c r="ML102" s="76">
        <v>0</v>
      </c>
    </row>
    <row r="103" spans="1:350"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c r="KD103" s="76" t="s">
        <v>105</v>
      </c>
      <c r="KE103" s="76">
        <v>3.18</v>
      </c>
      <c r="KF103" s="76">
        <v>1.95</v>
      </c>
      <c r="KG103" s="76">
        <v>3.66</v>
      </c>
      <c r="KH103" s="76">
        <v>6.92</v>
      </c>
      <c r="KK103" s="6" t="s">
        <v>105</v>
      </c>
      <c r="KL103" s="6">
        <v>2.66</v>
      </c>
      <c r="KM103" s="6">
        <v>0.86</v>
      </c>
      <c r="KN103" s="6">
        <v>2.5499999999999998</v>
      </c>
      <c r="KO103" s="6">
        <v>7.75</v>
      </c>
      <c r="KR103" s="76" t="s">
        <v>105</v>
      </c>
      <c r="KS103" s="76">
        <v>2.88</v>
      </c>
      <c r="KT103" s="76">
        <v>0.68</v>
      </c>
      <c r="KU103" s="76">
        <v>4.55</v>
      </c>
      <c r="KV103" s="76">
        <v>3.03</v>
      </c>
      <c r="KY103" s="76" t="s">
        <v>105</v>
      </c>
      <c r="KZ103" s="76">
        <v>2.91</v>
      </c>
      <c r="LA103" s="76">
        <v>0.5</v>
      </c>
      <c r="LB103" s="76">
        <v>3.12</v>
      </c>
      <c r="LC103" s="76">
        <v>8.7100000000000009</v>
      </c>
      <c r="LF103" s="76" t="s">
        <v>105</v>
      </c>
      <c r="LG103" s="76">
        <v>2.75</v>
      </c>
      <c r="LH103" s="76">
        <v>0.18</v>
      </c>
      <c r="LI103" s="76">
        <v>3.9</v>
      </c>
      <c r="LJ103" s="76">
        <v>4.2</v>
      </c>
      <c r="LM103" s="76" t="s">
        <v>105</v>
      </c>
      <c r="LN103" s="76">
        <v>2.2999999999999998</v>
      </c>
      <c r="LO103" s="76">
        <v>0.15</v>
      </c>
      <c r="LP103" s="76">
        <v>3.42</v>
      </c>
      <c r="LQ103" s="76">
        <v>3.03</v>
      </c>
      <c r="LR103" s="76"/>
      <c r="LS103" s="76"/>
      <c r="LT103" s="76" t="s">
        <v>105</v>
      </c>
      <c r="LU103" s="76">
        <v>2.11</v>
      </c>
      <c r="LV103" s="76">
        <v>0.96</v>
      </c>
      <c r="LW103" s="76">
        <v>1.37</v>
      </c>
      <c r="LX103" s="76">
        <v>6.53</v>
      </c>
      <c r="LY103" s="76"/>
      <c r="LZ103" s="76"/>
      <c r="MA103" s="76" t="s">
        <v>105</v>
      </c>
      <c r="MB103" s="76">
        <v>3.12</v>
      </c>
      <c r="MC103" s="76">
        <v>1.17</v>
      </c>
      <c r="MD103" s="76">
        <v>4.5999999999999996</v>
      </c>
      <c r="ME103" s="76">
        <v>3.45</v>
      </c>
      <c r="MH103" s="76" t="s">
        <v>105</v>
      </c>
      <c r="MI103" s="76">
        <v>3.81</v>
      </c>
      <c r="MJ103" s="76">
        <v>2.37</v>
      </c>
      <c r="MK103" s="76">
        <v>4.5999999999999996</v>
      </c>
      <c r="ML103" s="76">
        <v>4.43</v>
      </c>
    </row>
    <row r="104" spans="1:350"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c r="KD104" s="76" t="s">
        <v>106</v>
      </c>
      <c r="KE104" s="76">
        <v>1.18</v>
      </c>
      <c r="KF104" s="76">
        <v>1.43</v>
      </c>
      <c r="KG104" s="76">
        <v>1.0900000000000001</v>
      </c>
      <c r="KH104" s="76">
        <v>0.2</v>
      </c>
      <c r="KK104" s="6" t="s">
        <v>106</v>
      </c>
      <c r="KL104" s="6">
        <v>0.79</v>
      </c>
      <c r="KM104" s="6">
        <v>1.46</v>
      </c>
      <c r="KN104" s="6">
        <v>0.42</v>
      </c>
      <c r="KO104" s="6">
        <v>0</v>
      </c>
      <c r="KR104" s="76" t="s">
        <v>106</v>
      </c>
      <c r="KS104" s="76">
        <v>4.1100000000000003</v>
      </c>
      <c r="KT104" s="76">
        <v>10.76</v>
      </c>
      <c r="KU104" s="76">
        <v>1.29</v>
      </c>
      <c r="KV104" s="76">
        <v>2.16</v>
      </c>
      <c r="KY104" s="76" t="s">
        <v>106</v>
      </c>
      <c r="KZ104" s="76">
        <v>4.2699999999999996</v>
      </c>
      <c r="LA104" s="76">
        <v>10.210000000000001</v>
      </c>
      <c r="LB104" s="76">
        <v>1.98</v>
      </c>
      <c r="LC104" s="76">
        <v>0</v>
      </c>
      <c r="LF104" s="76" t="s">
        <v>106</v>
      </c>
      <c r="LG104" s="76">
        <v>3.44</v>
      </c>
      <c r="LH104" s="76">
        <v>10.220000000000001</v>
      </c>
      <c r="LI104" s="76">
        <v>0.09</v>
      </c>
      <c r="LJ104" s="76">
        <v>2.77</v>
      </c>
      <c r="LM104" s="76" t="s">
        <v>106</v>
      </c>
      <c r="LN104" s="76">
        <v>3.23</v>
      </c>
      <c r="LO104" s="76">
        <v>5.57</v>
      </c>
      <c r="LP104" s="76">
        <v>2.74</v>
      </c>
      <c r="LQ104" s="76">
        <v>0</v>
      </c>
      <c r="LR104" s="76"/>
      <c r="LS104" s="76"/>
      <c r="LT104" s="76" t="s">
        <v>106</v>
      </c>
      <c r="LU104" s="76">
        <v>0.73</v>
      </c>
      <c r="LV104" s="76">
        <v>0.28999999999999998</v>
      </c>
      <c r="LW104" s="76">
        <v>1.2</v>
      </c>
      <c r="LX104" s="76">
        <v>0</v>
      </c>
      <c r="LY104" s="76"/>
      <c r="LZ104" s="76"/>
      <c r="MA104" s="76" t="s">
        <v>106</v>
      </c>
      <c r="MB104" s="76">
        <v>1.58</v>
      </c>
      <c r="MC104" s="76">
        <v>2</v>
      </c>
      <c r="MD104" s="76">
        <v>1.1200000000000001</v>
      </c>
      <c r="ME104" s="76">
        <v>3.54</v>
      </c>
      <c r="MH104" s="76" t="s">
        <v>106</v>
      </c>
      <c r="MI104" s="76">
        <v>3.01</v>
      </c>
      <c r="MJ104" s="76">
        <v>1.9</v>
      </c>
      <c r="MK104" s="76">
        <v>4.3499999999999996</v>
      </c>
      <c r="ML104" s="76">
        <v>1.0900000000000001</v>
      </c>
    </row>
    <row r="105" spans="1:350"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c r="KD105" s="76" t="s">
        <v>107</v>
      </c>
      <c r="KE105" s="76">
        <v>0.24</v>
      </c>
      <c r="KF105" s="76">
        <v>0</v>
      </c>
      <c r="KG105" s="76">
        <v>0.28000000000000003</v>
      </c>
      <c r="KH105" s="76">
        <v>0</v>
      </c>
      <c r="KK105" s="6" t="s">
        <v>107</v>
      </c>
      <c r="KL105" s="6">
        <v>0.35</v>
      </c>
      <c r="KM105" s="6">
        <v>0.64</v>
      </c>
      <c r="KN105" s="6">
        <v>0.28000000000000003</v>
      </c>
      <c r="KO105" s="6">
        <v>0</v>
      </c>
      <c r="KR105" s="76" t="s">
        <v>107</v>
      </c>
      <c r="KS105" s="76">
        <v>0.18</v>
      </c>
      <c r="KT105" s="76">
        <v>0.22</v>
      </c>
      <c r="KU105" s="76">
        <v>0.09</v>
      </c>
      <c r="KV105" s="76">
        <v>0</v>
      </c>
      <c r="KY105" s="76" t="s">
        <v>107</v>
      </c>
      <c r="KZ105" s="76">
        <v>0.22</v>
      </c>
      <c r="LA105" s="76">
        <v>0.13</v>
      </c>
      <c r="LB105" s="76">
        <v>0.11</v>
      </c>
      <c r="LC105" s="76">
        <v>0</v>
      </c>
      <c r="LF105" s="76" t="s">
        <v>107</v>
      </c>
      <c r="LG105" s="76">
        <v>0.55000000000000004</v>
      </c>
      <c r="LH105" s="76">
        <v>0.44</v>
      </c>
      <c r="LI105" s="76">
        <v>0.7</v>
      </c>
      <c r="LJ105" s="76">
        <v>0</v>
      </c>
      <c r="LM105" s="76" t="s">
        <v>107</v>
      </c>
      <c r="LN105" s="76">
        <v>1.4</v>
      </c>
      <c r="LO105" s="76">
        <v>3.36</v>
      </c>
      <c r="LP105" s="76">
        <v>0.83</v>
      </c>
      <c r="LQ105" s="76">
        <v>0</v>
      </c>
      <c r="LR105" s="76"/>
      <c r="LS105" s="76"/>
      <c r="LT105" s="76" t="s">
        <v>107</v>
      </c>
      <c r="LU105" s="76">
        <v>0.77</v>
      </c>
      <c r="LV105" s="76">
        <v>1.03</v>
      </c>
      <c r="LW105" s="76">
        <v>0.59</v>
      </c>
      <c r="LX105" s="76">
        <v>1.33</v>
      </c>
      <c r="LY105" s="76"/>
      <c r="LZ105" s="76"/>
      <c r="MA105" s="76" t="s">
        <v>107</v>
      </c>
      <c r="MB105" s="76">
        <v>0.97</v>
      </c>
      <c r="MC105" s="76">
        <v>0</v>
      </c>
      <c r="MD105" s="76">
        <v>0.68</v>
      </c>
      <c r="ME105" s="76">
        <v>3.57</v>
      </c>
      <c r="MH105" s="76" t="s">
        <v>107</v>
      </c>
      <c r="MI105" s="76">
        <v>1.0900000000000001</v>
      </c>
      <c r="MJ105" s="76">
        <v>0.71</v>
      </c>
      <c r="MK105" s="76">
        <v>1.1100000000000001</v>
      </c>
      <c r="ML105" s="76">
        <v>1.49</v>
      </c>
    </row>
    <row r="106" spans="1:350"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c r="KD106" s="76" t="s">
        <v>108</v>
      </c>
      <c r="KE106" s="76">
        <v>0</v>
      </c>
      <c r="KF106" s="76">
        <v>0</v>
      </c>
      <c r="KG106" s="76">
        <v>0</v>
      </c>
      <c r="KH106" s="76">
        <v>0</v>
      </c>
      <c r="KK106" s="6" t="s">
        <v>108</v>
      </c>
      <c r="KL106" s="6">
        <v>0.4</v>
      </c>
      <c r="KM106" s="6">
        <v>0</v>
      </c>
      <c r="KN106" s="6">
        <v>0.7</v>
      </c>
      <c r="KO106" s="6">
        <v>0</v>
      </c>
      <c r="KR106" s="76" t="s">
        <v>108</v>
      </c>
      <c r="KS106" s="76">
        <v>0.28999999999999998</v>
      </c>
      <c r="KT106" s="76">
        <v>0</v>
      </c>
      <c r="KU106" s="76">
        <v>0.46</v>
      </c>
      <c r="KV106" s="76">
        <v>0.43</v>
      </c>
      <c r="KY106" s="76" t="s">
        <v>108</v>
      </c>
      <c r="KZ106" s="76">
        <v>0.15</v>
      </c>
      <c r="LA106" s="76">
        <v>0.36</v>
      </c>
      <c r="LB106" s="76">
        <v>0.1</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0.09</v>
      </c>
      <c r="LV106" s="76">
        <v>0</v>
      </c>
      <c r="LW106" s="76">
        <v>0.05</v>
      </c>
      <c r="LX106" s="76">
        <v>0</v>
      </c>
      <c r="LY106" s="76"/>
      <c r="LZ106" s="76"/>
      <c r="MA106" s="76" t="s">
        <v>108</v>
      </c>
      <c r="MB106" s="76">
        <v>0.08</v>
      </c>
      <c r="MC106" s="76">
        <v>0</v>
      </c>
      <c r="MD106" s="76">
        <v>0.15</v>
      </c>
      <c r="ME106" s="76">
        <v>0</v>
      </c>
      <c r="MH106" s="76" t="s">
        <v>108</v>
      </c>
      <c r="MI106" s="76">
        <v>0.12</v>
      </c>
      <c r="MJ106" s="76">
        <v>0</v>
      </c>
      <c r="MK106" s="76">
        <v>0.11</v>
      </c>
      <c r="ML106" s="76">
        <v>0.55000000000000004</v>
      </c>
    </row>
    <row r="107" spans="1:350"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c r="KD107" s="76" t="s">
        <v>109</v>
      </c>
      <c r="KE107" s="76">
        <v>0</v>
      </c>
      <c r="KF107" s="76">
        <v>0</v>
      </c>
      <c r="KG107" s="76">
        <v>0</v>
      </c>
      <c r="KH107" s="76">
        <v>0</v>
      </c>
      <c r="KK107" s="6" t="s">
        <v>109</v>
      </c>
      <c r="KL107" s="6">
        <v>0.34</v>
      </c>
      <c r="KM107" s="6">
        <v>0</v>
      </c>
      <c r="KN107" s="6">
        <v>0.65</v>
      </c>
      <c r="KO107" s="6">
        <v>0</v>
      </c>
      <c r="KR107" s="76" t="s">
        <v>109</v>
      </c>
      <c r="KS107" s="76">
        <v>7.0000000000000007E-2</v>
      </c>
      <c r="KT107" s="76">
        <v>0</v>
      </c>
      <c r="KU107" s="76">
        <v>0.14000000000000001</v>
      </c>
      <c r="KV107" s="76">
        <v>0</v>
      </c>
      <c r="KY107" s="76" t="s">
        <v>109</v>
      </c>
      <c r="KZ107" s="76">
        <v>0.19</v>
      </c>
      <c r="LA107" s="76">
        <v>0</v>
      </c>
      <c r="LB107" s="76">
        <v>0.38</v>
      </c>
      <c r="LC107" s="76">
        <v>0</v>
      </c>
      <c r="LF107" s="76" t="s">
        <v>109</v>
      </c>
      <c r="LG107" s="76">
        <v>0</v>
      </c>
      <c r="LH107" s="76">
        <v>0</v>
      </c>
      <c r="LI107" s="76">
        <v>0</v>
      </c>
      <c r="LJ107" s="76">
        <v>0</v>
      </c>
      <c r="LM107" s="76" t="s">
        <v>109</v>
      </c>
      <c r="LN107" s="76">
        <v>0.03</v>
      </c>
      <c r="LO107" s="76">
        <v>0</v>
      </c>
      <c r="LP107" s="76">
        <v>0</v>
      </c>
      <c r="LQ107" s="76">
        <v>0</v>
      </c>
      <c r="LR107" s="76"/>
      <c r="LS107" s="76"/>
      <c r="LT107" s="76" t="s">
        <v>109</v>
      </c>
      <c r="LU107" s="76">
        <v>0</v>
      </c>
      <c r="LV107" s="76">
        <v>0</v>
      </c>
      <c r="LW107" s="76">
        <v>0</v>
      </c>
      <c r="LX107" s="76">
        <v>0</v>
      </c>
      <c r="LY107" s="76"/>
      <c r="LZ107" s="76"/>
      <c r="MA107" s="76" t="s">
        <v>109</v>
      </c>
      <c r="MB107" s="76">
        <v>0.14000000000000001</v>
      </c>
      <c r="MC107" s="76">
        <v>0</v>
      </c>
      <c r="MD107" s="76">
        <v>0.27</v>
      </c>
      <c r="ME107" s="76">
        <v>0</v>
      </c>
      <c r="MH107" s="76" t="s">
        <v>109</v>
      </c>
      <c r="MI107" s="76">
        <v>0.35</v>
      </c>
      <c r="MJ107" s="76">
        <v>0.45</v>
      </c>
      <c r="MK107" s="76">
        <v>0.18</v>
      </c>
      <c r="ML107" s="76">
        <v>0</v>
      </c>
    </row>
    <row r="108" spans="1:350"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c r="KD108" s="76" t="s">
        <v>110</v>
      </c>
      <c r="KE108" s="76">
        <v>0.06</v>
      </c>
      <c r="KF108" s="76">
        <v>0</v>
      </c>
      <c r="KG108" s="76">
        <v>0.12</v>
      </c>
      <c r="KH108" s="76">
        <v>0</v>
      </c>
      <c r="KK108" s="6" t="s">
        <v>110</v>
      </c>
      <c r="KL108" s="6">
        <v>0.03</v>
      </c>
      <c r="KM108" s="6">
        <v>0</v>
      </c>
      <c r="KN108" s="6">
        <v>0</v>
      </c>
      <c r="KO108" s="6">
        <v>0.22</v>
      </c>
      <c r="KR108" s="76" t="s">
        <v>110</v>
      </c>
      <c r="KS108" s="76">
        <v>0.12</v>
      </c>
      <c r="KT108" s="76">
        <v>0</v>
      </c>
      <c r="KU108" s="76">
        <v>0.18</v>
      </c>
      <c r="KV108" s="76">
        <v>0</v>
      </c>
      <c r="KY108" s="76" t="s">
        <v>110</v>
      </c>
      <c r="KZ108" s="76">
        <v>0.11</v>
      </c>
      <c r="LA108" s="76">
        <v>0</v>
      </c>
      <c r="LB108" s="76">
        <v>0.23</v>
      </c>
      <c r="LC108" s="76">
        <v>0</v>
      </c>
      <c r="LF108" s="76" t="s">
        <v>110</v>
      </c>
      <c r="LG108" s="76">
        <v>0.09</v>
      </c>
      <c r="LH108" s="76">
        <v>0</v>
      </c>
      <c r="LI108" s="76">
        <v>0.19</v>
      </c>
      <c r="LJ108" s="76">
        <v>0</v>
      </c>
      <c r="LM108" s="76" t="s">
        <v>110</v>
      </c>
      <c r="LN108" s="76">
        <v>0.14000000000000001</v>
      </c>
      <c r="LO108" s="76">
        <v>0</v>
      </c>
      <c r="LP108" s="76">
        <v>0</v>
      </c>
      <c r="LQ108" s="76">
        <v>0</v>
      </c>
      <c r="LR108" s="76"/>
      <c r="LS108" s="76"/>
      <c r="LT108" s="76" t="s">
        <v>110</v>
      </c>
      <c r="LU108" s="76">
        <v>0.5</v>
      </c>
      <c r="LV108" s="76">
        <v>1.43</v>
      </c>
      <c r="LW108" s="76">
        <v>0.11</v>
      </c>
      <c r="LX108" s="76">
        <v>0</v>
      </c>
      <c r="LY108" s="76"/>
      <c r="LZ108" s="76"/>
      <c r="MA108" s="76" t="s">
        <v>110</v>
      </c>
      <c r="MB108" s="76">
        <v>0.18</v>
      </c>
      <c r="MC108" s="76">
        <v>0.2</v>
      </c>
      <c r="MD108" s="76">
        <v>0.11</v>
      </c>
      <c r="ME108" s="76">
        <v>0</v>
      </c>
      <c r="MH108" s="76" t="s">
        <v>110</v>
      </c>
      <c r="MI108" s="76">
        <v>0.8</v>
      </c>
      <c r="MJ108" s="76">
        <v>0.27</v>
      </c>
      <c r="MK108" s="76">
        <v>1.41</v>
      </c>
      <c r="ML108" s="76">
        <v>0</v>
      </c>
    </row>
    <row r="109" spans="1:350"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c r="KD109" s="76" t="s">
        <v>111</v>
      </c>
      <c r="KE109" s="76">
        <v>0.45</v>
      </c>
      <c r="KF109" s="76">
        <v>0.31</v>
      </c>
      <c r="KG109" s="76">
        <v>0.63</v>
      </c>
      <c r="KH109" s="76">
        <v>0.45</v>
      </c>
      <c r="KK109" s="6" t="s">
        <v>111</v>
      </c>
      <c r="KL109" s="6">
        <v>0.08</v>
      </c>
      <c r="KM109" s="6">
        <v>0</v>
      </c>
      <c r="KN109" s="6">
        <v>0.16</v>
      </c>
      <c r="KO109" s="6">
        <v>0</v>
      </c>
      <c r="KR109" s="76" t="s">
        <v>111</v>
      </c>
      <c r="KS109" s="76">
        <v>0.2</v>
      </c>
      <c r="KT109" s="76">
        <v>0.74</v>
      </c>
      <c r="KU109" s="76">
        <v>0</v>
      </c>
      <c r="KV109" s="76">
        <v>0</v>
      </c>
      <c r="KY109" s="76" t="s">
        <v>111</v>
      </c>
      <c r="KZ109" s="76">
        <v>0.1</v>
      </c>
      <c r="LA109" s="76">
        <v>0</v>
      </c>
      <c r="LB109" s="76">
        <v>0.21</v>
      </c>
      <c r="LC109" s="76">
        <v>0</v>
      </c>
      <c r="LF109" s="76" t="s">
        <v>111</v>
      </c>
      <c r="LG109" s="76">
        <v>0.35</v>
      </c>
      <c r="LH109" s="76">
        <v>0.18</v>
      </c>
      <c r="LI109" s="76">
        <v>0.26</v>
      </c>
      <c r="LJ109" s="76">
        <v>0</v>
      </c>
      <c r="LM109" s="76" t="s">
        <v>111</v>
      </c>
      <c r="LN109" s="76">
        <v>0.97</v>
      </c>
      <c r="LO109" s="76">
        <v>0.41</v>
      </c>
      <c r="LP109" s="76">
        <v>1.63</v>
      </c>
      <c r="LQ109" s="76">
        <v>0</v>
      </c>
      <c r="LR109" s="76"/>
      <c r="LS109" s="76"/>
      <c r="LT109" s="76" t="s">
        <v>111</v>
      </c>
      <c r="LU109" s="76">
        <v>1.5</v>
      </c>
      <c r="LV109" s="76">
        <v>1.42</v>
      </c>
      <c r="LW109" s="76">
        <v>2.27</v>
      </c>
      <c r="LX109" s="76">
        <v>0</v>
      </c>
      <c r="LY109" s="76"/>
      <c r="LZ109" s="76"/>
      <c r="MA109" s="76" t="s">
        <v>111</v>
      </c>
      <c r="MB109" s="76">
        <v>0.17</v>
      </c>
      <c r="MC109" s="76">
        <v>0</v>
      </c>
      <c r="MD109" s="76">
        <v>0.33</v>
      </c>
      <c r="ME109" s="76">
        <v>0</v>
      </c>
      <c r="MH109" s="76" t="s">
        <v>111</v>
      </c>
      <c r="MI109" s="76">
        <v>0.24</v>
      </c>
      <c r="MJ109" s="76">
        <v>0.88</v>
      </c>
      <c r="MK109" s="76">
        <v>0</v>
      </c>
      <c r="ML109" s="76">
        <v>0</v>
      </c>
    </row>
    <row r="110" spans="1:350"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c r="KD110" s="76" t="s">
        <v>112</v>
      </c>
      <c r="KE110" s="76">
        <v>0.81</v>
      </c>
      <c r="KF110" s="76">
        <v>0</v>
      </c>
      <c r="KG110" s="76">
        <v>1.34</v>
      </c>
      <c r="KH110" s="76">
        <v>1.55</v>
      </c>
      <c r="KK110" s="6" t="s">
        <v>112</v>
      </c>
      <c r="KL110" s="6">
        <v>0.11</v>
      </c>
      <c r="KM110" s="6">
        <v>0</v>
      </c>
      <c r="KN110" s="6">
        <v>0.12</v>
      </c>
      <c r="KO110" s="6">
        <v>0</v>
      </c>
      <c r="KR110" s="76" t="s">
        <v>112</v>
      </c>
      <c r="KS110" s="76">
        <v>0.31</v>
      </c>
      <c r="KT110" s="76">
        <v>0.26</v>
      </c>
      <c r="KU110" s="76">
        <v>0.48</v>
      </c>
      <c r="KV110" s="76">
        <v>0</v>
      </c>
      <c r="KY110" s="76" t="s">
        <v>112</v>
      </c>
      <c r="KZ110" s="76">
        <v>0.32</v>
      </c>
      <c r="LA110" s="76">
        <v>0</v>
      </c>
      <c r="LB110" s="76">
        <v>0.64</v>
      </c>
      <c r="LC110" s="76">
        <v>0</v>
      </c>
      <c r="LF110" s="76" t="s">
        <v>112</v>
      </c>
      <c r="LG110" s="76">
        <v>0.47</v>
      </c>
      <c r="LH110" s="76">
        <v>1.6</v>
      </c>
      <c r="LI110" s="76">
        <v>0.1</v>
      </c>
      <c r="LJ110" s="76">
        <v>0</v>
      </c>
      <c r="LM110" s="76" t="s">
        <v>112</v>
      </c>
      <c r="LN110" s="76">
        <v>4.03</v>
      </c>
      <c r="LO110" s="76">
        <v>11.99</v>
      </c>
      <c r="LP110" s="76">
        <v>0.55000000000000004</v>
      </c>
      <c r="LQ110" s="76">
        <v>0</v>
      </c>
      <c r="LR110" s="76"/>
      <c r="LS110" s="76"/>
      <c r="LT110" s="76" t="s">
        <v>112</v>
      </c>
      <c r="LU110" s="76">
        <v>1.26</v>
      </c>
      <c r="LV110" s="76">
        <v>3.48</v>
      </c>
      <c r="LW110" s="76">
        <v>0.17</v>
      </c>
      <c r="LX110" s="76">
        <v>0.75</v>
      </c>
      <c r="LY110" s="76"/>
      <c r="LZ110" s="76"/>
      <c r="MA110" s="76" t="s">
        <v>112</v>
      </c>
      <c r="MB110" s="76">
        <v>1.07</v>
      </c>
      <c r="MC110" s="76">
        <v>0.54</v>
      </c>
      <c r="MD110" s="76">
        <v>1.83</v>
      </c>
      <c r="ME110" s="76">
        <v>0</v>
      </c>
      <c r="MH110" s="76" t="s">
        <v>112</v>
      </c>
      <c r="MI110" s="76">
        <v>0.45</v>
      </c>
      <c r="MJ110" s="76">
        <v>0</v>
      </c>
      <c r="MK110" s="76">
        <v>0.28999999999999998</v>
      </c>
      <c r="ML110" s="76">
        <v>2.12</v>
      </c>
    </row>
    <row r="111" spans="1:350"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c r="KD111" s="76" t="s">
        <v>113</v>
      </c>
      <c r="KE111" s="76">
        <v>0.5</v>
      </c>
      <c r="KF111" s="76">
        <v>0.81</v>
      </c>
      <c r="KG111" s="76">
        <v>0.23</v>
      </c>
      <c r="KH111" s="76">
        <v>0.78</v>
      </c>
      <c r="KK111" s="6" t="s">
        <v>113</v>
      </c>
      <c r="KL111" s="6">
        <v>0.92</v>
      </c>
      <c r="KM111" s="6">
        <v>1.35</v>
      </c>
      <c r="KN111" s="6">
        <v>0.92</v>
      </c>
      <c r="KO111" s="6">
        <v>0</v>
      </c>
      <c r="KR111" s="76" t="s">
        <v>113</v>
      </c>
      <c r="KS111" s="76">
        <v>1.5</v>
      </c>
      <c r="KT111" s="76">
        <v>1.1599999999999999</v>
      </c>
      <c r="KU111" s="76">
        <v>1.79</v>
      </c>
      <c r="KV111" s="76">
        <v>1.36</v>
      </c>
      <c r="KY111" s="76" t="s">
        <v>113</v>
      </c>
      <c r="KZ111" s="76">
        <v>0.86</v>
      </c>
      <c r="LA111" s="76">
        <v>1.7</v>
      </c>
      <c r="LB111" s="76">
        <v>0.73</v>
      </c>
      <c r="LC111" s="76">
        <v>0</v>
      </c>
      <c r="LF111" s="76" t="s">
        <v>113</v>
      </c>
      <c r="LG111" s="76">
        <v>1.1399999999999999</v>
      </c>
      <c r="LH111" s="76">
        <v>0.6</v>
      </c>
      <c r="LI111" s="76">
        <v>1.41</v>
      </c>
      <c r="LJ111" s="76">
        <v>0</v>
      </c>
      <c r="LM111" s="76" t="s">
        <v>113</v>
      </c>
      <c r="LN111" s="76">
        <v>1.48</v>
      </c>
      <c r="LO111" s="76">
        <v>1.58</v>
      </c>
      <c r="LP111" s="76">
        <v>1.75</v>
      </c>
      <c r="LQ111" s="76">
        <v>0</v>
      </c>
      <c r="LR111" s="76"/>
      <c r="LS111" s="76"/>
      <c r="LT111" s="76" t="s">
        <v>113</v>
      </c>
      <c r="LU111" s="76">
        <v>0.67</v>
      </c>
      <c r="LV111" s="76">
        <v>0.84</v>
      </c>
      <c r="LW111" s="76">
        <v>0.89</v>
      </c>
      <c r="LX111" s="76">
        <v>0</v>
      </c>
      <c r="LY111" s="76"/>
      <c r="LZ111" s="76"/>
      <c r="MA111" s="76" t="s">
        <v>113</v>
      </c>
      <c r="MB111" s="76">
        <v>0.99</v>
      </c>
      <c r="MC111" s="76">
        <v>1.78</v>
      </c>
      <c r="MD111" s="76">
        <v>0.56000000000000005</v>
      </c>
      <c r="ME111" s="76">
        <v>1.38</v>
      </c>
      <c r="MH111" s="76" t="s">
        <v>113</v>
      </c>
      <c r="MI111" s="76">
        <v>0.46</v>
      </c>
      <c r="MJ111" s="76">
        <v>0.33</v>
      </c>
      <c r="MK111" s="76">
        <v>0.24</v>
      </c>
      <c r="ML111" s="76">
        <v>2.0699999999999998</v>
      </c>
    </row>
    <row r="112" spans="1:350"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c r="KD112" s="76" t="s">
        <v>114</v>
      </c>
      <c r="KE112" s="76">
        <v>0.09</v>
      </c>
      <c r="KF112" s="76">
        <v>0.15</v>
      </c>
      <c r="KG112" s="76">
        <v>0.09</v>
      </c>
      <c r="KH112" s="76">
        <v>0</v>
      </c>
      <c r="KK112" s="6" t="s">
        <v>114</v>
      </c>
      <c r="KL112" s="6">
        <v>0.11</v>
      </c>
      <c r="KM112" s="6">
        <v>0</v>
      </c>
      <c r="KN112" s="6">
        <v>0</v>
      </c>
      <c r="KO112" s="6">
        <v>0</v>
      </c>
      <c r="KR112" s="76" t="s">
        <v>114</v>
      </c>
      <c r="KS112" s="76">
        <v>0.05</v>
      </c>
      <c r="KT112" s="76">
        <v>0</v>
      </c>
      <c r="KU112" s="76">
        <v>0</v>
      </c>
      <c r="KV112" s="76">
        <v>0</v>
      </c>
      <c r="KY112" s="76" t="s">
        <v>114</v>
      </c>
      <c r="KZ112" s="76">
        <v>0</v>
      </c>
      <c r="LA112" s="76">
        <v>0</v>
      </c>
      <c r="LB112" s="76">
        <v>0</v>
      </c>
      <c r="LC112" s="76">
        <v>0</v>
      </c>
      <c r="LF112" s="76" t="s">
        <v>114</v>
      </c>
      <c r="LG112" s="76">
        <v>0.18</v>
      </c>
      <c r="LH112" s="76">
        <v>0.25</v>
      </c>
      <c r="LI112" s="76">
        <v>0</v>
      </c>
      <c r="LJ112" s="76">
        <v>0</v>
      </c>
      <c r="LM112" s="76" t="s">
        <v>114</v>
      </c>
      <c r="LN112" s="76">
        <v>0</v>
      </c>
      <c r="LO112" s="76">
        <v>0</v>
      </c>
      <c r="LP112" s="76">
        <v>0</v>
      </c>
      <c r="LQ112" s="76">
        <v>0</v>
      </c>
      <c r="LR112" s="76"/>
      <c r="LS112" s="76"/>
      <c r="LT112" s="76" t="s">
        <v>114</v>
      </c>
      <c r="LU112" s="76">
        <v>0.8</v>
      </c>
      <c r="LV112" s="76">
        <v>1.41</v>
      </c>
      <c r="LW112" s="76">
        <v>7.0000000000000007E-2</v>
      </c>
      <c r="LX112" s="76">
        <v>1.48</v>
      </c>
      <c r="LY112" s="76"/>
      <c r="LZ112" s="76"/>
      <c r="MA112" s="76" t="s">
        <v>114</v>
      </c>
      <c r="MB112" s="76">
        <v>0.41</v>
      </c>
      <c r="MC112" s="76">
        <v>0.35</v>
      </c>
      <c r="MD112" s="76">
        <v>0</v>
      </c>
      <c r="ME112" s="76">
        <v>2.3199999999999998</v>
      </c>
      <c r="MH112" s="76" t="s">
        <v>114</v>
      </c>
      <c r="MI112" s="76">
        <v>0.1</v>
      </c>
      <c r="MJ112" s="76">
        <v>0</v>
      </c>
      <c r="MK112" s="76">
        <v>0</v>
      </c>
      <c r="ML112" s="76">
        <v>0.48</v>
      </c>
    </row>
    <row r="113" spans="1:350"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c r="KD113" s="76" t="s">
        <v>115</v>
      </c>
      <c r="KE113" s="76">
        <v>0</v>
      </c>
      <c r="KF113" s="76">
        <v>0</v>
      </c>
      <c r="KG113" s="76">
        <v>0</v>
      </c>
      <c r="KH113" s="76">
        <v>0</v>
      </c>
      <c r="KK113" s="6" t="s">
        <v>115</v>
      </c>
      <c r="KL113" s="6">
        <v>0</v>
      </c>
      <c r="KM113" s="6">
        <v>0</v>
      </c>
      <c r="KN113" s="6">
        <v>0</v>
      </c>
      <c r="KO113" s="6">
        <v>0</v>
      </c>
      <c r="KR113" s="76" t="s">
        <v>115</v>
      </c>
      <c r="KS113" s="76">
        <v>0.15</v>
      </c>
      <c r="KT113" s="76">
        <v>0.4</v>
      </c>
      <c r="KU113" s="76">
        <v>0.09</v>
      </c>
      <c r="KV113" s="76">
        <v>0</v>
      </c>
      <c r="KY113" s="76" t="s">
        <v>115</v>
      </c>
      <c r="KZ113" s="76">
        <v>0</v>
      </c>
      <c r="LA113" s="76">
        <v>0</v>
      </c>
      <c r="LB113" s="76">
        <v>0</v>
      </c>
      <c r="LC113" s="76">
        <v>0</v>
      </c>
      <c r="LF113" s="76" t="s">
        <v>115</v>
      </c>
      <c r="LG113" s="76">
        <v>0</v>
      </c>
      <c r="LH113" s="76">
        <v>0</v>
      </c>
      <c r="LI113" s="76">
        <v>0</v>
      </c>
      <c r="LJ113" s="76">
        <v>0</v>
      </c>
      <c r="LM113" s="76" t="s">
        <v>115</v>
      </c>
      <c r="LN113" s="76">
        <v>0.09</v>
      </c>
      <c r="LO113" s="76">
        <v>0.34</v>
      </c>
      <c r="LP113" s="76">
        <v>0</v>
      </c>
      <c r="LQ113" s="76">
        <v>0</v>
      </c>
      <c r="LR113" s="76"/>
      <c r="LS113" s="76"/>
      <c r="LT113" s="76" t="s">
        <v>115</v>
      </c>
      <c r="LU113" s="76">
        <v>0.2</v>
      </c>
      <c r="LV113" s="76">
        <v>0</v>
      </c>
      <c r="LW113" s="76">
        <v>0.24</v>
      </c>
      <c r="LX113" s="76">
        <v>0</v>
      </c>
      <c r="LY113" s="76"/>
      <c r="LZ113" s="76"/>
      <c r="MA113" s="76" t="s">
        <v>115</v>
      </c>
      <c r="MB113" s="76">
        <v>0.34</v>
      </c>
      <c r="MC113" s="76">
        <v>0</v>
      </c>
      <c r="MD113" s="76">
        <v>0.48</v>
      </c>
      <c r="ME113" s="76">
        <v>0</v>
      </c>
      <c r="MH113" s="76" t="s">
        <v>115</v>
      </c>
      <c r="MI113" s="76">
        <v>0.08</v>
      </c>
      <c r="MJ113" s="76">
        <v>0</v>
      </c>
      <c r="MK113" s="76">
        <v>0.15</v>
      </c>
      <c r="ML113" s="76">
        <v>0</v>
      </c>
    </row>
    <row r="114" spans="1:350"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c r="KD114" s="76" t="s">
        <v>116</v>
      </c>
      <c r="KE114" s="76">
        <v>0.1</v>
      </c>
      <c r="KF114" s="76">
        <v>0</v>
      </c>
      <c r="KG114" s="76">
        <v>0.21</v>
      </c>
      <c r="KH114" s="76">
        <v>0</v>
      </c>
      <c r="KK114" s="6" t="s">
        <v>116</v>
      </c>
      <c r="KL114" s="6">
        <v>0.2</v>
      </c>
      <c r="KM114" s="6">
        <v>0</v>
      </c>
      <c r="KN114" s="6">
        <v>0.27</v>
      </c>
      <c r="KO114" s="6">
        <v>0.44</v>
      </c>
      <c r="KR114" s="76" t="s">
        <v>116</v>
      </c>
      <c r="KS114" s="76">
        <v>0.04</v>
      </c>
      <c r="KT114" s="76">
        <v>0.15</v>
      </c>
      <c r="KU114" s="76">
        <v>0</v>
      </c>
      <c r="KV114" s="76">
        <v>0</v>
      </c>
      <c r="KY114" s="76" t="s">
        <v>116</v>
      </c>
      <c r="KZ114" s="76">
        <v>0.04</v>
      </c>
      <c r="LA114" s="76">
        <v>0</v>
      </c>
      <c r="LB114" s="76">
        <v>0.09</v>
      </c>
      <c r="LC114" s="76">
        <v>0</v>
      </c>
      <c r="LF114" s="76" t="s">
        <v>116</v>
      </c>
      <c r="LG114" s="76">
        <v>0.04</v>
      </c>
      <c r="LH114" s="76">
        <v>0.14000000000000001</v>
      </c>
      <c r="LI114" s="76">
        <v>0</v>
      </c>
      <c r="LJ114" s="76">
        <v>0</v>
      </c>
      <c r="LM114" s="76" t="s">
        <v>116</v>
      </c>
      <c r="LN114" s="76">
        <v>0.11</v>
      </c>
      <c r="LO114" s="76">
        <v>0.43</v>
      </c>
      <c r="LP114" s="76">
        <v>0</v>
      </c>
      <c r="LQ114" s="76">
        <v>0</v>
      </c>
      <c r="LR114" s="76"/>
      <c r="LS114" s="76"/>
      <c r="LT114" s="76" t="s">
        <v>116</v>
      </c>
      <c r="LU114" s="76">
        <v>0.21</v>
      </c>
      <c r="LV114" s="76">
        <v>0.43</v>
      </c>
      <c r="LW114" s="76">
        <v>0</v>
      </c>
      <c r="LX114" s="76">
        <v>0.64</v>
      </c>
      <c r="LY114" s="76"/>
      <c r="LZ114" s="76"/>
      <c r="MA114" s="76" t="s">
        <v>116</v>
      </c>
      <c r="MB114" s="76">
        <v>0.45</v>
      </c>
      <c r="MC114" s="76">
        <v>1.06</v>
      </c>
      <c r="MD114" s="76">
        <v>0.15</v>
      </c>
      <c r="ME114" s="76">
        <v>0.74</v>
      </c>
      <c r="MH114" s="76" t="s">
        <v>116</v>
      </c>
      <c r="MI114" s="76">
        <v>0.63</v>
      </c>
      <c r="MJ114" s="76">
        <v>1.24</v>
      </c>
      <c r="MK114" s="76">
        <v>0.28999999999999998</v>
      </c>
      <c r="ML114" s="76">
        <v>1.21</v>
      </c>
    </row>
    <row r="115" spans="1:350"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c r="KD115" s="76" t="s">
        <v>117</v>
      </c>
      <c r="KE115" s="76">
        <v>0.17</v>
      </c>
      <c r="KF115" s="76">
        <v>0</v>
      </c>
      <c r="KG115" s="76">
        <v>0.13</v>
      </c>
      <c r="KH115" s="76">
        <v>0</v>
      </c>
      <c r="KK115" s="6" t="s">
        <v>117</v>
      </c>
      <c r="KL115" s="6">
        <v>0.55000000000000004</v>
      </c>
      <c r="KM115" s="6">
        <v>0</v>
      </c>
      <c r="KN115" s="6">
        <v>0.79</v>
      </c>
      <c r="KO115" s="6">
        <v>0</v>
      </c>
      <c r="KR115" s="76" t="s">
        <v>117</v>
      </c>
      <c r="KS115" s="76">
        <v>0.55000000000000004</v>
      </c>
      <c r="KT115" s="76">
        <v>0.41</v>
      </c>
      <c r="KU115" s="76">
        <v>0.73</v>
      </c>
      <c r="KV115" s="76">
        <v>0</v>
      </c>
      <c r="KY115" s="76" t="s">
        <v>117</v>
      </c>
      <c r="KZ115" s="76">
        <v>0.61</v>
      </c>
      <c r="LA115" s="76">
        <v>0.15</v>
      </c>
      <c r="LB115" s="76">
        <v>1.1200000000000001</v>
      </c>
      <c r="LC115" s="76">
        <v>0</v>
      </c>
      <c r="LF115" s="76" t="s">
        <v>117</v>
      </c>
      <c r="LG115" s="76">
        <v>0.52</v>
      </c>
      <c r="LH115" s="76">
        <v>0</v>
      </c>
      <c r="LI115" s="76">
        <v>0.88</v>
      </c>
      <c r="LJ115" s="76">
        <v>0</v>
      </c>
      <c r="LM115" s="76" t="s">
        <v>117</v>
      </c>
      <c r="LN115" s="76">
        <v>0.23</v>
      </c>
      <c r="LO115" s="76">
        <v>0</v>
      </c>
      <c r="LP115" s="76">
        <v>0.28000000000000003</v>
      </c>
      <c r="LQ115" s="76">
        <v>0</v>
      </c>
      <c r="LR115" s="76"/>
      <c r="LS115" s="76"/>
      <c r="LT115" s="76" t="s">
        <v>117</v>
      </c>
      <c r="LU115" s="76">
        <v>0.34</v>
      </c>
      <c r="LV115" s="76">
        <v>0</v>
      </c>
      <c r="LW115" s="76">
        <v>0.53</v>
      </c>
      <c r="LX115" s="76">
        <v>0</v>
      </c>
      <c r="LY115" s="76"/>
      <c r="LZ115" s="76"/>
      <c r="MA115" s="76" t="s">
        <v>117</v>
      </c>
      <c r="MB115" s="76">
        <v>0.25</v>
      </c>
      <c r="MC115" s="76">
        <v>0.81</v>
      </c>
      <c r="MD115" s="76">
        <v>0</v>
      </c>
      <c r="ME115" s="76">
        <v>0</v>
      </c>
      <c r="MH115" s="76" t="s">
        <v>117</v>
      </c>
      <c r="MI115" s="76">
        <v>0.15</v>
      </c>
      <c r="MJ115" s="76">
        <v>0</v>
      </c>
      <c r="MK115" s="76">
        <v>0.17</v>
      </c>
      <c r="ML115" s="76">
        <v>0</v>
      </c>
    </row>
    <row r="116" spans="1:350"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c r="KD116" s="76" t="s">
        <v>118</v>
      </c>
      <c r="KE116" s="76">
        <v>0</v>
      </c>
      <c r="KF116" s="76">
        <v>0</v>
      </c>
      <c r="KG116" s="76">
        <v>0</v>
      </c>
      <c r="KH116" s="76">
        <v>0</v>
      </c>
      <c r="KK116" s="6" t="s">
        <v>118</v>
      </c>
      <c r="KL116" s="6">
        <v>0.04</v>
      </c>
      <c r="KM116" s="6">
        <v>0</v>
      </c>
      <c r="KN116" s="6">
        <v>0.09</v>
      </c>
      <c r="KO116" s="6">
        <v>0</v>
      </c>
      <c r="KR116" s="76" t="s">
        <v>118</v>
      </c>
      <c r="KS116" s="76">
        <v>0</v>
      </c>
      <c r="KT116" s="76">
        <v>0</v>
      </c>
      <c r="KU116" s="76">
        <v>0</v>
      </c>
      <c r="KV116" s="76">
        <v>0</v>
      </c>
      <c r="KY116" s="76" t="s">
        <v>118</v>
      </c>
      <c r="KZ116" s="76">
        <v>0</v>
      </c>
      <c r="LA116" s="76">
        <v>0</v>
      </c>
      <c r="LB116" s="76">
        <v>0</v>
      </c>
      <c r="LC116" s="76">
        <v>0</v>
      </c>
      <c r="LF116" s="76" t="s">
        <v>118</v>
      </c>
      <c r="LG116" s="76">
        <v>0.03</v>
      </c>
      <c r="LH116" s="76">
        <v>0</v>
      </c>
      <c r="LI116" s="76">
        <v>0.06</v>
      </c>
      <c r="LJ116" s="76">
        <v>0</v>
      </c>
      <c r="LM116" s="76" t="s">
        <v>118</v>
      </c>
      <c r="LN116" s="76">
        <v>0.1</v>
      </c>
      <c r="LO116" s="76">
        <v>0.38</v>
      </c>
      <c r="LP116" s="76">
        <v>0</v>
      </c>
      <c r="LQ116" s="76">
        <v>0</v>
      </c>
      <c r="LR116" s="76"/>
      <c r="LS116" s="76"/>
      <c r="LT116" s="76" t="s">
        <v>118</v>
      </c>
      <c r="LU116" s="76">
        <v>4.53</v>
      </c>
      <c r="LV116" s="76">
        <v>16.7</v>
      </c>
      <c r="LW116" s="76">
        <v>0.06</v>
      </c>
      <c r="LX116" s="76">
        <v>0</v>
      </c>
      <c r="LY116" s="76"/>
      <c r="LZ116" s="76"/>
      <c r="MA116" s="76" t="s">
        <v>118</v>
      </c>
      <c r="MB116" s="76">
        <v>0.92</v>
      </c>
      <c r="MC116" s="76">
        <v>3.16</v>
      </c>
      <c r="MD116" s="76">
        <v>0.19</v>
      </c>
      <c r="ME116" s="76">
        <v>0</v>
      </c>
      <c r="MH116" s="76" t="s">
        <v>118</v>
      </c>
      <c r="MI116" s="76">
        <v>0.21</v>
      </c>
      <c r="MJ116" s="76">
        <v>0.56000000000000005</v>
      </c>
      <c r="MK116" s="76">
        <v>0.11</v>
      </c>
      <c r="ML116" s="76">
        <v>0</v>
      </c>
    </row>
    <row r="117" spans="1:350"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c r="KD117" s="76" t="s">
        <v>119</v>
      </c>
      <c r="KE117" s="76">
        <v>0</v>
      </c>
      <c r="KF117" s="76">
        <v>0</v>
      </c>
      <c r="KG117" s="76">
        <v>0</v>
      </c>
      <c r="KH117" s="76">
        <v>0</v>
      </c>
      <c r="KK117" s="6" t="s">
        <v>119</v>
      </c>
      <c r="KL117" s="6">
        <v>0</v>
      </c>
      <c r="KM117" s="6">
        <v>0</v>
      </c>
      <c r="KN117" s="6">
        <v>0</v>
      </c>
      <c r="KO117" s="6">
        <v>0</v>
      </c>
      <c r="KR117" s="76" t="s">
        <v>119</v>
      </c>
      <c r="KS117" s="76">
        <v>0.13</v>
      </c>
      <c r="KT117" s="76">
        <v>0.23</v>
      </c>
      <c r="KU117" s="76">
        <v>0.13</v>
      </c>
      <c r="KV117" s="76">
        <v>0</v>
      </c>
      <c r="KY117" s="76" t="s">
        <v>119</v>
      </c>
      <c r="KZ117" s="76">
        <v>0.05</v>
      </c>
      <c r="LA117" s="76">
        <v>0.19</v>
      </c>
      <c r="LB117" s="76">
        <v>0</v>
      </c>
      <c r="LC117" s="76">
        <v>0</v>
      </c>
      <c r="LF117" s="76" t="s">
        <v>119</v>
      </c>
      <c r="LG117" s="76">
        <v>0</v>
      </c>
      <c r="LH117" s="76">
        <v>0</v>
      </c>
      <c r="LI117" s="76">
        <v>0</v>
      </c>
      <c r="LJ117" s="76">
        <v>0</v>
      </c>
      <c r="LM117" s="76" t="s">
        <v>119</v>
      </c>
      <c r="LN117" s="76">
        <v>0.09</v>
      </c>
      <c r="LO117" s="76">
        <v>0</v>
      </c>
      <c r="LP117" s="76">
        <v>0</v>
      </c>
      <c r="LQ117" s="76">
        <v>0</v>
      </c>
      <c r="LR117" s="76"/>
      <c r="LS117" s="76"/>
      <c r="LT117" s="76" t="s">
        <v>119</v>
      </c>
      <c r="LU117" s="76">
        <v>0.42</v>
      </c>
      <c r="LV117" s="76">
        <v>1.57</v>
      </c>
      <c r="LW117" s="76">
        <v>0</v>
      </c>
      <c r="LX117" s="76">
        <v>0</v>
      </c>
      <c r="LY117" s="76"/>
      <c r="LZ117" s="76"/>
      <c r="MA117" s="76" t="s">
        <v>119</v>
      </c>
      <c r="MB117" s="76">
        <v>0.31</v>
      </c>
      <c r="MC117" s="76">
        <v>1.21</v>
      </c>
      <c r="MD117" s="76">
        <v>0</v>
      </c>
      <c r="ME117" s="76">
        <v>0</v>
      </c>
      <c r="MH117" s="76" t="s">
        <v>119</v>
      </c>
      <c r="MI117" s="76">
        <v>0.06</v>
      </c>
      <c r="MJ117" s="76">
        <v>0</v>
      </c>
      <c r="MK117" s="76">
        <v>0.11</v>
      </c>
      <c r="ML117" s="76">
        <v>0</v>
      </c>
    </row>
    <row r="118" spans="1:350"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c r="KD118" s="76" t="s">
        <v>120</v>
      </c>
      <c r="KE118" s="76">
        <v>0.12</v>
      </c>
      <c r="KF118" s="76">
        <v>0.13</v>
      </c>
      <c r="KG118" s="76">
        <v>0.16</v>
      </c>
      <c r="KH118" s="76">
        <v>0</v>
      </c>
      <c r="KK118" s="6" t="s">
        <v>120</v>
      </c>
      <c r="KL118" s="6">
        <v>0.23</v>
      </c>
      <c r="KM118" s="6">
        <v>0.16</v>
      </c>
      <c r="KN118" s="6">
        <v>0.4</v>
      </c>
      <c r="KO118" s="6">
        <v>0</v>
      </c>
      <c r="KR118" s="76" t="s">
        <v>120</v>
      </c>
      <c r="KS118" s="76">
        <v>0.04</v>
      </c>
      <c r="KT118" s="76">
        <v>0</v>
      </c>
      <c r="KU118" s="76">
        <v>0.08</v>
      </c>
      <c r="KV118" s="76">
        <v>0</v>
      </c>
      <c r="KY118" s="76" t="s">
        <v>120</v>
      </c>
      <c r="KZ118" s="76">
        <v>0</v>
      </c>
      <c r="LA118" s="76">
        <v>0</v>
      </c>
      <c r="LB118" s="76">
        <v>0</v>
      </c>
      <c r="LC118" s="76">
        <v>0</v>
      </c>
      <c r="LF118" s="76" t="s">
        <v>120</v>
      </c>
      <c r="LG118" s="76">
        <v>0.05</v>
      </c>
      <c r="LH118" s="76">
        <v>0.18</v>
      </c>
      <c r="LI118" s="76">
        <v>0</v>
      </c>
      <c r="LJ118" s="76">
        <v>0</v>
      </c>
      <c r="LM118" s="76" t="s">
        <v>120</v>
      </c>
      <c r="LN118" s="76">
        <v>0.14000000000000001</v>
      </c>
      <c r="LO118" s="76">
        <v>0</v>
      </c>
      <c r="LP118" s="76">
        <v>0.14000000000000001</v>
      </c>
      <c r="LQ118" s="76">
        <v>0</v>
      </c>
      <c r="LR118" s="76"/>
      <c r="LS118" s="76"/>
      <c r="LT118" s="76" t="s">
        <v>120</v>
      </c>
      <c r="LU118" s="76">
        <v>0.1</v>
      </c>
      <c r="LV118" s="76">
        <v>0</v>
      </c>
      <c r="LW118" s="76">
        <v>0.19</v>
      </c>
      <c r="LX118" s="76">
        <v>0</v>
      </c>
      <c r="LY118" s="76"/>
      <c r="LZ118" s="76"/>
      <c r="MA118" s="76" t="s">
        <v>120</v>
      </c>
      <c r="MB118" s="76">
        <v>0.56000000000000005</v>
      </c>
      <c r="MC118" s="76">
        <v>2.0099999999999998</v>
      </c>
      <c r="MD118" s="76">
        <v>0.09</v>
      </c>
      <c r="ME118" s="76">
        <v>0</v>
      </c>
      <c r="MH118" s="76" t="s">
        <v>120</v>
      </c>
      <c r="MI118" s="76">
        <v>0.13</v>
      </c>
      <c r="MJ118" s="76">
        <v>0.5</v>
      </c>
      <c r="MK118" s="76">
        <v>0</v>
      </c>
      <c r="ML118" s="76">
        <v>0</v>
      </c>
    </row>
    <row r="119" spans="1:350"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c r="KD119" s="76" t="s">
        <v>121</v>
      </c>
      <c r="KE119" s="76">
        <v>0.03</v>
      </c>
      <c r="KF119" s="76">
        <v>0.09</v>
      </c>
      <c r="KG119" s="76">
        <v>0</v>
      </c>
      <c r="KH119" s="76">
        <v>0</v>
      </c>
      <c r="KK119" s="6" t="s">
        <v>121</v>
      </c>
      <c r="KL119" s="6">
        <v>0.04</v>
      </c>
      <c r="KM119" s="6">
        <v>0.17</v>
      </c>
      <c r="KN119" s="6">
        <v>0</v>
      </c>
      <c r="KO119" s="6">
        <v>0</v>
      </c>
      <c r="KR119" s="76" t="s">
        <v>121</v>
      </c>
      <c r="KS119" s="76">
        <v>0.1</v>
      </c>
      <c r="KT119" s="76">
        <v>0.2</v>
      </c>
      <c r="KU119" s="76">
        <v>0</v>
      </c>
      <c r="KV119" s="76">
        <v>0</v>
      </c>
      <c r="KY119" s="76" t="s">
        <v>121</v>
      </c>
      <c r="KZ119" s="76">
        <v>0</v>
      </c>
      <c r="LA119" s="76">
        <v>0</v>
      </c>
      <c r="LB119" s="76">
        <v>0</v>
      </c>
      <c r="LC119" s="76">
        <v>0</v>
      </c>
      <c r="LF119" s="76" t="s">
        <v>121</v>
      </c>
      <c r="LG119" s="76">
        <v>0.35</v>
      </c>
      <c r="LH119" s="76">
        <v>0</v>
      </c>
      <c r="LI119" s="76">
        <v>0.7</v>
      </c>
      <c r="LJ119" s="76">
        <v>0</v>
      </c>
      <c r="LM119" s="76" t="s">
        <v>121</v>
      </c>
      <c r="LN119" s="76">
        <v>0</v>
      </c>
      <c r="LO119" s="76">
        <v>0</v>
      </c>
      <c r="LP119" s="76">
        <v>0</v>
      </c>
      <c r="LQ119" s="76">
        <v>0</v>
      </c>
      <c r="LR119" s="76"/>
      <c r="LS119" s="76"/>
      <c r="LT119" s="76" t="s">
        <v>121</v>
      </c>
      <c r="LU119" s="76">
        <v>0.13</v>
      </c>
      <c r="LV119" s="76">
        <v>0</v>
      </c>
      <c r="LW119" s="76">
        <v>0.1</v>
      </c>
      <c r="LX119" s="76">
        <v>0</v>
      </c>
      <c r="LY119" s="76"/>
      <c r="LZ119" s="76"/>
      <c r="MA119" s="76" t="s">
        <v>121</v>
      </c>
      <c r="MB119" s="76">
        <v>0.05</v>
      </c>
      <c r="MC119" s="76">
        <v>0.18</v>
      </c>
      <c r="MD119" s="76">
        <v>0</v>
      </c>
      <c r="ME119" s="76">
        <v>0</v>
      </c>
      <c r="MH119" s="76" t="s">
        <v>121</v>
      </c>
      <c r="MI119" s="76">
        <v>0.08</v>
      </c>
      <c r="MJ119" s="76">
        <v>0</v>
      </c>
      <c r="MK119" s="76">
        <v>0.16</v>
      </c>
      <c r="ML119" s="76">
        <v>0</v>
      </c>
    </row>
    <row r="120" spans="1:350"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c r="KD120" s="76" t="s">
        <v>122</v>
      </c>
      <c r="KE120" s="76">
        <v>0</v>
      </c>
      <c r="KF120" s="76">
        <v>0</v>
      </c>
      <c r="KG120" s="76">
        <v>0</v>
      </c>
      <c r="KH120" s="76">
        <v>0</v>
      </c>
      <c r="KK120" s="6" t="s">
        <v>122</v>
      </c>
      <c r="KL120" s="6">
        <v>0.16</v>
      </c>
      <c r="KM120" s="6">
        <v>0</v>
      </c>
      <c r="KN120" s="6">
        <v>7.0000000000000007E-2</v>
      </c>
      <c r="KO120" s="6">
        <v>0.83</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0.04</v>
      </c>
      <c r="LO120" s="76">
        <v>0.17</v>
      </c>
      <c r="LP120" s="76">
        <v>0</v>
      </c>
      <c r="LQ120" s="76">
        <v>0</v>
      </c>
      <c r="LR120" s="76"/>
      <c r="LS120" s="76"/>
      <c r="LT120" s="76" t="s">
        <v>122</v>
      </c>
      <c r="LU120" s="76">
        <v>0</v>
      </c>
      <c r="LV120" s="76">
        <v>0</v>
      </c>
      <c r="LW120" s="76">
        <v>0</v>
      </c>
      <c r="LX120" s="76">
        <v>0</v>
      </c>
      <c r="LY120" s="76"/>
      <c r="LZ120" s="76"/>
      <c r="MA120" s="76" t="s">
        <v>122</v>
      </c>
      <c r="MB120" s="76">
        <v>0</v>
      </c>
      <c r="MC120" s="76">
        <v>0</v>
      </c>
      <c r="MD120" s="76">
        <v>0</v>
      </c>
      <c r="ME120" s="76">
        <v>0</v>
      </c>
      <c r="MH120" s="76" t="s">
        <v>122</v>
      </c>
      <c r="MI120" s="76">
        <v>0.25</v>
      </c>
      <c r="MJ120" s="76">
        <v>0</v>
      </c>
      <c r="MK120" s="76">
        <v>0.47</v>
      </c>
      <c r="ML120" s="76">
        <v>0</v>
      </c>
    </row>
    <row r="121" spans="1:350"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c r="KD121" s="76" t="s">
        <v>123</v>
      </c>
      <c r="KE121" s="76">
        <v>0.13</v>
      </c>
      <c r="KF121" s="76">
        <v>0</v>
      </c>
      <c r="KG121" s="76">
        <v>0</v>
      </c>
      <c r="KH121" s="76">
        <v>0</v>
      </c>
      <c r="KK121" s="6" t="s">
        <v>123</v>
      </c>
      <c r="KL121" s="6">
        <v>0.16</v>
      </c>
      <c r="KM121" s="6">
        <v>0.48</v>
      </c>
      <c r="KN121" s="6">
        <v>0</v>
      </c>
      <c r="KO121" s="6">
        <v>0.3</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0.08</v>
      </c>
      <c r="LV121" s="76">
        <v>0.28000000000000003</v>
      </c>
      <c r="LW121" s="76">
        <v>0</v>
      </c>
      <c r="LX121" s="76">
        <v>0</v>
      </c>
      <c r="LY121" s="76"/>
      <c r="LZ121" s="76"/>
      <c r="MA121" s="76" t="s">
        <v>123</v>
      </c>
      <c r="MB121" s="76">
        <v>0.06</v>
      </c>
      <c r="MC121" s="76">
        <v>0.22</v>
      </c>
      <c r="MD121" s="76">
        <v>0</v>
      </c>
      <c r="ME121" s="76">
        <v>0</v>
      </c>
      <c r="MH121" s="76" t="s">
        <v>123</v>
      </c>
      <c r="MI121" s="76">
        <v>0.39</v>
      </c>
      <c r="MJ121" s="76">
        <v>1.31</v>
      </c>
      <c r="MK121" s="76">
        <v>0</v>
      </c>
      <c r="ML121" s="76">
        <v>0</v>
      </c>
    </row>
    <row r="122" spans="1:350"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c r="KD122" s="76" t="s">
        <v>124</v>
      </c>
      <c r="KE122" s="76">
        <v>0</v>
      </c>
      <c r="KF122" s="76">
        <v>0</v>
      </c>
      <c r="KG122" s="76">
        <v>0</v>
      </c>
      <c r="KH122" s="76">
        <v>0</v>
      </c>
      <c r="KK122" s="6" t="s">
        <v>124</v>
      </c>
      <c r="KL122" s="6">
        <v>0.04</v>
      </c>
      <c r="KM122" s="6">
        <v>0.16</v>
      </c>
      <c r="KN122" s="6">
        <v>0</v>
      </c>
      <c r="KO122" s="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0.06</v>
      </c>
      <c r="LO122" s="76">
        <v>0</v>
      </c>
      <c r="LP122" s="76">
        <v>0</v>
      </c>
      <c r="LQ122" s="76">
        <v>0</v>
      </c>
      <c r="LR122" s="76"/>
      <c r="LS122" s="76"/>
      <c r="LT122" s="76" t="s">
        <v>124</v>
      </c>
      <c r="LU122" s="76">
        <v>0.18</v>
      </c>
      <c r="LV122" s="76">
        <v>0.66</v>
      </c>
      <c r="LW122" s="76">
        <v>0</v>
      </c>
      <c r="LX122" s="76">
        <v>0</v>
      </c>
      <c r="LY122" s="76"/>
      <c r="LZ122" s="76"/>
      <c r="MA122" s="76" t="s">
        <v>124</v>
      </c>
      <c r="MB122" s="76">
        <v>0.23</v>
      </c>
      <c r="MC122" s="76">
        <v>0.27</v>
      </c>
      <c r="MD122" s="76">
        <v>0.31</v>
      </c>
      <c r="ME122" s="76">
        <v>0</v>
      </c>
      <c r="MH122" s="76" t="s">
        <v>124</v>
      </c>
      <c r="MI122" s="76">
        <v>0.26</v>
      </c>
      <c r="MJ122" s="76">
        <v>0.78</v>
      </c>
      <c r="MK122" s="76">
        <v>0.1</v>
      </c>
      <c r="ML122" s="76">
        <v>0</v>
      </c>
    </row>
    <row r="123" spans="1:350"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c r="KD123" s="76" t="s">
        <v>125</v>
      </c>
      <c r="KE123" s="76">
        <v>0</v>
      </c>
      <c r="KF123" s="76">
        <v>0</v>
      </c>
      <c r="KG123" s="76">
        <v>0</v>
      </c>
      <c r="KH123" s="76">
        <v>0</v>
      </c>
      <c r="KK123" s="6" t="s">
        <v>125</v>
      </c>
      <c r="KL123" s="6">
        <v>0.06</v>
      </c>
      <c r="KM123" s="6">
        <v>0.27</v>
      </c>
      <c r="KN123" s="6">
        <v>0</v>
      </c>
      <c r="KO123" s="6">
        <v>0</v>
      </c>
      <c r="KR123" s="76" t="s">
        <v>125</v>
      </c>
      <c r="KS123" s="76">
        <v>0.05</v>
      </c>
      <c r="KT123" s="76">
        <v>0.19</v>
      </c>
      <c r="KU123" s="76">
        <v>0</v>
      </c>
      <c r="KV123" s="76">
        <v>0</v>
      </c>
      <c r="KY123" s="76" t="s">
        <v>125</v>
      </c>
      <c r="KZ123" s="76">
        <v>0.05</v>
      </c>
      <c r="LA123" s="76">
        <v>0</v>
      </c>
      <c r="LB123" s="76">
        <v>0.1</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c r="LY123" s="76"/>
      <c r="LZ123" s="76"/>
      <c r="MA123" s="76" t="s">
        <v>125</v>
      </c>
      <c r="MB123" s="76">
        <v>0.05</v>
      </c>
      <c r="MC123" s="76">
        <v>0</v>
      </c>
      <c r="MD123" s="76">
        <v>0.1</v>
      </c>
      <c r="ME123" s="76">
        <v>0</v>
      </c>
      <c r="MH123" s="76" t="s">
        <v>125</v>
      </c>
      <c r="MI123" s="76">
        <v>0.19</v>
      </c>
      <c r="MJ123" s="76">
        <v>0.44</v>
      </c>
      <c r="MK123" s="76">
        <v>0.14000000000000001</v>
      </c>
      <c r="ML123" s="76">
        <v>0</v>
      </c>
    </row>
    <row r="124" spans="1:350"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c r="KD124" s="76" t="s">
        <v>126</v>
      </c>
      <c r="KE124" s="76">
        <v>1.6</v>
      </c>
      <c r="KF124" s="76">
        <v>1.01</v>
      </c>
      <c r="KG124" s="76">
        <v>1.1299999999999999</v>
      </c>
      <c r="KH124" s="76">
        <v>6.34</v>
      </c>
      <c r="KK124" s="6" t="s">
        <v>126</v>
      </c>
      <c r="KL124" s="6">
        <v>1.63</v>
      </c>
      <c r="KM124" s="6">
        <v>0.37</v>
      </c>
      <c r="KN124" s="6">
        <v>0.59</v>
      </c>
      <c r="KO124" s="6">
        <v>8</v>
      </c>
      <c r="KR124" s="76" t="s">
        <v>126</v>
      </c>
      <c r="KS124" s="76">
        <v>1.52</v>
      </c>
      <c r="KT124" s="76">
        <v>1.02</v>
      </c>
      <c r="KU124" s="76">
        <v>0.99</v>
      </c>
      <c r="KV124" s="76">
        <v>4.68</v>
      </c>
      <c r="KY124" s="76" t="s">
        <v>126</v>
      </c>
      <c r="KZ124" s="76">
        <v>1.6</v>
      </c>
      <c r="LA124" s="76">
        <v>0.62</v>
      </c>
      <c r="LB124" s="76">
        <v>0.76</v>
      </c>
      <c r="LC124" s="76">
        <v>6.55</v>
      </c>
      <c r="LF124" s="76" t="s">
        <v>126</v>
      </c>
      <c r="LG124" s="76">
        <v>1.76</v>
      </c>
      <c r="LH124" s="76">
        <v>1.49</v>
      </c>
      <c r="LI124" s="76">
        <v>0.17</v>
      </c>
      <c r="LJ124" s="76">
        <v>8.4499999999999993</v>
      </c>
      <c r="LM124" s="76" t="s">
        <v>126</v>
      </c>
      <c r="LN124" s="76">
        <v>2.52</v>
      </c>
      <c r="LO124" s="76">
        <v>2.2599999999999998</v>
      </c>
      <c r="LP124" s="76">
        <v>0.86</v>
      </c>
      <c r="LQ124" s="76">
        <v>13.58</v>
      </c>
      <c r="LR124" s="76"/>
      <c r="LS124" s="76"/>
      <c r="LT124" s="76" t="s">
        <v>126</v>
      </c>
      <c r="LU124" s="76">
        <v>1.88</v>
      </c>
      <c r="LV124" s="76">
        <v>1.42</v>
      </c>
      <c r="LW124" s="76">
        <v>1.36</v>
      </c>
      <c r="LX124" s="76">
        <v>5.36</v>
      </c>
      <c r="LY124" s="76"/>
      <c r="LZ124" s="76"/>
      <c r="MA124" s="76" t="s">
        <v>126</v>
      </c>
      <c r="MB124" s="76">
        <v>5.3</v>
      </c>
      <c r="MC124" s="76">
        <v>13.81</v>
      </c>
      <c r="MD124" s="76">
        <v>0.85</v>
      </c>
      <c r="ME124" s="76">
        <v>7.58</v>
      </c>
      <c r="MH124" s="76" t="s">
        <v>126</v>
      </c>
      <c r="MI124" s="76">
        <v>6.97</v>
      </c>
      <c r="MJ124" s="76">
        <v>15.47</v>
      </c>
      <c r="MK124" s="76">
        <v>1.84</v>
      </c>
      <c r="ML124" s="76">
        <v>11.54</v>
      </c>
    </row>
    <row r="125" spans="1:350"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c r="KD125" s="76" t="s">
        <v>127</v>
      </c>
      <c r="KE125" s="76">
        <v>0.08</v>
      </c>
      <c r="KF125" s="76">
        <v>0</v>
      </c>
      <c r="KG125" s="76">
        <v>0.16</v>
      </c>
      <c r="KH125" s="76">
        <v>0</v>
      </c>
      <c r="KK125" s="6" t="s">
        <v>127</v>
      </c>
      <c r="KL125" s="6">
        <v>0.56000000000000005</v>
      </c>
      <c r="KM125" s="6">
        <v>0.77</v>
      </c>
      <c r="KN125" s="6">
        <v>7.0000000000000007E-2</v>
      </c>
      <c r="KO125" s="6">
        <v>0.26</v>
      </c>
      <c r="KR125" s="76" t="s">
        <v>127</v>
      </c>
      <c r="KS125" s="76">
        <v>0.85</v>
      </c>
      <c r="KT125" s="76">
        <v>0.6</v>
      </c>
      <c r="KU125" s="76">
        <v>0.38</v>
      </c>
      <c r="KV125" s="76">
        <v>3.01</v>
      </c>
      <c r="KY125" s="76" t="s">
        <v>127</v>
      </c>
      <c r="KZ125" s="76">
        <v>0.46</v>
      </c>
      <c r="LA125" s="76">
        <v>0.28000000000000003</v>
      </c>
      <c r="LB125" s="76">
        <v>0.44</v>
      </c>
      <c r="LC125" s="76">
        <v>1.1299999999999999</v>
      </c>
      <c r="LF125" s="76" t="s">
        <v>127</v>
      </c>
      <c r="LG125" s="76">
        <v>0.39</v>
      </c>
      <c r="LH125" s="76">
        <v>0.3</v>
      </c>
      <c r="LI125" s="76">
        <v>0.42</v>
      </c>
      <c r="LJ125" s="76">
        <v>0</v>
      </c>
      <c r="LM125" s="76" t="s">
        <v>127</v>
      </c>
      <c r="LN125" s="76">
        <v>0.15</v>
      </c>
      <c r="LO125" s="76">
        <v>0.1</v>
      </c>
      <c r="LP125" s="76">
        <v>0.15</v>
      </c>
      <c r="LQ125" s="76">
        <v>0</v>
      </c>
      <c r="LR125" s="76"/>
      <c r="LS125" s="76"/>
      <c r="LT125" s="76" t="s">
        <v>127</v>
      </c>
      <c r="LU125" s="76">
        <v>0.42</v>
      </c>
      <c r="LV125" s="76">
        <v>0.6</v>
      </c>
      <c r="LW125" s="76">
        <v>0.53</v>
      </c>
      <c r="LX125" s="76">
        <v>0</v>
      </c>
      <c r="LY125" s="76"/>
      <c r="LZ125" s="76"/>
      <c r="MA125" s="76" t="s">
        <v>127</v>
      </c>
      <c r="MB125" s="76">
        <v>0.48</v>
      </c>
      <c r="MC125" s="76">
        <v>0.27</v>
      </c>
      <c r="MD125" s="76">
        <v>0.51</v>
      </c>
      <c r="ME125" s="76">
        <v>0</v>
      </c>
      <c r="MH125" s="76" t="s">
        <v>127</v>
      </c>
      <c r="MI125" s="76">
        <v>0.38</v>
      </c>
      <c r="MJ125" s="76">
        <v>0</v>
      </c>
      <c r="MK125" s="76">
        <v>0.37</v>
      </c>
      <c r="ML125" s="76">
        <v>0</v>
      </c>
    </row>
    <row r="126" spans="1:350"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c r="KD126" s="76" t="s">
        <v>128</v>
      </c>
      <c r="KE126" s="76">
        <v>0.09</v>
      </c>
      <c r="KF126" s="76">
        <v>0</v>
      </c>
      <c r="KG126" s="76">
        <v>0</v>
      </c>
      <c r="KH126" s="76">
        <v>0</v>
      </c>
      <c r="KK126" s="6" t="s">
        <v>128</v>
      </c>
      <c r="KL126" s="6">
        <v>0</v>
      </c>
      <c r="KM126" s="6">
        <v>0</v>
      </c>
      <c r="KN126" s="6">
        <v>0</v>
      </c>
      <c r="KO126" s="6">
        <v>0</v>
      </c>
      <c r="KR126" s="76" t="s">
        <v>128</v>
      </c>
      <c r="KS126" s="76">
        <v>7.0000000000000007E-2</v>
      </c>
      <c r="KT126" s="76">
        <v>0</v>
      </c>
      <c r="KU126" s="76">
        <v>0.14000000000000001</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c r="LY126" s="76"/>
      <c r="LZ126" s="76"/>
      <c r="MA126" s="76" t="s">
        <v>128</v>
      </c>
      <c r="MB126" s="76">
        <v>0.12</v>
      </c>
      <c r="MC126" s="76">
        <v>0</v>
      </c>
      <c r="MD126" s="76">
        <v>0.23</v>
      </c>
      <c r="ME126" s="76">
        <v>0</v>
      </c>
      <c r="MH126" s="76" t="s">
        <v>128</v>
      </c>
      <c r="MI126" s="76">
        <v>0.28999999999999998</v>
      </c>
      <c r="MJ126" s="76">
        <v>0</v>
      </c>
      <c r="MK126" s="76">
        <v>0.32</v>
      </c>
      <c r="ML126" s="76">
        <v>1.01</v>
      </c>
    </row>
    <row r="127" spans="1:350"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c r="KD127" s="76" t="s">
        <v>129</v>
      </c>
      <c r="KE127" s="76">
        <v>0</v>
      </c>
      <c r="KF127" s="76">
        <v>0</v>
      </c>
      <c r="KG127" s="76">
        <v>0</v>
      </c>
      <c r="KH127" s="76">
        <v>0</v>
      </c>
      <c r="KK127" s="6" t="s">
        <v>129</v>
      </c>
      <c r="KL127" s="6">
        <v>0.06</v>
      </c>
      <c r="KM127" s="6">
        <v>0</v>
      </c>
      <c r="KN127" s="6">
        <v>0.12</v>
      </c>
      <c r="KO127" s="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0.08</v>
      </c>
      <c r="LV127" s="76">
        <v>0.28000000000000003</v>
      </c>
      <c r="LW127" s="76">
        <v>0</v>
      </c>
      <c r="LX127" s="76">
        <v>0</v>
      </c>
      <c r="LY127" s="76"/>
      <c r="LZ127" s="76"/>
      <c r="MA127" s="76" t="s">
        <v>129</v>
      </c>
      <c r="MB127" s="76">
        <v>0</v>
      </c>
      <c r="MC127" s="76">
        <v>0</v>
      </c>
      <c r="MD127" s="76">
        <v>0</v>
      </c>
      <c r="ME127" s="76">
        <v>0</v>
      </c>
      <c r="MH127" s="76" t="s">
        <v>129</v>
      </c>
      <c r="MI127" s="76">
        <v>0</v>
      </c>
      <c r="MJ127" s="76">
        <v>0</v>
      </c>
      <c r="MK127" s="76">
        <v>0</v>
      </c>
      <c r="ML127" s="76">
        <v>0</v>
      </c>
    </row>
    <row r="128" spans="1:350"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c r="KD128" s="76" t="s">
        <v>130</v>
      </c>
      <c r="KE128" s="76">
        <v>0.06</v>
      </c>
      <c r="KF128" s="76">
        <v>0</v>
      </c>
      <c r="KG128" s="76">
        <v>0.12</v>
      </c>
      <c r="KH128" s="76">
        <v>0</v>
      </c>
      <c r="KK128" s="6" t="s">
        <v>130</v>
      </c>
      <c r="KL128" s="6">
        <v>0.05</v>
      </c>
      <c r="KM128" s="6">
        <v>0</v>
      </c>
      <c r="KN128" s="6">
        <v>0.1</v>
      </c>
      <c r="KO128" s="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0.04</v>
      </c>
      <c r="LO128" s="76">
        <v>0</v>
      </c>
      <c r="LP128" s="76">
        <v>0</v>
      </c>
      <c r="LQ128" s="76">
        <v>0</v>
      </c>
      <c r="LR128" s="76"/>
      <c r="LS128" s="76"/>
      <c r="LT128" s="76" t="s">
        <v>130</v>
      </c>
      <c r="LU128" s="76">
        <v>0</v>
      </c>
      <c r="LV128" s="76">
        <v>0</v>
      </c>
      <c r="LW128" s="76">
        <v>0</v>
      </c>
      <c r="LX128" s="76">
        <v>0</v>
      </c>
      <c r="LY128" s="76"/>
      <c r="LZ128" s="76"/>
      <c r="MA128" s="76" t="s">
        <v>130</v>
      </c>
      <c r="MB128" s="76">
        <v>0</v>
      </c>
      <c r="MC128" s="76">
        <v>0</v>
      </c>
      <c r="MD128" s="76">
        <v>0</v>
      </c>
      <c r="ME128" s="76">
        <v>0</v>
      </c>
      <c r="MH128" s="76" t="s">
        <v>130</v>
      </c>
      <c r="MI128" s="76">
        <v>0</v>
      </c>
      <c r="MJ128" s="76">
        <v>0</v>
      </c>
      <c r="MK128" s="76">
        <v>0</v>
      </c>
      <c r="ML128" s="76">
        <v>0</v>
      </c>
    </row>
    <row r="129" spans="1:350"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c r="KD129" s="76" t="s">
        <v>131</v>
      </c>
      <c r="KE129" s="76">
        <v>0</v>
      </c>
      <c r="KF129" s="76">
        <v>0</v>
      </c>
      <c r="KG129" s="76">
        <v>0</v>
      </c>
      <c r="KH129" s="76">
        <v>0</v>
      </c>
      <c r="KK129" s="6" t="s">
        <v>131</v>
      </c>
      <c r="KL129" s="6">
        <v>0.16</v>
      </c>
      <c r="KM129" s="6">
        <v>0</v>
      </c>
      <c r="KN129" s="6">
        <v>0.33</v>
      </c>
      <c r="KO129" s="6">
        <v>0</v>
      </c>
      <c r="KR129" s="76" t="s">
        <v>131</v>
      </c>
      <c r="KS129" s="76">
        <v>0.12</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c r="LY129" s="76"/>
      <c r="LZ129" s="76"/>
      <c r="MA129" s="76" t="s">
        <v>131</v>
      </c>
      <c r="MB129" s="76">
        <v>0</v>
      </c>
      <c r="MC129" s="76">
        <v>0</v>
      </c>
      <c r="MD129" s="76">
        <v>0</v>
      </c>
      <c r="ME129" s="76">
        <v>0</v>
      </c>
      <c r="MH129" s="76" t="s">
        <v>131</v>
      </c>
      <c r="MI129" s="76">
        <v>0.14000000000000001</v>
      </c>
      <c r="MJ129" s="76">
        <v>0.22</v>
      </c>
      <c r="MK129" s="76">
        <v>0.16</v>
      </c>
      <c r="ML129" s="76">
        <v>0</v>
      </c>
    </row>
    <row r="130" spans="1:350"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c r="KD130" s="76" t="s">
        <v>132</v>
      </c>
      <c r="KE130" s="76">
        <v>0.13</v>
      </c>
      <c r="KF130" s="76">
        <v>0.15</v>
      </c>
      <c r="KG130" s="76">
        <v>0</v>
      </c>
      <c r="KH130" s="76">
        <v>0</v>
      </c>
      <c r="KK130" s="6" t="s">
        <v>132</v>
      </c>
      <c r="KL130" s="6">
        <v>0.12</v>
      </c>
      <c r="KM130" s="6">
        <v>0.49</v>
      </c>
      <c r="KN130" s="6">
        <v>0</v>
      </c>
      <c r="KO130" s="6">
        <v>0</v>
      </c>
      <c r="KR130" s="76" t="s">
        <v>132</v>
      </c>
      <c r="KS130" s="76">
        <v>0.09</v>
      </c>
      <c r="KT130" s="76">
        <v>0</v>
      </c>
      <c r="KU130" s="76">
        <v>0</v>
      </c>
      <c r="KV130" s="76">
        <v>0</v>
      </c>
      <c r="KY130" s="76" t="s">
        <v>132</v>
      </c>
      <c r="KZ130" s="76">
        <v>0.06</v>
      </c>
      <c r="LA130" s="76">
        <v>0</v>
      </c>
      <c r="LB130" s="76">
        <v>0</v>
      </c>
      <c r="LC130" s="76">
        <v>0.43</v>
      </c>
      <c r="LF130" s="76" t="s">
        <v>132</v>
      </c>
      <c r="LG130" s="76">
        <v>0.05</v>
      </c>
      <c r="LH130" s="76">
        <v>0.2</v>
      </c>
      <c r="LI130" s="76">
        <v>0</v>
      </c>
      <c r="LJ130" s="76">
        <v>0</v>
      </c>
      <c r="LM130" s="76" t="s">
        <v>132</v>
      </c>
      <c r="LN130" s="76">
        <v>0.27</v>
      </c>
      <c r="LO130" s="76">
        <v>0</v>
      </c>
      <c r="LP130" s="76">
        <v>0.51</v>
      </c>
      <c r="LQ130" s="76">
        <v>0</v>
      </c>
      <c r="LR130" s="76"/>
      <c r="LS130" s="76"/>
      <c r="LT130" s="76" t="s">
        <v>132</v>
      </c>
      <c r="LU130" s="76">
        <v>0.04</v>
      </c>
      <c r="LV130" s="76">
        <v>0.14000000000000001</v>
      </c>
      <c r="LW130" s="76">
        <v>0</v>
      </c>
      <c r="LX130" s="76">
        <v>0</v>
      </c>
      <c r="LY130" s="76"/>
      <c r="LZ130" s="76"/>
      <c r="MA130" s="76" t="s">
        <v>132</v>
      </c>
      <c r="MB130" s="76">
        <v>0</v>
      </c>
      <c r="MC130" s="76">
        <v>0</v>
      </c>
      <c r="MD130" s="76">
        <v>0</v>
      </c>
      <c r="ME130" s="76">
        <v>0</v>
      </c>
      <c r="MH130" s="76" t="s">
        <v>132</v>
      </c>
      <c r="MI130" s="76">
        <v>0.21</v>
      </c>
      <c r="MJ130" s="76">
        <v>0.76</v>
      </c>
      <c r="MK130" s="76">
        <v>0</v>
      </c>
      <c r="ML130" s="76">
        <v>0</v>
      </c>
    </row>
    <row r="131" spans="1:350"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c r="KD131" s="76" t="s">
        <v>133</v>
      </c>
      <c r="KE131" s="76">
        <v>0.12</v>
      </c>
      <c r="KF131" s="76">
        <v>0.36</v>
      </c>
      <c r="KG131" s="76">
        <v>0</v>
      </c>
      <c r="KH131" s="76">
        <v>0</v>
      </c>
      <c r="KK131" s="6" t="s">
        <v>133</v>
      </c>
      <c r="KL131" s="6">
        <v>0.13</v>
      </c>
      <c r="KM131" s="6">
        <v>0</v>
      </c>
      <c r="KN131" s="6">
        <v>0.28000000000000003</v>
      </c>
      <c r="KO131" s="6">
        <v>0</v>
      </c>
      <c r="KR131" s="76" t="s">
        <v>133</v>
      </c>
      <c r="KS131" s="76">
        <v>0</v>
      </c>
      <c r="KT131" s="76">
        <v>0</v>
      </c>
      <c r="KU131" s="76">
        <v>0</v>
      </c>
      <c r="KV131" s="76">
        <v>0</v>
      </c>
      <c r="KY131" s="76" t="s">
        <v>133</v>
      </c>
      <c r="KZ131" s="76">
        <v>0</v>
      </c>
      <c r="LA131" s="76">
        <v>0</v>
      </c>
      <c r="LB131" s="76">
        <v>0</v>
      </c>
      <c r="LC131" s="76">
        <v>0</v>
      </c>
      <c r="LF131" s="76" t="s">
        <v>133</v>
      </c>
      <c r="LG131" s="76">
        <v>0.12</v>
      </c>
      <c r="LH131" s="76">
        <v>0.19</v>
      </c>
      <c r="LI131" s="76">
        <v>0</v>
      </c>
      <c r="LJ131" s="76">
        <v>0</v>
      </c>
      <c r="LM131" s="76" t="s">
        <v>133</v>
      </c>
      <c r="LN131" s="76">
        <v>0.15</v>
      </c>
      <c r="LO131" s="76">
        <v>0</v>
      </c>
      <c r="LP131" s="76">
        <v>0</v>
      </c>
      <c r="LQ131" s="76">
        <v>0</v>
      </c>
      <c r="LR131" s="76"/>
      <c r="LS131" s="76"/>
      <c r="LT131" s="76" t="s">
        <v>133</v>
      </c>
      <c r="LU131" s="76">
        <v>0</v>
      </c>
      <c r="LV131" s="76">
        <v>0</v>
      </c>
      <c r="LW131" s="76">
        <v>0</v>
      </c>
      <c r="LX131" s="76">
        <v>0</v>
      </c>
      <c r="LY131" s="76"/>
      <c r="LZ131" s="76"/>
      <c r="MA131" s="76" t="s">
        <v>133</v>
      </c>
      <c r="MB131" s="76">
        <v>0</v>
      </c>
      <c r="MC131" s="76">
        <v>0</v>
      </c>
      <c r="MD131" s="76">
        <v>0</v>
      </c>
      <c r="ME131" s="76">
        <v>0</v>
      </c>
      <c r="MH131" s="76" t="s">
        <v>133</v>
      </c>
      <c r="MI131" s="76">
        <v>7.0000000000000007E-2</v>
      </c>
      <c r="MJ131" s="76">
        <v>0</v>
      </c>
      <c r="MK131" s="76">
        <v>0</v>
      </c>
      <c r="ML131" s="76">
        <v>0</v>
      </c>
    </row>
    <row r="132" spans="1:350"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c r="KD132" s="76" t="s">
        <v>134</v>
      </c>
      <c r="KE132" s="76">
        <v>0.4</v>
      </c>
      <c r="KF132" s="76">
        <v>0.47</v>
      </c>
      <c r="KG132" s="76">
        <v>0.52</v>
      </c>
      <c r="KH132" s="76">
        <v>0</v>
      </c>
      <c r="KK132" s="6" t="s">
        <v>134</v>
      </c>
      <c r="KL132" s="6">
        <v>0.14000000000000001</v>
      </c>
      <c r="KM132" s="6">
        <v>0</v>
      </c>
      <c r="KN132" s="6">
        <v>0.18</v>
      </c>
      <c r="KO132" s="6">
        <v>0</v>
      </c>
      <c r="KR132" s="76" t="s">
        <v>134</v>
      </c>
      <c r="KS132" s="76">
        <v>7.0000000000000007E-2</v>
      </c>
      <c r="KT132" s="76">
        <v>0.24</v>
      </c>
      <c r="KU132" s="76">
        <v>0</v>
      </c>
      <c r="KV132" s="76">
        <v>0</v>
      </c>
      <c r="KY132" s="76" t="s">
        <v>134</v>
      </c>
      <c r="KZ132" s="76">
        <v>0</v>
      </c>
      <c r="LA132" s="76">
        <v>0</v>
      </c>
      <c r="LB132" s="76">
        <v>0</v>
      </c>
      <c r="LC132" s="76">
        <v>0</v>
      </c>
      <c r="LF132" s="76" t="s">
        <v>134</v>
      </c>
      <c r="LG132" s="76">
        <v>0.08</v>
      </c>
      <c r="LH132" s="76">
        <v>0</v>
      </c>
      <c r="LI132" s="76">
        <v>0.16</v>
      </c>
      <c r="LJ132" s="76">
        <v>0</v>
      </c>
      <c r="LM132" s="76" t="s">
        <v>134</v>
      </c>
      <c r="LN132" s="76">
        <v>0</v>
      </c>
      <c r="LO132" s="76">
        <v>0</v>
      </c>
      <c r="LP132" s="76">
        <v>0</v>
      </c>
      <c r="LQ132" s="76">
        <v>0</v>
      </c>
      <c r="LR132" s="76"/>
      <c r="LS132" s="76"/>
      <c r="LT132" s="76" t="s">
        <v>134</v>
      </c>
      <c r="LU132" s="76">
        <v>0.22</v>
      </c>
      <c r="LV132" s="76">
        <v>0.47</v>
      </c>
      <c r="LW132" s="76">
        <v>0.18</v>
      </c>
      <c r="LX132" s="76">
        <v>0</v>
      </c>
      <c r="LY132" s="76"/>
      <c r="LZ132" s="76"/>
      <c r="MA132" s="76" t="s">
        <v>134</v>
      </c>
      <c r="MB132" s="76">
        <v>0</v>
      </c>
      <c r="MC132" s="76">
        <v>0</v>
      </c>
      <c r="MD132" s="76">
        <v>0</v>
      </c>
      <c r="ME132" s="76">
        <v>0</v>
      </c>
      <c r="MH132" s="76" t="s">
        <v>134</v>
      </c>
      <c r="MI132" s="76">
        <v>0.17</v>
      </c>
      <c r="MJ132" s="76">
        <v>0.17</v>
      </c>
      <c r="MK132" s="76">
        <v>0.25</v>
      </c>
      <c r="ML132" s="76">
        <v>0</v>
      </c>
    </row>
    <row r="133" spans="1:350"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c r="KD133" s="76" t="s">
        <v>135</v>
      </c>
      <c r="KE133" s="76">
        <v>0</v>
      </c>
      <c r="KF133" s="76">
        <v>0</v>
      </c>
      <c r="KG133" s="76">
        <v>0</v>
      </c>
      <c r="KH133" s="76">
        <v>0</v>
      </c>
      <c r="KK133" s="6" t="s">
        <v>135</v>
      </c>
      <c r="KL133" s="6">
        <v>0.28999999999999998</v>
      </c>
      <c r="KM133" s="6">
        <v>0</v>
      </c>
      <c r="KN133" s="6">
        <v>0</v>
      </c>
      <c r="KO133" s="6">
        <v>0</v>
      </c>
      <c r="KR133" s="76" t="s">
        <v>135</v>
      </c>
      <c r="KS133" s="76">
        <v>0</v>
      </c>
      <c r="KT133" s="76">
        <v>0</v>
      </c>
      <c r="KU133" s="76">
        <v>0</v>
      </c>
      <c r="KV133" s="76">
        <v>0</v>
      </c>
      <c r="KY133" s="76" t="s">
        <v>135</v>
      </c>
      <c r="KZ133" s="76">
        <v>0</v>
      </c>
      <c r="LA133" s="76">
        <v>0</v>
      </c>
      <c r="LB133" s="76">
        <v>0</v>
      </c>
      <c r="LC133" s="76">
        <v>0</v>
      </c>
      <c r="LF133" s="76" t="s">
        <v>135</v>
      </c>
      <c r="LG133" s="76">
        <v>0.26</v>
      </c>
      <c r="LH133" s="76">
        <v>0.28000000000000003</v>
      </c>
      <c r="LI133" s="76">
        <v>0.28999999999999998</v>
      </c>
      <c r="LJ133" s="76">
        <v>0</v>
      </c>
      <c r="LM133" s="76" t="s">
        <v>135</v>
      </c>
      <c r="LN133" s="76">
        <v>0.21</v>
      </c>
      <c r="LO133" s="76">
        <v>0.16</v>
      </c>
      <c r="LP133" s="76">
        <v>0.32</v>
      </c>
      <c r="LQ133" s="76">
        <v>0</v>
      </c>
      <c r="LR133" s="76"/>
      <c r="LS133" s="76"/>
      <c r="LT133" s="76" t="s">
        <v>135</v>
      </c>
      <c r="LU133" s="76">
        <v>0.06</v>
      </c>
      <c r="LV133" s="76">
        <v>0</v>
      </c>
      <c r="LW133" s="76">
        <v>0</v>
      </c>
      <c r="LX133" s="76">
        <v>0</v>
      </c>
      <c r="LY133" s="76"/>
      <c r="LZ133" s="76"/>
      <c r="MA133" s="76" t="s">
        <v>135</v>
      </c>
      <c r="MB133" s="76">
        <v>0.31</v>
      </c>
      <c r="MC133" s="76">
        <v>0.18</v>
      </c>
      <c r="MD133" s="76">
        <v>0.51</v>
      </c>
      <c r="ME133" s="76">
        <v>0</v>
      </c>
      <c r="MH133" s="76" t="s">
        <v>135</v>
      </c>
      <c r="MI133" s="76">
        <v>0.22</v>
      </c>
      <c r="MJ133" s="76">
        <v>0</v>
      </c>
      <c r="MK133" s="76">
        <v>0.42</v>
      </c>
      <c r="ML133" s="76">
        <v>0</v>
      </c>
    </row>
    <row r="134" spans="1:350"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c r="KD134" s="76" t="s">
        <v>136</v>
      </c>
      <c r="KE134" s="76">
        <v>0.06</v>
      </c>
      <c r="KF134" s="76">
        <v>0</v>
      </c>
      <c r="KG134" s="76">
        <v>0</v>
      </c>
      <c r="KH134" s="76">
        <v>0</v>
      </c>
      <c r="KK134" s="6" t="s">
        <v>136</v>
      </c>
      <c r="KL134" s="6">
        <v>0</v>
      </c>
      <c r="KM134" s="6">
        <v>0</v>
      </c>
      <c r="KN134" s="6">
        <v>0</v>
      </c>
      <c r="KO134" s="6">
        <v>0</v>
      </c>
      <c r="KR134" s="76" t="s">
        <v>136</v>
      </c>
      <c r="KS134" s="76">
        <v>0</v>
      </c>
      <c r="KT134" s="76">
        <v>0</v>
      </c>
      <c r="KU134" s="76">
        <v>0</v>
      </c>
      <c r="KV134" s="76">
        <v>0</v>
      </c>
      <c r="KY134" s="76" t="s">
        <v>136</v>
      </c>
      <c r="KZ134" s="76">
        <v>0.06</v>
      </c>
      <c r="LA134" s="76">
        <v>0</v>
      </c>
      <c r="LB134" s="76">
        <v>0</v>
      </c>
      <c r="LC134" s="76">
        <v>0</v>
      </c>
      <c r="LF134" s="76" t="s">
        <v>136</v>
      </c>
      <c r="LG134" s="76">
        <v>0.2</v>
      </c>
      <c r="LH134" s="76">
        <v>0</v>
      </c>
      <c r="LI134" s="76">
        <v>0</v>
      </c>
      <c r="LJ134" s="76">
        <v>0</v>
      </c>
      <c r="LM134" s="76" t="s">
        <v>136</v>
      </c>
      <c r="LN134" s="76">
        <v>0</v>
      </c>
      <c r="LO134" s="76">
        <v>0</v>
      </c>
      <c r="LP134" s="76">
        <v>0</v>
      </c>
      <c r="LQ134" s="76">
        <v>0</v>
      </c>
      <c r="LR134" s="76"/>
      <c r="LS134" s="76"/>
      <c r="LT134" s="76" t="s">
        <v>136</v>
      </c>
      <c r="LU134" s="76">
        <v>0.06</v>
      </c>
      <c r="LV134" s="76">
        <v>0</v>
      </c>
      <c r="LW134" s="76">
        <v>0</v>
      </c>
      <c r="LX134" s="76">
        <v>0</v>
      </c>
      <c r="LY134" s="76"/>
      <c r="LZ134" s="76"/>
      <c r="MA134" s="76" t="s">
        <v>136</v>
      </c>
      <c r="MB134" s="76">
        <v>0</v>
      </c>
      <c r="MC134" s="76">
        <v>0</v>
      </c>
      <c r="MD134" s="76">
        <v>0</v>
      </c>
      <c r="ME134" s="76">
        <v>0</v>
      </c>
      <c r="MH134" s="76" t="s">
        <v>136</v>
      </c>
      <c r="MI134" s="76">
        <v>0</v>
      </c>
      <c r="MJ134" s="76">
        <v>0</v>
      </c>
      <c r="MK134" s="76">
        <v>0</v>
      </c>
      <c r="ML134" s="76">
        <v>0</v>
      </c>
    </row>
    <row r="135" spans="1:350"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c r="KD135" s="76" t="s">
        <v>137</v>
      </c>
      <c r="KE135" s="76">
        <v>0.03</v>
      </c>
      <c r="KF135" s="76">
        <v>0</v>
      </c>
      <c r="KG135" s="76">
        <v>0.06</v>
      </c>
      <c r="KH135" s="76">
        <v>0</v>
      </c>
      <c r="KK135" s="6" t="s">
        <v>137</v>
      </c>
      <c r="KL135" s="6">
        <v>0</v>
      </c>
      <c r="KM135" s="6">
        <v>0</v>
      </c>
      <c r="KN135" s="6">
        <v>0</v>
      </c>
      <c r="KO135" s="6">
        <v>0</v>
      </c>
      <c r="KR135" s="76" t="s">
        <v>137</v>
      </c>
      <c r="KS135" s="76">
        <v>0</v>
      </c>
      <c r="KT135" s="76">
        <v>0</v>
      </c>
      <c r="KU135" s="76">
        <v>0</v>
      </c>
      <c r="KV135" s="76">
        <v>0</v>
      </c>
      <c r="KY135" s="76" t="s">
        <v>137</v>
      </c>
      <c r="KZ135" s="76">
        <v>0.12</v>
      </c>
      <c r="LA135" s="76">
        <v>0</v>
      </c>
      <c r="LB135" s="76">
        <v>0.1</v>
      </c>
      <c r="LC135" s="76">
        <v>0</v>
      </c>
      <c r="LF135" s="76" t="s">
        <v>137</v>
      </c>
      <c r="LG135" s="76">
        <v>0.09</v>
      </c>
      <c r="LH135" s="76">
        <v>0</v>
      </c>
      <c r="LI135" s="76">
        <v>0.18</v>
      </c>
      <c r="LJ135" s="76">
        <v>0</v>
      </c>
      <c r="LM135" s="76" t="s">
        <v>137</v>
      </c>
      <c r="LN135" s="76">
        <v>0</v>
      </c>
      <c r="LO135" s="76">
        <v>0</v>
      </c>
      <c r="LP135" s="76">
        <v>0</v>
      </c>
      <c r="LQ135" s="76">
        <v>0</v>
      </c>
      <c r="LR135" s="76"/>
      <c r="LS135" s="76"/>
      <c r="LT135" s="76" t="s">
        <v>137</v>
      </c>
      <c r="LU135" s="76">
        <v>0.08</v>
      </c>
      <c r="LV135" s="76">
        <v>0</v>
      </c>
      <c r="LW135" s="76">
        <v>0</v>
      </c>
      <c r="LX135" s="76">
        <v>0</v>
      </c>
      <c r="LY135" s="76"/>
      <c r="LZ135" s="76"/>
      <c r="MA135" s="76" t="s">
        <v>137</v>
      </c>
      <c r="MB135" s="76">
        <v>0</v>
      </c>
      <c r="MC135" s="76">
        <v>0</v>
      </c>
      <c r="MD135" s="76">
        <v>0</v>
      </c>
      <c r="ME135" s="76">
        <v>0</v>
      </c>
      <c r="MH135" s="76" t="s">
        <v>137</v>
      </c>
      <c r="MI135" s="76">
        <v>0</v>
      </c>
      <c r="MJ135" s="76">
        <v>0</v>
      </c>
      <c r="MK135" s="76">
        <v>0</v>
      </c>
      <c r="ML135" s="76">
        <v>0</v>
      </c>
    </row>
    <row r="136" spans="1:350"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c r="KD136" s="76" t="s">
        <v>138</v>
      </c>
      <c r="KE136" s="76">
        <v>0</v>
      </c>
      <c r="KF136" s="76">
        <v>0</v>
      </c>
      <c r="KG136" s="76">
        <v>0</v>
      </c>
      <c r="KH136" s="76">
        <v>0</v>
      </c>
      <c r="KK136" s="6" t="s">
        <v>138</v>
      </c>
      <c r="KL136" s="6">
        <v>0.1</v>
      </c>
      <c r="KM136" s="6">
        <v>0.28999999999999998</v>
      </c>
      <c r="KN136" s="6">
        <v>0.06</v>
      </c>
      <c r="KO136" s="6">
        <v>0</v>
      </c>
      <c r="KR136" s="76" t="s">
        <v>138</v>
      </c>
      <c r="KS136" s="76">
        <v>0</v>
      </c>
      <c r="KT136" s="76">
        <v>0</v>
      </c>
      <c r="KU136" s="76">
        <v>0</v>
      </c>
      <c r="KV136" s="76">
        <v>0</v>
      </c>
      <c r="KY136" s="76" t="s">
        <v>138</v>
      </c>
      <c r="KZ136" s="76">
        <v>0.06</v>
      </c>
      <c r="LA136" s="76">
        <v>0.22</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0.49</v>
      </c>
      <c r="LV136" s="76">
        <v>0</v>
      </c>
      <c r="LW136" s="76">
        <v>1</v>
      </c>
      <c r="LX136" s="76">
        <v>0</v>
      </c>
      <c r="LY136" s="76"/>
      <c r="LZ136" s="76"/>
      <c r="MA136" s="76" t="s">
        <v>138</v>
      </c>
      <c r="MB136" s="76">
        <v>0.52</v>
      </c>
      <c r="MC136" s="76">
        <v>0</v>
      </c>
      <c r="MD136" s="76">
        <v>1.01</v>
      </c>
      <c r="ME136" s="76">
        <v>0</v>
      </c>
      <c r="MH136" s="76" t="s">
        <v>138</v>
      </c>
      <c r="MI136" s="76">
        <v>0.12</v>
      </c>
      <c r="MJ136" s="76">
        <v>0</v>
      </c>
      <c r="MK136" s="76">
        <v>0.24</v>
      </c>
      <c r="ML136" s="76">
        <v>0</v>
      </c>
    </row>
    <row r="137" spans="1:350"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c r="KD137" s="76" t="s">
        <v>139</v>
      </c>
      <c r="KE137" s="76">
        <v>0.26</v>
      </c>
      <c r="KF137" s="76">
        <v>0.4</v>
      </c>
      <c r="KG137" s="76">
        <v>0</v>
      </c>
      <c r="KH137" s="76">
        <v>1.1599999999999999</v>
      </c>
      <c r="KK137" s="6" t="s">
        <v>139</v>
      </c>
      <c r="KL137" s="6">
        <v>0.34</v>
      </c>
      <c r="KM137" s="6">
        <v>0.69</v>
      </c>
      <c r="KN137" s="6">
        <v>0.12</v>
      </c>
      <c r="KO137" s="6">
        <v>0.73</v>
      </c>
      <c r="KR137" s="76" t="s">
        <v>139</v>
      </c>
      <c r="KS137" s="76">
        <v>0.11</v>
      </c>
      <c r="KT137" s="76">
        <v>0.24</v>
      </c>
      <c r="KU137" s="76">
        <v>0.09</v>
      </c>
      <c r="KV137" s="76">
        <v>0</v>
      </c>
      <c r="KY137" s="76" t="s">
        <v>139</v>
      </c>
      <c r="KZ137" s="76">
        <v>0.18</v>
      </c>
      <c r="LA137" s="76">
        <v>0.23</v>
      </c>
      <c r="LB137" s="76">
        <v>0.22</v>
      </c>
      <c r="LC137" s="76">
        <v>0</v>
      </c>
      <c r="LF137" s="76" t="s">
        <v>139</v>
      </c>
      <c r="LG137" s="76">
        <v>0.19</v>
      </c>
      <c r="LH137" s="76">
        <v>0</v>
      </c>
      <c r="LI137" s="76">
        <v>0.16</v>
      </c>
      <c r="LJ137" s="76">
        <v>0.76</v>
      </c>
      <c r="LM137" s="76" t="s">
        <v>139</v>
      </c>
      <c r="LN137" s="76">
        <v>0.13</v>
      </c>
      <c r="LO137" s="76">
        <v>0.51</v>
      </c>
      <c r="LP137" s="76">
        <v>0</v>
      </c>
      <c r="LQ137" s="76">
        <v>0</v>
      </c>
      <c r="LR137" s="76"/>
      <c r="LS137" s="76"/>
      <c r="LT137" s="76" t="s">
        <v>139</v>
      </c>
      <c r="LU137" s="76">
        <v>0.17</v>
      </c>
      <c r="LV137" s="76">
        <v>0.62</v>
      </c>
      <c r="LW137" s="76">
        <v>0</v>
      </c>
      <c r="LX137" s="76">
        <v>0</v>
      </c>
      <c r="LY137" s="76"/>
      <c r="LZ137" s="76"/>
      <c r="MA137" s="76" t="s">
        <v>139</v>
      </c>
      <c r="MB137" s="76">
        <v>0</v>
      </c>
      <c r="MC137" s="76">
        <v>0</v>
      </c>
      <c r="MD137" s="76">
        <v>0</v>
      </c>
      <c r="ME137" s="76">
        <v>0</v>
      </c>
      <c r="MH137" s="76" t="s">
        <v>139</v>
      </c>
      <c r="MI137" s="76">
        <v>0.15</v>
      </c>
      <c r="MJ137" s="76">
        <v>0.28999999999999998</v>
      </c>
      <c r="MK137" s="76">
        <v>0.14000000000000001</v>
      </c>
      <c r="ML137" s="76">
        <v>0</v>
      </c>
    </row>
    <row r="138" spans="1:350"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c r="KD138" s="76" t="s">
        <v>140</v>
      </c>
      <c r="KE138" s="76">
        <v>0.08</v>
      </c>
      <c r="KF138" s="76">
        <v>0</v>
      </c>
      <c r="KG138" s="76">
        <v>0</v>
      </c>
      <c r="KH138" s="76">
        <v>0.75</v>
      </c>
      <c r="KK138" s="6" t="s">
        <v>140</v>
      </c>
      <c r="KL138" s="6">
        <v>7.0000000000000007E-2</v>
      </c>
      <c r="KM138" s="6">
        <v>0</v>
      </c>
      <c r="KN138" s="6">
        <v>0</v>
      </c>
      <c r="KO138" s="6">
        <v>0.46</v>
      </c>
      <c r="KR138" s="76" t="s">
        <v>140</v>
      </c>
      <c r="KS138" s="76">
        <v>0.36</v>
      </c>
      <c r="KT138" s="76">
        <v>0.38</v>
      </c>
      <c r="KU138" s="76">
        <v>0.52</v>
      </c>
      <c r="KV138" s="76">
        <v>0</v>
      </c>
      <c r="KY138" s="76" t="s">
        <v>140</v>
      </c>
      <c r="KZ138" s="76">
        <v>0.03</v>
      </c>
      <c r="LA138" s="76">
        <v>0</v>
      </c>
      <c r="LB138" s="76">
        <v>0.06</v>
      </c>
      <c r="LC138" s="76">
        <v>0</v>
      </c>
      <c r="LF138" s="76" t="s">
        <v>140</v>
      </c>
      <c r="LG138" s="76">
        <v>0.45</v>
      </c>
      <c r="LH138" s="76">
        <v>0.39</v>
      </c>
      <c r="LI138" s="76">
        <v>0.45</v>
      </c>
      <c r="LJ138" s="76">
        <v>0.87</v>
      </c>
      <c r="LM138" s="76" t="s">
        <v>140</v>
      </c>
      <c r="LN138" s="76">
        <v>0.23</v>
      </c>
      <c r="LO138" s="76">
        <v>0.11</v>
      </c>
      <c r="LP138" s="76">
        <v>0.38</v>
      </c>
      <c r="LQ138" s="76">
        <v>0</v>
      </c>
      <c r="LR138" s="76"/>
      <c r="LS138" s="76"/>
      <c r="LT138" s="76" t="s">
        <v>140</v>
      </c>
      <c r="LU138" s="76">
        <v>0.26</v>
      </c>
      <c r="LV138" s="76">
        <v>0.78</v>
      </c>
      <c r="LW138" s="76">
        <v>0.1</v>
      </c>
      <c r="LX138" s="76">
        <v>0</v>
      </c>
      <c r="LY138" s="76"/>
      <c r="LZ138" s="76"/>
      <c r="MA138" s="76" t="s">
        <v>140</v>
      </c>
      <c r="MB138" s="76">
        <v>0.39</v>
      </c>
      <c r="MC138" s="76">
        <v>0.19</v>
      </c>
      <c r="MD138" s="76">
        <v>0.57999999999999996</v>
      </c>
      <c r="ME138" s="76">
        <v>0.34</v>
      </c>
      <c r="MH138" s="76" t="s">
        <v>140</v>
      </c>
      <c r="MI138" s="76">
        <v>0.09</v>
      </c>
      <c r="MJ138" s="76">
        <v>0</v>
      </c>
      <c r="MK138" s="76">
        <v>7.0000000000000007E-2</v>
      </c>
      <c r="ML138" s="76">
        <v>0</v>
      </c>
    </row>
    <row r="139" spans="1:350"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c r="KD139" s="76" t="s">
        <v>141</v>
      </c>
      <c r="KE139" s="76">
        <v>0</v>
      </c>
      <c r="KF139" s="76">
        <v>0</v>
      </c>
      <c r="KG139" s="76">
        <v>0</v>
      </c>
      <c r="KH139" s="76">
        <v>0</v>
      </c>
      <c r="KK139" s="6" t="s">
        <v>141</v>
      </c>
      <c r="KL139" s="6">
        <v>0</v>
      </c>
      <c r="KM139" s="6">
        <v>0</v>
      </c>
      <c r="KN139" s="6">
        <v>0</v>
      </c>
      <c r="KO139" s="6">
        <v>0</v>
      </c>
      <c r="KR139" s="76" t="s">
        <v>141</v>
      </c>
      <c r="KS139" s="76">
        <v>0.06</v>
      </c>
      <c r="KT139" s="76">
        <v>0</v>
      </c>
      <c r="KU139" s="76">
        <v>0.12</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c r="LY139" s="76"/>
      <c r="LZ139" s="76"/>
      <c r="MA139" s="76" t="s">
        <v>141</v>
      </c>
      <c r="MB139" s="76">
        <v>0</v>
      </c>
      <c r="MC139" s="76">
        <v>0</v>
      </c>
      <c r="MD139" s="76">
        <v>0</v>
      </c>
      <c r="ME139" s="76">
        <v>0</v>
      </c>
      <c r="MH139" s="76" t="s">
        <v>141</v>
      </c>
      <c r="MI139" s="76">
        <v>0</v>
      </c>
      <c r="MJ139" s="76">
        <v>0</v>
      </c>
      <c r="MK139" s="76">
        <v>0</v>
      </c>
      <c r="ML139" s="76">
        <v>0</v>
      </c>
    </row>
    <row r="140" spans="1:350"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c r="KD140" s="76" t="s">
        <v>142</v>
      </c>
      <c r="KE140" s="76">
        <v>0</v>
      </c>
      <c r="KF140" s="76">
        <v>0</v>
      </c>
      <c r="KG140" s="76">
        <v>0</v>
      </c>
      <c r="KH140" s="76">
        <v>0</v>
      </c>
      <c r="KK140" s="6" t="s">
        <v>142</v>
      </c>
      <c r="KL140" s="6">
        <v>0</v>
      </c>
      <c r="KM140" s="6">
        <v>0</v>
      </c>
      <c r="KN140" s="6">
        <v>0</v>
      </c>
      <c r="KO140" s="6">
        <v>0</v>
      </c>
      <c r="KR140" s="76" t="s">
        <v>142</v>
      </c>
      <c r="KS140" s="76">
        <v>0</v>
      </c>
      <c r="KT140" s="76">
        <v>0</v>
      </c>
      <c r="KU140" s="76">
        <v>0</v>
      </c>
      <c r="KV140" s="76">
        <v>0</v>
      </c>
      <c r="KY140" s="76" t="s">
        <v>142</v>
      </c>
      <c r="KZ140" s="76">
        <v>0.2</v>
      </c>
      <c r="LA140" s="76">
        <v>0.41</v>
      </c>
      <c r="LB140" s="76">
        <v>0</v>
      </c>
      <c r="LC140" s="76">
        <v>0.56999999999999995</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c r="LY140" s="76"/>
      <c r="LZ140" s="76"/>
      <c r="MA140" s="76" t="s">
        <v>142</v>
      </c>
      <c r="MB140" s="76">
        <v>7.0000000000000007E-2</v>
      </c>
      <c r="MC140" s="76">
        <v>0</v>
      </c>
      <c r="MD140" s="76">
        <v>0.13</v>
      </c>
      <c r="ME140" s="76">
        <v>0</v>
      </c>
      <c r="MH140" s="76" t="s">
        <v>142</v>
      </c>
      <c r="MI140" s="76">
        <v>0</v>
      </c>
      <c r="MJ140" s="76">
        <v>0</v>
      </c>
      <c r="MK140" s="76">
        <v>0</v>
      </c>
      <c r="ML140" s="76">
        <v>0</v>
      </c>
    </row>
    <row r="141" spans="1:350"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c r="KD141" s="76" t="s">
        <v>143</v>
      </c>
      <c r="KE141" s="76">
        <v>0</v>
      </c>
      <c r="KF141" s="76">
        <v>0</v>
      </c>
      <c r="KG141" s="76">
        <v>0</v>
      </c>
      <c r="KH141" s="76">
        <v>0</v>
      </c>
      <c r="KK141" s="6" t="s">
        <v>143</v>
      </c>
      <c r="KL141" s="6">
        <v>0</v>
      </c>
      <c r="KM141" s="6">
        <v>0</v>
      </c>
      <c r="KN141" s="6">
        <v>0</v>
      </c>
      <c r="KO141" s="6">
        <v>0</v>
      </c>
      <c r="KR141" s="76" t="s">
        <v>143</v>
      </c>
      <c r="KS141" s="76">
        <v>0.05</v>
      </c>
      <c r="KT141" s="76">
        <v>0.2</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0.05</v>
      </c>
      <c r="LV141" s="76">
        <v>0.18</v>
      </c>
      <c r="LW141" s="76">
        <v>0</v>
      </c>
      <c r="LX141" s="76">
        <v>0</v>
      </c>
      <c r="LY141" s="76"/>
      <c r="LZ141" s="76"/>
      <c r="MA141" s="76" t="s">
        <v>143</v>
      </c>
      <c r="MB141" s="76">
        <v>0.04</v>
      </c>
      <c r="MC141" s="76">
        <v>0.16</v>
      </c>
      <c r="MD141" s="76">
        <v>0</v>
      </c>
      <c r="ME141" s="76">
        <v>0</v>
      </c>
      <c r="MH141" s="76" t="s">
        <v>143</v>
      </c>
      <c r="MI141" s="76">
        <v>0.16</v>
      </c>
      <c r="MJ141" s="76">
        <v>0.61</v>
      </c>
      <c r="MK141" s="76">
        <v>0</v>
      </c>
      <c r="ML141" s="76">
        <v>0</v>
      </c>
    </row>
    <row r="142" spans="1:350"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c r="KD142" s="76" t="s">
        <v>144</v>
      </c>
      <c r="KE142" s="76">
        <v>0.04</v>
      </c>
      <c r="KF142" s="76">
        <v>0.13</v>
      </c>
      <c r="KG142" s="76">
        <v>0</v>
      </c>
      <c r="KH142" s="76">
        <v>0</v>
      </c>
      <c r="KK142" s="6" t="s">
        <v>144</v>
      </c>
      <c r="KL142" s="6">
        <v>0</v>
      </c>
      <c r="KM142" s="6">
        <v>0</v>
      </c>
      <c r="KN142" s="6">
        <v>0</v>
      </c>
      <c r="KO142" s="6">
        <v>0</v>
      </c>
      <c r="KR142" s="76" t="s">
        <v>144</v>
      </c>
      <c r="KS142" s="76">
        <v>0.05</v>
      </c>
      <c r="KT142" s="76">
        <v>0.17</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0.14000000000000001</v>
      </c>
      <c r="LO142" s="76">
        <v>0.54</v>
      </c>
      <c r="LP142" s="76">
        <v>0</v>
      </c>
      <c r="LQ142" s="76">
        <v>0</v>
      </c>
      <c r="LR142" s="76"/>
      <c r="LS142" s="76"/>
      <c r="LT142" s="76" t="s">
        <v>144</v>
      </c>
      <c r="LU142" s="76">
        <v>0.13</v>
      </c>
      <c r="LV142" s="76">
        <v>0.48</v>
      </c>
      <c r="LW142" s="76">
        <v>0</v>
      </c>
      <c r="LX142" s="76">
        <v>0</v>
      </c>
      <c r="LY142" s="76"/>
      <c r="LZ142" s="76"/>
      <c r="MA142" s="76" t="s">
        <v>144</v>
      </c>
      <c r="MB142" s="76">
        <v>0.11</v>
      </c>
      <c r="MC142" s="76">
        <v>0.42</v>
      </c>
      <c r="MD142" s="76">
        <v>0</v>
      </c>
      <c r="ME142" s="76">
        <v>0</v>
      </c>
      <c r="MH142" s="76" t="s">
        <v>144</v>
      </c>
      <c r="MI142" s="76">
        <v>0.22</v>
      </c>
      <c r="MJ142" s="76">
        <v>0.55000000000000004</v>
      </c>
      <c r="MK142" s="76">
        <v>0.14000000000000001</v>
      </c>
      <c r="ML142" s="76">
        <v>0</v>
      </c>
    </row>
    <row r="143" spans="1:350"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c r="KD143" s="76" t="s">
        <v>145</v>
      </c>
      <c r="KE143" s="76">
        <v>7.0000000000000007E-2</v>
      </c>
      <c r="KF143" s="76">
        <v>0</v>
      </c>
      <c r="KG143" s="76">
        <v>0</v>
      </c>
      <c r="KH143" s="76">
        <v>0</v>
      </c>
      <c r="KK143" s="6" t="s">
        <v>145</v>
      </c>
      <c r="KL143" s="6">
        <v>0</v>
      </c>
      <c r="KM143" s="6">
        <v>0</v>
      </c>
      <c r="KN143" s="6">
        <v>0</v>
      </c>
      <c r="KO143" s="6">
        <v>0</v>
      </c>
      <c r="KR143" s="76" t="s">
        <v>145</v>
      </c>
      <c r="KS143" s="76">
        <v>0.05</v>
      </c>
      <c r="KT143" s="76">
        <v>0</v>
      </c>
      <c r="KU143" s="76">
        <v>0.11</v>
      </c>
      <c r="KV143" s="76">
        <v>0</v>
      </c>
      <c r="KY143" s="76" t="s">
        <v>145</v>
      </c>
      <c r="KZ143" s="76">
        <v>0</v>
      </c>
      <c r="LA143" s="76">
        <v>0</v>
      </c>
      <c r="LB143" s="76">
        <v>0</v>
      </c>
      <c r="LC143" s="76">
        <v>0</v>
      </c>
      <c r="LF143" s="76" t="s">
        <v>145</v>
      </c>
      <c r="LG143" s="76">
        <v>0.05</v>
      </c>
      <c r="LH143" s="76">
        <v>0.21</v>
      </c>
      <c r="LI143" s="76">
        <v>0</v>
      </c>
      <c r="LJ143" s="76">
        <v>0</v>
      </c>
      <c r="LM143" s="76" t="s">
        <v>145</v>
      </c>
      <c r="LN143" s="76">
        <v>0</v>
      </c>
      <c r="LO143" s="76">
        <v>0</v>
      </c>
      <c r="LP143" s="76">
        <v>0</v>
      </c>
      <c r="LQ143" s="76">
        <v>0</v>
      </c>
      <c r="LR143" s="76"/>
      <c r="LS143" s="76"/>
      <c r="LT143" s="76" t="s">
        <v>145</v>
      </c>
      <c r="LU143" s="76">
        <v>0.05</v>
      </c>
      <c r="LV143" s="76">
        <v>0.17</v>
      </c>
      <c r="LW143" s="76">
        <v>0</v>
      </c>
      <c r="LX143" s="76">
        <v>0</v>
      </c>
      <c r="LY143" s="76"/>
      <c r="LZ143" s="76"/>
      <c r="MA143" s="76" t="s">
        <v>145</v>
      </c>
      <c r="MB143" s="76">
        <v>0</v>
      </c>
      <c r="MC143" s="76">
        <v>0</v>
      </c>
      <c r="MD143" s="76">
        <v>0</v>
      </c>
      <c r="ME143" s="76">
        <v>0</v>
      </c>
      <c r="MH143" s="76" t="s">
        <v>145</v>
      </c>
      <c r="MI143" s="76">
        <v>0.08</v>
      </c>
      <c r="MJ143" s="76">
        <v>0</v>
      </c>
      <c r="MK143" s="76">
        <v>0</v>
      </c>
      <c r="ML143" s="76">
        <v>0</v>
      </c>
    </row>
    <row r="144" spans="1:350"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c r="KD144" s="76" t="s">
        <v>146</v>
      </c>
      <c r="KE144" s="76">
        <v>0.05</v>
      </c>
      <c r="KF144" s="76">
        <v>0</v>
      </c>
      <c r="KG144" s="76">
        <v>0</v>
      </c>
      <c r="KH144" s="76">
        <v>0.43</v>
      </c>
      <c r="KK144" s="6" t="s">
        <v>146</v>
      </c>
      <c r="KL144" s="6">
        <v>0.1</v>
      </c>
      <c r="KM144" s="6">
        <v>0</v>
      </c>
      <c r="KN144" s="6">
        <v>0</v>
      </c>
      <c r="KO144" s="6">
        <v>0.4</v>
      </c>
      <c r="KR144" s="76" t="s">
        <v>146</v>
      </c>
      <c r="KS144" s="76">
        <v>0.16</v>
      </c>
      <c r="KT144" s="76">
        <v>0</v>
      </c>
      <c r="KU144" s="76">
        <v>0</v>
      </c>
      <c r="KV144" s="76">
        <v>1.03</v>
      </c>
      <c r="KY144" s="76" t="s">
        <v>146</v>
      </c>
      <c r="KZ144" s="76">
        <v>0.84</v>
      </c>
      <c r="LA144" s="76">
        <v>0</v>
      </c>
      <c r="LB144" s="76">
        <v>0</v>
      </c>
      <c r="LC144" s="76">
        <v>6.1</v>
      </c>
      <c r="LF144" s="76" t="s">
        <v>146</v>
      </c>
      <c r="LG144" s="76">
        <v>0.14000000000000001</v>
      </c>
      <c r="LH144" s="76">
        <v>0</v>
      </c>
      <c r="LI144" s="76">
        <v>0</v>
      </c>
      <c r="LJ144" s="76">
        <v>0.99</v>
      </c>
      <c r="LM144" s="76" t="s">
        <v>146</v>
      </c>
      <c r="LN144" s="76">
        <v>0.05</v>
      </c>
      <c r="LO144" s="76">
        <v>0</v>
      </c>
      <c r="LP144" s="76">
        <v>0</v>
      </c>
      <c r="LQ144" s="76">
        <v>0.44</v>
      </c>
      <c r="LR144" s="76"/>
      <c r="LS144" s="76"/>
      <c r="LT144" s="76" t="s">
        <v>146</v>
      </c>
      <c r="LU144" s="76">
        <v>0.28000000000000003</v>
      </c>
      <c r="LV144" s="76">
        <v>0</v>
      </c>
      <c r="LW144" s="76">
        <v>0</v>
      </c>
      <c r="LX144" s="76">
        <v>1.89</v>
      </c>
      <c r="LY144" s="76"/>
      <c r="LZ144" s="76"/>
      <c r="MA144" s="76" t="s">
        <v>146</v>
      </c>
      <c r="MB144" s="76">
        <v>0.39</v>
      </c>
      <c r="MC144" s="76">
        <v>0</v>
      </c>
      <c r="MD144" s="76">
        <v>0.23</v>
      </c>
      <c r="ME144" s="76">
        <v>1.98</v>
      </c>
      <c r="MH144" s="76" t="s">
        <v>146</v>
      </c>
      <c r="MI144" s="76">
        <v>0.65</v>
      </c>
      <c r="MJ144" s="76">
        <v>0.15</v>
      </c>
      <c r="MK144" s="76">
        <v>0.17</v>
      </c>
      <c r="ML144" s="76">
        <v>3.9</v>
      </c>
    </row>
    <row r="145" spans="1:350"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c r="KD145" s="76" t="s">
        <v>147</v>
      </c>
      <c r="KE145" s="76">
        <v>0.12</v>
      </c>
      <c r="KF145" s="76">
        <v>0</v>
      </c>
      <c r="KG145" s="76">
        <v>0</v>
      </c>
      <c r="KH145" s="76">
        <v>0</v>
      </c>
      <c r="KK145" s="6" t="s">
        <v>147</v>
      </c>
      <c r="KL145" s="6">
        <v>1.62</v>
      </c>
      <c r="KM145" s="6">
        <v>0.33</v>
      </c>
      <c r="KN145" s="6">
        <v>0.75</v>
      </c>
      <c r="KO145" s="6">
        <v>0</v>
      </c>
      <c r="KR145" s="76" t="s">
        <v>147</v>
      </c>
      <c r="KS145" s="76">
        <v>0.02</v>
      </c>
      <c r="KT145" s="76">
        <v>0.06</v>
      </c>
      <c r="KU145" s="76">
        <v>0</v>
      </c>
      <c r="KV145" s="76">
        <v>0</v>
      </c>
      <c r="KY145" s="76" t="s">
        <v>147</v>
      </c>
      <c r="KZ145" s="76">
        <v>0.19</v>
      </c>
      <c r="LA145" s="76">
        <v>0.5</v>
      </c>
      <c r="LB145" s="76">
        <v>0</v>
      </c>
      <c r="LC145" s="76">
        <v>0</v>
      </c>
      <c r="LF145" s="76" t="s">
        <v>147</v>
      </c>
      <c r="LG145" s="76">
        <v>0.08</v>
      </c>
      <c r="LH145" s="76">
        <v>0</v>
      </c>
      <c r="LI145" s="76">
        <v>0.16</v>
      </c>
      <c r="LJ145" s="76">
        <v>0</v>
      </c>
      <c r="LM145" s="76" t="s">
        <v>147</v>
      </c>
      <c r="LN145" s="76">
        <v>0.14000000000000001</v>
      </c>
      <c r="LO145" s="76">
        <v>0</v>
      </c>
      <c r="LP145" s="76">
        <v>0</v>
      </c>
      <c r="LQ145" s="76">
        <v>0</v>
      </c>
      <c r="LR145" s="76"/>
      <c r="LS145" s="76"/>
      <c r="LT145" s="76" t="s">
        <v>147</v>
      </c>
      <c r="LU145" s="76">
        <v>0</v>
      </c>
      <c r="LV145" s="76">
        <v>0</v>
      </c>
      <c r="LW145" s="76">
        <v>0</v>
      </c>
      <c r="LX145" s="76">
        <v>0</v>
      </c>
      <c r="LY145" s="76"/>
      <c r="LZ145" s="76"/>
      <c r="MA145" s="76" t="s">
        <v>147</v>
      </c>
      <c r="MB145" s="76">
        <v>0.31</v>
      </c>
      <c r="MC145" s="76">
        <v>0.96</v>
      </c>
      <c r="MD145" s="76">
        <v>0</v>
      </c>
      <c r="ME145" s="76">
        <v>0</v>
      </c>
      <c r="MH145" s="76" t="s">
        <v>147</v>
      </c>
      <c r="MI145" s="76">
        <v>0.2</v>
      </c>
      <c r="MJ145" s="76">
        <v>0</v>
      </c>
      <c r="MK145" s="76">
        <v>0.28999999999999998</v>
      </c>
      <c r="ML145" s="76">
        <v>0</v>
      </c>
    </row>
    <row r="146" spans="1:350"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c r="KD146" s="76" t="s">
        <v>148</v>
      </c>
      <c r="KE146" s="76">
        <v>0</v>
      </c>
      <c r="KF146" s="76">
        <v>0</v>
      </c>
      <c r="KG146" s="76">
        <v>0</v>
      </c>
      <c r="KH146" s="76">
        <v>0</v>
      </c>
      <c r="KK146" s="6" t="s">
        <v>148</v>
      </c>
      <c r="KL146" s="6">
        <v>7.0000000000000007E-2</v>
      </c>
      <c r="KM146" s="6">
        <v>0.31</v>
      </c>
      <c r="KN146" s="6">
        <v>0</v>
      </c>
      <c r="KO146" s="6">
        <v>0</v>
      </c>
      <c r="KR146" s="76" t="s">
        <v>148</v>
      </c>
      <c r="KS146" s="76">
        <v>0</v>
      </c>
      <c r="KT146" s="76">
        <v>0</v>
      </c>
      <c r="KU146" s="76">
        <v>0</v>
      </c>
      <c r="KV146" s="76">
        <v>0</v>
      </c>
      <c r="KY146" s="76" t="s">
        <v>148</v>
      </c>
      <c r="KZ146" s="76">
        <v>0</v>
      </c>
      <c r="LA146" s="76">
        <v>0</v>
      </c>
      <c r="LB146" s="76">
        <v>0</v>
      </c>
      <c r="LC146" s="76">
        <v>0</v>
      </c>
      <c r="LF146" s="76" t="s">
        <v>148</v>
      </c>
      <c r="LG146" s="76">
        <v>0.21</v>
      </c>
      <c r="LH146" s="76">
        <v>0.8</v>
      </c>
      <c r="LI146" s="76">
        <v>0</v>
      </c>
      <c r="LJ146" s="76">
        <v>0</v>
      </c>
      <c r="LM146" s="76" t="s">
        <v>148</v>
      </c>
      <c r="LN146" s="76">
        <v>0</v>
      </c>
      <c r="LO146" s="76">
        <v>0</v>
      </c>
      <c r="LP146" s="76">
        <v>0</v>
      </c>
      <c r="LQ146" s="76">
        <v>0</v>
      </c>
      <c r="LR146" s="76"/>
      <c r="LS146" s="76"/>
      <c r="LT146" s="76" t="s">
        <v>148</v>
      </c>
      <c r="LU146" s="76">
        <v>0</v>
      </c>
      <c r="LV146" s="76">
        <v>0</v>
      </c>
      <c r="LW146" s="76">
        <v>0</v>
      </c>
      <c r="LX146" s="76">
        <v>0</v>
      </c>
      <c r="LY146" s="76"/>
      <c r="LZ146" s="76"/>
      <c r="MA146" s="76" t="s">
        <v>148</v>
      </c>
      <c r="MB146" s="76">
        <v>0</v>
      </c>
      <c r="MC146" s="76">
        <v>0</v>
      </c>
      <c r="MD146" s="76">
        <v>0</v>
      </c>
      <c r="ME146" s="76">
        <v>0</v>
      </c>
      <c r="MH146" s="76" t="s">
        <v>148</v>
      </c>
      <c r="MI146" s="76">
        <v>0.05</v>
      </c>
      <c r="MJ146" s="76">
        <v>0.2</v>
      </c>
      <c r="MK146" s="76">
        <v>0</v>
      </c>
      <c r="ML146" s="76">
        <v>0</v>
      </c>
    </row>
    <row r="147" spans="1:350"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c r="KD147" s="76" t="s">
        <v>149</v>
      </c>
      <c r="KE147" s="76">
        <v>0</v>
      </c>
      <c r="KF147" s="76">
        <v>0</v>
      </c>
      <c r="KG147" s="76">
        <v>0</v>
      </c>
      <c r="KH147" s="76">
        <v>0</v>
      </c>
      <c r="KK147" s="6" t="s">
        <v>149</v>
      </c>
      <c r="KL147" s="6">
        <v>0.15</v>
      </c>
      <c r="KM147" s="6">
        <v>0</v>
      </c>
      <c r="KN147" s="6">
        <v>0.3</v>
      </c>
      <c r="KO147" s="6">
        <v>0</v>
      </c>
      <c r="KR147" s="76" t="s">
        <v>149</v>
      </c>
      <c r="KS147" s="76">
        <v>0.2</v>
      </c>
      <c r="KT147" s="76">
        <v>0</v>
      </c>
      <c r="KU147" s="76">
        <v>0.41</v>
      </c>
      <c r="KV147" s="76">
        <v>0</v>
      </c>
      <c r="KY147" s="76" t="s">
        <v>149</v>
      </c>
      <c r="KZ147" s="76">
        <v>0</v>
      </c>
      <c r="LA147" s="76">
        <v>0</v>
      </c>
      <c r="LB147" s="76">
        <v>0</v>
      </c>
      <c r="LC147" s="76">
        <v>0</v>
      </c>
      <c r="LF147" s="76" t="s">
        <v>149</v>
      </c>
      <c r="LG147" s="76">
        <v>0</v>
      </c>
      <c r="LH147" s="76">
        <v>0</v>
      </c>
      <c r="LI147" s="76">
        <v>0</v>
      </c>
      <c r="LJ147" s="76">
        <v>0</v>
      </c>
      <c r="LM147" s="76" t="s">
        <v>149</v>
      </c>
      <c r="LN147" s="76">
        <v>0.08</v>
      </c>
      <c r="LO147" s="76">
        <v>0</v>
      </c>
      <c r="LP147" s="76">
        <v>0.15</v>
      </c>
      <c r="LQ147" s="76">
        <v>0</v>
      </c>
      <c r="LR147" s="76"/>
      <c r="LS147" s="76"/>
      <c r="LT147" s="76" t="s">
        <v>149</v>
      </c>
      <c r="LU147" s="76">
        <v>0</v>
      </c>
      <c r="LV147" s="76">
        <v>0</v>
      </c>
      <c r="LW147" s="76">
        <v>0</v>
      </c>
      <c r="LX147" s="76">
        <v>0</v>
      </c>
      <c r="LY147" s="76"/>
      <c r="LZ147" s="76"/>
      <c r="MA147" s="76" t="s">
        <v>149</v>
      </c>
      <c r="MB147" s="76">
        <v>0</v>
      </c>
      <c r="MC147" s="76">
        <v>0</v>
      </c>
      <c r="MD147" s="76">
        <v>0</v>
      </c>
      <c r="ME147" s="76">
        <v>0</v>
      </c>
      <c r="MH147" s="76" t="s">
        <v>149</v>
      </c>
      <c r="MI147" s="76">
        <v>0.08</v>
      </c>
      <c r="MJ147" s="76">
        <v>0.28999999999999998</v>
      </c>
      <c r="MK147" s="76">
        <v>0</v>
      </c>
      <c r="ML147" s="76">
        <v>0</v>
      </c>
    </row>
    <row r="148" spans="1:350"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c r="KD148" s="76" t="s">
        <v>150</v>
      </c>
      <c r="KE148" s="76">
        <v>0.1</v>
      </c>
      <c r="KF148" s="76">
        <v>0</v>
      </c>
      <c r="KG148" s="76">
        <v>0.21</v>
      </c>
      <c r="KH148" s="76">
        <v>0</v>
      </c>
      <c r="KK148" s="6" t="s">
        <v>150</v>
      </c>
      <c r="KL148" s="6">
        <v>0</v>
      </c>
      <c r="KM148" s="6">
        <v>0</v>
      </c>
      <c r="KN148" s="6">
        <v>0</v>
      </c>
      <c r="KO148" s="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0.15</v>
      </c>
      <c r="LO148" s="76">
        <v>0</v>
      </c>
      <c r="LP148" s="76">
        <v>0</v>
      </c>
      <c r="LQ148" s="76">
        <v>0</v>
      </c>
      <c r="LR148" s="76"/>
      <c r="LS148" s="76"/>
      <c r="LT148" s="76" t="s">
        <v>150</v>
      </c>
      <c r="LU148" s="76">
        <v>0</v>
      </c>
      <c r="LV148" s="76">
        <v>0</v>
      </c>
      <c r="LW148" s="76">
        <v>0</v>
      </c>
      <c r="LX148" s="76">
        <v>0</v>
      </c>
      <c r="LY148" s="76"/>
      <c r="LZ148" s="76"/>
      <c r="MA148" s="76" t="s">
        <v>150</v>
      </c>
      <c r="MB148" s="76">
        <v>0.36</v>
      </c>
      <c r="MC148" s="76">
        <v>0.67</v>
      </c>
      <c r="MD148" s="76">
        <v>0.36</v>
      </c>
      <c r="ME148" s="76">
        <v>0</v>
      </c>
      <c r="MH148" s="76" t="s">
        <v>150</v>
      </c>
      <c r="MI148" s="76">
        <v>0</v>
      </c>
      <c r="MJ148" s="76">
        <v>0</v>
      </c>
      <c r="MK148" s="76">
        <v>0</v>
      </c>
      <c r="ML148" s="76">
        <v>0</v>
      </c>
    </row>
    <row r="149" spans="1:350"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c r="KD149" s="76" t="s">
        <v>151</v>
      </c>
      <c r="KE149" s="76">
        <v>0.04</v>
      </c>
      <c r="KF149" s="76">
        <v>0</v>
      </c>
      <c r="KG149" s="76">
        <v>0.09</v>
      </c>
      <c r="KH149" s="76">
        <v>0</v>
      </c>
      <c r="KK149" s="6" t="s">
        <v>151</v>
      </c>
      <c r="KL149" s="6">
        <v>0.11</v>
      </c>
      <c r="KM149" s="6">
        <v>0</v>
      </c>
      <c r="KN149" s="6">
        <v>0.12</v>
      </c>
      <c r="KO149" s="6">
        <v>0</v>
      </c>
      <c r="KR149" s="76" t="s">
        <v>151</v>
      </c>
      <c r="KS149" s="76">
        <v>0</v>
      </c>
      <c r="KT149" s="76">
        <v>0</v>
      </c>
      <c r="KU149" s="76">
        <v>0</v>
      </c>
      <c r="KV149" s="76">
        <v>0</v>
      </c>
      <c r="KY149" s="76" t="s">
        <v>151</v>
      </c>
      <c r="KZ149" s="76">
        <v>0.33</v>
      </c>
      <c r="LA149" s="76">
        <v>1.1200000000000001</v>
      </c>
      <c r="LB149" s="76">
        <v>0</v>
      </c>
      <c r="LC149" s="76">
        <v>0</v>
      </c>
      <c r="LF149" s="76" t="s">
        <v>151</v>
      </c>
      <c r="LG149" s="76">
        <v>0.05</v>
      </c>
      <c r="LH149" s="76">
        <v>0.2</v>
      </c>
      <c r="LI149" s="76">
        <v>0</v>
      </c>
      <c r="LJ149" s="76">
        <v>0</v>
      </c>
      <c r="LM149" s="76" t="s">
        <v>151</v>
      </c>
      <c r="LN149" s="76">
        <v>0</v>
      </c>
      <c r="LO149" s="76">
        <v>0</v>
      </c>
      <c r="LP149" s="76">
        <v>0</v>
      </c>
      <c r="LQ149" s="76">
        <v>0</v>
      </c>
      <c r="LR149" s="76"/>
      <c r="LS149" s="76"/>
      <c r="LT149" s="76" t="s">
        <v>151</v>
      </c>
      <c r="LU149" s="76">
        <v>0.13</v>
      </c>
      <c r="LV149" s="76">
        <v>0</v>
      </c>
      <c r="LW149" s="76">
        <v>0.26</v>
      </c>
      <c r="LX149" s="76">
        <v>0</v>
      </c>
      <c r="LY149" s="76"/>
      <c r="LZ149" s="76"/>
      <c r="MA149" s="76" t="s">
        <v>151</v>
      </c>
      <c r="MB149" s="76">
        <v>0</v>
      </c>
      <c r="MC149" s="76">
        <v>0</v>
      </c>
      <c r="MD149" s="76">
        <v>0</v>
      </c>
      <c r="ME149" s="76">
        <v>0</v>
      </c>
      <c r="MH149" s="76" t="s">
        <v>151</v>
      </c>
      <c r="MI149" s="76">
        <v>0.43</v>
      </c>
      <c r="MJ149" s="76">
        <v>1.3</v>
      </c>
      <c r="MK149" s="76">
        <v>0.15</v>
      </c>
      <c r="ML149" s="76">
        <v>0</v>
      </c>
    </row>
    <row r="150" spans="1:350"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c r="KD150" s="76" t="s">
        <v>152</v>
      </c>
      <c r="KE150" s="76">
        <v>0</v>
      </c>
      <c r="KF150" s="76">
        <v>0</v>
      </c>
      <c r="KG150" s="76">
        <v>0</v>
      </c>
      <c r="KH150" s="76">
        <v>0</v>
      </c>
      <c r="KK150" s="6" t="s">
        <v>152</v>
      </c>
      <c r="KL150" s="6">
        <v>0.08</v>
      </c>
      <c r="KM150" s="6">
        <v>0</v>
      </c>
      <c r="KN150" s="6">
        <v>0.16</v>
      </c>
      <c r="KO150" s="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0.08</v>
      </c>
      <c r="LV150" s="76">
        <v>0</v>
      </c>
      <c r="LW150" s="76">
        <v>0.17</v>
      </c>
      <c r="LX150" s="76">
        <v>0</v>
      </c>
      <c r="LY150" s="76"/>
      <c r="LZ150" s="76"/>
      <c r="MA150" s="76" t="s">
        <v>152</v>
      </c>
      <c r="MB150" s="76">
        <v>0.16</v>
      </c>
      <c r="MC150" s="76">
        <v>0.28000000000000003</v>
      </c>
      <c r="MD150" s="76">
        <v>0.17</v>
      </c>
      <c r="ME150" s="76">
        <v>0</v>
      </c>
      <c r="MH150" s="76" t="s">
        <v>152</v>
      </c>
      <c r="MI150" s="76">
        <v>0.05</v>
      </c>
      <c r="MJ150" s="76">
        <v>0</v>
      </c>
      <c r="MK150" s="76">
        <v>0</v>
      </c>
      <c r="ML150" s="76">
        <v>0</v>
      </c>
    </row>
    <row r="151" spans="1:350"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c r="KD151" s="76" t="s">
        <v>153</v>
      </c>
      <c r="KE151" s="76">
        <v>0.17</v>
      </c>
      <c r="KF151" s="76">
        <v>0.14000000000000001</v>
      </c>
      <c r="KG151" s="76">
        <v>0.25</v>
      </c>
      <c r="KH151" s="76">
        <v>0</v>
      </c>
      <c r="KK151" s="6" t="s">
        <v>153</v>
      </c>
      <c r="KL151" s="6">
        <v>0</v>
      </c>
      <c r="KM151" s="6">
        <v>0</v>
      </c>
      <c r="KN151" s="6">
        <v>0</v>
      </c>
      <c r="KO151" s="6">
        <v>0</v>
      </c>
      <c r="KR151" s="76" t="s">
        <v>153</v>
      </c>
      <c r="KS151" s="76">
        <v>0.08</v>
      </c>
      <c r="KT151" s="76">
        <v>0</v>
      </c>
      <c r="KU151" s="76">
        <v>0.17</v>
      </c>
      <c r="KV151" s="76">
        <v>0</v>
      </c>
      <c r="KY151" s="76" t="s">
        <v>153</v>
      </c>
      <c r="KZ151" s="76">
        <v>7.0000000000000007E-2</v>
      </c>
      <c r="LA151" s="76">
        <v>0</v>
      </c>
      <c r="LB151" s="76">
        <v>0.14000000000000001</v>
      </c>
      <c r="LC151" s="76">
        <v>0</v>
      </c>
      <c r="LF151" s="76" t="s">
        <v>153</v>
      </c>
      <c r="LG151" s="76">
        <v>0</v>
      </c>
      <c r="LH151" s="76">
        <v>0</v>
      </c>
      <c r="LI151" s="76">
        <v>0</v>
      </c>
      <c r="LJ151" s="76">
        <v>0</v>
      </c>
      <c r="LM151" s="76" t="s">
        <v>153</v>
      </c>
      <c r="LN151" s="76">
        <v>0.06</v>
      </c>
      <c r="LO151" s="76">
        <v>0</v>
      </c>
      <c r="LP151" s="76">
        <v>0.11</v>
      </c>
      <c r="LQ151" s="76">
        <v>0</v>
      </c>
      <c r="LR151" s="76"/>
      <c r="LS151" s="76"/>
      <c r="LT151" s="76" t="s">
        <v>153</v>
      </c>
      <c r="LU151" s="76">
        <v>0.3</v>
      </c>
      <c r="LV151" s="76">
        <v>0.26</v>
      </c>
      <c r="LW151" s="76">
        <v>0.47</v>
      </c>
      <c r="LX151" s="76">
        <v>0</v>
      </c>
      <c r="LY151" s="76"/>
      <c r="LZ151" s="76"/>
      <c r="MA151" s="76" t="s">
        <v>153</v>
      </c>
      <c r="MB151" s="76">
        <v>0.1</v>
      </c>
      <c r="MC151" s="76">
        <v>0.39</v>
      </c>
      <c r="MD151" s="76">
        <v>0</v>
      </c>
      <c r="ME151" s="76">
        <v>0</v>
      </c>
      <c r="MH151" s="76" t="s">
        <v>153</v>
      </c>
      <c r="MI151" s="76">
        <v>0.15</v>
      </c>
      <c r="MJ151" s="76">
        <v>0.39</v>
      </c>
      <c r="MK151" s="76">
        <v>0.08</v>
      </c>
      <c r="ML151" s="76">
        <v>0</v>
      </c>
    </row>
    <row r="152" spans="1:350"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c r="KD152" s="76" t="s">
        <v>154</v>
      </c>
      <c r="KE152" s="76">
        <v>0</v>
      </c>
      <c r="KF152" s="76">
        <v>0</v>
      </c>
      <c r="KG152" s="76">
        <v>0</v>
      </c>
      <c r="KH152" s="76">
        <v>0</v>
      </c>
      <c r="KK152" s="6" t="s">
        <v>154</v>
      </c>
      <c r="KL152" s="6">
        <v>0</v>
      </c>
      <c r="KM152" s="6">
        <v>0</v>
      </c>
      <c r="KN152" s="6">
        <v>0</v>
      </c>
      <c r="KO152" s="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c r="LY152" s="76"/>
      <c r="LZ152" s="76"/>
      <c r="MA152" s="76" t="s">
        <v>154</v>
      </c>
      <c r="MB152" s="76">
        <v>0</v>
      </c>
      <c r="MC152" s="76">
        <v>0</v>
      </c>
      <c r="MD152" s="76">
        <v>0</v>
      </c>
      <c r="ME152" s="76">
        <v>0</v>
      </c>
      <c r="MH152" s="76" t="s">
        <v>154</v>
      </c>
      <c r="MI152" s="76">
        <v>0</v>
      </c>
      <c r="MJ152" s="76">
        <v>0</v>
      </c>
      <c r="MK152" s="76">
        <v>0</v>
      </c>
      <c r="ML152" s="76">
        <v>0</v>
      </c>
    </row>
    <row r="153" spans="1:350"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c r="KD153" s="76" t="s">
        <v>155</v>
      </c>
      <c r="KE153" s="76">
        <v>0</v>
      </c>
      <c r="KF153" s="76">
        <v>0</v>
      </c>
      <c r="KG153" s="76">
        <v>0</v>
      </c>
      <c r="KH153" s="76">
        <v>0</v>
      </c>
      <c r="KK153" s="6" t="s">
        <v>155</v>
      </c>
      <c r="KL153" s="6">
        <v>0</v>
      </c>
      <c r="KM153" s="6">
        <v>0</v>
      </c>
      <c r="KN153" s="6">
        <v>0</v>
      </c>
      <c r="KO153" s="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c r="LY153" s="76"/>
      <c r="LZ153" s="76"/>
      <c r="MA153" s="76" t="s">
        <v>155</v>
      </c>
      <c r="MB153" s="76">
        <v>0.1</v>
      </c>
      <c r="MC153" s="76">
        <v>0</v>
      </c>
      <c r="MD153" s="76">
        <v>0.2</v>
      </c>
      <c r="ME153" s="76">
        <v>0</v>
      </c>
      <c r="MH153" s="76" t="s">
        <v>155</v>
      </c>
      <c r="MI153" s="76">
        <v>0.05</v>
      </c>
      <c r="MJ153" s="76">
        <v>0</v>
      </c>
      <c r="MK153" s="76">
        <v>0.1</v>
      </c>
      <c r="ML153" s="76">
        <v>0</v>
      </c>
    </row>
    <row r="154" spans="1:350"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c r="KD154" s="76" t="s">
        <v>156</v>
      </c>
      <c r="KE154" s="76">
        <v>0</v>
      </c>
      <c r="KF154" s="76">
        <v>0</v>
      </c>
      <c r="KG154" s="76">
        <v>0</v>
      </c>
      <c r="KH154" s="76">
        <v>0</v>
      </c>
      <c r="KK154" s="6" t="s">
        <v>156</v>
      </c>
      <c r="KL154" s="6">
        <v>0</v>
      </c>
      <c r="KM154" s="6">
        <v>0</v>
      </c>
      <c r="KN154" s="6">
        <v>0</v>
      </c>
      <c r="KO154" s="6">
        <v>0</v>
      </c>
      <c r="KR154" s="76" t="s">
        <v>156</v>
      </c>
      <c r="KS154" s="76">
        <v>0.05</v>
      </c>
      <c r="KT154" s="76">
        <v>0</v>
      </c>
      <c r="KU154" s="76">
        <v>0.1</v>
      </c>
      <c r="KV154" s="76">
        <v>0</v>
      </c>
      <c r="KY154" s="76" t="s">
        <v>156</v>
      </c>
      <c r="KZ154" s="76">
        <v>0.18</v>
      </c>
      <c r="LA154" s="76">
        <v>0</v>
      </c>
      <c r="LB154" s="76">
        <v>0.36</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0.04</v>
      </c>
      <c r="LV154" s="76">
        <v>0</v>
      </c>
      <c r="LW154" s="76">
        <v>7.0000000000000007E-2</v>
      </c>
      <c r="LX154" s="76">
        <v>0</v>
      </c>
      <c r="LY154" s="76"/>
      <c r="LZ154" s="76"/>
      <c r="MA154" s="76" t="s">
        <v>156</v>
      </c>
      <c r="MB154" s="76">
        <v>0.2</v>
      </c>
      <c r="MC154" s="76">
        <v>0</v>
      </c>
      <c r="MD154" s="76">
        <v>0.4</v>
      </c>
      <c r="ME154" s="76">
        <v>0</v>
      </c>
      <c r="MH154" s="76" t="s">
        <v>156</v>
      </c>
      <c r="MI154" s="76">
        <v>0</v>
      </c>
      <c r="MJ154" s="76">
        <v>0</v>
      </c>
      <c r="MK154" s="76">
        <v>0</v>
      </c>
      <c r="ML154" s="76">
        <v>0</v>
      </c>
    </row>
    <row r="155" spans="1:350"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c r="KD155" s="76" t="s">
        <v>157</v>
      </c>
      <c r="KE155" s="76">
        <v>0</v>
      </c>
      <c r="KF155" s="76">
        <v>0</v>
      </c>
      <c r="KG155" s="76">
        <v>0</v>
      </c>
      <c r="KH155" s="76">
        <v>0</v>
      </c>
      <c r="KK155" s="6" t="s">
        <v>157</v>
      </c>
      <c r="KL155" s="6">
        <v>0</v>
      </c>
      <c r="KM155" s="6">
        <v>0</v>
      </c>
      <c r="KN155" s="6">
        <v>0</v>
      </c>
      <c r="KO155" s="6">
        <v>0</v>
      </c>
      <c r="KR155" s="76" t="s">
        <v>157</v>
      </c>
      <c r="KS155" s="76">
        <v>0.05</v>
      </c>
      <c r="KT155" s="76">
        <v>0</v>
      </c>
      <c r="KU155" s="76">
        <v>0.1</v>
      </c>
      <c r="KV155" s="76">
        <v>0</v>
      </c>
      <c r="KY155" s="76" t="s">
        <v>157</v>
      </c>
      <c r="KZ155" s="76">
        <v>0.16</v>
      </c>
      <c r="LA155" s="76">
        <v>0</v>
      </c>
      <c r="LB155" s="76">
        <v>0.32</v>
      </c>
      <c r="LC155" s="76">
        <v>0</v>
      </c>
      <c r="LF155" s="76" t="s">
        <v>157</v>
      </c>
      <c r="LG155" s="76">
        <v>0.16</v>
      </c>
      <c r="LH155" s="76">
        <v>0</v>
      </c>
      <c r="LI155" s="76">
        <v>0.31</v>
      </c>
      <c r="LJ155" s="76">
        <v>0</v>
      </c>
      <c r="LM155" s="76" t="s">
        <v>157</v>
      </c>
      <c r="LN155" s="76">
        <v>0.16</v>
      </c>
      <c r="LO155" s="76">
        <v>0</v>
      </c>
      <c r="LP155" s="76">
        <v>0.31</v>
      </c>
      <c r="LQ155" s="76">
        <v>0</v>
      </c>
      <c r="LR155" s="76"/>
      <c r="LS155" s="76"/>
      <c r="LT155" s="76" t="s">
        <v>157</v>
      </c>
      <c r="LU155" s="76">
        <v>0</v>
      </c>
      <c r="LV155" s="76">
        <v>0</v>
      </c>
      <c r="LW155" s="76">
        <v>0</v>
      </c>
      <c r="LX155" s="76">
        <v>0</v>
      </c>
      <c r="LY155" s="76"/>
      <c r="LZ155" s="76"/>
      <c r="MA155" s="76" t="s">
        <v>157</v>
      </c>
      <c r="MB155" s="76">
        <v>7.0000000000000007E-2</v>
      </c>
      <c r="MC155" s="76">
        <v>0</v>
      </c>
      <c r="MD155" s="76">
        <v>0.14000000000000001</v>
      </c>
      <c r="ME155" s="76">
        <v>0</v>
      </c>
      <c r="MH155" s="76" t="s">
        <v>157</v>
      </c>
      <c r="MI155" s="76">
        <v>0.25</v>
      </c>
      <c r="MJ155" s="76">
        <v>0</v>
      </c>
      <c r="MK155" s="76">
        <v>0.49</v>
      </c>
      <c r="ML155" s="76">
        <v>0</v>
      </c>
    </row>
    <row r="156" spans="1:350"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c r="KD156" s="76" t="s">
        <v>158</v>
      </c>
      <c r="KE156" s="76">
        <v>0</v>
      </c>
      <c r="KF156" s="76">
        <v>0</v>
      </c>
      <c r="KG156" s="76">
        <v>0</v>
      </c>
      <c r="KH156" s="76">
        <v>0</v>
      </c>
      <c r="KK156" s="6" t="s">
        <v>158</v>
      </c>
      <c r="KL156" s="6">
        <v>0.2</v>
      </c>
      <c r="KM156" s="6">
        <v>0</v>
      </c>
      <c r="KN156" s="6">
        <v>0.32</v>
      </c>
      <c r="KO156" s="6">
        <v>0.3</v>
      </c>
      <c r="KR156" s="76" t="s">
        <v>158</v>
      </c>
      <c r="KS156" s="76">
        <v>0.22</v>
      </c>
      <c r="KT156" s="76">
        <v>0.28999999999999998</v>
      </c>
      <c r="KU156" s="76">
        <v>0.2</v>
      </c>
      <c r="KV156" s="76">
        <v>0.27</v>
      </c>
      <c r="KY156" s="76" t="s">
        <v>158</v>
      </c>
      <c r="KZ156" s="76">
        <v>0.26</v>
      </c>
      <c r="LA156" s="76">
        <v>0.67</v>
      </c>
      <c r="LB156" s="76">
        <v>7.0000000000000007E-2</v>
      </c>
      <c r="LC156" s="76">
        <v>0.25</v>
      </c>
      <c r="LF156" s="76" t="s">
        <v>158</v>
      </c>
      <c r="LG156" s="76">
        <v>7.0000000000000007E-2</v>
      </c>
      <c r="LH156" s="76">
        <v>0</v>
      </c>
      <c r="LI156" s="76">
        <v>0.06</v>
      </c>
      <c r="LJ156" s="76">
        <v>0.3</v>
      </c>
      <c r="LM156" s="76" t="s">
        <v>158</v>
      </c>
      <c r="LN156" s="76">
        <v>0.05</v>
      </c>
      <c r="LO156" s="76">
        <v>0</v>
      </c>
      <c r="LP156" s="76">
        <v>0</v>
      </c>
      <c r="LQ156" s="76">
        <v>0.42</v>
      </c>
      <c r="LR156" s="76"/>
      <c r="LS156" s="76"/>
      <c r="LT156" s="76" t="s">
        <v>158</v>
      </c>
      <c r="LU156" s="76">
        <v>0.11</v>
      </c>
      <c r="LV156" s="76">
        <v>0.41</v>
      </c>
      <c r="LW156" s="76">
        <v>0</v>
      </c>
      <c r="LX156" s="76">
        <v>0</v>
      </c>
      <c r="LY156" s="76"/>
      <c r="LZ156" s="76"/>
      <c r="MA156" s="76" t="s">
        <v>158</v>
      </c>
      <c r="MB156" s="76">
        <v>0</v>
      </c>
      <c r="MC156" s="76">
        <v>0</v>
      </c>
      <c r="MD156" s="76">
        <v>0</v>
      </c>
      <c r="ME156" s="76">
        <v>0</v>
      </c>
      <c r="MH156" s="76" t="s">
        <v>158</v>
      </c>
      <c r="MI156" s="76">
        <v>0</v>
      </c>
      <c r="MJ156" s="76">
        <v>0</v>
      </c>
      <c r="MK156" s="76">
        <v>0</v>
      </c>
      <c r="ML156" s="76">
        <v>0</v>
      </c>
    </row>
    <row r="157" spans="1:350"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c r="KD157" s="76" t="s">
        <v>159</v>
      </c>
      <c r="KE157" s="76">
        <v>7.0000000000000007E-2</v>
      </c>
      <c r="KF157" s="76">
        <v>0.22</v>
      </c>
      <c r="KG157" s="76">
        <v>0</v>
      </c>
      <c r="KH157" s="76">
        <v>0</v>
      </c>
      <c r="KK157" s="6" t="s">
        <v>159</v>
      </c>
      <c r="KL157" s="6">
        <v>0.1</v>
      </c>
      <c r="KM157" s="6">
        <v>0</v>
      </c>
      <c r="KN157" s="6">
        <v>0.21</v>
      </c>
      <c r="KO157" s="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7.0000000000000007E-2</v>
      </c>
      <c r="LO157" s="76">
        <v>0</v>
      </c>
      <c r="LP157" s="76">
        <v>0.14000000000000001</v>
      </c>
      <c r="LQ157" s="76">
        <v>0</v>
      </c>
      <c r="LR157" s="76"/>
      <c r="LS157" s="76"/>
      <c r="LT157" s="76" t="s">
        <v>159</v>
      </c>
      <c r="LU157" s="76">
        <v>0.08</v>
      </c>
      <c r="LV157" s="76">
        <v>0.28000000000000003</v>
      </c>
      <c r="LW157" s="76">
        <v>0</v>
      </c>
      <c r="LX157" s="76">
        <v>0</v>
      </c>
      <c r="LY157" s="76"/>
      <c r="LZ157" s="76"/>
      <c r="MA157" s="76" t="s">
        <v>159</v>
      </c>
      <c r="MB157" s="76">
        <v>0.04</v>
      </c>
      <c r="MC157" s="76">
        <v>0</v>
      </c>
      <c r="MD157" s="76">
        <v>0.08</v>
      </c>
      <c r="ME157" s="76">
        <v>0</v>
      </c>
      <c r="MH157" s="76" t="s">
        <v>159</v>
      </c>
      <c r="MI157" s="76">
        <v>0.1</v>
      </c>
      <c r="MJ157" s="76">
        <v>0.16</v>
      </c>
      <c r="MK157" s="76">
        <v>0</v>
      </c>
      <c r="ML157" s="76">
        <v>0</v>
      </c>
    </row>
    <row r="158" spans="1:350"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c r="KD158" s="76" t="s">
        <v>160</v>
      </c>
      <c r="KE158" s="76">
        <v>0.03</v>
      </c>
      <c r="KF158" s="76">
        <v>0.1</v>
      </c>
      <c r="KG158" s="76">
        <v>0</v>
      </c>
      <c r="KH158" s="76">
        <v>0</v>
      </c>
      <c r="KK158" s="6" t="s">
        <v>160</v>
      </c>
      <c r="KL158" s="6">
        <v>0.03</v>
      </c>
      <c r="KM158" s="6">
        <v>0.11</v>
      </c>
      <c r="KN158" s="6">
        <v>0</v>
      </c>
      <c r="KO158" s="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c r="LY158" s="76"/>
      <c r="LZ158" s="76"/>
      <c r="MA158" s="76" t="s">
        <v>160</v>
      </c>
      <c r="MB158" s="76">
        <v>0</v>
      </c>
      <c r="MC158" s="76">
        <v>0</v>
      </c>
      <c r="MD158" s="76">
        <v>0</v>
      </c>
      <c r="ME158" s="76">
        <v>0</v>
      </c>
      <c r="MH158" s="76" t="s">
        <v>160</v>
      </c>
      <c r="MI158" s="76">
        <v>0</v>
      </c>
      <c r="MJ158" s="76">
        <v>0</v>
      </c>
      <c r="MK158" s="76">
        <v>0</v>
      </c>
      <c r="ML158" s="76">
        <v>0</v>
      </c>
    </row>
    <row r="159" spans="1:350"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c r="KD159" s="76" t="s">
        <v>161</v>
      </c>
      <c r="KE159" s="76">
        <v>0.08</v>
      </c>
      <c r="KF159" s="76">
        <v>0</v>
      </c>
      <c r="KG159" s="76">
        <v>0.18</v>
      </c>
      <c r="KH159" s="76">
        <v>0</v>
      </c>
      <c r="KK159" s="6" t="s">
        <v>161</v>
      </c>
      <c r="KL159" s="6">
        <v>0.1</v>
      </c>
      <c r="KM159" s="6">
        <v>0</v>
      </c>
      <c r="KN159" s="6">
        <v>0.2</v>
      </c>
      <c r="KO159" s="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c r="LY159" s="76"/>
      <c r="LZ159" s="76"/>
      <c r="MA159" s="76" t="s">
        <v>161</v>
      </c>
      <c r="MB159" s="76">
        <v>0</v>
      </c>
      <c r="MC159" s="76">
        <v>0</v>
      </c>
      <c r="MD159" s="76">
        <v>0</v>
      </c>
      <c r="ME159" s="76">
        <v>0</v>
      </c>
      <c r="MH159" s="76" t="s">
        <v>161</v>
      </c>
      <c r="MI159" s="76">
        <v>0</v>
      </c>
      <c r="MJ159" s="76">
        <v>0</v>
      </c>
      <c r="MK159" s="76">
        <v>0</v>
      </c>
      <c r="ML159" s="76">
        <v>0</v>
      </c>
    </row>
    <row r="160" spans="1:350"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c r="KD160" s="76" t="s">
        <v>162</v>
      </c>
      <c r="KE160" s="76">
        <v>0.02</v>
      </c>
      <c r="KF160" s="76">
        <v>0.06</v>
      </c>
      <c r="KG160" s="76">
        <v>0</v>
      </c>
      <c r="KH160" s="76">
        <v>0</v>
      </c>
      <c r="KK160" s="6" t="s">
        <v>162</v>
      </c>
      <c r="KL160" s="6">
        <v>0.02</v>
      </c>
      <c r="KM160" s="6">
        <v>0</v>
      </c>
      <c r="KN160" s="6">
        <v>0</v>
      </c>
      <c r="KO160" s="6">
        <v>0.14000000000000001</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c r="LY160" s="76"/>
      <c r="LZ160" s="76"/>
      <c r="MA160" s="76" t="s">
        <v>162</v>
      </c>
      <c r="MB160" s="76">
        <v>0</v>
      </c>
      <c r="MC160" s="76">
        <v>0</v>
      </c>
      <c r="MD160" s="76">
        <v>0</v>
      </c>
      <c r="ME160" s="76">
        <v>0</v>
      </c>
      <c r="MH160" s="76" t="s">
        <v>162</v>
      </c>
      <c r="MI160" s="76">
        <v>0</v>
      </c>
      <c r="MJ160" s="76">
        <v>0</v>
      </c>
      <c r="MK160" s="76">
        <v>0</v>
      </c>
      <c r="ML160" s="76">
        <v>0</v>
      </c>
    </row>
    <row r="161" spans="1:350"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c r="KD161" s="76" t="s">
        <v>163</v>
      </c>
      <c r="KE161" s="76">
        <v>0</v>
      </c>
      <c r="KF161" s="76">
        <v>0</v>
      </c>
      <c r="KG161" s="76">
        <v>0</v>
      </c>
      <c r="KH161" s="76">
        <v>0</v>
      </c>
      <c r="KK161" s="6" t="s">
        <v>163</v>
      </c>
      <c r="KL161" s="6">
        <v>0</v>
      </c>
      <c r="KM161" s="6">
        <v>0</v>
      </c>
      <c r="KN161" s="6">
        <v>0</v>
      </c>
      <c r="KO161" s="6">
        <v>0</v>
      </c>
      <c r="KR161" s="76" t="s">
        <v>163</v>
      </c>
      <c r="KS161" s="76">
        <v>0</v>
      </c>
      <c r="KT161" s="76">
        <v>0</v>
      </c>
      <c r="KU161" s="76">
        <v>0</v>
      </c>
      <c r="KV161" s="76">
        <v>0</v>
      </c>
      <c r="KY161" s="76" t="s">
        <v>163</v>
      </c>
      <c r="KZ161" s="76">
        <v>0.33</v>
      </c>
      <c r="LA161" s="76">
        <v>1.1299999999999999</v>
      </c>
      <c r="LB161" s="76">
        <v>0</v>
      </c>
      <c r="LC161" s="76">
        <v>0</v>
      </c>
      <c r="LF161" s="76" t="s">
        <v>163</v>
      </c>
      <c r="LG161" s="76">
        <v>0.24</v>
      </c>
      <c r="LH161" s="76">
        <v>0.53</v>
      </c>
      <c r="LI161" s="76">
        <v>0.19</v>
      </c>
      <c r="LJ161" s="76">
        <v>0</v>
      </c>
      <c r="LM161" s="76" t="s">
        <v>163</v>
      </c>
      <c r="LN161" s="76">
        <v>0.3</v>
      </c>
      <c r="LO161" s="76">
        <v>0.56000000000000005</v>
      </c>
      <c r="LP161" s="76">
        <v>0.31</v>
      </c>
      <c r="LQ161" s="76">
        <v>0</v>
      </c>
      <c r="LR161" s="76"/>
      <c r="LS161" s="76"/>
      <c r="LT161" s="76" t="s">
        <v>163</v>
      </c>
      <c r="LU161" s="76">
        <v>0.38</v>
      </c>
      <c r="LV161" s="76">
        <v>1.03</v>
      </c>
      <c r="LW161" s="76">
        <v>0.22</v>
      </c>
      <c r="LX161" s="76">
        <v>0</v>
      </c>
      <c r="LY161" s="76"/>
      <c r="LZ161" s="76"/>
      <c r="MA161" s="76" t="s">
        <v>163</v>
      </c>
      <c r="MB161" s="76">
        <v>0.28999999999999998</v>
      </c>
      <c r="MC161" s="76">
        <v>0.88</v>
      </c>
      <c r="MD161" s="76">
        <v>0.13</v>
      </c>
      <c r="ME161" s="76">
        <v>0</v>
      </c>
      <c r="MH161" s="76" t="s">
        <v>163</v>
      </c>
      <c r="MI161" s="76">
        <v>0.06</v>
      </c>
      <c r="MJ161" s="76">
        <v>0</v>
      </c>
      <c r="MK161" s="76">
        <v>0</v>
      </c>
      <c r="ML161" s="76">
        <v>0</v>
      </c>
    </row>
    <row r="162" spans="1:350"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c r="KD162" s="76" t="s">
        <v>164</v>
      </c>
      <c r="KE162" s="76">
        <v>0</v>
      </c>
      <c r="KF162" s="76">
        <v>0</v>
      </c>
      <c r="KG162" s="76">
        <v>0</v>
      </c>
      <c r="KH162" s="76">
        <v>0</v>
      </c>
      <c r="KK162" s="6" t="s">
        <v>164</v>
      </c>
      <c r="KL162" s="6">
        <v>0</v>
      </c>
      <c r="KM162" s="6">
        <v>0</v>
      </c>
      <c r="KN162" s="6">
        <v>0</v>
      </c>
      <c r="KO162" s="6">
        <v>0</v>
      </c>
      <c r="KR162" s="76" t="s">
        <v>164</v>
      </c>
      <c r="KS162" s="76">
        <v>0</v>
      </c>
      <c r="KT162" s="76">
        <v>0</v>
      </c>
      <c r="KU162" s="76">
        <v>0</v>
      </c>
      <c r="KV162" s="76">
        <v>0</v>
      </c>
      <c r="KY162" s="76" t="s">
        <v>164</v>
      </c>
      <c r="KZ162" s="76">
        <v>0</v>
      </c>
      <c r="LA162" s="76">
        <v>0</v>
      </c>
      <c r="LB162" s="76">
        <v>0</v>
      </c>
      <c r="LC162" s="76">
        <v>0</v>
      </c>
      <c r="LF162" s="76" t="s">
        <v>164</v>
      </c>
      <c r="LG162" s="76">
        <v>0.11</v>
      </c>
      <c r="LH162" s="76">
        <v>0</v>
      </c>
      <c r="LI162" s="76">
        <v>0.21</v>
      </c>
      <c r="LJ162" s="76">
        <v>0</v>
      </c>
      <c r="LM162" s="76" t="s">
        <v>164</v>
      </c>
      <c r="LN162" s="76">
        <v>0</v>
      </c>
      <c r="LO162" s="76">
        <v>0</v>
      </c>
      <c r="LP162" s="76">
        <v>0</v>
      </c>
      <c r="LQ162" s="76">
        <v>0</v>
      </c>
      <c r="LR162" s="76"/>
      <c r="LS162" s="76"/>
      <c r="LT162" s="76" t="s">
        <v>164</v>
      </c>
      <c r="LU162" s="76">
        <v>0.12</v>
      </c>
      <c r="LV162" s="76">
        <v>0.44</v>
      </c>
      <c r="LW162" s="76">
        <v>0</v>
      </c>
      <c r="LX162" s="76">
        <v>0</v>
      </c>
      <c r="LY162" s="76"/>
      <c r="LZ162" s="76"/>
      <c r="MA162" s="76" t="s">
        <v>164</v>
      </c>
      <c r="MB162" s="76">
        <v>0</v>
      </c>
      <c r="MC162" s="76">
        <v>0</v>
      </c>
      <c r="MD162" s="76">
        <v>0</v>
      </c>
      <c r="ME162" s="76">
        <v>0</v>
      </c>
      <c r="MH162" s="76" t="s">
        <v>164</v>
      </c>
      <c r="MI162" s="76">
        <v>0</v>
      </c>
      <c r="MJ162" s="76">
        <v>0</v>
      </c>
      <c r="MK162" s="76">
        <v>0</v>
      </c>
      <c r="ML162" s="76">
        <v>0</v>
      </c>
    </row>
    <row r="163" spans="1:350"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c r="KD163" s="76" t="s">
        <v>165</v>
      </c>
      <c r="KE163" s="76">
        <v>0.5</v>
      </c>
      <c r="KF163" s="76">
        <v>0.09</v>
      </c>
      <c r="KG163" s="76">
        <v>0.87</v>
      </c>
      <c r="KH163" s="76">
        <v>0</v>
      </c>
      <c r="KK163" s="6" t="s">
        <v>165</v>
      </c>
      <c r="KL163" s="6">
        <v>0.54</v>
      </c>
      <c r="KM163" s="6">
        <v>0.2</v>
      </c>
      <c r="KN163" s="6">
        <v>0.94</v>
      </c>
      <c r="KO163" s="6">
        <v>0</v>
      </c>
      <c r="KR163" s="76" t="s">
        <v>165</v>
      </c>
      <c r="KS163" s="76">
        <v>1.1399999999999999</v>
      </c>
      <c r="KT163" s="76">
        <v>0</v>
      </c>
      <c r="KU163" s="76">
        <v>2.12</v>
      </c>
      <c r="KV163" s="76">
        <v>0</v>
      </c>
      <c r="KY163" s="76" t="s">
        <v>165</v>
      </c>
      <c r="KZ163" s="76">
        <v>1.54</v>
      </c>
      <c r="LA163" s="76">
        <v>0.59</v>
      </c>
      <c r="LB163" s="76">
        <v>2.73</v>
      </c>
      <c r="LC163" s="76">
        <v>0</v>
      </c>
      <c r="LF163" s="76" t="s">
        <v>165</v>
      </c>
      <c r="LG163" s="76">
        <v>1.29</v>
      </c>
      <c r="LH163" s="76">
        <v>1.22</v>
      </c>
      <c r="LI163" s="76">
        <v>1.91</v>
      </c>
      <c r="LJ163" s="76">
        <v>0</v>
      </c>
      <c r="LM163" s="76" t="s">
        <v>165</v>
      </c>
      <c r="LN163" s="76">
        <v>1.1200000000000001</v>
      </c>
      <c r="LO163" s="76">
        <v>0.17</v>
      </c>
      <c r="LP163" s="76">
        <v>1.72</v>
      </c>
      <c r="LQ163" s="76">
        <v>0</v>
      </c>
      <c r="LR163" s="76"/>
      <c r="LS163" s="76"/>
      <c r="LT163" s="76" t="s">
        <v>165</v>
      </c>
      <c r="LU163" s="76">
        <v>3.27</v>
      </c>
      <c r="LV163" s="76">
        <v>6.13</v>
      </c>
      <c r="LW163" s="76">
        <v>3.29</v>
      </c>
      <c r="LX163" s="76">
        <v>0</v>
      </c>
      <c r="LY163" s="76"/>
      <c r="LZ163" s="76"/>
      <c r="MA163" s="76" t="s">
        <v>165</v>
      </c>
      <c r="MB163" s="76">
        <v>1.58</v>
      </c>
      <c r="MC163" s="76">
        <v>1.47</v>
      </c>
      <c r="MD163" s="76">
        <v>2.36</v>
      </c>
      <c r="ME163" s="76">
        <v>0</v>
      </c>
      <c r="MH163" s="76" t="s">
        <v>165</v>
      </c>
      <c r="MI163" s="76">
        <v>2.3199999999999998</v>
      </c>
      <c r="MJ163" s="76">
        <v>1.18</v>
      </c>
      <c r="MK163" s="76">
        <v>3.86</v>
      </c>
      <c r="ML163" s="76">
        <v>0</v>
      </c>
    </row>
    <row r="164" spans="1:350"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c r="KD164" s="76" t="s">
        <v>166</v>
      </c>
      <c r="KE164" s="76">
        <v>0.5</v>
      </c>
      <c r="KF164" s="76">
        <v>0.18</v>
      </c>
      <c r="KG164" s="76">
        <v>0.05</v>
      </c>
      <c r="KH164" s="76">
        <v>3.85</v>
      </c>
      <c r="KK164" s="6" t="s">
        <v>166</v>
      </c>
      <c r="KL164" s="6">
        <v>0.53</v>
      </c>
      <c r="KM164" s="6">
        <v>1.19</v>
      </c>
      <c r="KN164" s="6">
        <v>0.37</v>
      </c>
      <c r="KO164" s="6">
        <v>0.45</v>
      </c>
      <c r="KR164" s="76" t="s">
        <v>166</v>
      </c>
      <c r="KS164" s="76">
        <v>0.55000000000000004</v>
      </c>
      <c r="KT164" s="76">
        <v>0.53</v>
      </c>
      <c r="KU164" s="76">
        <v>0</v>
      </c>
      <c r="KV164" s="76">
        <v>2.67</v>
      </c>
      <c r="KY164" s="76" t="s">
        <v>166</v>
      </c>
      <c r="KZ164" s="76">
        <v>0.02</v>
      </c>
      <c r="LA164" s="76">
        <v>0</v>
      </c>
      <c r="LB164" s="76">
        <v>0.05</v>
      </c>
      <c r="LC164" s="76">
        <v>0</v>
      </c>
      <c r="LF164" s="76" t="s">
        <v>166</v>
      </c>
      <c r="LG164" s="76">
        <v>0.41</v>
      </c>
      <c r="LH164" s="76">
        <v>0</v>
      </c>
      <c r="LI164" s="76">
        <v>0.73</v>
      </c>
      <c r="LJ164" s="76">
        <v>0.28000000000000003</v>
      </c>
      <c r="LM164" s="76" t="s">
        <v>166</v>
      </c>
      <c r="LN164" s="76">
        <v>0.76</v>
      </c>
      <c r="LO164" s="76">
        <v>1.1100000000000001</v>
      </c>
      <c r="LP164" s="76">
        <v>0.69</v>
      </c>
      <c r="LQ164" s="76">
        <v>1.06</v>
      </c>
      <c r="LR164" s="76"/>
      <c r="LS164" s="76"/>
      <c r="LT164" s="76" t="s">
        <v>166</v>
      </c>
      <c r="LU164" s="76">
        <v>0.61</v>
      </c>
      <c r="LV164" s="76">
        <v>0.21</v>
      </c>
      <c r="LW164" s="76">
        <v>1.05</v>
      </c>
      <c r="LX164" s="76">
        <v>0.24</v>
      </c>
      <c r="LY164" s="76"/>
      <c r="LZ164" s="76"/>
      <c r="MA164" s="76" t="s">
        <v>166</v>
      </c>
      <c r="MB164" s="76">
        <v>0.44</v>
      </c>
      <c r="MC164" s="76">
        <v>0.68</v>
      </c>
      <c r="MD164" s="76">
        <v>0.3</v>
      </c>
      <c r="ME164" s="76">
        <v>0.81</v>
      </c>
      <c r="MH164" s="76" t="s">
        <v>166</v>
      </c>
      <c r="MI164" s="76">
        <v>0.27</v>
      </c>
      <c r="MJ164" s="76">
        <v>0</v>
      </c>
      <c r="MK164" s="76">
        <v>0.26</v>
      </c>
      <c r="ML164" s="76">
        <v>1.1100000000000001</v>
      </c>
    </row>
    <row r="165" spans="1:350"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c r="KD165" s="76" t="s">
        <v>167</v>
      </c>
      <c r="KE165" s="76">
        <v>0.06</v>
      </c>
      <c r="KF165" s="76">
        <v>0</v>
      </c>
      <c r="KG165" s="76">
        <v>0</v>
      </c>
      <c r="KH165" s="76">
        <v>0</v>
      </c>
      <c r="KK165" s="6" t="s">
        <v>167</v>
      </c>
      <c r="KL165" s="6">
        <v>0.5</v>
      </c>
      <c r="KM165" s="6">
        <v>0</v>
      </c>
      <c r="KN165" s="6">
        <v>0.34</v>
      </c>
      <c r="KO165" s="6">
        <v>0</v>
      </c>
      <c r="KR165" s="76" t="s">
        <v>167</v>
      </c>
      <c r="KS165" s="76">
        <v>0</v>
      </c>
      <c r="KT165" s="76">
        <v>0</v>
      </c>
      <c r="KU165" s="76">
        <v>0</v>
      </c>
      <c r="KV165" s="76">
        <v>0</v>
      </c>
      <c r="KY165" s="76" t="s">
        <v>167</v>
      </c>
      <c r="KZ165" s="76">
        <v>7.0000000000000007E-2</v>
      </c>
      <c r="LA165" s="76">
        <v>0</v>
      </c>
      <c r="LB165" s="76">
        <v>0.14000000000000001</v>
      </c>
      <c r="LC165" s="76">
        <v>0</v>
      </c>
      <c r="LF165" s="76" t="s">
        <v>167</v>
      </c>
      <c r="LG165" s="76">
        <v>0.05</v>
      </c>
      <c r="LH165" s="76">
        <v>0</v>
      </c>
      <c r="LI165" s="76">
        <v>0.09</v>
      </c>
      <c r="LJ165" s="76">
        <v>0</v>
      </c>
      <c r="LM165" s="76" t="s">
        <v>167</v>
      </c>
      <c r="LN165" s="76">
        <v>0</v>
      </c>
      <c r="LO165" s="76">
        <v>0</v>
      </c>
      <c r="LP165" s="76">
        <v>0</v>
      </c>
      <c r="LQ165" s="76">
        <v>0</v>
      </c>
      <c r="LR165" s="76"/>
      <c r="LS165" s="76"/>
      <c r="LT165" s="76" t="s">
        <v>167</v>
      </c>
      <c r="LU165" s="76">
        <v>0</v>
      </c>
      <c r="LV165" s="76">
        <v>0</v>
      </c>
      <c r="LW165" s="76">
        <v>0</v>
      </c>
      <c r="LX165" s="76">
        <v>0</v>
      </c>
      <c r="LY165" s="76"/>
      <c r="LZ165" s="76"/>
      <c r="MA165" s="76" t="s">
        <v>167</v>
      </c>
      <c r="MB165" s="76">
        <v>0.25</v>
      </c>
      <c r="MC165" s="76">
        <v>0</v>
      </c>
      <c r="MD165" s="76">
        <v>0.25</v>
      </c>
      <c r="ME165" s="76">
        <v>0</v>
      </c>
      <c r="MH165" s="76" t="s">
        <v>167</v>
      </c>
      <c r="MI165" s="76">
        <v>0</v>
      </c>
      <c r="MJ165" s="76">
        <v>0</v>
      </c>
      <c r="MK165" s="76">
        <v>0</v>
      </c>
      <c r="ML165" s="76">
        <v>0</v>
      </c>
    </row>
    <row r="166" spans="1:350"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c r="KD166" s="76" t="s">
        <v>168</v>
      </c>
      <c r="KE166" s="76">
        <v>0</v>
      </c>
      <c r="KF166" s="76">
        <v>0</v>
      </c>
      <c r="KG166" s="76">
        <v>0</v>
      </c>
      <c r="KH166" s="76">
        <v>0</v>
      </c>
      <c r="KK166" s="6" t="s">
        <v>168</v>
      </c>
      <c r="KL166" s="6">
        <v>0</v>
      </c>
      <c r="KM166" s="6">
        <v>0</v>
      </c>
      <c r="KN166" s="6">
        <v>0</v>
      </c>
      <c r="KO166" s="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c r="LY166" s="76"/>
      <c r="LZ166" s="76"/>
      <c r="MA166" s="76" t="s">
        <v>168</v>
      </c>
      <c r="MB166" s="76">
        <v>0</v>
      </c>
      <c r="MC166" s="76">
        <v>0</v>
      </c>
      <c r="MD166" s="76">
        <v>0</v>
      </c>
      <c r="ME166" s="76">
        <v>0</v>
      </c>
      <c r="MH166" s="76" t="s">
        <v>168</v>
      </c>
      <c r="MI166" s="76">
        <v>0</v>
      </c>
      <c r="MJ166" s="76">
        <v>0</v>
      </c>
      <c r="MK166" s="76">
        <v>0</v>
      </c>
      <c r="ML166" s="76">
        <v>0</v>
      </c>
    </row>
    <row r="167" spans="1:350"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c r="KD167" s="76" t="s">
        <v>169</v>
      </c>
      <c r="KE167" s="76">
        <v>0</v>
      </c>
      <c r="KF167" s="76">
        <v>0</v>
      </c>
      <c r="KG167" s="76">
        <v>0</v>
      </c>
      <c r="KH167" s="76">
        <v>0</v>
      </c>
      <c r="KK167" s="6" t="s">
        <v>169</v>
      </c>
      <c r="KL167" s="6">
        <v>0</v>
      </c>
      <c r="KM167" s="6">
        <v>0</v>
      </c>
      <c r="KN167" s="6">
        <v>0</v>
      </c>
      <c r="KO167" s="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0.06</v>
      </c>
      <c r="LO167" s="76">
        <v>0</v>
      </c>
      <c r="LP167" s="76">
        <v>0.11</v>
      </c>
      <c r="LQ167" s="76">
        <v>0</v>
      </c>
      <c r="LR167" s="76"/>
      <c r="LS167" s="76"/>
      <c r="LT167" s="76" t="s">
        <v>169</v>
      </c>
      <c r="LU167" s="76">
        <v>0.1</v>
      </c>
      <c r="LV167" s="76">
        <v>0.38</v>
      </c>
      <c r="LW167" s="76">
        <v>0</v>
      </c>
      <c r="LX167" s="76">
        <v>0</v>
      </c>
      <c r="LY167" s="76"/>
      <c r="LZ167" s="76"/>
      <c r="MA167" s="76" t="s">
        <v>169</v>
      </c>
      <c r="MB167" s="76">
        <v>0</v>
      </c>
      <c r="MC167" s="76">
        <v>0</v>
      </c>
      <c r="MD167" s="76">
        <v>0</v>
      </c>
      <c r="ME167" s="76">
        <v>0</v>
      </c>
      <c r="MH167" s="76" t="s">
        <v>169</v>
      </c>
      <c r="MI167" s="76">
        <v>0</v>
      </c>
      <c r="MJ167" s="76">
        <v>0</v>
      </c>
      <c r="MK167" s="76">
        <v>0</v>
      </c>
      <c r="ML167" s="76">
        <v>0</v>
      </c>
    </row>
    <row r="168" spans="1:350"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c r="KD168" s="76" t="s">
        <v>170</v>
      </c>
      <c r="KE168" s="76">
        <v>0</v>
      </c>
      <c r="KF168" s="76">
        <v>0</v>
      </c>
      <c r="KG168" s="76">
        <v>0</v>
      </c>
      <c r="KH168" s="76">
        <v>0</v>
      </c>
      <c r="KK168" s="6" t="s">
        <v>170</v>
      </c>
      <c r="KL168" s="6">
        <v>0</v>
      </c>
      <c r="KM168" s="6">
        <v>0</v>
      </c>
      <c r="KN168" s="6">
        <v>0</v>
      </c>
      <c r="KO168" s="6">
        <v>0</v>
      </c>
      <c r="KR168" s="76" t="s">
        <v>170</v>
      </c>
      <c r="KS168" s="76">
        <v>0</v>
      </c>
      <c r="KT168" s="76">
        <v>0</v>
      </c>
      <c r="KU168" s="76">
        <v>0</v>
      </c>
      <c r="KV168" s="76">
        <v>0</v>
      </c>
      <c r="KY168" s="76" t="s">
        <v>170</v>
      </c>
      <c r="KZ168" s="76">
        <v>0</v>
      </c>
      <c r="LA168" s="76">
        <v>0</v>
      </c>
      <c r="LB168" s="76">
        <v>0</v>
      </c>
      <c r="LC168" s="76">
        <v>0</v>
      </c>
      <c r="LF168" s="76" t="s">
        <v>170</v>
      </c>
      <c r="LG168" s="76">
        <v>0.05</v>
      </c>
      <c r="LH168" s="76">
        <v>0.19</v>
      </c>
      <c r="LI168" s="76">
        <v>0</v>
      </c>
      <c r="LJ168" s="76">
        <v>0</v>
      </c>
      <c r="LM168" s="76" t="s">
        <v>170</v>
      </c>
      <c r="LN168" s="76">
        <v>0</v>
      </c>
      <c r="LO168" s="76">
        <v>0</v>
      </c>
      <c r="LP168" s="76">
        <v>0</v>
      </c>
      <c r="LQ168" s="76">
        <v>0</v>
      </c>
      <c r="LR168" s="76"/>
      <c r="LS168" s="76"/>
      <c r="LT168" s="76" t="s">
        <v>170</v>
      </c>
      <c r="LU168" s="76">
        <v>0</v>
      </c>
      <c r="LV168" s="76">
        <v>0</v>
      </c>
      <c r="LW168" s="76">
        <v>0</v>
      </c>
      <c r="LX168" s="76">
        <v>0</v>
      </c>
      <c r="LY168" s="76"/>
      <c r="LZ168" s="76"/>
      <c r="MA168" s="76" t="s">
        <v>170</v>
      </c>
      <c r="MB168" s="76">
        <v>0</v>
      </c>
      <c r="MC168" s="76">
        <v>0</v>
      </c>
      <c r="MD168" s="76">
        <v>0</v>
      </c>
      <c r="ME168" s="76">
        <v>0</v>
      </c>
      <c r="MH168" s="76" t="s">
        <v>170</v>
      </c>
      <c r="MI168" s="76">
        <v>0</v>
      </c>
      <c r="MJ168" s="76">
        <v>0</v>
      </c>
      <c r="MK168" s="76">
        <v>0</v>
      </c>
      <c r="ML168" s="76">
        <v>0</v>
      </c>
    </row>
    <row r="169" spans="1:350"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c r="KD169" s="76" t="s">
        <v>171</v>
      </c>
      <c r="KE169" s="76">
        <v>0</v>
      </c>
      <c r="KF169" s="76">
        <v>0</v>
      </c>
      <c r="KG169" s="76">
        <v>0</v>
      </c>
      <c r="KH169" s="76">
        <v>0</v>
      </c>
      <c r="KK169" s="6" t="s">
        <v>171</v>
      </c>
      <c r="KL169" s="6">
        <v>0</v>
      </c>
      <c r="KM169" s="6">
        <v>0</v>
      </c>
      <c r="KN169" s="6">
        <v>0</v>
      </c>
      <c r="KO169" s="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c r="LY169" s="76"/>
      <c r="LZ169" s="76"/>
      <c r="MA169" s="76" t="s">
        <v>171</v>
      </c>
      <c r="MB169" s="76">
        <v>0</v>
      </c>
      <c r="MC169" s="76">
        <v>0</v>
      </c>
      <c r="MD169" s="76">
        <v>0</v>
      </c>
      <c r="ME169" s="76">
        <v>0</v>
      </c>
      <c r="MH169" s="76" t="s">
        <v>171</v>
      </c>
      <c r="MI169" s="76">
        <v>0.08</v>
      </c>
      <c r="MJ169" s="76">
        <v>0.3</v>
      </c>
      <c r="MK169" s="76">
        <v>0</v>
      </c>
      <c r="ML169" s="76">
        <v>0</v>
      </c>
    </row>
    <row r="170" spans="1:350"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c r="KD170" s="76" t="s">
        <v>172</v>
      </c>
      <c r="KE170" s="76">
        <v>0</v>
      </c>
      <c r="KF170" s="76">
        <v>0</v>
      </c>
      <c r="KG170" s="76">
        <v>0</v>
      </c>
      <c r="KH170" s="76">
        <v>0</v>
      </c>
      <c r="KK170" s="6" t="s">
        <v>172</v>
      </c>
      <c r="KL170" s="6">
        <v>0.12</v>
      </c>
      <c r="KM170" s="6">
        <v>0</v>
      </c>
      <c r="KN170" s="6">
        <v>0.25</v>
      </c>
      <c r="KO170" s="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c r="LY170" s="76"/>
      <c r="LZ170" s="76"/>
      <c r="MA170" s="76" t="s">
        <v>172</v>
      </c>
      <c r="MB170" s="76">
        <v>0</v>
      </c>
      <c r="MC170" s="76">
        <v>0</v>
      </c>
      <c r="MD170" s="76">
        <v>0</v>
      </c>
      <c r="ME170" s="76">
        <v>0</v>
      </c>
      <c r="MH170" s="76" t="s">
        <v>172</v>
      </c>
      <c r="MI170" s="76">
        <v>0</v>
      </c>
      <c r="MJ170" s="76">
        <v>0</v>
      </c>
      <c r="MK170" s="76">
        <v>0</v>
      </c>
      <c r="ML170" s="76">
        <v>0</v>
      </c>
    </row>
    <row r="171" spans="1:350"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c r="KD171" s="76" t="s">
        <v>173</v>
      </c>
      <c r="KE171" s="76">
        <v>0.12</v>
      </c>
      <c r="KF171" s="76">
        <v>0.35</v>
      </c>
      <c r="KG171" s="76">
        <v>0</v>
      </c>
      <c r="KH171" s="76">
        <v>0</v>
      </c>
      <c r="KK171" s="6" t="s">
        <v>173</v>
      </c>
      <c r="KL171" s="6">
        <v>0.41</v>
      </c>
      <c r="KM171" s="6">
        <v>1.19</v>
      </c>
      <c r="KN171" s="6">
        <v>0.19</v>
      </c>
      <c r="KO171" s="6">
        <v>0</v>
      </c>
      <c r="KR171" s="76" t="s">
        <v>173</v>
      </c>
      <c r="KS171" s="76">
        <v>0</v>
      </c>
      <c r="KT171" s="76">
        <v>0</v>
      </c>
      <c r="KU171" s="76">
        <v>0</v>
      </c>
      <c r="KV171" s="76">
        <v>0</v>
      </c>
      <c r="KY171" s="76" t="s">
        <v>173</v>
      </c>
      <c r="KZ171" s="76">
        <v>7.0000000000000007E-2</v>
      </c>
      <c r="LA171" s="76">
        <v>0.23</v>
      </c>
      <c r="LB171" s="76">
        <v>0</v>
      </c>
      <c r="LC171" s="76">
        <v>0</v>
      </c>
      <c r="LF171" s="76" t="s">
        <v>173</v>
      </c>
      <c r="LG171" s="76">
        <v>0.2</v>
      </c>
      <c r="LH171" s="76">
        <v>0</v>
      </c>
      <c r="LI171" s="76">
        <v>0</v>
      </c>
      <c r="LJ171" s="76">
        <v>0</v>
      </c>
      <c r="LM171" s="76" t="s">
        <v>173</v>
      </c>
      <c r="LN171" s="76">
        <v>0.11</v>
      </c>
      <c r="LO171" s="76">
        <v>0</v>
      </c>
      <c r="LP171" s="76">
        <v>0.2</v>
      </c>
      <c r="LQ171" s="76">
        <v>0</v>
      </c>
      <c r="LR171" s="76"/>
      <c r="LS171" s="76"/>
      <c r="LT171" s="76" t="s">
        <v>173</v>
      </c>
      <c r="LU171" s="76">
        <v>0.21</v>
      </c>
      <c r="LV171" s="76">
        <v>0</v>
      </c>
      <c r="LW171" s="76">
        <v>0.31</v>
      </c>
      <c r="LX171" s="76">
        <v>0</v>
      </c>
      <c r="LY171" s="76"/>
      <c r="LZ171" s="76"/>
      <c r="MA171" s="76" t="s">
        <v>173</v>
      </c>
      <c r="MB171" s="76">
        <v>0.11</v>
      </c>
      <c r="MC171" s="76">
        <v>0</v>
      </c>
      <c r="MD171" s="76">
        <v>0.21</v>
      </c>
      <c r="ME171" s="76">
        <v>0</v>
      </c>
      <c r="MH171" s="76" t="s">
        <v>173</v>
      </c>
      <c r="MI171" s="76">
        <v>0.04</v>
      </c>
      <c r="MJ171" s="76">
        <v>0.14000000000000001</v>
      </c>
      <c r="MK171" s="76">
        <v>0</v>
      </c>
      <c r="ML171" s="76">
        <v>0</v>
      </c>
    </row>
    <row r="172" spans="1:350"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c r="KD172" s="76" t="s">
        <v>174</v>
      </c>
      <c r="KE172" s="76">
        <v>0</v>
      </c>
      <c r="KF172" s="76">
        <v>0</v>
      </c>
      <c r="KG172" s="76">
        <v>0</v>
      </c>
      <c r="KH172" s="76">
        <v>0</v>
      </c>
      <c r="KK172" s="6" t="s">
        <v>174</v>
      </c>
      <c r="KL172" s="6">
        <v>0</v>
      </c>
      <c r="KM172" s="6">
        <v>0</v>
      </c>
      <c r="KN172" s="6">
        <v>0</v>
      </c>
      <c r="KO172" s="6">
        <v>0</v>
      </c>
      <c r="KR172" s="76" t="s">
        <v>174</v>
      </c>
      <c r="KS172" s="76">
        <v>0</v>
      </c>
      <c r="KT172" s="76">
        <v>0</v>
      </c>
      <c r="KU172" s="76">
        <v>0</v>
      </c>
      <c r="KV172" s="76">
        <v>0</v>
      </c>
      <c r="KY172" s="76" t="s">
        <v>174</v>
      </c>
      <c r="KZ172" s="76">
        <v>0</v>
      </c>
      <c r="LA172" s="76">
        <v>0</v>
      </c>
      <c r="LB172" s="76">
        <v>0</v>
      </c>
      <c r="LC172" s="76">
        <v>0</v>
      </c>
      <c r="LF172" s="76" t="s">
        <v>174</v>
      </c>
      <c r="LG172" s="76">
        <v>7.0000000000000007E-2</v>
      </c>
      <c r="LH172" s="76">
        <v>0</v>
      </c>
      <c r="LI172" s="76">
        <v>0.14000000000000001</v>
      </c>
      <c r="LJ172" s="76">
        <v>0</v>
      </c>
      <c r="LM172" s="76" t="s">
        <v>174</v>
      </c>
      <c r="LN172" s="76">
        <v>0</v>
      </c>
      <c r="LO172" s="76">
        <v>0</v>
      </c>
      <c r="LP172" s="76">
        <v>0</v>
      </c>
      <c r="LQ172" s="76">
        <v>0</v>
      </c>
      <c r="LR172" s="76"/>
      <c r="LS172" s="76"/>
      <c r="LT172" s="76" t="s">
        <v>174</v>
      </c>
      <c r="LU172" s="76">
        <v>0</v>
      </c>
      <c r="LV172" s="76">
        <v>0</v>
      </c>
      <c r="LW172" s="76">
        <v>0</v>
      </c>
      <c r="LX172" s="76">
        <v>0</v>
      </c>
      <c r="LY172" s="76"/>
      <c r="LZ172" s="76"/>
      <c r="MA172" s="76" t="s">
        <v>174</v>
      </c>
      <c r="MB172" s="76">
        <v>0</v>
      </c>
      <c r="MC172" s="76">
        <v>0</v>
      </c>
      <c r="MD172" s="76">
        <v>0</v>
      </c>
      <c r="ME172" s="76">
        <v>0</v>
      </c>
      <c r="MH172" s="76" t="s">
        <v>174</v>
      </c>
      <c r="MI172" s="76">
        <v>0</v>
      </c>
      <c r="MJ172" s="76">
        <v>0</v>
      </c>
      <c r="MK172" s="76">
        <v>0</v>
      </c>
      <c r="ML172" s="76">
        <v>0</v>
      </c>
    </row>
    <row r="173" spans="1:350"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c r="KD173" s="76" t="s">
        <v>175</v>
      </c>
      <c r="KE173" s="76">
        <v>0</v>
      </c>
      <c r="KF173" s="76">
        <v>0</v>
      </c>
      <c r="KG173" s="76">
        <v>0</v>
      </c>
      <c r="KH173" s="76">
        <v>0</v>
      </c>
      <c r="KK173" s="6" t="s">
        <v>175</v>
      </c>
      <c r="KL173" s="6">
        <v>0</v>
      </c>
      <c r="KM173" s="6">
        <v>0</v>
      </c>
      <c r="KN173" s="6">
        <v>0</v>
      </c>
      <c r="KO173" s="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c r="LY173" s="76"/>
      <c r="LZ173" s="76"/>
      <c r="MA173" s="76" t="s">
        <v>175</v>
      </c>
      <c r="MB173" s="76">
        <v>0</v>
      </c>
      <c r="MC173" s="76">
        <v>0</v>
      </c>
      <c r="MD173" s="76">
        <v>0</v>
      </c>
      <c r="ME173" s="76">
        <v>0</v>
      </c>
      <c r="MH173" s="76" t="s">
        <v>175</v>
      </c>
      <c r="MI173" s="76">
        <v>0</v>
      </c>
      <c r="MJ173" s="76">
        <v>0</v>
      </c>
      <c r="MK173" s="76">
        <v>0</v>
      </c>
      <c r="ML173" s="76">
        <v>0</v>
      </c>
    </row>
    <row r="174" spans="1:350"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c r="KD174" s="76" t="s">
        <v>176</v>
      </c>
      <c r="KE174" s="76">
        <v>0</v>
      </c>
      <c r="KF174" s="76">
        <v>0</v>
      </c>
      <c r="KG174" s="76">
        <v>0</v>
      </c>
      <c r="KH174" s="76">
        <v>0</v>
      </c>
      <c r="KK174" s="6" t="s">
        <v>176</v>
      </c>
      <c r="KL174" s="6">
        <v>0</v>
      </c>
      <c r="KM174" s="6">
        <v>0</v>
      </c>
      <c r="KN174" s="6">
        <v>0</v>
      </c>
      <c r="KO174" s="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c r="LY174" s="76"/>
      <c r="LZ174" s="76"/>
      <c r="MA174" s="76" t="s">
        <v>176</v>
      </c>
      <c r="MB174" s="76">
        <v>0</v>
      </c>
      <c r="MC174" s="76">
        <v>0</v>
      </c>
      <c r="MD174" s="76">
        <v>0</v>
      </c>
      <c r="ME174" s="76">
        <v>0</v>
      </c>
      <c r="MH174" s="76" t="s">
        <v>176</v>
      </c>
      <c r="MI174" s="76">
        <v>0</v>
      </c>
      <c r="MJ174" s="76">
        <v>0</v>
      </c>
      <c r="MK174" s="76">
        <v>0</v>
      </c>
      <c r="ML174" s="76">
        <v>0</v>
      </c>
    </row>
    <row r="175" spans="1:350"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c r="KD175" s="76" t="s">
        <v>177</v>
      </c>
      <c r="KE175" s="76">
        <v>0</v>
      </c>
      <c r="KF175" s="76">
        <v>0</v>
      </c>
      <c r="KG175" s="76">
        <v>0</v>
      </c>
      <c r="KH175" s="76">
        <v>0</v>
      </c>
      <c r="KK175" s="6" t="s">
        <v>177</v>
      </c>
      <c r="KL175" s="6">
        <v>0</v>
      </c>
      <c r="KM175" s="6">
        <v>0</v>
      </c>
      <c r="KN175" s="6">
        <v>0</v>
      </c>
      <c r="KO175" s="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c r="LY175" s="76"/>
      <c r="LZ175" s="76"/>
      <c r="MA175" s="76" t="s">
        <v>177</v>
      </c>
      <c r="MB175" s="76">
        <v>0</v>
      </c>
      <c r="MC175" s="76">
        <v>0</v>
      </c>
      <c r="MD175" s="76">
        <v>0</v>
      </c>
      <c r="ME175" s="76">
        <v>0</v>
      </c>
      <c r="MH175" s="76" t="s">
        <v>177</v>
      </c>
      <c r="MI175" s="76">
        <v>0</v>
      </c>
      <c r="MJ175" s="76">
        <v>0</v>
      </c>
      <c r="MK175" s="76">
        <v>0</v>
      </c>
      <c r="ML175" s="76">
        <v>0</v>
      </c>
    </row>
    <row r="176" spans="1:350"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c r="KD176" s="76" t="s">
        <v>178</v>
      </c>
      <c r="KE176" s="76">
        <v>0</v>
      </c>
      <c r="KF176" s="76">
        <v>0</v>
      </c>
      <c r="KG176" s="76">
        <v>0</v>
      </c>
      <c r="KH176" s="76">
        <v>0</v>
      </c>
      <c r="KK176" s="6" t="s">
        <v>178</v>
      </c>
      <c r="KL176" s="6">
        <v>0</v>
      </c>
      <c r="KM176" s="6">
        <v>0</v>
      </c>
      <c r="KN176" s="6">
        <v>0</v>
      </c>
      <c r="KO176" s="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c r="LY176" s="76"/>
      <c r="LZ176" s="76"/>
      <c r="MA176" s="76" t="s">
        <v>178</v>
      </c>
      <c r="MB176" s="76">
        <v>0</v>
      </c>
      <c r="MC176" s="76">
        <v>0</v>
      </c>
      <c r="MD176" s="76">
        <v>0</v>
      </c>
      <c r="ME176" s="76">
        <v>0</v>
      </c>
      <c r="MH176" s="76" t="s">
        <v>178</v>
      </c>
      <c r="MI176" s="76">
        <v>0</v>
      </c>
      <c r="MJ176" s="76">
        <v>0</v>
      </c>
      <c r="MK176" s="76">
        <v>0</v>
      </c>
      <c r="ML176" s="76">
        <v>0</v>
      </c>
    </row>
    <row r="177" spans="1:350"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c r="KD177" s="76" t="s">
        <v>179</v>
      </c>
      <c r="KE177" s="76">
        <v>0</v>
      </c>
      <c r="KF177" s="76">
        <v>0</v>
      </c>
      <c r="KG177" s="76">
        <v>0</v>
      </c>
      <c r="KH177" s="76">
        <v>0</v>
      </c>
      <c r="KK177" s="6" t="s">
        <v>179</v>
      </c>
      <c r="KL177" s="6">
        <v>0</v>
      </c>
      <c r="KM177" s="6">
        <v>0</v>
      </c>
      <c r="KN177" s="6">
        <v>0</v>
      </c>
      <c r="KO177" s="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c r="LY177" s="76"/>
      <c r="LZ177" s="76"/>
      <c r="MA177" s="76" t="s">
        <v>179</v>
      </c>
      <c r="MB177" s="76">
        <v>0</v>
      </c>
      <c r="MC177" s="76">
        <v>0</v>
      </c>
      <c r="MD177" s="76">
        <v>0</v>
      </c>
      <c r="ME177" s="76">
        <v>0</v>
      </c>
      <c r="MH177" s="76" t="s">
        <v>179</v>
      </c>
      <c r="MI177" s="76">
        <v>0</v>
      </c>
      <c r="MJ177" s="76">
        <v>0</v>
      </c>
      <c r="MK177" s="76">
        <v>0</v>
      </c>
      <c r="ML177" s="76">
        <v>0</v>
      </c>
    </row>
    <row r="178" spans="1:350"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c r="KD178" s="76" t="s">
        <v>180</v>
      </c>
      <c r="KE178" s="76">
        <v>0</v>
      </c>
      <c r="KF178" s="76">
        <v>0</v>
      </c>
      <c r="KG178" s="76">
        <v>0</v>
      </c>
      <c r="KH178" s="76">
        <v>0</v>
      </c>
      <c r="KK178" s="6" t="s">
        <v>180</v>
      </c>
      <c r="KL178" s="6">
        <v>0.08</v>
      </c>
      <c r="KM178" s="6">
        <v>0.34</v>
      </c>
      <c r="KN178" s="6">
        <v>0</v>
      </c>
      <c r="KO178" s="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c r="LY178" s="76"/>
      <c r="LZ178" s="76"/>
      <c r="MA178" s="76" t="s">
        <v>180</v>
      </c>
      <c r="MB178" s="76">
        <v>0</v>
      </c>
      <c r="MC178" s="76">
        <v>0</v>
      </c>
      <c r="MD178" s="76">
        <v>0</v>
      </c>
      <c r="ME178" s="76">
        <v>0</v>
      </c>
      <c r="MH178" s="76" t="s">
        <v>180</v>
      </c>
      <c r="MI178" s="76">
        <v>0.04</v>
      </c>
      <c r="MJ178" s="76">
        <v>0.17</v>
      </c>
      <c r="MK178" s="76">
        <v>0</v>
      </c>
      <c r="ML178" s="76">
        <v>0</v>
      </c>
    </row>
    <row r="179" spans="1:350"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c r="KD179" s="76" t="s">
        <v>181</v>
      </c>
      <c r="KE179" s="76">
        <v>0</v>
      </c>
      <c r="KF179" s="76">
        <v>0</v>
      </c>
      <c r="KG179" s="76">
        <v>0</v>
      </c>
      <c r="KH179" s="76">
        <v>0</v>
      </c>
      <c r="KK179" s="6" t="s">
        <v>181</v>
      </c>
      <c r="KL179" s="6">
        <v>0.04</v>
      </c>
      <c r="KM179" s="6">
        <v>0</v>
      </c>
      <c r="KN179" s="6">
        <v>0</v>
      </c>
      <c r="KO179" s="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c r="LY179" s="76"/>
      <c r="LZ179" s="76"/>
      <c r="MA179" s="76" t="s">
        <v>181</v>
      </c>
      <c r="MB179" s="76">
        <v>0</v>
      </c>
      <c r="MC179" s="76">
        <v>0</v>
      </c>
      <c r="MD179" s="76">
        <v>0</v>
      </c>
      <c r="ME179" s="76">
        <v>0</v>
      </c>
      <c r="MH179" s="76" t="s">
        <v>181</v>
      </c>
      <c r="MI179" s="76">
        <v>0.05</v>
      </c>
      <c r="MJ179" s="76">
        <v>0</v>
      </c>
      <c r="MK179" s="76">
        <v>0.09</v>
      </c>
      <c r="ML179" s="76">
        <v>0</v>
      </c>
    </row>
    <row r="180" spans="1:350"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c r="KD180" s="76" t="s">
        <v>182</v>
      </c>
      <c r="KE180" s="76">
        <v>0.06</v>
      </c>
      <c r="KF180" s="76">
        <v>0.18</v>
      </c>
      <c r="KG180" s="76">
        <v>0</v>
      </c>
      <c r="KH180" s="76">
        <v>0</v>
      </c>
      <c r="KK180" s="6" t="s">
        <v>182</v>
      </c>
      <c r="KL180" s="6">
        <v>0.11</v>
      </c>
      <c r="KM180" s="6">
        <v>0.45</v>
      </c>
      <c r="KN180" s="6">
        <v>0</v>
      </c>
      <c r="KO180" s="6">
        <v>0</v>
      </c>
      <c r="KR180" s="76" t="s">
        <v>182</v>
      </c>
      <c r="KS180" s="76">
        <v>0</v>
      </c>
      <c r="KT180" s="76">
        <v>0</v>
      </c>
      <c r="KU180" s="76">
        <v>0</v>
      </c>
      <c r="KV180" s="76">
        <v>0</v>
      </c>
      <c r="KY180" s="76" t="s">
        <v>182</v>
      </c>
      <c r="KZ180" s="76">
        <v>0.03</v>
      </c>
      <c r="LA180" s="76">
        <v>0.1</v>
      </c>
      <c r="LB180" s="76">
        <v>0</v>
      </c>
      <c r="LC180" s="76">
        <v>0</v>
      </c>
      <c r="LF180" s="76" t="s">
        <v>182</v>
      </c>
      <c r="LG180" s="76">
        <v>0.06</v>
      </c>
      <c r="LH180" s="76">
        <v>0.24</v>
      </c>
      <c r="LI180" s="76">
        <v>0</v>
      </c>
      <c r="LJ180" s="76">
        <v>0</v>
      </c>
      <c r="LM180" s="76" t="s">
        <v>182</v>
      </c>
      <c r="LN180" s="76">
        <v>0.03</v>
      </c>
      <c r="LO180" s="76">
        <v>0.13</v>
      </c>
      <c r="LP180" s="76">
        <v>0</v>
      </c>
      <c r="LQ180" s="76">
        <v>0</v>
      </c>
      <c r="LR180" s="76"/>
      <c r="LS180" s="76"/>
      <c r="LT180" s="76" t="s">
        <v>182</v>
      </c>
      <c r="LU180" s="76">
        <v>0</v>
      </c>
      <c r="LV180" s="76">
        <v>0</v>
      </c>
      <c r="LW180" s="76">
        <v>0</v>
      </c>
      <c r="LX180" s="76">
        <v>0</v>
      </c>
      <c r="LY180" s="76"/>
      <c r="LZ180" s="76"/>
      <c r="MA180" s="76" t="s">
        <v>182</v>
      </c>
      <c r="MB180" s="76">
        <v>0</v>
      </c>
      <c r="MC180" s="76">
        <v>0</v>
      </c>
      <c r="MD180" s="76">
        <v>0</v>
      </c>
      <c r="ME180" s="76">
        <v>0</v>
      </c>
      <c r="MH180" s="76" t="s">
        <v>182</v>
      </c>
      <c r="MI180" s="76">
        <v>0</v>
      </c>
      <c r="MJ180" s="76">
        <v>0</v>
      </c>
      <c r="MK180" s="76">
        <v>0</v>
      </c>
      <c r="ML180" s="76">
        <v>0</v>
      </c>
    </row>
    <row r="181" spans="1:35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c r="KD181" s="76" t="s">
        <v>183</v>
      </c>
      <c r="KE181" s="76">
        <v>0</v>
      </c>
      <c r="KF181" s="76">
        <v>0</v>
      </c>
      <c r="KG181" s="76">
        <v>0</v>
      </c>
      <c r="KH181" s="76">
        <v>0</v>
      </c>
      <c r="KK181" s="6" t="s">
        <v>183</v>
      </c>
      <c r="KL181" s="6">
        <v>0</v>
      </c>
      <c r="KM181" s="6">
        <v>0</v>
      </c>
      <c r="KN181" s="6">
        <v>0</v>
      </c>
      <c r="KO181" s="6">
        <v>0</v>
      </c>
      <c r="KR181" s="76" t="s">
        <v>183</v>
      </c>
      <c r="KS181" s="76">
        <v>0.33</v>
      </c>
      <c r="KT181" s="76">
        <v>0.98</v>
      </c>
      <c r="KU181" s="76">
        <v>0.12</v>
      </c>
      <c r="KV181" s="76">
        <v>0</v>
      </c>
      <c r="KY181" s="76" t="s">
        <v>183</v>
      </c>
      <c r="KZ181" s="76">
        <v>0</v>
      </c>
      <c r="LA181" s="76">
        <v>0</v>
      </c>
      <c r="LB181" s="76">
        <v>0</v>
      </c>
      <c r="LC181" s="76">
        <v>0</v>
      </c>
      <c r="LF181" s="76" t="s">
        <v>183</v>
      </c>
      <c r="LG181" s="76">
        <v>0.1</v>
      </c>
      <c r="LH181" s="76">
        <v>0.19</v>
      </c>
      <c r="LI181" s="76">
        <v>0.1</v>
      </c>
      <c r="LJ181" s="76">
        <v>0</v>
      </c>
      <c r="LM181" s="76" t="s">
        <v>183</v>
      </c>
      <c r="LN181" s="76">
        <v>0</v>
      </c>
      <c r="LO181" s="76">
        <v>0</v>
      </c>
      <c r="LP181" s="76">
        <v>0</v>
      </c>
      <c r="LQ181" s="76">
        <v>0</v>
      </c>
      <c r="LR181" s="76"/>
      <c r="LS181" s="76"/>
      <c r="LT181" s="76" t="s">
        <v>183</v>
      </c>
      <c r="LU181" s="76">
        <v>0</v>
      </c>
      <c r="LV181" s="76">
        <v>0</v>
      </c>
      <c r="LW181" s="76">
        <v>0</v>
      </c>
      <c r="LX181" s="76">
        <v>0</v>
      </c>
      <c r="LY181" s="76"/>
      <c r="LZ181" s="76"/>
      <c r="MA181" s="76" t="s">
        <v>183</v>
      </c>
      <c r="MB181" s="76">
        <v>0.05</v>
      </c>
      <c r="MC181" s="76">
        <v>0.18</v>
      </c>
      <c r="MD181" s="76">
        <v>0</v>
      </c>
      <c r="ME181" s="76">
        <v>0</v>
      </c>
      <c r="MH181" s="76" t="s">
        <v>183</v>
      </c>
      <c r="MI181" s="76">
        <v>0.14000000000000001</v>
      </c>
      <c r="MJ181" s="76">
        <v>0</v>
      </c>
      <c r="MK181" s="76">
        <v>0.16</v>
      </c>
      <c r="ML181" s="76">
        <v>0</v>
      </c>
    </row>
    <row r="182" spans="1:35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c r="KD182" s="76" t="s">
        <v>184</v>
      </c>
      <c r="KE182" s="76">
        <v>0</v>
      </c>
      <c r="KF182" s="76">
        <v>0</v>
      </c>
      <c r="KG182" s="76">
        <v>0</v>
      </c>
      <c r="KH182" s="76">
        <v>0</v>
      </c>
      <c r="KK182" s="6" t="s">
        <v>184</v>
      </c>
      <c r="KL182" s="6">
        <v>0</v>
      </c>
      <c r="KM182" s="6">
        <v>0</v>
      </c>
      <c r="KN182" s="6">
        <v>0</v>
      </c>
      <c r="KO182" s="6">
        <v>0</v>
      </c>
      <c r="KR182" s="76" t="s">
        <v>184</v>
      </c>
      <c r="KS182" s="76">
        <v>0</v>
      </c>
      <c r="KT182" s="76">
        <v>0</v>
      </c>
      <c r="KU182" s="76">
        <v>0</v>
      </c>
      <c r="KV182" s="76">
        <v>0</v>
      </c>
      <c r="KY182" s="76" t="s">
        <v>184</v>
      </c>
      <c r="KZ182" s="76">
        <v>0</v>
      </c>
      <c r="LA182" s="76">
        <v>0</v>
      </c>
      <c r="LB182" s="76">
        <v>0</v>
      </c>
      <c r="LC182" s="76">
        <v>0</v>
      </c>
      <c r="LF182" s="76" t="s">
        <v>184</v>
      </c>
      <c r="LG182" s="76">
        <v>0.05</v>
      </c>
      <c r="LH182" s="76">
        <v>0</v>
      </c>
      <c r="LI182" s="76">
        <v>0.09</v>
      </c>
      <c r="LJ182" s="76">
        <v>0</v>
      </c>
      <c r="LM182" s="76" t="s">
        <v>184</v>
      </c>
      <c r="LN182" s="76">
        <v>0</v>
      </c>
      <c r="LO182" s="76">
        <v>0</v>
      </c>
      <c r="LP182" s="76">
        <v>0</v>
      </c>
      <c r="LQ182" s="76">
        <v>0</v>
      </c>
      <c r="LR182" s="76"/>
      <c r="LS182" s="76"/>
      <c r="LT182" s="76" t="s">
        <v>184</v>
      </c>
      <c r="LU182" s="76">
        <v>0</v>
      </c>
      <c r="LV182" s="76">
        <v>0</v>
      </c>
      <c r="LW182" s="76">
        <v>0</v>
      </c>
      <c r="LX182" s="76">
        <v>0</v>
      </c>
      <c r="LY182" s="76"/>
      <c r="LZ182" s="76"/>
      <c r="MA182" s="76" t="s">
        <v>184</v>
      </c>
      <c r="MB182" s="76">
        <v>0</v>
      </c>
      <c r="MC182" s="76">
        <v>0</v>
      </c>
      <c r="MD182" s="76">
        <v>0</v>
      </c>
      <c r="ME182" s="76">
        <v>0</v>
      </c>
      <c r="MH182" s="76" t="s">
        <v>184</v>
      </c>
      <c r="MI182" s="76">
        <v>0.06</v>
      </c>
      <c r="MJ182" s="76">
        <v>0</v>
      </c>
      <c r="MK182" s="76">
        <v>0</v>
      </c>
      <c r="ML182" s="76">
        <v>0</v>
      </c>
    </row>
    <row r="183" spans="1:35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c r="KD183" s="76" t="s">
        <v>185</v>
      </c>
      <c r="KE183" s="76">
        <v>0</v>
      </c>
      <c r="KF183" s="76">
        <v>0</v>
      </c>
      <c r="KG183" s="76">
        <v>0</v>
      </c>
      <c r="KH183" s="76">
        <v>0</v>
      </c>
      <c r="KK183" s="6" t="s">
        <v>185</v>
      </c>
      <c r="KL183" s="6">
        <v>0</v>
      </c>
      <c r="KM183" s="6">
        <v>0</v>
      </c>
      <c r="KN183" s="6">
        <v>0</v>
      </c>
      <c r="KO183" s="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c r="LY183" s="76"/>
      <c r="LZ183" s="76"/>
      <c r="MA183" s="76" t="s">
        <v>185</v>
      </c>
      <c r="MB183" s="76">
        <v>0</v>
      </c>
      <c r="MC183" s="76">
        <v>0</v>
      </c>
      <c r="MD183" s="76">
        <v>0</v>
      </c>
      <c r="ME183" s="76">
        <v>0</v>
      </c>
      <c r="MH183" s="76" t="s">
        <v>185</v>
      </c>
      <c r="MI183" s="76">
        <v>0</v>
      </c>
      <c r="MJ183" s="76">
        <v>0</v>
      </c>
      <c r="MK183" s="76">
        <v>0</v>
      </c>
      <c r="ML183" s="76">
        <v>0</v>
      </c>
    </row>
    <row r="184" spans="1:35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c r="KD184" s="76" t="s">
        <v>186</v>
      </c>
      <c r="KE184" s="76">
        <v>0</v>
      </c>
      <c r="KF184" s="76">
        <v>0</v>
      </c>
      <c r="KG184" s="76">
        <v>0</v>
      </c>
      <c r="KH184" s="76">
        <v>0</v>
      </c>
      <c r="KK184" s="6" t="s">
        <v>186</v>
      </c>
      <c r="KL184" s="6">
        <v>0.04</v>
      </c>
      <c r="KM184" s="6">
        <v>0.15</v>
      </c>
      <c r="KN184" s="6">
        <v>0</v>
      </c>
      <c r="KO184" s="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c r="LY184" s="76"/>
      <c r="LZ184" s="76"/>
      <c r="MA184" s="76" t="s">
        <v>186</v>
      </c>
      <c r="MB184" s="76">
        <v>0</v>
      </c>
      <c r="MC184" s="76">
        <v>0</v>
      </c>
      <c r="MD184" s="76">
        <v>0</v>
      </c>
      <c r="ME184" s="76">
        <v>0</v>
      </c>
      <c r="MH184" s="76" t="s">
        <v>186</v>
      </c>
      <c r="MI184" s="76">
        <v>0.1</v>
      </c>
      <c r="MJ184" s="76">
        <v>0</v>
      </c>
      <c r="MK184" s="76">
        <v>0.19</v>
      </c>
      <c r="ML184" s="76">
        <v>0</v>
      </c>
    </row>
    <row r="185" spans="1:35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c r="KD185" s="76" t="s">
        <v>187</v>
      </c>
      <c r="KE185" s="76">
        <v>0</v>
      </c>
      <c r="KF185" s="76">
        <v>0</v>
      </c>
      <c r="KG185" s="76">
        <v>0</v>
      </c>
      <c r="KH185" s="76">
        <v>0</v>
      </c>
      <c r="KK185" s="6" t="s">
        <v>187</v>
      </c>
      <c r="KL185" s="6">
        <v>0.16</v>
      </c>
      <c r="KM185" s="6">
        <v>0</v>
      </c>
      <c r="KN185" s="6">
        <v>0</v>
      </c>
      <c r="KO185" s="6">
        <v>0</v>
      </c>
      <c r="KR185" s="76" t="s">
        <v>187</v>
      </c>
      <c r="KS185" s="76">
        <v>0.04</v>
      </c>
      <c r="KT185" s="76">
        <v>0</v>
      </c>
      <c r="KU185" s="76">
        <v>0</v>
      </c>
      <c r="KV185" s="76">
        <v>0</v>
      </c>
      <c r="KY185" s="76" t="s">
        <v>187</v>
      </c>
      <c r="KZ185" s="76">
        <v>0</v>
      </c>
      <c r="LA185" s="76">
        <v>0</v>
      </c>
      <c r="LB185" s="76">
        <v>0</v>
      </c>
      <c r="LC185" s="76">
        <v>0</v>
      </c>
      <c r="LF185" s="76" t="s">
        <v>187</v>
      </c>
      <c r="LG185" s="76">
        <v>0.15</v>
      </c>
      <c r="LH185" s="76">
        <v>0</v>
      </c>
      <c r="LI185" s="76">
        <v>0</v>
      </c>
      <c r="LJ185" s="76">
        <v>0</v>
      </c>
      <c r="LM185" s="76" t="s">
        <v>187</v>
      </c>
      <c r="LN185" s="76">
        <v>0.04</v>
      </c>
      <c r="LO185" s="76">
        <v>0.18</v>
      </c>
      <c r="LP185" s="76">
        <v>0</v>
      </c>
      <c r="LQ185" s="76">
        <v>0</v>
      </c>
      <c r="LR185" s="76"/>
      <c r="LS185" s="76"/>
      <c r="LT185" s="76" t="s">
        <v>187</v>
      </c>
      <c r="LU185" s="76">
        <v>0</v>
      </c>
      <c r="LV185" s="76">
        <v>0</v>
      </c>
      <c r="LW185" s="76">
        <v>0</v>
      </c>
      <c r="LX185" s="76">
        <v>0</v>
      </c>
      <c r="LY185" s="76"/>
      <c r="LZ185" s="76"/>
      <c r="MA185" s="76" t="s">
        <v>187</v>
      </c>
      <c r="MB185" s="76">
        <v>0.36</v>
      </c>
      <c r="MC185" s="76">
        <v>0</v>
      </c>
      <c r="MD185" s="76">
        <v>0.37</v>
      </c>
      <c r="ME185" s="76">
        <v>0</v>
      </c>
      <c r="MH185" s="76" t="s">
        <v>187</v>
      </c>
      <c r="MI185" s="76">
        <v>7.0000000000000007E-2</v>
      </c>
      <c r="MJ185" s="76">
        <v>0.25</v>
      </c>
      <c r="MK185" s="76">
        <v>0</v>
      </c>
      <c r="ML185" s="76">
        <v>0</v>
      </c>
    </row>
    <row r="186" spans="1:35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c r="KD186" s="76" t="s">
        <v>188</v>
      </c>
      <c r="KE186" s="76">
        <v>0</v>
      </c>
      <c r="KF186" s="76">
        <v>0</v>
      </c>
      <c r="KG186" s="76">
        <v>0</v>
      </c>
      <c r="KH186" s="76">
        <v>0</v>
      </c>
      <c r="KK186" s="6" t="s">
        <v>188</v>
      </c>
      <c r="KL186" s="6">
        <v>0</v>
      </c>
      <c r="KM186" s="6">
        <v>0</v>
      </c>
      <c r="KN186" s="6">
        <v>0</v>
      </c>
      <c r="KO186" s="6">
        <v>0</v>
      </c>
      <c r="KR186" s="76" t="s">
        <v>188</v>
      </c>
      <c r="KS186" s="76">
        <v>0.23</v>
      </c>
      <c r="KT186" s="76">
        <v>0.84</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c r="LY186" s="76"/>
      <c r="LZ186" s="76"/>
      <c r="MA186" s="76" t="s">
        <v>188</v>
      </c>
      <c r="MB186" s="76">
        <v>0</v>
      </c>
      <c r="MC186" s="76">
        <v>0</v>
      </c>
      <c r="MD186" s="76">
        <v>0</v>
      </c>
      <c r="ME186" s="76">
        <v>0</v>
      </c>
      <c r="MH186" s="76" t="s">
        <v>188</v>
      </c>
      <c r="MI186" s="76">
        <v>0</v>
      </c>
      <c r="MJ186" s="76">
        <v>0</v>
      </c>
      <c r="MK186" s="76">
        <v>0</v>
      </c>
      <c r="ML186" s="76">
        <v>0</v>
      </c>
    </row>
    <row r="187" spans="1:35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c r="KD187" s="76" t="s">
        <v>189</v>
      </c>
      <c r="KE187" s="76">
        <v>0</v>
      </c>
      <c r="KF187" s="76">
        <v>0</v>
      </c>
      <c r="KG187" s="76">
        <v>0</v>
      </c>
      <c r="KH187" s="76">
        <v>0</v>
      </c>
      <c r="KK187" s="6" t="s">
        <v>189</v>
      </c>
      <c r="KL187" s="6">
        <v>0</v>
      </c>
      <c r="KM187" s="6">
        <v>0</v>
      </c>
      <c r="KN187" s="6">
        <v>0</v>
      </c>
      <c r="KO187" s="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c r="LY187" s="76"/>
      <c r="LZ187" s="76"/>
      <c r="MA187" s="76" t="s">
        <v>189</v>
      </c>
      <c r="MB187" s="76">
        <v>0</v>
      </c>
      <c r="MC187" s="76">
        <v>0</v>
      </c>
      <c r="MD187" s="76">
        <v>0</v>
      </c>
      <c r="ME187" s="76">
        <v>0</v>
      </c>
      <c r="MH187" s="76" t="s">
        <v>189</v>
      </c>
      <c r="MI187" s="76">
        <v>0</v>
      </c>
      <c r="MJ187" s="76">
        <v>0</v>
      </c>
      <c r="MK187" s="76">
        <v>0</v>
      </c>
      <c r="ML187" s="76">
        <v>0</v>
      </c>
    </row>
    <row r="188" spans="1:350"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c r="KD188" s="76" t="s">
        <v>190</v>
      </c>
      <c r="KE188" s="76">
        <v>0</v>
      </c>
      <c r="KF188" s="76">
        <v>0</v>
      </c>
      <c r="KG188" s="76">
        <v>0</v>
      </c>
      <c r="KH188" s="76">
        <v>0</v>
      </c>
      <c r="KK188" s="6" t="s">
        <v>190</v>
      </c>
      <c r="KL188" s="6">
        <v>0</v>
      </c>
      <c r="KM188" s="6">
        <v>0</v>
      </c>
      <c r="KN188" s="6">
        <v>0</v>
      </c>
      <c r="KO188" s="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c r="LY188" s="76"/>
      <c r="LZ188" s="76"/>
      <c r="MA188" s="76" t="s">
        <v>190</v>
      </c>
      <c r="MB188" s="76">
        <v>0</v>
      </c>
      <c r="MC188" s="76">
        <v>0</v>
      </c>
      <c r="MD188" s="76">
        <v>0</v>
      </c>
      <c r="ME188" s="76">
        <v>0</v>
      </c>
      <c r="MH188" s="76" t="s">
        <v>190</v>
      </c>
      <c r="MI188" s="76">
        <v>0.21</v>
      </c>
      <c r="MJ188" s="76">
        <v>0</v>
      </c>
      <c r="MK188" s="76">
        <v>0.41</v>
      </c>
      <c r="ML188" s="76">
        <v>0</v>
      </c>
    </row>
    <row r="189" spans="1:350"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c r="KD189" s="76" t="s">
        <v>191</v>
      </c>
      <c r="KE189" s="76">
        <v>0</v>
      </c>
      <c r="KF189" s="76">
        <v>0</v>
      </c>
      <c r="KG189" s="76">
        <v>0</v>
      </c>
      <c r="KH189" s="76">
        <v>0</v>
      </c>
      <c r="KK189" s="6" t="s">
        <v>191</v>
      </c>
      <c r="KL189" s="6">
        <v>0</v>
      </c>
      <c r="KM189" s="6">
        <v>0</v>
      </c>
      <c r="KN189" s="6">
        <v>0</v>
      </c>
      <c r="KO189" s="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c r="LY189" s="76"/>
      <c r="LZ189" s="76"/>
      <c r="MA189" s="76" t="s">
        <v>191</v>
      </c>
      <c r="MB189" s="76">
        <v>0</v>
      </c>
      <c r="MC189" s="76">
        <v>0</v>
      </c>
      <c r="MD189" s="76">
        <v>0</v>
      </c>
      <c r="ME189" s="76">
        <v>0</v>
      </c>
      <c r="MH189" s="76" t="s">
        <v>191</v>
      </c>
      <c r="MI189" s="76">
        <v>0</v>
      </c>
      <c r="MJ189" s="76">
        <v>0</v>
      </c>
      <c r="MK189" s="76">
        <v>0</v>
      </c>
      <c r="ML189" s="76">
        <v>0</v>
      </c>
    </row>
    <row r="190" spans="1:35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c r="KD190" s="76" t="s">
        <v>192</v>
      </c>
      <c r="KE190" s="76">
        <v>0</v>
      </c>
      <c r="KF190" s="76">
        <v>0</v>
      </c>
      <c r="KG190" s="76">
        <v>0</v>
      </c>
      <c r="KH190" s="76">
        <v>0</v>
      </c>
      <c r="KK190" s="6" t="s">
        <v>192</v>
      </c>
      <c r="KL190" s="6">
        <v>0</v>
      </c>
      <c r="KM190" s="6">
        <v>0</v>
      </c>
      <c r="KN190" s="6">
        <v>0</v>
      </c>
      <c r="KO190" s="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c r="LY190" s="76"/>
      <c r="LZ190" s="76"/>
      <c r="MA190" s="76" t="s">
        <v>192</v>
      </c>
      <c r="MB190" s="76">
        <v>0</v>
      </c>
      <c r="MC190" s="76">
        <v>0</v>
      </c>
      <c r="MD190" s="76">
        <v>0</v>
      </c>
      <c r="ME190" s="76">
        <v>0</v>
      </c>
      <c r="MH190" s="76" t="s">
        <v>192</v>
      </c>
      <c r="MI190" s="76">
        <v>0</v>
      </c>
      <c r="MJ190" s="76">
        <v>0</v>
      </c>
      <c r="MK190" s="76">
        <v>0</v>
      </c>
      <c r="ML190" s="76">
        <v>0</v>
      </c>
    </row>
    <row r="191" spans="1:35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c r="KD191" s="76" t="s">
        <v>193</v>
      </c>
      <c r="KE191" s="76">
        <v>0</v>
      </c>
      <c r="KF191" s="76">
        <v>0</v>
      </c>
      <c r="KG191" s="76">
        <v>0</v>
      </c>
      <c r="KH191" s="76">
        <v>0</v>
      </c>
      <c r="KK191" s="6" t="s">
        <v>193</v>
      </c>
      <c r="KL191" s="6">
        <v>0.09</v>
      </c>
      <c r="KM191" s="6">
        <v>0</v>
      </c>
      <c r="KN191" s="6">
        <v>0</v>
      </c>
      <c r="KO191" s="6">
        <v>0</v>
      </c>
      <c r="KR191" s="76" t="s">
        <v>193</v>
      </c>
      <c r="KS191" s="76">
        <v>0.42</v>
      </c>
      <c r="KT191" s="76">
        <v>0</v>
      </c>
      <c r="KU191" s="76">
        <v>0.86</v>
      </c>
      <c r="KV191" s="76">
        <v>0</v>
      </c>
      <c r="KY191" s="76" t="s">
        <v>193</v>
      </c>
      <c r="KZ191" s="76">
        <v>7.0000000000000007E-2</v>
      </c>
      <c r="LA191" s="76">
        <v>0</v>
      </c>
      <c r="LB191" s="76">
        <v>0</v>
      </c>
      <c r="LC191" s="76">
        <v>0</v>
      </c>
      <c r="LF191" s="76" t="s">
        <v>193</v>
      </c>
      <c r="LG191" s="76">
        <v>0.16</v>
      </c>
      <c r="LH191" s="76">
        <v>0</v>
      </c>
      <c r="LI191" s="76">
        <v>0.32</v>
      </c>
      <c r="LJ191" s="76">
        <v>0</v>
      </c>
      <c r="LM191" s="76" t="s">
        <v>193</v>
      </c>
      <c r="LN191" s="76">
        <v>0.19</v>
      </c>
      <c r="LO191" s="76">
        <v>0</v>
      </c>
      <c r="LP191" s="76">
        <v>0.36</v>
      </c>
      <c r="LQ191" s="76">
        <v>0</v>
      </c>
      <c r="LR191" s="76"/>
      <c r="LS191" s="76"/>
      <c r="LT191" s="76" t="s">
        <v>193</v>
      </c>
      <c r="LU191" s="76">
        <v>0</v>
      </c>
      <c r="LV191" s="76">
        <v>0</v>
      </c>
      <c r="LW191" s="76">
        <v>0</v>
      </c>
      <c r="LX191" s="76">
        <v>0</v>
      </c>
      <c r="LY191" s="76"/>
      <c r="LZ191" s="76"/>
      <c r="MA191" s="76" t="s">
        <v>193</v>
      </c>
      <c r="MB191" s="76">
        <v>0.15</v>
      </c>
      <c r="MC191" s="76">
        <v>0</v>
      </c>
      <c r="MD191" s="76">
        <v>0.3</v>
      </c>
      <c r="ME191" s="76">
        <v>0</v>
      </c>
      <c r="MH191" s="76" t="s">
        <v>193</v>
      </c>
      <c r="MI191" s="76">
        <v>0.15</v>
      </c>
      <c r="MJ191" s="76">
        <v>0.33</v>
      </c>
      <c r="MK191" s="76">
        <v>0</v>
      </c>
      <c r="ML191" s="76">
        <v>0</v>
      </c>
    </row>
    <row r="192" spans="1:35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c r="KD192" s="76" t="s">
        <v>194</v>
      </c>
      <c r="KE192" s="76">
        <v>0</v>
      </c>
      <c r="KF192" s="76">
        <v>0</v>
      </c>
      <c r="KG192" s="76">
        <v>0</v>
      </c>
      <c r="KH192" s="76">
        <v>0</v>
      </c>
      <c r="KK192" s="6" t="s">
        <v>194</v>
      </c>
      <c r="KL192" s="6">
        <v>0</v>
      </c>
      <c r="KM192" s="6">
        <v>0</v>
      </c>
      <c r="KN192" s="6">
        <v>0</v>
      </c>
      <c r="KO192" s="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0.14000000000000001</v>
      </c>
      <c r="LO192" s="76">
        <v>0.55000000000000004</v>
      </c>
      <c r="LP192" s="76">
        <v>0</v>
      </c>
      <c r="LQ192" s="76">
        <v>0</v>
      </c>
      <c r="LR192" s="76"/>
      <c r="LS192" s="76"/>
      <c r="LT192" s="76" t="s">
        <v>194</v>
      </c>
      <c r="LU192" s="76">
        <v>0</v>
      </c>
      <c r="LV192" s="76">
        <v>0</v>
      </c>
      <c r="LW192" s="76">
        <v>0</v>
      </c>
      <c r="LX192" s="76">
        <v>0</v>
      </c>
      <c r="LY192" s="76"/>
      <c r="LZ192" s="76"/>
      <c r="MA192" s="76" t="s">
        <v>194</v>
      </c>
      <c r="MB192" s="76">
        <v>0</v>
      </c>
      <c r="MC192" s="76">
        <v>0</v>
      </c>
      <c r="MD192" s="76">
        <v>0</v>
      </c>
      <c r="ME192" s="76">
        <v>0</v>
      </c>
      <c r="MH192" s="76" t="s">
        <v>194</v>
      </c>
      <c r="MI192" s="76">
        <v>0</v>
      </c>
      <c r="MJ192" s="76">
        <v>0</v>
      </c>
      <c r="MK192" s="76">
        <v>0</v>
      </c>
      <c r="ML192" s="76">
        <v>0</v>
      </c>
    </row>
    <row r="193" spans="1:350"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c r="KD193" s="76" t="s">
        <v>195</v>
      </c>
      <c r="KE193" s="76">
        <v>0</v>
      </c>
      <c r="KF193" s="76">
        <v>0</v>
      </c>
      <c r="KG193" s="76">
        <v>0</v>
      </c>
      <c r="KH193" s="76">
        <v>0</v>
      </c>
      <c r="KK193" s="6" t="s">
        <v>195</v>
      </c>
      <c r="KL193" s="6">
        <v>0</v>
      </c>
      <c r="KM193" s="6">
        <v>0</v>
      </c>
      <c r="KN193" s="6">
        <v>0</v>
      </c>
      <c r="KO193" s="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c r="LY193" s="76"/>
      <c r="LZ193" s="76"/>
      <c r="MA193" s="76" t="s">
        <v>195</v>
      </c>
      <c r="MB193" s="76">
        <v>0</v>
      </c>
      <c r="MC193" s="76">
        <v>0</v>
      </c>
      <c r="MD193" s="76">
        <v>0</v>
      </c>
      <c r="ME193" s="76">
        <v>0</v>
      </c>
      <c r="MH193" s="76" t="s">
        <v>195</v>
      </c>
      <c r="MI193" s="76">
        <v>0</v>
      </c>
      <c r="MJ193" s="76">
        <v>0</v>
      </c>
      <c r="MK193" s="76">
        <v>0</v>
      </c>
      <c r="ML193" s="76">
        <v>0</v>
      </c>
    </row>
    <row r="194" spans="1:350"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c r="KD194" s="76" t="s">
        <v>196</v>
      </c>
      <c r="KE194" s="76">
        <v>0.21</v>
      </c>
      <c r="KF194" s="76">
        <v>0</v>
      </c>
      <c r="KG194" s="76">
        <v>0.36</v>
      </c>
      <c r="KH194" s="76">
        <v>0.31</v>
      </c>
      <c r="KK194" s="6" t="s">
        <v>196</v>
      </c>
      <c r="KL194" s="6">
        <v>0</v>
      </c>
      <c r="KM194" s="6">
        <v>0</v>
      </c>
      <c r="KN194" s="6">
        <v>0</v>
      </c>
      <c r="KO194" s="6">
        <v>0</v>
      </c>
      <c r="KR194" s="76" t="s">
        <v>196</v>
      </c>
      <c r="KS194" s="76">
        <v>0.11</v>
      </c>
      <c r="KT194" s="76">
        <v>0</v>
      </c>
      <c r="KU194" s="76">
        <v>0.14000000000000001</v>
      </c>
      <c r="KV194" s="76">
        <v>0.26</v>
      </c>
      <c r="KY194" s="76" t="s">
        <v>196</v>
      </c>
      <c r="KZ194" s="76">
        <v>0.04</v>
      </c>
      <c r="LA194" s="76">
        <v>0</v>
      </c>
      <c r="LB194" s="76">
        <v>0</v>
      </c>
      <c r="LC194" s="76">
        <v>0.28000000000000003</v>
      </c>
      <c r="LF194" s="76" t="s">
        <v>196</v>
      </c>
      <c r="LG194" s="76">
        <v>0.19</v>
      </c>
      <c r="LH194" s="76">
        <v>0</v>
      </c>
      <c r="LI194" s="76">
        <v>0.31</v>
      </c>
      <c r="LJ194" s="76">
        <v>0.25</v>
      </c>
      <c r="LM194" s="76" t="s">
        <v>196</v>
      </c>
      <c r="LN194" s="76">
        <v>0</v>
      </c>
      <c r="LO194" s="76">
        <v>0</v>
      </c>
      <c r="LP194" s="76">
        <v>0</v>
      </c>
      <c r="LQ194" s="76">
        <v>0</v>
      </c>
      <c r="LR194" s="76"/>
      <c r="LS194" s="76"/>
      <c r="LT194" s="76" t="s">
        <v>196</v>
      </c>
      <c r="LU194" s="76">
        <v>0.23</v>
      </c>
      <c r="LV194" s="76">
        <v>0</v>
      </c>
      <c r="LW194" s="76">
        <v>0.17</v>
      </c>
      <c r="LX194" s="76">
        <v>0.98</v>
      </c>
      <c r="LY194" s="76"/>
      <c r="LZ194" s="76"/>
      <c r="MA194" s="76" t="s">
        <v>196</v>
      </c>
      <c r="MB194" s="76">
        <v>0</v>
      </c>
      <c r="MC194" s="76">
        <v>0</v>
      </c>
      <c r="MD194" s="76">
        <v>0</v>
      </c>
      <c r="ME194" s="76">
        <v>0</v>
      </c>
      <c r="MH194" s="76" t="s">
        <v>196</v>
      </c>
      <c r="MI194" s="76">
        <v>0.08</v>
      </c>
      <c r="MJ194" s="76">
        <v>0</v>
      </c>
      <c r="MK194" s="76">
        <v>0.16</v>
      </c>
      <c r="ML194" s="76">
        <v>0</v>
      </c>
    </row>
    <row r="195" spans="1:350"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c r="KD195" s="76" t="s">
        <v>197</v>
      </c>
      <c r="KE195" s="76">
        <v>0</v>
      </c>
      <c r="KF195" s="76">
        <v>0</v>
      </c>
      <c r="KG195" s="76">
        <v>0</v>
      </c>
      <c r="KH195" s="76">
        <v>0</v>
      </c>
      <c r="KK195" s="6" t="s">
        <v>197</v>
      </c>
      <c r="KL195" s="6">
        <v>0</v>
      </c>
      <c r="KM195" s="6">
        <v>0</v>
      </c>
      <c r="KN195" s="6">
        <v>0</v>
      </c>
      <c r="KO195" s="6">
        <v>0</v>
      </c>
      <c r="KR195" s="76" t="s">
        <v>197</v>
      </c>
      <c r="KS195" s="76">
        <v>0.04</v>
      </c>
      <c r="KT195" s="76">
        <v>0.15</v>
      </c>
      <c r="KU195" s="76">
        <v>0</v>
      </c>
      <c r="KV195" s="76">
        <v>0</v>
      </c>
      <c r="KY195" s="76" t="s">
        <v>197</v>
      </c>
      <c r="KZ195" s="76">
        <v>0</v>
      </c>
      <c r="LA195" s="76">
        <v>0</v>
      </c>
      <c r="LB195" s="76">
        <v>0</v>
      </c>
      <c r="LC195" s="76">
        <v>0</v>
      </c>
      <c r="LF195" s="76" t="s">
        <v>197</v>
      </c>
      <c r="LG195" s="76">
        <v>0.12</v>
      </c>
      <c r="LH195" s="76">
        <v>0.47</v>
      </c>
      <c r="LI195" s="76">
        <v>0</v>
      </c>
      <c r="LJ195" s="76">
        <v>0</v>
      </c>
      <c r="LM195" s="76" t="s">
        <v>197</v>
      </c>
      <c r="LN195" s="76">
        <v>0</v>
      </c>
      <c r="LO195" s="76">
        <v>0</v>
      </c>
      <c r="LP195" s="76">
        <v>0</v>
      </c>
      <c r="LQ195" s="76">
        <v>0</v>
      </c>
      <c r="LR195" s="76"/>
      <c r="LS195" s="76"/>
      <c r="LT195" s="76" t="s">
        <v>197</v>
      </c>
      <c r="LU195" s="76">
        <v>0.12</v>
      </c>
      <c r="LV195" s="76">
        <v>0.45</v>
      </c>
      <c r="LW195" s="76">
        <v>0</v>
      </c>
      <c r="LX195" s="76">
        <v>0</v>
      </c>
      <c r="LY195" s="76"/>
      <c r="LZ195" s="76"/>
      <c r="MA195" s="76" t="s">
        <v>197</v>
      </c>
      <c r="MB195" s="76">
        <v>0.09</v>
      </c>
      <c r="MC195" s="76">
        <v>0.36</v>
      </c>
      <c r="MD195" s="76">
        <v>0</v>
      </c>
      <c r="ME195" s="76">
        <v>0</v>
      </c>
      <c r="MH195" s="76" t="s">
        <v>197</v>
      </c>
      <c r="MI195" s="76">
        <v>0.12</v>
      </c>
      <c r="MJ195" s="76">
        <v>0</v>
      </c>
      <c r="MK195" s="76">
        <v>0.22</v>
      </c>
      <c r="ML195" s="76">
        <v>0</v>
      </c>
    </row>
    <row r="196" spans="1:350"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c r="KD196" s="76" t="s">
        <v>198</v>
      </c>
      <c r="KE196" s="76">
        <v>0</v>
      </c>
      <c r="KF196" s="76">
        <v>0</v>
      </c>
      <c r="KG196" s="76">
        <v>0</v>
      </c>
      <c r="KH196" s="76">
        <v>0</v>
      </c>
      <c r="KK196" s="6" t="s">
        <v>198</v>
      </c>
      <c r="KL196" s="6">
        <v>0</v>
      </c>
      <c r="KM196" s="6">
        <v>0</v>
      </c>
      <c r="KN196" s="6">
        <v>0</v>
      </c>
      <c r="KO196" s="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c r="LY196" s="76"/>
      <c r="LZ196" s="76"/>
      <c r="MA196" s="76" t="s">
        <v>198</v>
      </c>
      <c r="MB196" s="76">
        <v>0</v>
      </c>
      <c r="MC196" s="76">
        <v>0</v>
      </c>
      <c r="MD196" s="76">
        <v>0</v>
      </c>
      <c r="ME196" s="76">
        <v>0</v>
      </c>
      <c r="MH196" s="76" t="s">
        <v>198</v>
      </c>
      <c r="MI196" s="76">
        <v>0</v>
      </c>
      <c r="MJ196" s="76">
        <v>0</v>
      </c>
      <c r="MK196" s="76">
        <v>0</v>
      </c>
      <c r="ML196" s="76">
        <v>0</v>
      </c>
    </row>
    <row r="197" spans="1:350"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c r="KD197" s="76" t="s">
        <v>199</v>
      </c>
      <c r="KE197" s="76">
        <v>0</v>
      </c>
      <c r="KF197" s="76">
        <v>0</v>
      </c>
      <c r="KG197" s="76">
        <v>0</v>
      </c>
      <c r="KH197" s="76">
        <v>0</v>
      </c>
      <c r="KK197" s="6" t="s">
        <v>199</v>
      </c>
      <c r="KL197" s="6">
        <v>0</v>
      </c>
      <c r="KM197" s="6">
        <v>0</v>
      </c>
      <c r="KN197" s="6">
        <v>0</v>
      </c>
      <c r="KO197" s="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0.08</v>
      </c>
      <c r="LV197" s="76">
        <v>0</v>
      </c>
      <c r="LW197" s="76">
        <v>0.16</v>
      </c>
      <c r="LX197" s="76">
        <v>0</v>
      </c>
      <c r="LY197" s="76"/>
      <c r="LZ197" s="76"/>
      <c r="MA197" s="76" t="s">
        <v>199</v>
      </c>
      <c r="MB197" s="76">
        <v>0</v>
      </c>
      <c r="MC197" s="76">
        <v>0</v>
      </c>
      <c r="MD197" s="76">
        <v>0</v>
      </c>
      <c r="ME197" s="76">
        <v>0</v>
      </c>
      <c r="MH197" s="76" t="s">
        <v>199</v>
      </c>
      <c r="MI197" s="76">
        <v>0</v>
      </c>
      <c r="MJ197" s="76">
        <v>0</v>
      </c>
      <c r="MK197" s="76">
        <v>0</v>
      </c>
      <c r="ML197" s="76">
        <v>0</v>
      </c>
    </row>
    <row r="198" spans="1:350"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c r="KD198" s="76" t="s">
        <v>200</v>
      </c>
      <c r="KE198" s="76">
        <v>0</v>
      </c>
      <c r="KF198" s="76">
        <v>0</v>
      </c>
      <c r="KG198" s="76">
        <v>0</v>
      </c>
      <c r="KH198" s="76">
        <v>0</v>
      </c>
      <c r="KK198" s="6" t="s">
        <v>200</v>
      </c>
      <c r="KL198" s="6">
        <v>0</v>
      </c>
      <c r="KM198" s="6">
        <v>0</v>
      </c>
      <c r="KN198" s="6">
        <v>0</v>
      </c>
      <c r="KO198" s="6">
        <v>0</v>
      </c>
      <c r="KR198" s="76" t="s">
        <v>200</v>
      </c>
      <c r="KS198" s="76">
        <v>0</v>
      </c>
      <c r="KT198" s="76">
        <v>0</v>
      </c>
      <c r="KU198" s="76">
        <v>0</v>
      </c>
      <c r="KV198" s="76">
        <v>0</v>
      </c>
      <c r="KY198" s="76" t="s">
        <v>200</v>
      </c>
      <c r="KZ198" s="76">
        <v>0.05</v>
      </c>
      <c r="LA198" s="76">
        <v>0</v>
      </c>
      <c r="LB198" s="76">
        <v>0</v>
      </c>
      <c r="LC198" s="76">
        <v>0</v>
      </c>
      <c r="LF198" s="76" t="s">
        <v>200</v>
      </c>
      <c r="LG198" s="76">
        <v>0</v>
      </c>
      <c r="LH198" s="76">
        <v>0</v>
      </c>
      <c r="LI198" s="76">
        <v>0</v>
      </c>
      <c r="LJ198" s="76">
        <v>0</v>
      </c>
      <c r="LM198" s="76" t="s">
        <v>200</v>
      </c>
      <c r="LN198" s="76">
        <v>0.06</v>
      </c>
      <c r="LO198" s="76">
        <v>0</v>
      </c>
      <c r="LP198" s="76">
        <v>0</v>
      </c>
      <c r="LQ198" s="76">
        <v>0</v>
      </c>
      <c r="LR198" s="76"/>
      <c r="LS198" s="76"/>
      <c r="LT198" s="76" t="s">
        <v>200</v>
      </c>
      <c r="LU198" s="76">
        <v>0.06</v>
      </c>
      <c r="LV198" s="76">
        <v>0</v>
      </c>
      <c r="LW198" s="76">
        <v>0</v>
      </c>
      <c r="LX198" s="76">
        <v>0</v>
      </c>
      <c r="LY198" s="76"/>
      <c r="LZ198" s="76"/>
      <c r="MA198" s="76" t="s">
        <v>200</v>
      </c>
      <c r="MB198" s="76">
        <v>0</v>
      </c>
      <c r="MC198" s="76">
        <v>0</v>
      </c>
      <c r="MD198" s="76">
        <v>0</v>
      </c>
      <c r="ME198" s="76">
        <v>0</v>
      </c>
      <c r="MH198" s="76" t="s">
        <v>200</v>
      </c>
      <c r="MI198" s="76">
        <v>0</v>
      </c>
      <c r="MJ198" s="76">
        <v>0</v>
      </c>
      <c r="MK198" s="76">
        <v>0</v>
      </c>
      <c r="ML198" s="76">
        <v>0</v>
      </c>
    </row>
    <row r="199" spans="1:350"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c r="KD199" s="76" t="s">
        <v>201</v>
      </c>
      <c r="KE199" s="76">
        <v>0</v>
      </c>
      <c r="KF199" s="76">
        <v>0</v>
      </c>
      <c r="KG199" s="76">
        <v>0</v>
      </c>
      <c r="KH199" s="76">
        <v>0</v>
      </c>
      <c r="KK199" s="6" t="s">
        <v>201</v>
      </c>
      <c r="KL199" s="6">
        <v>0</v>
      </c>
      <c r="KM199" s="6">
        <v>0</v>
      </c>
      <c r="KN199" s="6">
        <v>0</v>
      </c>
      <c r="KO199" s="6">
        <v>0</v>
      </c>
      <c r="KR199" s="76" t="s">
        <v>201</v>
      </c>
      <c r="KS199" s="76">
        <v>0</v>
      </c>
      <c r="KT199" s="76">
        <v>0</v>
      </c>
      <c r="KU199" s="76">
        <v>0</v>
      </c>
      <c r="KV199" s="76">
        <v>0</v>
      </c>
      <c r="KY199" s="76" t="s">
        <v>201</v>
      </c>
      <c r="KZ199" s="76">
        <v>0.06</v>
      </c>
      <c r="LA199" s="76">
        <v>0.2</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c r="LY199" s="76"/>
      <c r="LZ199" s="76"/>
      <c r="MA199" s="76" t="s">
        <v>201</v>
      </c>
      <c r="MB199" s="76">
        <v>0</v>
      </c>
      <c r="MC199" s="76">
        <v>0</v>
      </c>
      <c r="MD199" s="76">
        <v>0</v>
      </c>
      <c r="ME199" s="76">
        <v>0</v>
      </c>
      <c r="MH199" s="76" t="s">
        <v>201</v>
      </c>
      <c r="MI199" s="76">
        <v>0</v>
      </c>
      <c r="MJ199" s="76">
        <v>0</v>
      </c>
      <c r="MK199" s="76">
        <v>0</v>
      </c>
      <c r="ML199" s="76">
        <v>0</v>
      </c>
    </row>
    <row r="200" spans="1:350"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c r="KD200" s="76" t="s">
        <v>202</v>
      </c>
      <c r="KE200" s="76">
        <v>0</v>
      </c>
      <c r="KF200" s="76">
        <v>0</v>
      </c>
      <c r="KG200" s="76">
        <v>0</v>
      </c>
      <c r="KH200" s="76">
        <v>0</v>
      </c>
      <c r="KK200" s="6" t="s">
        <v>202</v>
      </c>
      <c r="KL200" s="6">
        <v>0</v>
      </c>
      <c r="KM200" s="6">
        <v>0</v>
      </c>
      <c r="KN200" s="6">
        <v>0</v>
      </c>
      <c r="KO200" s="6">
        <v>0</v>
      </c>
      <c r="KR200" s="76" t="s">
        <v>202</v>
      </c>
      <c r="KS200" s="76">
        <v>0</v>
      </c>
      <c r="KT200" s="76">
        <v>0</v>
      </c>
      <c r="KU200" s="76">
        <v>0</v>
      </c>
      <c r="KV200" s="76">
        <v>0</v>
      </c>
      <c r="KY200" s="76" t="s">
        <v>202</v>
      </c>
      <c r="KZ200" s="76">
        <v>0</v>
      </c>
      <c r="LA200" s="76">
        <v>0</v>
      </c>
      <c r="LB200" s="76">
        <v>0</v>
      </c>
      <c r="LC200" s="76">
        <v>0</v>
      </c>
      <c r="LF200" s="76" t="s">
        <v>202</v>
      </c>
      <c r="LG200" s="76">
        <v>0.11</v>
      </c>
      <c r="LH200" s="76">
        <v>0.41</v>
      </c>
      <c r="LI200" s="76">
        <v>0</v>
      </c>
      <c r="LJ200" s="76">
        <v>0</v>
      </c>
      <c r="LM200" s="76" t="s">
        <v>202</v>
      </c>
      <c r="LN200" s="76">
        <v>0.05</v>
      </c>
      <c r="LO200" s="76">
        <v>0.2</v>
      </c>
      <c r="LP200" s="76">
        <v>0</v>
      </c>
      <c r="LQ200" s="76">
        <v>0</v>
      </c>
      <c r="LR200" s="76"/>
      <c r="LS200" s="76"/>
      <c r="LT200" s="76" t="s">
        <v>202</v>
      </c>
      <c r="LU200" s="76">
        <v>0</v>
      </c>
      <c r="LV200" s="76">
        <v>0</v>
      </c>
      <c r="LW200" s="76">
        <v>0</v>
      </c>
      <c r="LX200" s="76">
        <v>0</v>
      </c>
      <c r="LY200" s="76"/>
      <c r="LZ200" s="76"/>
      <c r="MA200" s="76" t="s">
        <v>202</v>
      </c>
      <c r="MB200" s="76">
        <v>0</v>
      </c>
      <c r="MC200" s="76">
        <v>0</v>
      </c>
      <c r="MD200" s="76">
        <v>0</v>
      </c>
      <c r="ME200" s="76">
        <v>0</v>
      </c>
      <c r="MH200" s="76" t="s">
        <v>202</v>
      </c>
      <c r="MI200" s="76">
        <v>0.19</v>
      </c>
      <c r="MJ200" s="76">
        <v>0.72</v>
      </c>
      <c r="MK200" s="76">
        <v>0</v>
      </c>
      <c r="ML200" s="76">
        <v>0</v>
      </c>
    </row>
    <row r="201" spans="1:350"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c r="KD201" s="76" t="s">
        <v>203</v>
      </c>
      <c r="KE201" s="76">
        <v>0</v>
      </c>
      <c r="KF201" s="76">
        <v>0</v>
      </c>
      <c r="KG201" s="76">
        <v>0</v>
      </c>
      <c r="KH201" s="76">
        <v>0</v>
      </c>
      <c r="KK201" s="6" t="s">
        <v>203</v>
      </c>
      <c r="KL201" s="6">
        <v>0.09</v>
      </c>
      <c r="KM201" s="6">
        <v>0</v>
      </c>
      <c r="KN201" s="6">
        <v>0</v>
      </c>
      <c r="KO201" s="6">
        <v>0</v>
      </c>
      <c r="KR201" s="76" t="s">
        <v>203</v>
      </c>
      <c r="KS201" s="76">
        <v>0</v>
      </c>
      <c r="KT201" s="76">
        <v>0</v>
      </c>
      <c r="KU201" s="76">
        <v>0</v>
      </c>
      <c r="KV201" s="76">
        <v>0</v>
      </c>
      <c r="KY201" s="76" t="s">
        <v>203</v>
      </c>
      <c r="KZ201" s="76">
        <v>0.05</v>
      </c>
      <c r="LA201" s="76">
        <v>0</v>
      </c>
      <c r="LB201" s="76">
        <v>0.1</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c r="LY201" s="76"/>
      <c r="LZ201" s="76"/>
      <c r="MA201" s="76" t="s">
        <v>203</v>
      </c>
      <c r="MB201" s="76">
        <v>7.0000000000000007E-2</v>
      </c>
      <c r="MC201" s="76">
        <v>0</v>
      </c>
      <c r="MD201" s="76">
        <v>0.13</v>
      </c>
      <c r="ME201" s="76">
        <v>0</v>
      </c>
      <c r="MH201" s="76" t="s">
        <v>203</v>
      </c>
      <c r="MI201" s="76">
        <v>0</v>
      </c>
      <c r="MJ201" s="76">
        <v>0</v>
      </c>
      <c r="MK201" s="76">
        <v>0</v>
      </c>
      <c r="ML201" s="76">
        <v>0</v>
      </c>
    </row>
    <row r="202" spans="1:350"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c r="KD202" s="76" t="s">
        <v>204</v>
      </c>
      <c r="KE202" s="76">
        <v>0.05</v>
      </c>
      <c r="KF202" s="76">
        <v>0.16</v>
      </c>
      <c r="KG202" s="76">
        <v>0</v>
      </c>
      <c r="KH202" s="76">
        <v>0</v>
      </c>
      <c r="KK202" s="6" t="s">
        <v>204</v>
      </c>
      <c r="KL202" s="6">
        <v>0</v>
      </c>
      <c r="KM202" s="6">
        <v>0</v>
      </c>
      <c r="KN202" s="6">
        <v>0</v>
      </c>
      <c r="KO202" s="6">
        <v>0</v>
      </c>
      <c r="KR202" s="76" t="s">
        <v>204</v>
      </c>
      <c r="KS202" s="76">
        <v>0</v>
      </c>
      <c r="KT202" s="76">
        <v>0</v>
      </c>
      <c r="KU202" s="76">
        <v>0</v>
      </c>
      <c r="KV202" s="76">
        <v>0</v>
      </c>
      <c r="KY202" s="76" t="s">
        <v>204</v>
      </c>
      <c r="KZ202" s="76">
        <v>0.04</v>
      </c>
      <c r="LA202" s="76">
        <v>0.12</v>
      </c>
      <c r="LB202" s="76">
        <v>0</v>
      </c>
      <c r="LC202" s="76">
        <v>0</v>
      </c>
      <c r="LF202" s="76" t="s">
        <v>204</v>
      </c>
      <c r="LG202" s="76">
        <v>0</v>
      </c>
      <c r="LH202" s="76">
        <v>0</v>
      </c>
      <c r="LI202" s="76">
        <v>0</v>
      </c>
      <c r="LJ202" s="76">
        <v>0</v>
      </c>
      <c r="LM202" s="76" t="s">
        <v>204</v>
      </c>
      <c r="LN202" s="76">
        <v>0.12</v>
      </c>
      <c r="LO202" s="76">
        <v>0</v>
      </c>
      <c r="LP202" s="76">
        <v>0.23</v>
      </c>
      <c r="LQ202" s="76">
        <v>0</v>
      </c>
      <c r="LR202" s="76"/>
      <c r="LS202" s="76"/>
      <c r="LT202" s="76" t="s">
        <v>204</v>
      </c>
      <c r="LU202" s="76">
        <v>0.05</v>
      </c>
      <c r="LV202" s="76">
        <v>0</v>
      </c>
      <c r="LW202" s="76">
        <v>0.09</v>
      </c>
      <c r="LX202" s="76">
        <v>0</v>
      </c>
      <c r="LY202" s="76"/>
      <c r="LZ202" s="76"/>
      <c r="MA202" s="76" t="s">
        <v>204</v>
      </c>
      <c r="MB202" s="76">
        <v>0</v>
      </c>
      <c r="MC202" s="76">
        <v>0</v>
      </c>
      <c r="MD202" s="76">
        <v>0</v>
      </c>
      <c r="ME202" s="76">
        <v>0</v>
      </c>
      <c r="MH202" s="76" t="s">
        <v>204</v>
      </c>
      <c r="MI202" s="76">
        <v>0</v>
      </c>
      <c r="MJ202" s="76">
        <v>0</v>
      </c>
      <c r="MK202" s="76">
        <v>0</v>
      </c>
      <c r="ML202" s="76">
        <v>0</v>
      </c>
    </row>
    <row r="203" spans="1:350"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c r="KD203" s="76" t="s">
        <v>205</v>
      </c>
      <c r="KE203" s="76">
        <v>0</v>
      </c>
      <c r="KF203" s="76">
        <v>0</v>
      </c>
      <c r="KG203" s="76">
        <v>0</v>
      </c>
      <c r="KH203" s="76">
        <v>0</v>
      </c>
      <c r="KK203" s="6" t="s">
        <v>205</v>
      </c>
      <c r="KL203" s="6">
        <v>0</v>
      </c>
      <c r="KM203" s="6">
        <v>0</v>
      </c>
      <c r="KN203" s="6">
        <v>0</v>
      </c>
      <c r="KO203" s="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c r="LY203" s="76"/>
      <c r="LZ203" s="76"/>
      <c r="MA203" s="76" t="s">
        <v>205</v>
      </c>
      <c r="MB203" s="76">
        <v>0.04</v>
      </c>
      <c r="MC203" s="76">
        <v>0.15</v>
      </c>
      <c r="MD203" s="76">
        <v>0</v>
      </c>
      <c r="ME203" s="76">
        <v>0</v>
      </c>
      <c r="MH203" s="76" t="s">
        <v>205</v>
      </c>
      <c r="MI203" s="76">
        <v>0</v>
      </c>
      <c r="MJ203" s="76">
        <v>0</v>
      </c>
      <c r="MK203" s="76">
        <v>0</v>
      </c>
      <c r="ML203" s="76">
        <v>0</v>
      </c>
    </row>
    <row r="204" spans="1:350"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c r="KD204" s="76" t="s">
        <v>206</v>
      </c>
      <c r="KE204" s="76">
        <v>0.21</v>
      </c>
      <c r="KF204" s="76">
        <v>0.08</v>
      </c>
      <c r="KG204" s="76">
        <v>0.39</v>
      </c>
      <c r="KH204" s="76">
        <v>0</v>
      </c>
      <c r="KK204" s="6" t="s">
        <v>206</v>
      </c>
      <c r="KL204" s="6">
        <v>0.18</v>
      </c>
      <c r="KM204" s="6">
        <v>0.55000000000000004</v>
      </c>
      <c r="KN204" s="6">
        <v>0</v>
      </c>
      <c r="KO204" s="6">
        <v>0</v>
      </c>
      <c r="KR204" s="76" t="s">
        <v>206</v>
      </c>
      <c r="KS204" s="76">
        <v>0.25</v>
      </c>
      <c r="KT204" s="76">
        <v>0</v>
      </c>
      <c r="KU204" s="76">
        <v>0.51</v>
      </c>
      <c r="KV204" s="76">
        <v>0</v>
      </c>
      <c r="KY204" s="76" t="s">
        <v>206</v>
      </c>
      <c r="KZ204" s="76">
        <v>0.26</v>
      </c>
      <c r="LA204" s="76">
        <v>0</v>
      </c>
      <c r="LB204" s="76">
        <v>0.52</v>
      </c>
      <c r="LC204" s="76">
        <v>0</v>
      </c>
      <c r="LF204" s="76" t="s">
        <v>206</v>
      </c>
      <c r="LG204" s="76">
        <v>0</v>
      </c>
      <c r="LH204" s="76">
        <v>0</v>
      </c>
      <c r="LI204" s="76">
        <v>0</v>
      </c>
      <c r="LJ204" s="76">
        <v>0</v>
      </c>
      <c r="LM204" s="76" t="s">
        <v>206</v>
      </c>
      <c r="LN204" s="76">
        <v>0.05</v>
      </c>
      <c r="LO204" s="76">
        <v>0</v>
      </c>
      <c r="LP204" s="76">
        <v>0</v>
      </c>
      <c r="LQ204" s="76">
        <v>0</v>
      </c>
      <c r="LR204" s="76"/>
      <c r="LS204" s="76"/>
      <c r="LT204" s="76" t="s">
        <v>206</v>
      </c>
      <c r="LU204" s="76">
        <v>0.15</v>
      </c>
      <c r="LV204" s="76">
        <v>0.56999999999999995</v>
      </c>
      <c r="LW204" s="76">
        <v>0</v>
      </c>
      <c r="LX204" s="76">
        <v>0</v>
      </c>
      <c r="LY204" s="76"/>
      <c r="LZ204" s="76"/>
      <c r="MA204" s="76" t="s">
        <v>206</v>
      </c>
      <c r="MB204" s="76">
        <v>0.22</v>
      </c>
      <c r="MC204" s="76">
        <v>0</v>
      </c>
      <c r="MD204" s="76">
        <v>0.42</v>
      </c>
      <c r="ME204" s="76">
        <v>0</v>
      </c>
      <c r="MH204" s="76" t="s">
        <v>206</v>
      </c>
      <c r="MI204" s="76">
        <v>0.8</v>
      </c>
      <c r="MJ204" s="76">
        <v>0.72</v>
      </c>
      <c r="MK204" s="76">
        <v>0</v>
      </c>
      <c r="ML204" s="76">
        <v>4.99</v>
      </c>
    </row>
    <row r="205" spans="1:350"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c r="KD205" s="76" t="s">
        <v>207</v>
      </c>
      <c r="KE205" s="76">
        <v>0.04</v>
      </c>
      <c r="KF205" s="76">
        <v>0.13</v>
      </c>
      <c r="KG205" s="76">
        <v>0</v>
      </c>
      <c r="KH205" s="76">
        <v>0</v>
      </c>
      <c r="KK205" s="6" t="s">
        <v>207</v>
      </c>
      <c r="KL205" s="6">
        <v>0.2</v>
      </c>
      <c r="KM205" s="6">
        <v>0</v>
      </c>
      <c r="KN205" s="6">
        <v>0</v>
      </c>
      <c r="KO205" s="6">
        <v>0</v>
      </c>
      <c r="KR205" s="76" t="s">
        <v>207</v>
      </c>
      <c r="KS205" s="76">
        <v>0.03</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v>
      </c>
      <c r="LO205" s="76">
        <v>0</v>
      </c>
      <c r="LP205" s="76">
        <v>0</v>
      </c>
      <c r="LQ205" s="76">
        <v>0</v>
      </c>
      <c r="LR205" s="76"/>
      <c r="LS205" s="76"/>
      <c r="LT205" s="76" t="s">
        <v>207</v>
      </c>
      <c r="LU205" s="76">
        <v>0</v>
      </c>
      <c r="LV205" s="76">
        <v>0</v>
      </c>
      <c r="LW205" s="76">
        <v>0</v>
      </c>
      <c r="LX205" s="76">
        <v>0</v>
      </c>
      <c r="LY205" s="76"/>
      <c r="LZ205" s="76"/>
      <c r="MA205" s="76" t="s">
        <v>207</v>
      </c>
      <c r="MB205" s="76">
        <v>0</v>
      </c>
      <c r="MC205" s="76">
        <v>0</v>
      </c>
      <c r="MD205" s="76">
        <v>0</v>
      </c>
      <c r="ME205" s="76">
        <v>0</v>
      </c>
      <c r="MH205" s="76" t="s">
        <v>207</v>
      </c>
      <c r="MI205" s="76">
        <v>0.05</v>
      </c>
      <c r="MJ205" s="76">
        <v>0</v>
      </c>
      <c r="MK205" s="76">
        <v>0</v>
      </c>
      <c r="ML205" s="76">
        <v>0.4</v>
      </c>
    </row>
    <row r="206" spans="1:35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c r="KD206" s="76" t="s">
        <v>208</v>
      </c>
      <c r="KE206" s="76">
        <v>0</v>
      </c>
      <c r="KF206" s="76">
        <v>0</v>
      </c>
      <c r="KG206" s="76">
        <v>0</v>
      </c>
      <c r="KH206" s="76">
        <v>0</v>
      </c>
      <c r="KK206" s="6" t="s">
        <v>208</v>
      </c>
      <c r="KL206" s="6">
        <v>0</v>
      </c>
      <c r="KM206" s="6">
        <v>0</v>
      </c>
      <c r="KN206" s="6">
        <v>0</v>
      </c>
      <c r="KO206" s="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c r="LY206" s="76"/>
      <c r="LZ206" s="76"/>
      <c r="MA206" s="76" t="s">
        <v>208</v>
      </c>
      <c r="MB206" s="76">
        <v>0</v>
      </c>
      <c r="MC206" s="76">
        <v>0</v>
      </c>
      <c r="MD206" s="76">
        <v>0</v>
      </c>
      <c r="ME206" s="76">
        <v>0</v>
      </c>
      <c r="MH206" s="76" t="s">
        <v>208</v>
      </c>
      <c r="MI206" s="76">
        <v>0</v>
      </c>
      <c r="MJ206" s="76">
        <v>0</v>
      </c>
      <c r="MK206" s="76">
        <v>0</v>
      </c>
      <c r="ML206" s="76">
        <v>0</v>
      </c>
    </row>
    <row r="207" spans="1:350"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c r="KD207" s="76" t="s">
        <v>209</v>
      </c>
      <c r="KE207" s="76">
        <v>0</v>
      </c>
      <c r="KF207" s="76">
        <v>0</v>
      </c>
      <c r="KG207" s="76">
        <v>0</v>
      </c>
      <c r="KH207" s="76">
        <v>0</v>
      </c>
      <c r="KK207" s="6" t="s">
        <v>209</v>
      </c>
      <c r="KL207" s="6">
        <v>0</v>
      </c>
      <c r="KM207" s="6">
        <v>0</v>
      </c>
      <c r="KN207" s="6">
        <v>0</v>
      </c>
      <c r="KO207" s="6">
        <v>0</v>
      </c>
      <c r="KR207" s="76" t="s">
        <v>209</v>
      </c>
      <c r="KS207" s="76">
        <v>0</v>
      </c>
      <c r="KT207" s="76">
        <v>0</v>
      </c>
      <c r="KU207" s="76">
        <v>0</v>
      </c>
      <c r="KV207" s="76">
        <v>0</v>
      </c>
      <c r="KY207" s="76" t="s">
        <v>209</v>
      </c>
      <c r="KZ207" s="76">
        <v>0</v>
      </c>
      <c r="LA207" s="76">
        <v>0</v>
      </c>
      <c r="LB207" s="76">
        <v>0</v>
      </c>
      <c r="LC207" s="76">
        <v>0</v>
      </c>
      <c r="LF207" s="76" t="s">
        <v>209</v>
      </c>
      <c r="LG207" s="76">
        <v>0.04</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c r="LY207" s="76"/>
      <c r="LZ207" s="76"/>
      <c r="MA207" s="76" t="s">
        <v>209</v>
      </c>
      <c r="MB207" s="76">
        <v>0</v>
      </c>
      <c r="MC207" s="76">
        <v>0</v>
      </c>
      <c r="MD207" s="76">
        <v>0</v>
      </c>
      <c r="ME207" s="76">
        <v>0</v>
      </c>
      <c r="MH207" s="76" t="s">
        <v>209</v>
      </c>
      <c r="MI207" s="76">
        <v>0</v>
      </c>
      <c r="MJ207" s="76">
        <v>0</v>
      </c>
      <c r="MK207" s="76">
        <v>0</v>
      </c>
      <c r="ML207" s="76">
        <v>0</v>
      </c>
    </row>
    <row r="208" spans="1:35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c r="KD208" s="76" t="s">
        <v>210</v>
      </c>
      <c r="KE208" s="76">
        <v>0</v>
      </c>
      <c r="KF208" s="76">
        <v>0</v>
      </c>
      <c r="KG208" s="76">
        <v>0</v>
      </c>
      <c r="KH208" s="76">
        <v>0</v>
      </c>
      <c r="KK208" s="6" t="s">
        <v>210</v>
      </c>
      <c r="KL208" s="6">
        <v>0</v>
      </c>
      <c r="KM208" s="6">
        <v>0</v>
      </c>
      <c r="KN208" s="6">
        <v>0</v>
      </c>
      <c r="KO208" s="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c r="LY208" s="76"/>
      <c r="LZ208" s="76"/>
      <c r="MA208" s="76" t="s">
        <v>210</v>
      </c>
      <c r="MB208" s="76">
        <v>0</v>
      </c>
      <c r="MC208" s="76">
        <v>0</v>
      </c>
      <c r="MD208" s="76">
        <v>0</v>
      </c>
      <c r="ME208" s="76">
        <v>0</v>
      </c>
      <c r="MH208" s="76" t="s">
        <v>210</v>
      </c>
      <c r="MI208" s="76">
        <v>0</v>
      </c>
      <c r="MJ208" s="76">
        <v>0</v>
      </c>
      <c r="MK208" s="76">
        <v>0</v>
      </c>
      <c r="ML208" s="76">
        <v>0</v>
      </c>
    </row>
    <row r="209" spans="1:35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c r="KD209" s="76" t="s">
        <v>211</v>
      </c>
      <c r="KE209" s="76">
        <v>0</v>
      </c>
      <c r="KF209" s="76">
        <v>0</v>
      </c>
      <c r="KG209" s="76">
        <v>0</v>
      </c>
      <c r="KH209" s="76">
        <v>0</v>
      </c>
      <c r="KK209" s="6" t="s">
        <v>211</v>
      </c>
      <c r="KL209" s="6">
        <v>0.15</v>
      </c>
      <c r="KM209" s="6">
        <v>0</v>
      </c>
      <c r="KN209" s="6">
        <v>0</v>
      </c>
      <c r="KO209" s="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0.08</v>
      </c>
      <c r="LV209" s="76">
        <v>0</v>
      </c>
      <c r="LW209" s="76">
        <v>0</v>
      </c>
      <c r="LX209" s="76">
        <v>0</v>
      </c>
      <c r="LY209" s="76"/>
      <c r="LZ209" s="76"/>
      <c r="MA209" s="76" t="s">
        <v>211</v>
      </c>
      <c r="MB209" s="76">
        <v>0</v>
      </c>
      <c r="MC209" s="76">
        <v>0</v>
      </c>
      <c r="MD209" s="76">
        <v>0</v>
      </c>
      <c r="ME209" s="76">
        <v>0</v>
      </c>
      <c r="MH209" s="76" t="s">
        <v>211</v>
      </c>
      <c r="MI209" s="76">
        <v>0</v>
      </c>
      <c r="MJ209" s="76">
        <v>0</v>
      </c>
      <c r="MK209" s="76">
        <v>0</v>
      </c>
      <c r="ML209" s="76">
        <v>0</v>
      </c>
    </row>
    <row r="210" spans="1:350"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c r="KD210" s="76" t="s">
        <v>212</v>
      </c>
      <c r="KE210" s="76">
        <v>0</v>
      </c>
      <c r="KF210" s="76">
        <v>0</v>
      </c>
      <c r="KG210" s="76">
        <v>0</v>
      </c>
      <c r="KH210" s="76">
        <v>0</v>
      </c>
      <c r="KK210" s="6" t="s">
        <v>212</v>
      </c>
      <c r="KL210" s="6">
        <v>0</v>
      </c>
      <c r="KM210" s="6">
        <v>0</v>
      </c>
      <c r="KN210" s="6">
        <v>0</v>
      </c>
      <c r="KO210" s="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c r="LY210" s="76"/>
      <c r="LZ210" s="76"/>
      <c r="MA210" s="76" t="s">
        <v>212</v>
      </c>
      <c r="MB210" s="76">
        <v>0</v>
      </c>
      <c r="MC210" s="76">
        <v>0</v>
      </c>
      <c r="MD210" s="76">
        <v>0</v>
      </c>
      <c r="ME210" s="76">
        <v>0</v>
      </c>
      <c r="MH210" s="76" t="s">
        <v>212</v>
      </c>
      <c r="MI210" s="76">
        <v>0</v>
      </c>
      <c r="MJ210" s="76">
        <v>0</v>
      </c>
      <c r="MK210" s="76">
        <v>0</v>
      </c>
      <c r="ML210" s="76">
        <v>0</v>
      </c>
    </row>
    <row r="211" spans="1:35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c r="KD211" s="76" t="s">
        <v>213</v>
      </c>
      <c r="KE211" s="76">
        <v>0</v>
      </c>
      <c r="KF211" s="76">
        <v>0</v>
      </c>
      <c r="KG211" s="76">
        <v>0</v>
      </c>
      <c r="KH211" s="76">
        <v>0</v>
      </c>
      <c r="KK211" s="6" t="s">
        <v>213</v>
      </c>
      <c r="KL211" s="6">
        <v>0</v>
      </c>
      <c r="KM211" s="6">
        <v>0</v>
      </c>
      <c r="KN211" s="6">
        <v>0</v>
      </c>
      <c r="KO211" s="6">
        <v>0</v>
      </c>
      <c r="KR211" s="76" t="s">
        <v>213</v>
      </c>
      <c r="KS211" s="76">
        <v>0</v>
      </c>
      <c r="KT211" s="76">
        <v>0</v>
      </c>
      <c r="KU211" s="76">
        <v>0</v>
      </c>
      <c r="KV211" s="76">
        <v>0</v>
      </c>
      <c r="KY211" s="76" t="s">
        <v>213</v>
      </c>
      <c r="KZ211" s="76">
        <v>0.08</v>
      </c>
      <c r="LA211" s="76">
        <v>0.28999999999999998</v>
      </c>
      <c r="LB211" s="76">
        <v>0</v>
      </c>
      <c r="LC211" s="76">
        <v>0</v>
      </c>
      <c r="LF211" s="76" t="s">
        <v>213</v>
      </c>
      <c r="LG211" s="76">
        <v>0.03</v>
      </c>
      <c r="LH211" s="76">
        <v>0.13</v>
      </c>
      <c r="LI211" s="76">
        <v>0</v>
      </c>
      <c r="LJ211" s="76">
        <v>0</v>
      </c>
      <c r="LM211" s="76" t="s">
        <v>213</v>
      </c>
      <c r="LN211" s="76">
        <v>0</v>
      </c>
      <c r="LO211" s="76">
        <v>0</v>
      </c>
      <c r="LP211" s="76">
        <v>0</v>
      </c>
      <c r="LQ211" s="76">
        <v>0</v>
      </c>
      <c r="LR211" s="76"/>
      <c r="LS211" s="76"/>
      <c r="LT211" s="76" t="s">
        <v>213</v>
      </c>
      <c r="LU211" s="76">
        <v>0</v>
      </c>
      <c r="LV211" s="76">
        <v>0</v>
      </c>
      <c r="LW211" s="76">
        <v>0</v>
      </c>
      <c r="LX211" s="76">
        <v>0</v>
      </c>
      <c r="LY211" s="76"/>
      <c r="LZ211" s="76"/>
      <c r="MA211" s="76" t="s">
        <v>213</v>
      </c>
      <c r="MB211" s="76">
        <v>0</v>
      </c>
      <c r="MC211" s="76">
        <v>0</v>
      </c>
      <c r="MD211" s="76">
        <v>0</v>
      </c>
      <c r="ME211" s="76">
        <v>0</v>
      </c>
      <c r="MH211" s="76" t="s">
        <v>213</v>
      </c>
      <c r="MI211" s="76">
        <v>0</v>
      </c>
      <c r="MJ211" s="76">
        <v>0</v>
      </c>
      <c r="MK211" s="76">
        <v>0</v>
      </c>
      <c r="ML211" s="76">
        <v>0</v>
      </c>
    </row>
    <row r="212" spans="1:35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c r="KD212" s="76" t="s">
        <v>214</v>
      </c>
      <c r="KE212" s="76">
        <v>0.14000000000000001</v>
      </c>
      <c r="KF212" s="76">
        <v>0.06</v>
      </c>
      <c r="KG212" s="76">
        <v>0</v>
      </c>
      <c r="KH212" s="76">
        <v>0.39</v>
      </c>
      <c r="KK212" s="6" t="s">
        <v>214</v>
      </c>
      <c r="KL212" s="6">
        <v>0.02</v>
      </c>
      <c r="KM212" s="6">
        <v>0.09</v>
      </c>
      <c r="KN212" s="6">
        <v>0</v>
      </c>
      <c r="KO212" s="6">
        <v>0</v>
      </c>
      <c r="KR212" s="76" t="s">
        <v>214</v>
      </c>
      <c r="KS212" s="76">
        <v>0.04</v>
      </c>
      <c r="KT212" s="76">
        <v>0.16</v>
      </c>
      <c r="KU212" s="76">
        <v>0</v>
      </c>
      <c r="KV212" s="76">
        <v>0</v>
      </c>
      <c r="KY212" s="76" t="s">
        <v>214</v>
      </c>
      <c r="KZ212" s="76">
        <v>0.16</v>
      </c>
      <c r="LA212" s="76">
        <v>0.28000000000000003</v>
      </c>
      <c r="LB212" s="76">
        <v>0</v>
      </c>
      <c r="LC212" s="76">
        <v>0</v>
      </c>
      <c r="LF212" s="76" t="s">
        <v>214</v>
      </c>
      <c r="LG212" s="76">
        <v>0.12</v>
      </c>
      <c r="LH212" s="76">
        <v>0.18</v>
      </c>
      <c r="LI212" s="76">
        <v>0</v>
      </c>
      <c r="LJ212" s="76">
        <v>0</v>
      </c>
      <c r="LM212" s="76" t="s">
        <v>214</v>
      </c>
      <c r="LN212" s="76">
        <v>0.25</v>
      </c>
      <c r="LO212" s="76">
        <v>0.21</v>
      </c>
      <c r="LP212" s="76">
        <v>7.0000000000000007E-2</v>
      </c>
      <c r="LQ212" s="76">
        <v>0</v>
      </c>
      <c r="LR212" s="76"/>
      <c r="LS212" s="76"/>
      <c r="LT212" s="76" t="s">
        <v>214</v>
      </c>
      <c r="LU212" s="76">
        <v>0.05</v>
      </c>
      <c r="LV212" s="76">
        <v>0.2</v>
      </c>
      <c r="LW212" s="76">
        <v>0</v>
      </c>
      <c r="LX212" s="76">
        <v>0</v>
      </c>
      <c r="LY212" s="76"/>
      <c r="LZ212" s="76"/>
      <c r="MA212" s="76" t="s">
        <v>214</v>
      </c>
      <c r="MB212" s="76">
        <v>0.19</v>
      </c>
      <c r="MC212" s="76">
        <v>0.21</v>
      </c>
      <c r="MD212" s="76">
        <v>0.08</v>
      </c>
      <c r="ME212" s="76">
        <v>0</v>
      </c>
      <c r="MH212" s="76" t="s">
        <v>214</v>
      </c>
      <c r="MI212" s="76">
        <v>0.05</v>
      </c>
      <c r="MJ212" s="76">
        <v>0.18</v>
      </c>
      <c r="MK212" s="76">
        <v>0</v>
      </c>
      <c r="ML212" s="76">
        <v>0</v>
      </c>
    </row>
    <row r="213" spans="1:350"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c r="KD213" s="76" t="s">
        <v>215</v>
      </c>
      <c r="KE213" s="76">
        <v>0</v>
      </c>
      <c r="KF213" s="76">
        <v>0</v>
      </c>
      <c r="KG213" s="76">
        <v>0</v>
      </c>
      <c r="KH213" s="76">
        <v>0</v>
      </c>
      <c r="KK213" s="6" t="s">
        <v>215</v>
      </c>
      <c r="KL213" s="6">
        <v>0</v>
      </c>
      <c r="KM213" s="6">
        <v>0</v>
      </c>
      <c r="KN213" s="6">
        <v>0</v>
      </c>
      <c r="KO213" s="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c r="LY213" s="76"/>
      <c r="LZ213" s="76"/>
      <c r="MA213" s="76" t="s">
        <v>215</v>
      </c>
      <c r="MB213" s="76">
        <v>7.0000000000000007E-2</v>
      </c>
      <c r="MC213" s="76">
        <v>0.25</v>
      </c>
      <c r="MD213" s="76">
        <v>0</v>
      </c>
      <c r="ME213" s="76">
        <v>0</v>
      </c>
      <c r="MH213" s="76" t="s">
        <v>215</v>
      </c>
      <c r="MI213" s="76">
        <v>0.25</v>
      </c>
      <c r="MJ213" s="76">
        <v>0.92</v>
      </c>
      <c r="MK213" s="76">
        <v>0</v>
      </c>
      <c r="ML213" s="76">
        <v>0</v>
      </c>
    </row>
    <row r="214" spans="1:350"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c r="KD214" s="76" t="s">
        <v>216</v>
      </c>
      <c r="KE214" s="76">
        <v>0</v>
      </c>
      <c r="KF214" s="76">
        <v>0</v>
      </c>
      <c r="KG214" s="76">
        <v>0</v>
      </c>
      <c r="KH214" s="76">
        <v>0</v>
      </c>
      <c r="KK214" s="6" t="s">
        <v>216</v>
      </c>
      <c r="KL214" s="6">
        <v>0</v>
      </c>
      <c r="KM214" s="6">
        <v>0</v>
      </c>
      <c r="KN214" s="6">
        <v>0</v>
      </c>
      <c r="KO214" s="6">
        <v>0</v>
      </c>
      <c r="KR214" s="76" t="s">
        <v>216</v>
      </c>
      <c r="KS214" s="76">
        <v>0</v>
      </c>
      <c r="KT214" s="76">
        <v>0</v>
      </c>
      <c r="KU214" s="76">
        <v>0</v>
      </c>
      <c r="KV214" s="76">
        <v>0</v>
      </c>
      <c r="KY214" s="76" t="s">
        <v>216</v>
      </c>
      <c r="KZ214" s="76">
        <v>0.06</v>
      </c>
      <c r="LA214" s="76">
        <v>0</v>
      </c>
      <c r="LB214" s="76">
        <v>0</v>
      </c>
      <c r="LC214" s="76">
        <v>0</v>
      </c>
      <c r="LF214" s="76" t="s">
        <v>216</v>
      </c>
      <c r="LG214" s="76">
        <v>0</v>
      </c>
      <c r="LH214" s="76">
        <v>0</v>
      </c>
      <c r="LI214" s="76">
        <v>0</v>
      </c>
      <c r="LJ214" s="76">
        <v>0</v>
      </c>
      <c r="LM214" s="76" t="s">
        <v>216</v>
      </c>
      <c r="LN214" s="76">
        <v>0</v>
      </c>
      <c r="LO214" s="76">
        <v>0</v>
      </c>
      <c r="LP214" s="76">
        <v>0</v>
      </c>
      <c r="LQ214" s="76">
        <v>0</v>
      </c>
      <c r="LR214" s="76"/>
      <c r="LS214" s="76"/>
      <c r="LT214" s="76" t="s">
        <v>216</v>
      </c>
      <c r="LU214" s="76">
        <v>0</v>
      </c>
      <c r="LV214" s="76">
        <v>0</v>
      </c>
      <c r="LW214" s="76">
        <v>0</v>
      </c>
      <c r="LX214" s="76">
        <v>0</v>
      </c>
      <c r="LY214" s="76"/>
      <c r="LZ214" s="76"/>
      <c r="MA214" s="76" t="s">
        <v>216</v>
      </c>
      <c r="MB214" s="76">
        <v>0</v>
      </c>
      <c r="MC214" s="76">
        <v>0</v>
      </c>
      <c r="MD214" s="76">
        <v>0</v>
      </c>
      <c r="ME214" s="76">
        <v>0</v>
      </c>
      <c r="MH214" s="76" t="s">
        <v>216</v>
      </c>
      <c r="MI214" s="76">
        <v>0</v>
      </c>
      <c r="MJ214" s="76">
        <v>0</v>
      </c>
      <c r="MK214" s="76">
        <v>0</v>
      </c>
      <c r="ML214" s="76">
        <v>0</v>
      </c>
    </row>
    <row r="215" spans="1:350"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c r="KD215" s="76" t="s">
        <v>217</v>
      </c>
      <c r="KE215" s="76">
        <v>0</v>
      </c>
      <c r="KF215" s="76">
        <v>0</v>
      </c>
      <c r="KG215" s="76">
        <v>0</v>
      </c>
      <c r="KH215" s="76">
        <v>0</v>
      </c>
      <c r="KK215" s="6" t="s">
        <v>217</v>
      </c>
      <c r="KL215" s="6">
        <v>0</v>
      </c>
      <c r="KM215" s="6">
        <v>0</v>
      </c>
      <c r="KN215" s="6">
        <v>0</v>
      </c>
      <c r="KO215" s="6">
        <v>0</v>
      </c>
      <c r="KR215" s="76" t="s">
        <v>217</v>
      </c>
      <c r="KS215" s="76">
        <v>0.03</v>
      </c>
      <c r="KT215" s="76">
        <v>0.12</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c r="LY215" s="76"/>
      <c r="LZ215" s="76"/>
      <c r="MA215" s="76" t="s">
        <v>217</v>
      </c>
      <c r="MB215" s="76">
        <v>0</v>
      </c>
      <c r="MC215" s="76">
        <v>0</v>
      </c>
      <c r="MD215" s="76">
        <v>0</v>
      </c>
      <c r="ME215" s="76">
        <v>0</v>
      </c>
      <c r="MH215" s="76" t="s">
        <v>217</v>
      </c>
      <c r="MI215" s="76">
        <v>0.05</v>
      </c>
      <c r="MJ215" s="76">
        <v>0.18</v>
      </c>
      <c r="MK215" s="76">
        <v>0</v>
      </c>
      <c r="ML215" s="76">
        <v>0</v>
      </c>
    </row>
    <row r="216" spans="1:350"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c r="KD216" s="76" t="s">
        <v>218</v>
      </c>
      <c r="KE216" s="76">
        <v>0</v>
      </c>
      <c r="KF216" s="76">
        <v>0</v>
      </c>
      <c r="KG216" s="76">
        <v>0</v>
      </c>
      <c r="KH216" s="76">
        <v>0</v>
      </c>
      <c r="KK216" s="6" t="s">
        <v>218</v>
      </c>
      <c r="KL216" s="6">
        <v>0</v>
      </c>
      <c r="KM216" s="6">
        <v>0</v>
      </c>
      <c r="KN216" s="6">
        <v>0</v>
      </c>
      <c r="KO216" s="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c r="LY216" s="76"/>
      <c r="LZ216" s="76"/>
      <c r="MA216" s="76" t="s">
        <v>218</v>
      </c>
      <c r="MB216" s="76">
        <v>0</v>
      </c>
      <c r="MC216" s="76">
        <v>0</v>
      </c>
      <c r="MD216" s="76">
        <v>0</v>
      </c>
      <c r="ME216" s="76">
        <v>0</v>
      </c>
      <c r="MH216" s="76" t="s">
        <v>218</v>
      </c>
      <c r="MI216" s="76">
        <v>0</v>
      </c>
      <c r="MJ216" s="76">
        <v>0</v>
      </c>
      <c r="MK216" s="76">
        <v>0</v>
      </c>
      <c r="ML216" s="76">
        <v>0</v>
      </c>
    </row>
    <row r="217" spans="1:350"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c r="KD217" s="76" t="s">
        <v>219</v>
      </c>
      <c r="KE217" s="76">
        <v>0.05</v>
      </c>
      <c r="KF217" s="76">
        <v>0</v>
      </c>
      <c r="KG217" s="76">
        <v>0.11</v>
      </c>
      <c r="KH217" s="76">
        <v>0</v>
      </c>
      <c r="KK217" s="6" t="s">
        <v>219</v>
      </c>
      <c r="KL217" s="6">
        <v>0</v>
      </c>
      <c r="KM217" s="6">
        <v>0</v>
      </c>
      <c r="KN217" s="6">
        <v>0</v>
      </c>
      <c r="KO217" s="6">
        <v>0</v>
      </c>
      <c r="KR217" s="76" t="s">
        <v>219</v>
      </c>
      <c r="KS217" s="76">
        <v>0</v>
      </c>
      <c r="KT217" s="76">
        <v>0</v>
      </c>
      <c r="KU217" s="76">
        <v>0</v>
      </c>
      <c r="KV217" s="76">
        <v>0</v>
      </c>
      <c r="KY217" s="76" t="s">
        <v>219</v>
      </c>
      <c r="KZ217" s="76">
        <v>0.04</v>
      </c>
      <c r="LA217" s="76">
        <v>0</v>
      </c>
      <c r="LB217" s="76">
        <v>0.08</v>
      </c>
      <c r="LC217" s="76">
        <v>0</v>
      </c>
      <c r="LF217" s="76" t="s">
        <v>219</v>
      </c>
      <c r="LG217" s="76">
        <v>0</v>
      </c>
      <c r="LH217" s="76">
        <v>0</v>
      </c>
      <c r="LI217" s="76">
        <v>0</v>
      </c>
      <c r="LJ217" s="76">
        <v>0</v>
      </c>
      <c r="LM217" s="76" t="s">
        <v>219</v>
      </c>
      <c r="LN217" s="76">
        <v>0.04</v>
      </c>
      <c r="LO217" s="76">
        <v>0</v>
      </c>
      <c r="LP217" s="76">
        <v>0</v>
      </c>
      <c r="LQ217" s="76">
        <v>0</v>
      </c>
      <c r="LR217" s="76"/>
      <c r="LS217" s="76"/>
      <c r="LT217" s="76" t="s">
        <v>219</v>
      </c>
      <c r="LU217" s="76">
        <v>0</v>
      </c>
      <c r="LV217" s="76">
        <v>0</v>
      </c>
      <c r="LW217" s="76">
        <v>0</v>
      </c>
      <c r="LX217" s="76">
        <v>0</v>
      </c>
      <c r="LY217" s="76"/>
      <c r="LZ217" s="76"/>
      <c r="MA217" s="76" t="s">
        <v>219</v>
      </c>
      <c r="MB217" s="76">
        <v>0.04</v>
      </c>
      <c r="MC217" s="76">
        <v>0.15</v>
      </c>
      <c r="MD217" s="76">
        <v>0</v>
      </c>
      <c r="ME217" s="76">
        <v>0</v>
      </c>
      <c r="MH217" s="76" t="s">
        <v>219</v>
      </c>
      <c r="MI217" s="76">
        <v>0</v>
      </c>
      <c r="MJ217" s="76">
        <v>0</v>
      </c>
      <c r="MK217" s="76">
        <v>0</v>
      </c>
      <c r="ML217" s="76">
        <v>0</v>
      </c>
    </row>
    <row r="218" spans="1:35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c r="KD218" s="76" t="s">
        <v>220</v>
      </c>
      <c r="KE218" s="76">
        <v>0</v>
      </c>
      <c r="KF218" s="76">
        <v>0</v>
      </c>
      <c r="KG218" s="76">
        <v>0</v>
      </c>
      <c r="KH218" s="76">
        <v>0</v>
      </c>
      <c r="KK218" s="6" t="s">
        <v>220</v>
      </c>
      <c r="KL218" s="6">
        <v>0</v>
      </c>
      <c r="KM218" s="6">
        <v>0</v>
      </c>
      <c r="KN218" s="6">
        <v>0</v>
      </c>
      <c r="KO218" s="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c r="LY218" s="76"/>
      <c r="LZ218" s="76"/>
      <c r="MA218" s="76" t="s">
        <v>220</v>
      </c>
      <c r="MB218" s="76">
        <v>0</v>
      </c>
      <c r="MC218" s="76">
        <v>0</v>
      </c>
      <c r="MD218" s="76">
        <v>0</v>
      </c>
      <c r="ME218" s="76">
        <v>0</v>
      </c>
      <c r="MH218" s="76" t="s">
        <v>220</v>
      </c>
      <c r="MI218" s="76">
        <v>0</v>
      </c>
      <c r="MJ218" s="76">
        <v>0</v>
      </c>
      <c r="MK218" s="76">
        <v>0</v>
      </c>
      <c r="ML218" s="76">
        <v>0</v>
      </c>
    </row>
    <row r="219" spans="1:35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c r="KD219" s="76" t="s">
        <v>221</v>
      </c>
      <c r="KE219" s="76">
        <v>0</v>
      </c>
      <c r="KF219" s="76">
        <v>0</v>
      </c>
      <c r="KG219" s="76">
        <v>0</v>
      </c>
      <c r="KH219" s="76">
        <v>0</v>
      </c>
      <c r="KK219" s="6" t="s">
        <v>221</v>
      </c>
      <c r="KL219" s="6">
        <v>0.04</v>
      </c>
      <c r="KM219" s="6">
        <v>0</v>
      </c>
      <c r="KN219" s="6">
        <v>0</v>
      </c>
      <c r="KO219" s="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c r="LY219" s="76"/>
      <c r="LZ219" s="76"/>
      <c r="MA219" s="76" t="s">
        <v>221</v>
      </c>
      <c r="MB219" s="76">
        <v>0</v>
      </c>
      <c r="MC219" s="76">
        <v>0</v>
      </c>
      <c r="MD219" s="76">
        <v>0</v>
      </c>
      <c r="ME219" s="76">
        <v>0</v>
      </c>
      <c r="MH219" s="76" t="s">
        <v>221</v>
      </c>
      <c r="MI219" s="76">
        <v>0</v>
      </c>
      <c r="MJ219" s="76">
        <v>0</v>
      </c>
      <c r="MK219" s="76">
        <v>0</v>
      </c>
      <c r="ML219" s="76">
        <v>0</v>
      </c>
    </row>
    <row r="220" spans="1:350"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c r="KD220" s="76" t="s">
        <v>222</v>
      </c>
      <c r="KE220" s="76">
        <v>2.68</v>
      </c>
      <c r="KF220" s="76">
        <v>0.64</v>
      </c>
      <c r="KG220" s="76">
        <v>5.04</v>
      </c>
      <c r="KH220" s="76">
        <v>0</v>
      </c>
      <c r="KK220" s="6" t="s">
        <v>222</v>
      </c>
      <c r="KL220" s="6">
        <v>2.37</v>
      </c>
      <c r="KM220" s="6">
        <v>1.24</v>
      </c>
      <c r="KN220" s="6">
        <v>4.0199999999999996</v>
      </c>
      <c r="KO220" s="6">
        <v>0</v>
      </c>
      <c r="KR220" s="76" t="s">
        <v>222</v>
      </c>
      <c r="KS220" s="76">
        <v>2.59</v>
      </c>
      <c r="KT220" s="76">
        <v>0.81</v>
      </c>
      <c r="KU220" s="76">
        <v>4.6100000000000003</v>
      </c>
      <c r="KV220" s="76">
        <v>0</v>
      </c>
      <c r="KY220" s="76" t="s">
        <v>222</v>
      </c>
      <c r="KZ220" s="76">
        <v>2.39</v>
      </c>
      <c r="LA220" s="76">
        <v>0.57999999999999996</v>
      </c>
      <c r="LB220" s="76">
        <v>4.3099999999999996</v>
      </c>
      <c r="LC220" s="76">
        <v>0</v>
      </c>
      <c r="LF220" s="76" t="s">
        <v>222</v>
      </c>
      <c r="LG220" s="76">
        <v>2.76</v>
      </c>
      <c r="LH220" s="76">
        <v>1.93</v>
      </c>
      <c r="LI220" s="76">
        <v>4.32</v>
      </c>
      <c r="LJ220" s="76">
        <v>0</v>
      </c>
      <c r="LM220" s="76" t="s">
        <v>222</v>
      </c>
      <c r="LN220" s="76">
        <v>3.9</v>
      </c>
      <c r="LO220" s="76">
        <v>2.88</v>
      </c>
      <c r="LP220" s="76">
        <v>4.46</v>
      </c>
      <c r="LQ220" s="76">
        <v>0.82</v>
      </c>
      <c r="LR220" s="76"/>
      <c r="LS220" s="76"/>
      <c r="LT220" s="76" t="s">
        <v>222</v>
      </c>
      <c r="LU220" s="76">
        <v>3.65</v>
      </c>
      <c r="LV220" s="76">
        <v>1.1499999999999999</v>
      </c>
      <c r="LW220" s="76">
        <v>5.97</v>
      </c>
      <c r="LX220" s="76">
        <v>0</v>
      </c>
      <c r="LY220" s="76"/>
      <c r="LZ220" s="76"/>
      <c r="MA220" s="76" t="s">
        <v>222</v>
      </c>
      <c r="MB220" s="76">
        <v>4.3600000000000003</v>
      </c>
      <c r="MC220" s="76">
        <v>1.95</v>
      </c>
      <c r="MD220" s="76">
        <v>7.13</v>
      </c>
      <c r="ME220" s="76">
        <v>0</v>
      </c>
      <c r="MH220" s="76" t="s">
        <v>222</v>
      </c>
      <c r="MI220" s="76">
        <v>2.57</v>
      </c>
      <c r="MJ220" s="76">
        <v>0.62</v>
      </c>
      <c r="MK220" s="76">
        <v>4.3099999999999996</v>
      </c>
      <c r="ML220" s="76">
        <v>0</v>
      </c>
    </row>
    <row r="221" spans="1:350"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c r="KD221" s="76" t="s">
        <v>223</v>
      </c>
      <c r="KE221" s="76">
        <v>0</v>
      </c>
      <c r="KF221" s="76">
        <v>0</v>
      </c>
      <c r="KG221" s="76">
        <v>0</v>
      </c>
      <c r="KH221" s="76">
        <v>0</v>
      </c>
      <c r="KK221" s="6" t="s">
        <v>223</v>
      </c>
      <c r="KL221" s="6">
        <v>0</v>
      </c>
      <c r="KM221" s="6">
        <v>0</v>
      </c>
      <c r="KN221" s="6">
        <v>0</v>
      </c>
      <c r="KO221" s="6">
        <v>0</v>
      </c>
      <c r="KR221" s="76" t="s">
        <v>223</v>
      </c>
      <c r="KS221" s="76">
        <v>0.06</v>
      </c>
      <c r="KT221" s="76">
        <v>0</v>
      </c>
      <c r="KU221" s="76">
        <v>0</v>
      </c>
      <c r="KV221" s="76">
        <v>0</v>
      </c>
      <c r="KY221" s="76" t="s">
        <v>223</v>
      </c>
      <c r="KZ221" s="76">
        <v>0</v>
      </c>
      <c r="LA221" s="76">
        <v>0</v>
      </c>
      <c r="LB221" s="76">
        <v>0</v>
      </c>
      <c r="LC221" s="76">
        <v>0</v>
      </c>
      <c r="LF221" s="76" t="s">
        <v>223</v>
      </c>
      <c r="LG221" s="76">
        <v>0.05</v>
      </c>
      <c r="LH221" s="76">
        <v>0.18</v>
      </c>
      <c r="LI221" s="76">
        <v>0</v>
      </c>
      <c r="LJ221" s="76">
        <v>0</v>
      </c>
      <c r="LM221" s="76" t="s">
        <v>223</v>
      </c>
      <c r="LN221" s="76">
        <v>0</v>
      </c>
      <c r="LO221" s="76">
        <v>0</v>
      </c>
      <c r="LP221" s="76">
        <v>0</v>
      </c>
      <c r="LQ221" s="76">
        <v>0</v>
      </c>
      <c r="LR221" s="76"/>
      <c r="LS221" s="76"/>
      <c r="LT221" s="76" t="s">
        <v>223</v>
      </c>
      <c r="LU221" s="76">
        <v>0.11</v>
      </c>
      <c r="LV221" s="76">
        <v>0</v>
      </c>
      <c r="LW221" s="76">
        <v>0.21</v>
      </c>
      <c r="LX221" s="76">
        <v>0</v>
      </c>
      <c r="LY221" s="76"/>
      <c r="LZ221" s="76"/>
      <c r="MA221" s="76" t="s">
        <v>223</v>
      </c>
      <c r="MB221" s="76">
        <v>0</v>
      </c>
      <c r="MC221" s="76">
        <v>0</v>
      </c>
      <c r="MD221" s="76">
        <v>0</v>
      </c>
      <c r="ME221" s="76">
        <v>0</v>
      </c>
      <c r="MH221" s="76" t="s">
        <v>223</v>
      </c>
      <c r="MI221" s="76">
        <v>0</v>
      </c>
      <c r="MJ221" s="76">
        <v>0</v>
      </c>
      <c r="MK221" s="76">
        <v>0</v>
      </c>
      <c r="ML221" s="76">
        <v>0</v>
      </c>
    </row>
    <row r="222" spans="1:35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c r="KD222" s="76" t="s">
        <v>224</v>
      </c>
      <c r="KE222" s="76">
        <v>0</v>
      </c>
      <c r="KF222" s="76">
        <v>0</v>
      </c>
      <c r="KG222" s="76">
        <v>0</v>
      </c>
      <c r="KH222" s="76">
        <v>0</v>
      </c>
      <c r="KK222" s="6" t="s">
        <v>224</v>
      </c>
      <c r="KL222" s="6">
        <v>0</v>
      </c>
      <c r="KM222" s="6">
        <v>0</v>
      </c>
      <c r="KN222" s="6">
        <v>0</v>
      </c>
      <c r="KO222" s="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c r="LY222" s="76"/>
      <c r="LZ222" s="76"/>
      <c r="MA222" s="76" t="s">
        <v>224</v>
      </c>
      <c r="MB222" s="76">
        <v>0.08</v>
      </c>
      <c r="MC222" s="76">
        <v>0.3</v>
      </c>
      <c r="MD222" s="76">
        <v>0</v>
      </c>
      <c r="ME222" s="76">
        <v>0</v>
      </c>
      <c r="MH222" s="76" t="s">
        <v>224</v>
      </c>
      <c r="MI222" s="76">
        <v>0</v>
      </c>
      <c r="MJ222" s="76">
        <v>0</v>
      </c>
      <c r="MK222" s="76">
        <v>0</v>
      </c>
      <c r="ML222" s="76">
        <v>0</v>
      </c>
    </row>
    <row r="223" spans="1:35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c r="KD223" s="76" t="s">
        <v>225</v>
      </c>
      <c r="KE223" s="76">
        <v>0.04</v>
      </c>
      <c r="KF223" s="76">
        <v>0</v>
      </c>
      <c r="KG223" s="76">
        <v>0.08</v>
      </c>
      <c r="KH223" s="76">
        <v>0</v>
      </c>
      <c r="KK223" s="6" t="s">
        <v>225</v>
      </c>
      <c r="KL223" s="6">
        <v>0</v>
      </c>
      <c r="KM223" s="6">
        <v>0</v>
      </c>
      <c r="KN223" s="6">
        <v>0</v>
      </c>
      <c r="KO223" s="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0.04</v>
      </c>
      <c r="LV223" s="76">
        <v>0.16</v>
      </c>
      <c r="LW223" s="76">
        <v>0</v>
      </c>
      <c r="LX223" s="76">
        <v>0</v>
      </c>
      <c r="LY223" s="76"/>
      <c r="LZ223" s="76"/>
      <c r="MA223" s="76" t="s">
        <v>225</v>
      </c>
      <c r="MB223" s="76">
        <v>0.04</v>
      </c>
      <c r="MC223" s="76">
        <v>0.14000000000000001</v>
      </c>
      <c r="MD223" s="76">
        <v>0</v>
      </c>
      <c r="ME223" s="76">
        <v>0</v>
      </c>
      <c r="MH223" s="76" t="s">
        <v>225</v>
      </c>
      <c r="MI223" s="76">
        <v>0</v>
      </c>
      <c r="MJ223" s="76">
        <v>0</v>
      </c>
      <c r="MK223" s="76">
        <v>0</v>
      </c>
      <c r="ML223" s="76">
        <v>0</v>
      </c>
    </row>
    <row r="224" spans="1:350"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c r="KD224" s="76" t="s">
        <v>226</v>
      </c>
      <c r="KE224" s="76">
        <v>0</v>
      </c>
      <c r="KF224" s="76">
        <v>0</v>
      </c>
      <c r="KG224" s="76">
        <v>0</v>
      </c>
      <c r="KH224" s="76">
        <v>0</v>
      </c>
      <c r="KK224" s="6" t="s">
        <v>226</v>
      </c>
      <c r="KL224" s="6">
        <v>0</v>
      </c>
      <c r="KM224" s="6">
        <v>0</v>
      </c>
      <c r="KN224" s="6">
        <v>0</v>
      </c>
      <c r="KO224" s="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v>
      </c>
      <c r="LV224" s="76">
        <v>0</v>
      </c>
      <c r="LW224" s="76">
        <v>0</v>
      </c>
      <c r="LX224" s="76">
        <v>0</v>
      </c>
      <c r="LY224" s="76"/>
      <c r="LZ224" s="76"/>
      <c r="MA224" s="76" t="s">
        <v>226</v>
      </c>
      <c r="MB224" s="76">
        <v>0</v>
      </c>
      <c r="MC224" s="76">
        <v>0</v>
      </c>
      <c r="MD224" s="76">
        <v>0</v>
      </c>
      <c r="ME224" s="76">
        <v>0</v>
      </c>
      <c r="MH224" s="76" t="s">
        <v>226</v>
      </c>
      <c r="MI224" s="76">
        <v>0</v>
      </c>
      <c r="MJ224" s="76">
        <v>0</v>
      </c>
      <c r="MK224" s="76">
        <v>0</v>
      </c>
      <c r="ML224" s="76">
        <v>0</v>
      </c>
    </row>
    <row r="225" spans="1:35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c r="KD225" s="76" t="s">
        <v>227</v>
      </c>
      <c r="KE225" s="76">
        <v>0</v>
      </c>
      <c r="KF225" s="76">
        <v>0</v>
      </c>
      <c r="KG225" s="76">
        <v>0</v>
      </c>
      <c r="KH225" s="76">
        <v>0</v>
      </c>
      <c r="KK225" s="6" t="s">
        <v>227</v>
      </c>
      <c r="KL225" s="6">
        <v>0</v>
      </c>
      <c r="KM225" s="6">
        <v>0</v>
      </c>
      <c r="KN225" s="6">
        <v>0</v>
      </c>
      <c r="KO225" s="6">
        <v>0</v>
      </c>
      <c r="KR225" s="76" t="s">
        <v>227</v>
      </c>
      <c r="KS225" s="76">
        <v>0.05</v>
      </c>
      <c r="KT225" s="76">
        <v>0</v>
      </c>
      <c r="KU225" s="76">
        <v>0.1</v>
      </c>
      <c r="KV225" s="76">
        <v>0</v>
      </c>
      <c r="KY225" s="76" t="s">
        <v>227</v>
      </c>
      <c r="KZ225" s="76">
        <v>0</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c r="LY225" s="76"/>
      <c r="LZ225" s="76"/>
      <c r="MA225" s="76" t="s">
        <v>227</v>
      </c>
      <c r="MB225" s="76">
        <v>0</v>
      </c>
      <c r="MC225" s="76">
        <v>0</v>
      </c>
      <c r="MD225" s="76">
        <v>0</v>
      </c>
      <c r="ME225" s="76">
        <v>0</v>
      </c>
      <c r="MH225" s="76" t="s">
        <v>227</v>
      </c>
      <c r="MI225" s="76">
        <v>0</v>
      </c>
      <c r="MJ225" s="76">
        <v>0</v>
      </c>
      <c r="MK225" s="76">
        <v>0</v>
      </c>
      <c r="ML225" s="76">
        <v>0</v>
      </c>
    </row>
    <row r="226" spans="1:35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c r="KD226" s="76" t="s">
        <v>228</v>
      </c>
      <c r="KE226" s="76">
        <v>0</v>
      </c>
      <c r="KF226" s="76">
        <v>0</v>
      </c>
      <c r="KG226" s="76">
        <v>0</v>
      </c>
      <c r="KH226" s="76">
        <v>0</v>
      </c>
      <c r="KK226" s="6" t="s">
        <v>228</v>
      </c>
      <c r="KL226" s="6">
        <v>0</v>
      </c>
      <c r="KM226" s="6">
        <v>0</v>
      </c>
      <c r="KN226" s="6">
        <v>0</v>
      </c>
      <c r="KO226" s="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c r="LY226" s="76"/>
      <c r="LZ226" s="76"/>
      <c r="MA226" s="76" t="s">
        <v>228</v>
      </c>
      <c r="MB226" s="76">
        <v>0</v>
      </c>
      <c r="MC226" s="76">
        <v>0</v>
      </c>
      <c r="MD226" s="76">
        <v>0</v>
      </c>
      <c r="ME226" s="76">
        <v>0</v>
      </c>
      <c r="MH226" s="76" t="s">
        <v>228</v>
      </c>
      <c r="MI226" s="76">
        <v>0</v>
      </c>
      <c r="MJ226" s="76">
        <v>0</v>
      </c>
      <c r="MK226" s="76">
        <v>0</v>
      </c>
      <c r="ML226" s="76">
        <v>0</v>
      </c>
    </row>
    <row r="227" spans="1:35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c r="KD227" s="76" t="s">
        <v>229</v>
      </c>
      <c r="KE227" s="76">
        <v>0</v>
      </c>
      <c r="KF227" s="76">
        <v>0</v>
      </c>
      <c r="KG227" s="76">
        <v>0</v>
      </c>
      <c r="KH227" s="76">
        <v>0</v>
      </c>
      <c r="KK227" s="6" t="s">
        <v>229</v>
      </c>
      <c r="KL227" s="6">
        <v>0.2</v>
      </c>
      <c r="KM227" s="6">
        <v>0.69</v>
      </c>
      <c r="KN227" s="6">
        <v>0.09</v>
      </c>
      <c r="KO227" s="6">
        <v>0</v>
      </c>
      <c r="KR227" s="76" t="s">
        <v>229</v>
      </c>
      <c r="KS227" s="76">
        <v>0.05</v>
      </c>
      <c r="KT227" s="76">
        <v>0</v>
      </c>
      <c r="KU227" s="76">
        <v>0.09</v>
      </c>
      <c r="KV227" s="76">
        <v>0</v>
      </c>
      <c r="KY227" s="76" t="s">
        <v>229</v>
      </c>
      <c r="KZ227" s="76">
        <v>0</v>
      </c>
      <c r="LA227" s="76">
        <v>0</v>
      </c>
      <c r="LB227" s="76">
        <v>0</v>
      </c>
      <c r="LC227" s="76">
        <v>0</v>
      </c>
      <c r="LF227" s="76" t="s">
        <v>229</v>
      </c>
      <c r="LG227" s="76">
        <v>0.11</v>
      </c>
      <c r="LH227" s="76">
        <v>0.41</v>
      </c>
      <c r="LI227" s="76">
        <v>0</v>
      </c>
      <c r="LJ227" s="76">
        <v>0</v>
      </c>
      <c r="LM227" s="76" t="s">
        <v>229</v>
      </c>
      <c r="LN227" s="76">
        <v>0</v>
      </c>
      <c r="LO227" s="76">
        <v>0</v>
      </c>
      <c r="LP227" s="76">
        <v>0</v>
      </c>
      <c r="LQ227" s="76">
        <v>0</v>
      </c>
      <c r="LR227" s="76"/>
      <c r="LS227" s="76"/>
      <c r="LT227" s="76" t="s">
        <v>229</v>
      </c>
      <c r="LU227" s="76">
        <v>0</v>
      </c>
      <c r="LV227" s="76">
        <v>0</v>
      </c>
      <c r="LW227" s="76">
        <v>0</v>
      </c>
      <c r="LX227" s="76">
        <v>0</v>
      </c>
      <c r="LY227" s="76"/>
      <c r="LZ227" s="76"/>
      <c r="MA227" s="76" t="s">
        <v>229</v>
      </c>
      <c r="MB227" s="76">
        <v>0</v>
      </c>
      <c r="MC227" s="76">
        <v>0</v>
      </c>
      <c r="MD227" s="76">
        <v>0</v>
      </c>
      <c r="ME227" s="76">
        <v>0</v>
      </c>
      <c r="MH227" s="76" t="s">
        <v>229</v>
      </c>
      <c r="MI227" s="76">
        <v>0.21</v>
      </c>
      <c r="MJ227" s="76">
        <v>0.21</v>
      </c>
      <c r="MK227" s="76">
        <v>0.2</v>
      </c>
      <c r="ML227" s="76">
        <v>0</v>
      </c>
    </row>
    <row r="228" spans="1:35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c r="KD228" s="76" t="s">
        <v>230</v>
      </c>
      <c r="KE228" s="76">
        <v>0</v>
      </c>
      <c r="KF228" s="76">
        <v>0</v>
      </c>
      <c r="KG228" s="76">
        <v>0</v>
      </c>
      <c r="KH228" s="76">
        <v>0</v>
      </c>
      <c r="KK228" s="6" t="s">
        <v>230</v>
      </c>
      <c r="KL228" s="6">
        <v>0</v>
      </c>
      <c r="KM228" s="6">
        <v>0</v>
      </c>
      <c r="KN228" s="6">
        <v>0</v>
      </c>
      <c r="KO228" s="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c r="LY228" s="76"/>
      <c r="LZ228" s="76"/>
      <c r="MA228" s="76" t="s">
        <v>230</v>
      </c>
      <c r="MB228" s="76">
        <v>0</v>
      </c>
      <c r="MC228" s="76">
        <v>0</v>
      </c>
      <c r="MD228" s="76">
        <v>0</v>
      </c>
      <c r="ME228" s="76">
        <v>0</v>
      </c>
      <c r="MH228" s="76" t="s">
        <v>230</v>
      </c>
      <c r="MI228" s="76">
        <v>0</v>
      </c>
      <c r="MJ228" s="76">
        <v>0</v>
      </c>
      <c r="MK228" s="76">
        <v>0</v>
      </c>
      <c r="ML228" s="76">
        <v>0</v>
      </c>
    </row>
    <row r="229" spans="1:35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c r="KD229" s="76" t="s">
        <v>231</v>
      </c>
      <c r="KE229" s="76">
        <v>0</v>
      </c>
      <c r="KF229" s="76">
        <v>0</v>
      </c>
      <c r="KG229" s="76">
        <v>0</v>
      </c>
      <c r="KH229" s="76">
        <v>0</v>
      </c>
      <c r="KK229" s="6" t="s">
        <v>231</v>
      </c>
      <c r="KL229" s="6">
        <v>0</v>
      </c>
      <c r="KM229" s="6">
        <v>0</v>
      </c>
      <c r="KN229" s="6">
        <v>0</v>
      </c>
      <c r="KO229" s="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c r="LY229" s="76"/>
      <c r="LZ229" s="76"/>
      <c r="MA229" s="76" t="s">
        <v>231</v>
      </c>
      <c r="MB229" s="76">
        <v>0</v>
      </c>
      <c r="MC229" s="76">
        <v>0</v>
      </c>
      <c r="MD229" s="76">
        <v>0</v>
      </c>
      <c r="ME229" s="76">
        <v>0</v>
      </c>
      <c r="MH229" s="76" t="s">
        <v>231</v>
      </c>
      <c r="MI229" s="76">
        <v>0</v>
      </c>
      <c r="MJ229" s="76">
        <v>0</v>
      </c>
      <c r="MK229" s="76">
        <v>0</v>
      </c>
      <c r="ML229" s="76">
        <v>0</v>
      </c>
    </row>
    <row r="230" spans="1:350"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c r="KD230" s="76" t="s">
        <v>232</v>
      </c>
      <c r="KE230" s="76">
        <v>0.05</v>
      </c>
      <c r="KF230" s="76">
        <v>0</v>
      </c>
      <c r="KG230" s="76">
        <v>0</v>
      </c>
      <c r="KH230" s="76">
        <v>0</v>
      </c>
      <c r="KK230" s="6" t="s">
        <v>232</v>
      </c>
      <c r="KL230" s="6">
        <v>7.0000000000000007E-2</v>
      </c>
      <c r="KM230" s="6">
        <v>0.31</v>
      </c>
      <c r="KN230" s="6">
        <v>0</v>
      </c>
      <c r="KO230" s="6">
        <v>0</v>
      </c>
      <c r="KR230" s="76" t="s">
        <v>232</v>
      </c>
      <c r="KS230" s="76">
        <v>0</v>
      </c>
      <c r="KT230" s="76">
        <v>0</v>
      </c>
      <c r="KU230" s="76">
        <v>0</v>
      </c>
      <c r="KV230" s="76">
        <v>0</v>
      </c>
      <c r="KY230" s="76" t="s">
        <v>232</v>
      </c>
      <c r="KZ230" s="76">
        <v>0.11</v>
      </c>
      <c r="LA230" s="76">
        <v>0</v>
      </c>
      <c r="LB230" s="76">
        <v>0.12</v>
      </c>
      <c r="LC230" s="76">
        <v>0</v>
      </c>
      <c r="LF230" s="76" t="s">
        <v>232</v>
      </c>
      <c r="LG230" s="76">
        <v>0.22</v>
      </c>
      <c r="LH230" s="76">
        <v>0.66</v>
      </c>
      <c r="LI230" s="76">
        <v>0.09</v>
      </c>
      <c r="LJ230" s="76">
        <v>0</v>
      </c>
      <c r="LM230" s="76" t="s">
        <v>232</v>
      </c>
      <c r="LN230" s="76">
        <v>0</v>
      </c>
      <c r="LO230" s="76">
        <v>0</v>
      </c>
      <c r="LP230" s="76">
        <v>0</v>
      </c>
      <c r="LQ230" s="76">
        <v>0</v>
      </c>
      <c r="LR230" s="76"/>
      <c r="LS230" s="76"/>
      <c r="LT230" s="76" t="s">
        <v>232</v>
      </c>
      <c r="LU230" s="76">
        <v>0</v>
      </c>
      <c r="LV230" s="76">
        <v>0</v>
      </c>
      <c r="LW230" s="76">
        <v>0</v>
      </c>
      <c r="LX230" s="76">
        <v>0</v>
      </c>
      <c r="LY230" s="76"/>
      <c r="LZ230" s="76"/>
      <c r="MA230" s="76" t="s">
        <v>232</v>
      </c>
      <c r="MB230" s="76">
        <v>0.12</v>
      </c>
      <c r="MC230" s="76">
        <v>0</v>
      </c>
      <c r="MD230" s="76">
        <v>0.23</v>
      </c>
      <c r="ME230" s="76">
        <v>0</v>
      </c>
      <c r="MH230" s="76" t="s">
        <v>232</v>
      </c>
      <c r="MI230" s="76">
        <v>0.1</v>
      </c>
      <c r="MJ230" s="76">
        <v>0.24</v>
      </c>
      <c r="MK230" s="76">
        <v>7.0000000000000007E-2</v>
      </c>
      <c r="ML230" s="76">
        <v>0</v>
      </c>
    </row>
    <row r="231" spans="1:350"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c r="KD231" s="76" t="s">
        <v>233</v>
      </c>
      <c r="KE231" s="76">
        <v>0</v>
      </c>
      <c r="KF231" s="76">
        <v>0</v>
      </c>
      <c r="KG231" s="76">
        <v>0</v>
      </c>
      <c r="KH231" s="76">
        <v>0</v>
      </c>
      <c r="KK231" s="6" t="s">
        <v>233</v>
      </c>
      <c r="KL231" s="6">
        <v>0</v>
      </c>
      <c r="KM231" s="6">
        <v>0</v>
      </c>
      <c r="KN231" s="6">
        <v>0</v>
      </c>
      <c r="KO231" s="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c r="LY231" s="76"/>
      <c r="LZ231" s="76"/>
      <c r="MA231" s="76" t="s">
        <v>233</v>
      </c>
      <c r="MB231" s="76">
        <v>0</v>
      </c>
      <c r="MC231" s="76">
        <v>0</v>
      </c>
      <c r="MD231" s="76">
        <v>0</v>
      </c>
      <c r="ME231" s="76">
        <v>0</v>
      </c>
      <c r="MH231" s="76" t="s">
        <v>233</v>
      </c>
      <c r="MI231" s="76">
        <v>0</v>
      </c>
      <c r="MJ231" s="76">
        <v>0</v>
      </c>
      <c r="MK231" s="76">
        <v>0</v>
      </c>
      <c r="ML231" s="76">
        <v>0</v>
      </c>
    </row>
    <row r="232" spans="1:35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c r="KD232" s="76" t="s">
        <v>234</v>
      </c>
      <c r="KE232" s="76">
        <v>0</v>
      </c>
      <c r="KF232" s="76">
        <v>0</v>
      </c>
      <c r="KG232" s="76">
        <v>0</v>
      </c>
      <c r="KH232" s="76">
        <v>0</v>
      </c>
      <c r="KK232" s="6" t="s">
        <v>234</v>
      </c>
      <c r="KL232" s="6">
        <v>0</v>
      </c>
      <c r="KM232" s="6">
        <v>0</v>
      </c>
      <c r="KN232" s="6">
        <v>0</v>
      </c>
      <c r="KO232" s="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v>
      </c>
      <c r="LV232" s="76">
        <v>0</v>
      </c>
      <c r="LW232" s="76">
        <v>0</v>
      </c>
      <c r="LX232" s="76">
        <v>0</v>
      </c>
      <c r="LY232" s="76"/>
      <c r="LZ232" s="76"/>
      <c r="MA232" s="76" t="s">
        <v>234</v>
      </c>
      <c r="MB232" s="76">
        <v>0</v>
      </c>
      <c r="MC232" s="76">
        <v>0</v>
      </c>
      <c r="MD232" s="76">
        <v>0</v>
      </c>
      <c r="ME232" s="76">
        <v>0</v>
      </c>
      <c r="MH232" s="76" t="s">
        <v>234</v>
      </c>
      <c r="MI232" s="76">
        <v>0</v>
      </c>
      <c r="MJ232" s="76">
        <v>0</v>
      </c>
      <c r="MK232" s="76">
        <v>0</v>
      </c>
      <c r="ML232" s="76">
        <v>0</v>
      </c>
    </row>
    <row r="233" spans="1:350"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c r="KD233" s="76" t="s">
        <v>235</v>
      </c>
      <c r="KE233" s="76">
        <v>0</v>
      </c>
      <c r="KF233" s="76">
        <v>0</v>
      </c>
      <c r="KG233" s="76">
        <v>0</v>
      </c>
      <c r="KH233" s="76">
        <v>0</v>
      </c>
      <c r="KK233" s="6" t="s">
        <v>235</v>
      </c>
      <c r="KL233" s="6">
        <v>0</v>
      </c>
      <c r="KM233" s="6">
        <v>0</v>
      </c>
      <c r="KN233" s="6">
        <v>0</v>
      </c>
      <c r="KO233" s="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v>
      </c>
      <c r="LO233" s="76">
        <v>0</v>
      </c>
      <c r="LP233" s="76">
        <v>0</v>
      </c>
      <c r="LQ233" s="76">
        <v>0</v>
      </c>
      <c r="LR233" s="76"/>
      <c r="LS233" s="76"/>
      <c r="LT233" s="76" t="s">
        <v>235</v>
      </c>
      <c r="LU233" s="76">
        <v>0</v>
      </c>
      <c r="LV233" s="76">
        <v>0</v>
      </c>
      <c r="LW233" s="76">
        <v>0</v>
      </c>
      <c r="LX233" s="76">
        <v>0</v>
      </c>
      <c r="LY233" s="76"/>
      <c r="LZ233" s="76"/>
      <c r="MA233" s="76" t="s">
        <v>235</v>
      </c>
      <c r="MB233" s="76">
        <v>0</v>
      </c>
      <c r="MC233" s="76">
        <v>0</v>
      </c>
      <c r="MD233" s="76">
        <v>0</v>
      </c>
      <c r="ME233" s="76">
        <v>0</v>
      </c>
      <c r="MH233" s="76" t="s">
        <v>235</v>
      </c>
      <c r="MI233" s="76">
        <v>0</v>
      </c>
      <c r="MJ233" s="76">
        <v>0</v>
      </c>
      <c r="MK233" s="76">
        <v>0</v>
      </c>
      <c r="ML233" s="76">
        <v>0</v>
      </c>
    </row>
    <row r="234" spans="1:350"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c r="KD234" s="76" t="s">
        <v>236</v>
      </c>
      <c r="KE234" s="76">
        <v>7.0000000000000007E-2</v>
      </c>
      <c r="KF234" s="76">
        <v>0</v>
      </c>
      <c r="KG234" s="76">
        <v>0.14000000000000001</v>
      </c>
      <c r="KH234" s="76">
        <v>0</v>
      </c>
      <c r="KK234" s="6" t="s">
        <v>236</v>
      </c>
      <c r="KL234" s="6">
        <v>0</v>
      </c>
      <c r="KM234" s="6">
        <v>0</v>
      </c>
      <c r="KN234" s="6">
        <v>0</v>
      </c>
      <c r="KO234" s="6">
        <v>0</v>
      </c>
      <c r="KR234" s="76" t="s">
        <v>236</v>
      </c>
      <c r="KS234" s="76">
        <v>0</v>
      </c>
      <c r="KT234" s="76">
        <v>0</v>
      </c>
      <c r="KU234" s="76">
        <v>0</v>
      </c>
      <c r="KV234" s="76">
        <v>0</v>
      </c>
      <c r="KY234" s="76" t="s">
        <v>236</v>
      </c>
      <c r="KZ234" s="76">
        <v>0.18</v>
      </c>
      <c r="LA234" s="76">
        <v>0</v>
      </c>
      <c r="LB234" s="76">
        <v>0.35</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c r="LY234" s="76"/>
      <c r="LZ234" s="76"/>
      <c r="MA234" s="76" t="s">
        <v>236</v>
      </c>
      <c r="MB234" s="76">
        <v>0.05</v>
      </c>
      <c r="MC234" s="76">
        <v>0</v>
      </c>
      <c r="MD234" s="76">
        <v>0.11</v>
      </c>
      <c r="ME234" s="76">
        <v>0</v>
      </c>
      <c r="MH234" s="76" t="s">
        <v>236</v>
      </c>
      <c r="MI234" s="76">
        <v>0</v>
      </c>
      <c r="MJ234" s="76">
        <v>0</v>
      </c>
      <c r="MK234" s="76">
        <v>0</v>
      </c>
      <c r="ML234" s="76">
        <v>0</v>
      </c>
    </row>
    <row r="235" spans="1:350"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c r="KD235" s="76" t="s">
        <v>237</v>
      </c>
      <c r="KE235" s="76">
        <v>0</v>
      </c>
      <c r="KF235" s="76">
        <v>0</v>
      </c>
      <c r="KG235" s="76">
        <v>0</v>
      </c>
      <c r="KH235" s="76">
        <v>0</v>
      </c>
      <c r="KK235" s="6" t="s">
        <v>237</v>
      </c>
      <c r="KL235" s="6">
        <v>0</v>
      </c>
      <c r="KM235" s="6">
        <v>0</v>
      </c>
      <c r="KN235" s="6">
        <v>0</v>
      </c>
      <c r="KO235" s="6">
        <v>0</v>
      </c>
      <c r="KR235" s="76" t="s">
        <v>237</v>
      </c>
      <c r="KS235" s="76">
        <v>0</v>
      </c>
      <c r="KT235" s="76">
        <v>0</v>
      </c>
      <c r="KU235" s="76">
        <v>0</v>
      </c>
      <c r="KV235" s="76">
        <v>0</v>
      </c>
      <c r="KY235" s="76" t="s">
        <v>237</v>
      </c>
      <c r="KZ235" s="76">
        <v>0</v>
      </c>
      <c r="LA235" s="76">
        <v>0</v>
      </c>
      <c r="LB235" s="76">
        <v>0</v>
      </c>
      <c r="LC235" s="76">
        <v>0</v>
      </c>
      <c r="LF235" s="76" t="s">
        <v>237</v>
      </c>
      <c r="LG235" s="76">
        <v>0.16</v>
      </c>
      <c r="LH235" s="76">
        <v>0.2</v>
      </c>
      <c r="LI235" s="76">
        <v>0.22</v>
      </c>
      <c r="LJ235" s="76">
        <v>0</v>
      </c>
      <c r="LM235" s="76" t="s">
        <v>237</v>
      </c>
      <c r="LN235" s="76">
        <v>0</v>
      </c>
      <c r="LO235" s="76">
        <v>0</v>
      </c>
      <c r="LP235" s="76">
        <v>0</v>
      </c>
      <c r="LQ235" s="76">
        <v>0</v>
      </c>
      <c r="LR235" s="76"/>
      <c r="LS235" s="76"/>
      <c r="LT235" s="76" t="s">
        <v>237</v>
      </c>
      <c r="LU235" s="76">
        <v>0</v>
      </c>
      <c r="LV235" s="76">
        <v>0</v>
      </c>
      <c r="LW235" s="76">
        <v>0</v>
      </c>
      <c r="LX235" s="76">
        <v>0</v>
      </c>
      <c r="LY235" s="76"/>
      <c r="LZ235" s="76"/>
      <c r="MA235" s="76" t="s">
        <v>237</v>
      </c>
      <c r="MB235" s="76">
        <v>0</v>
      </c>
      <c r="MC235" s="76">
        <v>0</v>
      </c>
      <c r="MD235" s="76">
        <v>0</v>
      </c>
      <c r="ME235" s="76">
        <v>0</v>
      </c>
      <c r="MH235" s="76" t="s">
        <v>237</v>
      </c>
      <c r="MI235" s="76">
        <v>0</v>
      </c>
      <c r="MJ235" s="76">
        <v>0</v>
      </c>
      <c r="MK235" s="76">
        <v>0</v>
      </c>
      <c r="ML235" s="76">
        <v>0</v>
      </c>
    </row>
    <row r="236" spans="1:35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c r="KD236" s="76" t="s">
        <v>238</v>
      </c>
      <c r="KE236" s="76">
        <v>0</v>
      </c>
      <c r="KF236" s="76">
        <v>0</v>
      </c>
      <c r="KG236" s="76">
        <v>0</v>
      </c>
      <c r="KH236" s="76">
        <v>0</v>
      </c>
      <c r="KK236" s="6" t="s">
        <v>238</v>
      </c>
      <c r="KL236" s="6">
        <v>0</v>
      </c>
      <c r="KM236" s="6">
        <v>0</v>
      </c>
      <c r="KN236" s="6">
        <v>0</v>
      </c>
      <c r="KO236" s="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0</v>
      </c>
      <c r="LV236" s="76">
        <v>0</v>
      </c>
      <c r="LW236" s="76">
        <v>0</v>
      </c>
      <c r="LX236" s="76">
        <v>0</v>
      </c>
      <c r="LY236" s="76"/>
      <c r="LZ236" s="76"/>
      <c r="MA236" s="76" t="s">
        <v>238</v>
      </c>
      <c r="MB236" s="76">
        <v>0</v>
      </c>
      <c r="MC236" s="76">
        <v>0</v>
      </c>
      <c r="MD236" s="76">
        <v>0</v>
      </c>
      <c r="ME236" s="76">
        <v>0</v>
      </c>
      <c r="MH236" s="76" t="s">
        <v>238</v>
      </c>
      <c r="MI236" s="76">
        <v>0</v>
      </c>
      <c r="MJ236" s="76">
        <v>0</v>
      </c>
      <c r="MK236" s="76">
        <v>0</v>
      </c>
      <c r="ML236" s="76">
        <v>0</v>
      </c>
    </row>
    <row r="237" spans="1:35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c r="KD237" s="76" t="s">
        <v>239</v>
      </c>
      <c r="KE237" s="76">
        <v>0</v>
      </c>
      <c r="KF237" s="76">
        <v>0</v>
      </c>
      <c r="KG237" s="76">
        <v>0</v>
      </c>
      <c r="KH237" s="76">
        <v>0</v>
      </c>
      <c r="KK237" s="6" t="s">
        <v>239</v>
      </c>
      <c r="KL237" s="6">
        <v>0</v>
      </c>
      <c r="KM237" s="6">
        <v>0</v>
      </c>
      <c r="KN237" s="6">
        <v>0</v>
      </c>
      <c r="KO237" s="6">
        <v>0</v>
      </c>
      <c r="KR237" s="76" t="s">
        <v>239</v>
      </c>
      <c r="KS237" s="76">
        <v>7.0000000000000007E-2</v>
      </c>
      <c r="KT237" s="76">
        <v>0</v>
      </c>
      <c r="KU237" s="76">
        <v>0.15</v>
      </c>
      <c r="KV237" s="76">
        <v>0</v>
      </c>
      <c r="KY237" s="76" t="s">
        <v>239</v>
      </c>
      <c r="KZ237" s="76">
        <v>0.06</v>
      </c>
      <c r="LA237" s="76">
        <v>0</v>
      </c>
      <c r="LB237" s="76">
        <v>0.12</v>
      </c>
      <c r="LC237" s="76">
        <v>0</v>
      </c>
      <c r="LF237" s="76" t="s">
        <v>239</v>
      </c>
      <c r="LG237" s="76">
        <v>0.05</v>
      </c>
      <c r="LH237" s="76">
        <v>0.19</v>
      </c>
      <c r="LI237" s="76">
        <v>0</v>
      </c>
      <c r="LJ237" s="76">
        <v>0</v>
      </c>
      <c r="LM237" s="76" t="s">
        <v>239</v>
      </c>
      <c r="LN237" s="76">
        <v>0</v>
      </c>
      <c r="LO237" s="76">
        <v>0</v>
      </c>
      <c r="LP237" s="76">
        <v>0</v>
      </c>
      <c r="LQ237" s="76">
        <v>0</v>
      </c>
      <c r="LR237" s="76"/>
      <c r="LS237" s="76"/>
      <c r="LT237" s="76" t="s">
        <v>239</v>
      </c>
      <c r="LU237" s="76">
        <v>0</v>
      </c>
      <c r="LV237" s="76">
        <v>0</v>
      </c>
      <c r="LW237" s="76">
        <v>0</v>
      </c>
      <c r="LX237" s="76">
        <v>0</v>
      </c>
      <c r="LY237" s="76"/>
      <c r="LZ237" s="76"/>
      <c r="MA237" s="76" t="s">
        <v>239</v>
      </c>
      <c r="MB237" s="76">
        <v>0</v>
      </c>
      <c r="MC237" s="76">
        <v>0</v>
      </c>
      <c r="MD237" s="76">
        <v>0</v>
      </c>
      <c r="ME237" s="76">
        <v>0</v>
      </c>
      <c r="MH237" s="76" t="s">
        <v>239</v>
      </c>
      <c r="MI237" s="76">
        <v>0</v>
      </c>
      <c r="MJ237" s="76">
        <v>0</v>
      </c>
      <c r="MK237" s="76">
        <v>0</v>
      </c>
      <c r="ML237" s="76">
        <v>0</v>
      </c>
    </row>
    <row r="238" spans="1:35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c r="KD238" s="76" t="s">
        <v>240</v>
      </c>
      <c r="KE238" s="76">
        <v>0</v>
      </c>
      <c r="KF238" s="76">
        <v>0</v>
      </c>
      <c r="KG238" s="76">
        <v>0</v>
      </c>
      <c r="KH238" s="76">
        <v>0</v>
      </c>
      <c r="KK238" s="6" t="s">
        <v>240</v>
      </c>
      <c r="KL238" s="6">
        <v>0</v>
      </c>
      <c r="KM238" s="6">
        <v>0</v>
      </c>
      <c r="KN238" s="6">
        <v>0</v>
      </c>
      <c r="KO238" s="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M238" s="76" t="s">
        <v>240</v>
      </c>
      <c r="LN238" s="76">
        <v>0</v>
      </c>
      <c r="LO238" s="76">
        <v>0</v>
      </c>
      <c r="LP238" s="76">
        <v>0</v>
      </c>
      <c r="LQ238" s="76">
        <v>0</v>
      </c>
      <c r="LR238" s="76"/>
      <c r="LS238" s="76"/>
      <c r="LT238" s="76" t="s">
        <v>240</v>
      </c>
      <c r="LU238" s="76">
        <v>0</v>
      </c>
      <c r="LV238" s="76">
        <v>0</v>
      </c>
      <c r="LW238" s="76">
        <v>0</v>
      </c>
      <c r="LX238" s="76">
        <v>0</v>
      </c>
      <c r="LY238" s="76"/>
      <c r="LZ238" s="76"/>
      <c r="MA238" s="76" t="s">
        <v>240</v>
      </c>
      <c r="MB238" s="76">
        <v>0</v>
      </c>
      <c r="MC238" s="76">
        <v>0</v>
      </c>
      <c r="MD238" s="76">
        <v>0</v>
      </c>
      <c r="ME238" s="76">
        <v>0</v>
      </c>
      <c r="MH238" s="76" t="s">
        <v>240</v>
      </c>
      <c r="MI238" s="76">
        <v>0</v>
      </c>
      <c r="MJ238" s="76">
        <v>0</v>
      </c>
      <c r="MK238" s="76">
        <v>0</v>
      </c>
      <c r="ML238" s="76">
        <v>0</v>
      </c>
    </row>
    <row r="239" spans="1:350"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c r="KD239" s="76" t="s">
        <v>241</v>
      </c>
      <c r="KE239" s="76">
        <v>0</v>
      </c>
      <c r="KF239" s="76">
        <v>0</v>
      </c>
      <c r="KG239" s="76">
        <v>0</v>
      </c>
      <c r="KH239" s="76">
        <v>0</v>
      </c>
      <c r="KK239" s="6" t="s">
        <v>241</v>
      </c>
      <c r="KL239" s="6">
        <v>0</v>
      </c>
      <c r="KM239" s="6">
        <v>0</v>
      </c>
      <c r="KN239" s="6">
        <v>0</v>
      </c>
      <c r="KO239" s="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c r="LY239" s="76"/>
      <c r="LZ239" s="76"/>
      <c r="MA239" s="76" t="s">
        <v>241</v>
      </c>
      <c r="MB239" s="76">
        <v>0</v>
      </c>
      <c r="MC239" s="76">
        <v>0</v>
      </c>
      <c r="MD239" s="76">
        <v>0</v>
      </c>
      <c r="ME239" s="76">
        <v>0</v>
      </c>
      <c r="MH239" s="76" t="s">
        <v>241</v>
      </c>
      <c r="MI239" s="76">
        <v>0</v>
      </c>
      <c r="MJ239" s="76">
        <v>0</v>
      </c>
      <c r="MK239" s="76">
        <v>0</v>
      </c>
      <c r="ML239" s="76">
        <v>0</v>
      </c>
    </row>
    <row r="240" spans="1:35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c r="KD240" s="76" t="s">
        <v>242</v>
      </c>
      <c r="KE240" s="76">
        <v>0</v>
      </c>
      <c r="KF240" s="76">
        <v>0</v>
      </c>
      <c r="KG240" s="76">
        <v>0</v>
      </c>
      <c r="KH240" s="76">
        <v>0</v>
      </c>
      <c r="KK240" s="6" t="s">
        <v>242</v>
      </c>
      <c r="KL240" s="6">
        <v>0</v>
      </c>
      <c r="KM240" s="6">
        <v>0</v>
      </c>
      <c r="KN240" s="6">
        <v>0</v>
      </c>
      <c r="KO240" s="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c r="LY240" s="76"/>
      <c r="LZ240" s="76"/>
      <c r="MA240" s="76" t="s">
        <v>242</v>
      </c>
      <c r="MB240" s="76">
        <v>0</v>
      </c>
      <c r="MC240" s="76">
        <v>0</v>
      </c>
      <c r="MD240" s="76">
        <v>0</v>
      </c>
      <c r="ME240" s="76">
        <v>0</v>
      </c>
      <c r="MH240" s="76" t="s">
        <v>242</v>
      </c>
      <c r="MI240" s="76">
        <v>0</v>
      </c>
      <c r="MJ240" s="76">
        <v>0</v>
      </c>
      <c r="MK240" s="76">
        <v>0</v>
      </c>
      <c r="ML240" s="76">
        <v>0</v>
      </c>
    </row>
    <row r="241" spans="1:35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c r="KD241" s="76" t="s">
        <v>243</v>
      </c>
      <c r="KE241" s="76">
        <v>0</v>
      </c>
      <c r="KF241" s="76">
        <v>0</v>
      </c>
      <c r="KG241" s="76">
        <v>0</v>
      </c>
      <c r="KH241" s="76">
        <v>0</v>
      </c>
      <c r="KK241" s="6" t="s">
        <v>243</v>
      </c>
      <c r="KL241" s="6">
        <v>0</v>
      </c>
      <c r="KM241" s="6">
        <v>0</v>
      </c>
      <c r="KN241" s="6">
        <v>0</v>
      </c>
      <c r="KO241" s="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c r="LY241" s="76"/>
      <c r="LZ241" s="76"/>
      <c r="MA241" s="76" t="s">
        <v>243</v>
      </c>
      <c r="MB241" s="76">
        <v>0</v>
      </c>
      <c r="MC241" s="76">
        <v>0</v>
      </c>
      <c r="MD241" s="76">
        <v>0</v>
      </c>
      <c r="ME241" s="76">
        <v>0</v>
      </c>
      <c r="MH241" s="76" t="s">
        <v>243</v>
      </c>
      <c r="MI241" s="76">
        <v>0</v>
      </c>
      <c r="MJ241" s="76">
        <v>0</v>
      </c>
      <c r="MK241" s="76">
        <v>0</v>
      </c>
      <c r="ML241" s="76">
        <v>0</v>
      </c>
    </row>
    <row r="242" spans="1:35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c r="KD242" s="76" t="s">
        <v>244</v>
      </c>
      <c r="KE242" s="76">
        <v>0.04</v>
      </c>
      <c r="KF242" s="76">
        <v>0</v>
      </c>
      <c r="KG242" s="76">
        <v>0</v>
      </c>
      <c r="KH242" s="76">
        <v>0.35</v>
      </c>
      <c r="KK242" s="6" t="s">
        <v>244</v>
      </c>
      <c r="KL242" s="6">
        <v>0</v>
      </c>
      <c r="KM242" s="6">
        <v>0</v>
      </c>
      <c r="KN242" s="6">
        <v>0</v>
      </c>
      <c r="KO242" s="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M242" s="76" t="s">
        <v>244</v>
      </c>
      <c r="LN242" s="76">
        <v>0</v>
      </c>
      <c r="LO242" s="76">
        <v>0</v>
      </c>
      <c r="LP242" s="76">
        <v>0</v>
      </c>
      <c r="LQ242" s="76">
        <v>0</v>
      </c>
      <c r="LR242" s="76"/>
      <c r="LS242" s="76"/>
      <c r="LT242" s="76" t="s">
        <v>244</v>
      </c>
      <c r="LU242" s="76">
        <v>0</v>
      </c>
      <c r="LV242" s="76">
        <v>0</v>
      </c>
      <c r="LW242" s="76">
        <v>0</v>
      </c>
      <c r="LX242" s="76">
        <v>0</v>
      </c>
      <c r="LY242" s="76"/>
      <c r="LZ242" s="76"/>
      <c r="MA242" s="76" t="s">
        <v>244</v>
      </c>
      <c r="MB242" s="76">
        <v>0</v>
      </c>
      <c r="MC242" s="76">
        <v>0</v>
      </c>
      <c r="MD242" s="76">
        <v>0</v>
      </c>
      <c r="ME242" s="76">
        <v>0</v>
      </c>
      <c r="MH242" s="76" t="s">
        <v>244</v>
      </c>
      <c r="MI242" s="76">
        <v>0</v>
      </c>
      <c r="MJ242" s="76">
        <v>0</v>
      </c>
      <c r="MK242" s="76">
        <v>0</v>
      </c>
      <c r="ML242" s="76">
        <v>0</v>
      </c>
    </row>
    <row r="243" spans="1:350"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c r="KD243" s="76" t="s">
        <v>245</v>
      </c>
      <c r="KE243" s="76">
        <v>0</v>
      </c>
      <c r="KF243" s="76">
        <v>0</v>
      </c>
      <c r="KG243" s="76">
        <v>0</v>
      </c>
      <c r="KH243" s="76">
        <v>0</v>
      </c>
      <c r="KK243" s="6" t="s">
        <v>245</v>
      </c>
      <c r="KL243" s="6">
        <v>0.04</v>
      </c>
      <c r="KM243" s="6">
        <v>0.15</v>
      </c>
      <c r="KN243" s="6">
        <v>0</v>
      </c>
      <c r="KO243" s="6">
        <v>0</v>
      </c>
      <c r="KR243" s="76" t="s">
        <v>245</v>
      </c>
      <c r="KS243" s="76">
        <v>0</v>
      </c>
      <c r="KT243" s="76">
        <v>0</v>
      </c>
      <c r="KU243" s="76">
        <v>0</v>
      </c>
      <c r="KV243" s="76">
        <v>0</v>
      </c>
      <c r="KY243" s="76" t="s">
        <v>245</v>
      </c>
      <c r="KZ243" s="76">
        <v>0</v>
      </c>
      <c r="LA243" s="76">
        <v>0</v>
      </c>
      <c r="LB243" s="76">
        <v>0</v>
      </c>
      <c r="LC243" s="76">
        <v>0</v>
      </c>
      <c r="LF243" s="76" t="s">
        <v>245</v>
      </c>
      <c r="LG243" s="76">
        <v>0.05</v>
      </c>
      <c r="LH243" s="76">
        <v>0</v>
      </c>
      <c r="LI243" s="76">
        <v>0.09</v>
      </c>
      <c r="LJ243" s="76">
        <v>0</v>
      </c>
      <c r="LM243" s="76" t="s">
        <v>245</v>
      </c>
      <c r="LN243" s="76">
        <v>0.16</v>
      </c>
      <c r="LO243" s="76">
        <v>0.35</v>
      </c>
      <c r="LP243" s="76">
        <v>0</v>
      </c>
      <c r="LQ243" s="76">
        <v>0.69</v>
      </c>
      <c r="LR243" s="76"/>
      <c r="LS243" s="76"/>
      <c r="LT243" s="76" t="s">
        <v>245</v>
      </c>
      <c r="LU243" s="76">
        <v>0</v>
      </c>
      <c r="LV243" s="76">
        <v>0</v>
      </c>
      <c r="LW243" s="76">
        <v>0</v>
      </c>
      <c r="LX243" s="76">
        <v>0</v>
      </c>
      <c r="LY243" s="76"/>
      <c r="LZ243" s="76"/>
      <c r="MA243" s="76" t="s">
        <v>245</v>
      </c>
      <c r="MB243" s="76">
        <v>0</v>
      </c>
      <c r="MC243" s="76">
        <v>0</v>
      </c>
      <c r="MD243" s="76">
        <v>0</v>
      </c>
      <c r="ME243" s="76">
        <v>0</v>
      </c>
      <c r="MH243" s="76" t="s">
        <v>245</v>
      </c>
      <c r="MI243" s="76">
        <v>0</v>
      </c>
      <c r="MJ243" s="76">
        <v>0</v>
      </c>
      <c r="MK243" s="76">
        <v>0</v>
      </c>
      <c r="ML243" s="76">
        <v>0</v>
      </c>
    </row>
    <row r="244" spans="1:350"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c r="KD244" s="76" t="s">
        <v>246</v>
      </c>
      <c r="KE244" s="76">
        <v>0.17</v>
      </c>
      <c r="KF244" s="76">
        <v>0</v>
      </c>
      <c r="KG244" s="76">
        <v>0</v>
      </c>
      <c r="KH244" s="76">
        <v>1.54</v>
      </c>
      <c r="KK244" s="6" t="s">
        <v>246</v>
      </c>
      <c r="KL244" s="6">
        <v>0</v>
      </c>
      <c r="KM244" s="6">
        <v>0</v>
      </c>
      <c r="KN244" s="6">
        <v>0</v>
      </c>
      <c r="KO244" s="6">
        <v>0</v>
      </c>
      <c r="KR244" s="76" t="s">
        <v>246</v>
      </c>
      <c r="KS244" s="76">
        <v>0</v>
      </c>
      <c r="KT244" s="76">
        <v>0</v>
      </c>
      <c r="KU244" s="76">
        <v>0</v>
      </c>
      <c r="KV244" s="76">
        <v>0</v>
      </c>
      <c r="KY244" s="76" t="s">
        <v>246</v>
      </c>
      <c r="KZ244" s="76">
        <v>0.18</v>
      </c>
      <c r="LA244" s="76">
        <v>0.62</v>
      </c>
      <c r="LB244" s="76">
        <v>0</v>
      </c>
      <c r="LC244" s="76">
        <v>0</v>
      </c>
      <c r="LF244" s="76" t="s">
        <v>246</v>
      </c>
      <c r="LG244" s="76">
        <v>0.06</v>
      </c>
      <c r="LH244" s="76">
        <v>0.1</v>
      </c>
      <c r="LI244" s="76">
        <v>0.06</v>
      </c>
      <c r="LJ244" s="76">
        <v>0</v>
      </c>
      <c r="LM244" s="76" t="s">
        <v>246</v>
      </c>
      <c r="LN244" s="76">
        <v>0.03</v>
      </c>
      <c r="LO244" s="76">
        <v>0.11</v>
      </c>
      <c r="LP244" s="76">
        <v>0</v>
      </c>
      <c r="LQ244" s="76">
        <v>0</v>
      </c>
      <c r="LR244" s="76"/>
      <c r="LS244" s="76"/>
      <c r="LT244" s="76" t="s">
        <v>246</v>
      </c>
      <c r="LU244" s="76">
        <v>0.2</v>
      </c>
      <c r="LV244" s="76">
        <v>0.11</v>
      </c>
      <c r="LW244" s="76">
        <v>0.34</v>
      </c>
      <c r="LX244" s="76">
        <v>0</v>
      </c>
      <c r="LY244" s="76"/>
      <c r="LZ244" s="76"/>
      <c r="MA244" s="76" t="s">
        <v>246</v>
      </c>
      <c r="MB244" s="76">
        <v>0.15</v>
      </c>
      <c r="MC244" s="76">
        <v>0</v>
      </c>
      <c r="MD244" s="76">
        <v>0.3</v>
      </c>
      <c r="ME244" s="76">
        <v>0</v>
      </c>
      <c r="MH244" s="76" t="s">
        <v>246</v>
      </c>
      <c r="MI244" s="76">
        <v>0.03</v>
      </c>
      <c r="MJ244" s="76">
        <v>0.1</v>
      </c>
      <c r="MK244" s="76">
        <v>0</v>
      </c>
      <c r="ML244" s="76">
        <v>0</v>
      </c>
    </row>
    <row r="245" spans="1:350"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c r="KD245" s="76" t="s">
        <v>247</v>
      </c>
      <c r="KE245" s="76">
        <v>0</v>
      </c>
      <c r="KF245" s="76">
        <v>0</v>
      </c>
      <c r="KG245" s="76">
        <v>0</v>
      </c>
      <c r="KH245" s="76">
        <v>0</v>
      </c>
      <c r="KK245" s="6" t="s">
        <v>247</v>
      </c>
      <c r="KL245" s="6">
        <v>0.08</v>
      </c>
      <c r="KM245" s="6">
        <v>0</v>
      </c>
      <c r="KN245" s="6">
        <v>0</v>
      </c>
      <c r="KO245" s="6">
        <v>0</v>
      </c>
      <c r="KR245" s="76" t="s">
        <v>247</v>
      </c>
      <c r="KS245" s="76">
        <v>0</v>
      </c>
      <c r="KT245" s="76">
        <v>0</v>
      </c>
      <c r="KU245" s="76">
        <v>0</v>
      </c>
      <c r="KV245" s="76">
        <v>0</v>
      </c>
      <c r="KY245" s="76" t="s">
        <v>247</v>
      </c>
      <c r="KZ245" s="76">
        <v>0</v>
      </c>
      <c r="LA245" s="76">
        <v>0</v>
      </c>
      <c r="LB245" s="76">
        <v>0</v>
      </c>
      <c r="LC245" s="76">
        <v>0</v>
      </c>
      <c r="LF245" s="76" t="s">
        <v>247</v>
      </c>
      <c r="LG245" s="76">
        <v>0</v>
      </c>
      <c r="LH245" s="76">
        <v>0</v>
      </c>
      <c r="LI245" s="76">
        <v>0</v>
      </c>
      <c r="LJ245" s="76">
        <v>0</v>
      </c>
      <c r="LM245" s="76" t="s">
        <v>247</v>
      </c>
      <c r="LN245" s="76">
        <v>0</v>
      </c>
      <c r="LO245" s="76">
        <v>0</v>
      </c>
      <c r="LP245" s="76">
        <v>0</v>
      </c>
      <c r="LQ245" s="76">
        <v>0</v>
      </c>
      <c r="LR245" s="76"/>
      <c r="LS245" s="76"/>
      <c r="LT245" s="76" t="s">
        <v>247</v>
      </c>
      <c r="LU245" s="76">
        <v>0</v>
      </c>
      <c r="LV245" s="76">
        <v>0</v>
      </c>
      <c r="LW245" s="76">
        <v>0</v>
      </c>
      <c r="LX245" s="76">
        <v>0</v>
      </c>
      <c r="LY245" s="76"/>
      <c r="LZ245" s="76"/>
      <c r="MA245" s="76" t="s">
        <v>247</v>
      </c>
      <c r="MB245" s="76">
        <v>0.08</v>
      </c>
      <c r="MC245" s="76">
        <v>0</v>
      </c>
      <c r="MD245" s="76">
        <v>0.16</v>
      </c>
      <c r="ME245" s="76">
        <v>0</v>
      </c>
      <c r="MH245" s="76" t="s">
        <v>247</v>
      </c>
      <c r="MI245" s="76">
        <v>0</v>
      </c>
      <c r="MJ245" s="76">
        <v>0</v>
      </c>
      <c r="MK245" s="76">
        <v>0</v>
      </c>
      <c r="ML245" s="76">
        <v>0</v>
      </c>
    </row>
    <row r="246" spans="1:35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c r="KD246" s="76" t="s">
        <v>248</v>
      </c>
      <c r="KE246" s="76">
        <v>0</v>
      </c>
      <c r="KF246" s="76">
        <v>0</v>
      </c>
      <c r="KG246" s="76">
        <v>0</v>
      </c>
      <c r="KH246" s="76">
        <v>0</v>
      </c>
      <c r="KK246" s="6" t="s">
        <v>248</v>
      </c>
      <c r="KL246" s="6">
        <v>0</v>
      </c>
      <c r="KM246" s="6">
        <v>0</v>
      </c>
      <c r="KN246" s="6">
        <v>0</v>
      </c>
      <c r="KO246" s="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c r="LY246" s="76"/>
      <c r="LZ246" s="76"/>
      <c r="MA246" s="76" t="s">
        <v>248</v>
      </c>
      <c r="MB246" s="76">
        <v>0</v>
      </c>
      <c r="MC246" s="76">
        <v>0</v>
      </c>
      <c r="MD246" s="76">
        <v>0</v>
      </c>
      <c r="ME246" s="76">
        <v>0</v>
      </c>
      <c r="MH246" s="76" t="s">
        <v>248</v>
      </c>
      <c r="MI246" s="76">
        <v>0</v>
      </c>
      <c r="MJ246" s="76">
        <v>0</v>
      </c>
      <c r="MK246" s="76">
        <v>0</v>
      </c>
      <c r="ML246" s="76">
        <v>0</v>
      </c>
    </row>
    <row r="247" spans="1:350"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c r="KD247" s="76" t="s">
        <v>249</v>
      </c>
      <c r="KE247" s="76">
        <v>0</v>
      </c>
      <c r="KF247" s="76">
        <v>0</v>
      </c>
      <c r="KG247" s="76">
        <v>0</v>
      </c>
      <c r="KH247" s="76">
        <v>0</v>
      </c>
      <c r="KK247" s="6" t="s">
        <v>249</v>
      </c>
      <c r="KL247" s="6">
        <v>0</v>
      </c>
      <c r="KM247" s="6">
        <v>0</v>
      </c>
      <c r="KN247" s="6">
        <v>0</v>
      </c>
      <c r="KO247" s="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c r="LY247" s="76"/>
      <c r="LZ247" s="76"/>
      <c r="MA247" s="76" t="s">
        <v>249</v>
      </c>
      <c r="MB247" s="76">
        <v>0</v>
      </c>
      <c r="MC247" s="76">
        <v>0</v>
      </c>
      <c r="MD247" s="76">
        <v>0</v>
      </c>
      <c r="ME247" s="76">
        <v>0</v>
      </c>
      <c r="MH247" s="76" t="s">
        <v>249</v>
      </c>
      <c r="MI247" s="76">
        <v>0</v>
      </c>
      <c r="MJ247" s="76">
        <v>0</v>
      </c>
      <c r="MK247" s="76">
        <v>0</v>
      </c>
      <c r="ML247" s="76">
        <v>0</v>
      </c>
    </row>
    <row r="248" spans="1:35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c r="KD248" s="76" t="s">
        <v>250</v>
      </c>
      <c r="KE248" s="76">
        <v>0</v>
      </c>
      <c r="KF248" s="76">
        <v>0</v>
      </c>
      <c r="KG248" s="76">
        <v>0</v>
      </c>
      <c r="KH248" s="76">
        <v>0</v>
      </c>
      <c r="KK248" s="6" t="s">
        <v>250</v>
      </c>
      <c r="KL248" s="6">
        <v>0</v>
      </c>
      <c r="KM248" s="6">
        <v>0</v>
      </c>
      <c r="KN248" s="6">
        <v>0</v>
      </c>
      <c r="KO248" s="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c r="LY248" s="76"/>
      <c r="LZ248" s="76"/>
      <c r="MA248" s="76" t="s">
        <v>250</v>
      </c>
      <c r="MB248" s="76">
        <v>0</v>
      </c>
      <c r="MC248" s="76">
        <v>0</v>
      </c>
      <c r="MD248" s="76">
        <v>0</v>
      </c>
      <c r="ME248" s="76">
        <v>0</v>
      </c>
      <c r="MH248" s="76" t="s">
        <v>250</v>
      </c>
      <c r="MI248" s="76">
        <v>0</v>
      </c>
      <c r="MJ248" s="76">
        <v>0</v>
      </c>
      <c r="MK248" s="76">
        <v>0</v>
      </c>
      <c r="ML248" s="76">
        <v>0</v>
      </c>
    </row>
    <row r="249" spans="1:35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c r="KD249" s="76" t="s">
        <v>251</v>
      </c>
      <c r="KE249" s="76">
        <v>0</v>
      </c>
      <c r="KF249" s="76">
        <v>0</v>
      </c>
      <c r="KG249" s="76">
        <v>0</v>
      </c>
      <c r="KH249" s="76">
        <v>0</v>
      </c>
      <c r="KK249" s="6" t="s">
        <v>251</v>
      </c>
      <c r="KL249" s="6">
        <v>0</v>
      </c>
      <c r="KM249" s="6">
        <v>0</v>
      </c>
      <c r="KN249" s="6">
        <v>0</v>
      </c>
      <c r="KO249" s="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M249" s="76" t="s">
        <v>251</v>
      </c>
      <c r="LN249" s="76">
        <v>0</v>
      </c>
      <c r="LO249" s="76">
        <v>0</v>
      </c>
      <c r="LP249" s="76">
        <v>0</v>
      </c>
      <c r="LQ249" s="76">
        <v>0</v>
      </c>
      <c r="LR249" s="76"/>
      <c r="LS249" s="76"/>
      <c r="LT249" s="76" t="s">
        <v>251</v>
      </c>
      <c r="LU249" s="76">
        <v>0</v>
      </c>
      <c r="LV249" s="76">
        <v>0</v>
      </c>
      <c r="LW249" s="76">
        <v>0</v>
      </c>
      <c r="LX249" s="76">
        <v>0</v>
      </c>
      <c r="LY249" s="76"/>
      <c r="LZ249" s="76"/>
      <c r="MA249" s="76" t="s">
        <v>251</v>
      </c>
      <c r="MB249" s="76">
        <v>0</v>
      </c>
      <c r="MC249" s="76">
        <v>0</v>
      </c>
      <c r="MD249" s="76">
        <v>0</v>
      </c>
      <c r="ME249" s="76">
        <v>0</v>
      </c>
      <c r="MH249" s="76" t="s">
        <v>251</v>
      </c>
      <c r="MI249" s="76">
        <v>0</v>
      </c>
      <c r="MJ249" s="76">
        <v>0</v>
      </c>
      <c r="MK249" s="76">
        <v>0</v>
      </c>
      <c r="ML249" s="76">
        <v>0</v>
      </c>
    </row>
    <row r="250" spans="1:350"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c r="KD250" s="76" t="s">
        <v>252</v>
      </c>
      <c r="KE250" s="76">
        <v>0</v>
      </c>
      <c r="KF250" s="76">
        <v>0</v>
      </c>
      <c r="KG250" s="76">
        <v>0</v>
      </c>
      <c r="KH250" s="76">
        <v>0</v>
      </c>
      <c r="KK250" s="6" t="s">
        <v>252</v>
      </c>
      <c r="KL250" s="6">
        <v>0</v>
      </c>
      <c r="KM250" s="6">
        <v>0</v>
      </c>
      <c r="KN250" s="6">
        <v>0</v>
      </c>
      <c r="KO250" s="6">
        <v>0</v>
      </c>
      <c r="KR250" s="76" t="s">
        <v>252</v>
      </c>
      <c r="KS250" s="76">
        <v>0</v>
      </c>
      <c r="KT250" s="76">
        <v>0</v>
      </c>
      <c r="KU250" s="76">
        <v>0</v>
      </c>
      <c r="KV250" s="76">
        <v>0</v>
      </c>
      <c r="KY250" s="76" t="s">
        <v>252</v>
      </c>
      <c r="KZ250" s="76">
        <v>0.05</v>
      </c>
      <c r="LA250" s="76">
        <v>0.18</v>
      </c>
      <c r="LB250" s="76">
        <v>0</v>
      </c>
      <c r="LC250" s="76">
        <v>0</v>
      </c>
      <c r="LF250" s="76" t="s">
        <v>252</v>
      </c>
      <c r="LG250" s="76">
        <v>0</v>
      </c>
      <c r="LH250" s="76">
        <v>0</v>
      </c>
      <c r="LI250" s="76">
        <v>0</v>
      </c>
      <c r="LJ250" s="76">
        <v>0</v>
      </c>
      <c r="LM250" s="76" t="s">
        <v>252</v>
      </c>
      <c r="LN250" s="76">
        <v>0.08</v>
      </c>
      <c r="LO250" s="76">
        <v>0.34</v>
      </c>
      <c r="LP250" s="76">
        <v>0</v>
      </c>
      <c r="LQ250" s="76">
        <v>0</v>
      </c>
      <c r="LR250" s="76"/>
      <c r="LS250" s="76"/>
      <c r="LT250" s="76" t="s">
        <v>252</v>
      </c>
      <c r="LU250" s="76">
        <v>0</v>
      </c>
      <c r="LV250" s="76">
        <v>0</v>
      </c>
      <c r="LW250" s="76">
        <v>0</v>
      </c>
      <c r="LX250" s="76">
        <v>0</v>
      </c>
      <c r="LY250" s="76"/>
      <c r="LZ250" s="76"/>
      <c r="MA250" s="76" t="s">
        <v>252</v>
      </c>
      <c r="MB250" s="76">
        <v>0</v>
      </c>
      <c r="MC250" s="76">
        <v>0</v>
      </c>
      <c r="MD250" s="76">
        <v>0</v>
      </c>
      <c r="ME250" s="76">
        <v>0</v>
      </c>
      <c r="MH250" s="76" t="s">
        <v>252</v>
      </c>
      <c r="MI250" s="76">
        <v>0</v>
      </c>
      <c r="MJ250" s="76">
        <v>0</v>
      </c>
      <c r="MK250" s="76">
        <v>0</v>
      </c>
      <c r="ML250" s="76">
        <v>0</v>
      </c>
    </row>
    <row r="251" spans="1:35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c r="KD251" s="76" t="s">
        <v>253</v>
      </c>
      <c r="KE251" s="76">
        <v>0</v>
      </c>
      <c r="KF251" s="76">
        <v>0</v>
      </c>
      <c r="KG251" s="76">
        <v>0</v>
      </c>
      <c r="KH251" s="76">
        <v>0</v>
      </c>
      <c r="KK251" s="6" t="s">
        <v>253</v>
      </c>
      <c r="KL251" s="6">
        <v>0</v>
      </c>
      <c r="KM251" s="6">
        <v>0</v>
      </c>
      <c r="KN251" s="6">
        <v>0</v>
      </c>
      <c r="KO251" s="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0.03</v>
      </c>
      <c r="LO251" s="76">
        <v>0</v>
      </c>
      <c r="LP251" s="76">
        <v>0.06</v>
      </c>
      <c r="LQ251" s="76">
        <v>0</v>
      </c>
      <c r="LR251" s="76"/>
      <c r="LS251" s="76"/>
      <c r="LT251" s="76" t="s">
        <v>253</v>
      </c>
      <c r="LU251" s="76">
        <v>0</v>
      </c>
      <c r="LV251" s="76">
        <v>0</v>
      </c>
      <c r="LW251" s="76">
        <v>0</v>
      </c>
      <c r="LX251" s="76">
        <v>0</v>
      </c>
      <c r="LY251" s="76"/>
      <c r="LZ251" s="76"/>
      <c r="MA251" s="76" t="s">
        <v>253</v>
      </c>
      <c r="MB251" s="76">
        <v>0</v>
      </c>
      <c r="MC251" s="76">
        <v>0</v>
      </c>
      <c r="MD251" s="76">
        <v>0</v>
      </c>
      <c r="ME251" s="76">
        <v>0</v>
      </c>
      <c r="MH251" s="76" t="s">
        <v>253</v>
      </c>
      <c r="MI251" s="76">
        <v>0</v>
      </c>
      <c r="MJ251" s="76">
        <v>0</v>
      </c>
      <c r="MK251" s="76">
        <v>0</v>
      </c>
      <c r="ML251" s="76">
        <v>0</v>
      </c>
    </row>
    <row r="252" spans="1:35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c r="KD252" s="76" t="s">
        <v>254</v>
      </c>
      <c r="KE252" s="76">
        <v>0</v>
      </c>
      <c r="KF252" s="76">
        <v>0</v>
      </c>
      <c r="KG252" s="76">
        <v>0</v>
      </c>
      <c r="KH252" s="76">
        <v>0</v>
      </c>
      <c r="KK252" s="6" t="s">
        <v>254</v>
      </c>
      <c r="KL252" s="6">
        <v>0</v>
      </c>
      <c r="KM252" s="6">
        <v>0</v>
      </c>
      <c r="KN252" s="6">
        <v>0</v>
      </c>
      <c r="KO252" s="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0.04</v>
      </c>
      <c r="LO252" s="76">
        <v>0.17</v>
      </c>
      <c r="LP252" s="76">
        <v>0</v>
      </c>
      <c r="LQ252" s="76">
        <v>0</v>
      </c>
      <c r="LR252" s="76"/>
      <c r="LS252" s="76"/>
      <c r="LT252" s="76" t="s">
        <v>254</v>
      </c>
      <c r="LU252" s="76">
        <v>0</v>
      </c>
      <c r="LV252" s="76">
        <v>0</v>
      </c>
      <c r="LW252" s="76">
        <v>0</v>
      </c>
      <c r="LX252" s="76">
        <v>0</v>
      </c>
      <c r="LY252" s="76"/>
      <c r="LZ252" s="76"/>
      <c r="MA252" s="76" t="s">
        <v>254</v>
      </c>
      <c r="MB252" s="76">
        <v>0</v>
      </c>
      <c r="MC252" s="76">
        <v>0</v>
      </c>
      <c r="MD252" s="76">
        <v>0</v>
      </c>
      <c r="ME252" s="76">
        <v>0</v>
      </c>
      <c r="MH252" s="76" t="s">
        <v>254</v>
      </c>
      <c r="MI252" s="76">
        <v>0</v>
      </c>
      <c r="MJ252" s="76">
        <v>0</v>
      </c>
      <c r="MK252" s="76">
        <v>0</v>
      </c>
      <c r="ML252" s="76">
        <v>0</v>
      </c>
    </row>
    <row r="253" spans="1:350"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c r="KD253" s="76" t="s">
        <v>255</v>
      </c>
      <c r="KE253" s="76">
        <v>0</v>
      </c>
      <c r="KF253" s="76">
        <v>0</v>
      </c>
      <c r="KG253" s="76">
        <v>0</v>
      </c>
      <c r="KH253" s="76">
        <v>0</v>
      </c>
      <c r="KK253" s="6" t="s">
        <v>255</v>
      </c>
      <c r="KL253" s="6">
        <v>0</v>
      </c>
      <c r="KM253" s="6">
        <v>0</v>
      </c>
      <c r="KN253" s="6">
        <v>0</v>
      </c>
      <c r="KO253" s="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M253" s="76" t="s">
        <v>255</v>
      </c>
      <c r="LN253" s="76">
        <v>0.03</v>
      </c>
      <c r="LO253" s="76">
        <v>0.13</v>
      </c>
      <c r="LP253" s="76">
        <v>0</v>
      </c>
      <c r="LQ253" s="76">
        <v>0</v>
      </c>
      <c r="LR253" s="76"/>
      <c r="LS253" s="76"/>
      <c r="LT253" s="76" t="s">
        <v>255</v>
      </c>
      <c r="LU253" s="76">
        <v>0</v>
      </c>
      <c r="LV253" s="76">
        <v>0</v>
      </c>
      <c r="LW253" s="76">
        <v>0</v>
      </c>
      <c r="LX253" s="76">
        <v>0</v>
      </c>
      <c r="LY253" s="76"/>
      <c r="LZ253" s="76"/>
      <c r="MA253" s="76" t="s">
        <v>255</v>
      </c>
      <c r="MB253" s="76">
        <v>0</v>
      </c>
      <c r="MC253" s="76">
        <v>0</v>
      </c>
      <c r="MD253" s="76">
        <v>0</v>
      </c>
      <c r="ME253" s="76">
        <v>0</v>
      </c>
      <c r="MH253" s="76" t="s">
        <v>255</v>
      </c>
      <c r="MI253" s="76">
        <v>0</v>
      </c>
      <c r="MJ253" s="76">
        <v>0</v>
      </c>
      <c r="MK253" s="76">
        <v>0</v>
      </c>
      <c r="ML253" s="76">
        <v>0</v>
      </c>
    </row>
    <row r="254" spans="1:350"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c r="KD254" s="76" t="s">
        <v>256</v>
      </c>
      <c r="KE254" s="76">
        <v>0</v>
      </c>
      <c r="KF254" s="76">
        <v>0</v>
      </c>
      <c r="KG254" s="76">
        <v>0</v>
      </c>
      <c r="KH254" s="76">
        <v>0</v>
      </c>
      <c r="KK254" s="6" t="s">
        <v>256</v>
      </c>
      <c r="KL254" s="6">
        <v>7.0000000000000007E-2</v>
      </c>
      <c r="KM254" s="6">
        <v>0</v>
      </c>
      <c r="KN254" s="6">
        <v>0</v>
      </c>
      <c r="KO254" s="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M254" s="76" t="s">
        <v>256</v>
      </c>
      <c r="LN254" s="76">
        <v>0</v>
      </c>
      <c r="LO254" s="76">
        <v>0</v>
      </c>
      <c r="LP254" s="76">
        <v>0</v>
      </c>
      <c r="LQ254" s="76">
        <v>0</v>
      </c>
      <c r="LR254" s="76"/>
      <c r="LS254" s="76"/>
      <c r="LT254" s="76" t="s">
        <v>256</v>
      </c>
      <c r="LU254" s="76">
        <v>0.08</v>
      </c>
      <c r="LV254" s="76">
        <v>0</v>
      </c>
      <c r="LW254" s="76">
        <v>0</v>
      </c>
      <c r="LX254" s="76">
        <v>0</v>
      </c>
      <c r="LY254" s="76"/>
      <c r="LZ254" s="76"/>
      <c r="MA254" s="76" t="s">
        <v>256</v>
      </c>
      <c r="MB254" s="76">
        <v>0.09</v>
      </c>
      <c r="MC254" s="76">
        <v>0</v>
      </c>
      <c r="MD254" s="76">
        <v>0</v>
      </c>
      <c r="ME254" s="76">
        <v>0</v>
      </c>
      <c r="MH254" s="76" t="s">
        <v>256</v>
      </c>
      <c r="MI254" s="76">
        <v>0.16</v>
      </c>
      <c r="MJ254" s="76">
        <v>0</v>
      </c>
      <c r="MK254" s="76">
        <v>0</v>
      </c>
      <c r="ML254" s="76">
        <v>0</v>
      </c>
    </row>
    <row r="255" spans="1:350"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c r="KD255" s="76" t="s">
        <v>257</v>
      </c>
      <c r="KE255" s="76">
        <v>0</v>
      </c>
      <c r="KF255" s="76">
        <v>0</v>
      </c>
      <c r="KG255" s="76">
        <v>0</v>
      </c>
      <c r="KH255" s="76">
        <v>0</v>
      </c>
      <c r="KK255" s="6" t="s">
        <v>257</v>
      </c>
      <c r="KL255" s="6">
        <v>0</v>
      </c>
      <c r="KM255" s="6">
        <v>0</v>
      </c>
      <c r="KN255" s="6">
        <v>0</v>
      </c>
      <c r="KO255" s="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c r="LY255" s="76"/>
      <c r="LZ255" s="76"/>
      <c r="MA255" s="76" t="s">
        <v>257</v>
      </c>
      <c r="MB255" s="76">
        <v>0</v>
      </c>
      <c r="MC255" s="76">
        <v>0</v>
      </c>
      <c r="MD255" s="76">
        <v>0</v>
      </c>
      <c r="ME255" s="76">
        <v>0</v>
      </c>
      <c r="MH255" s="76" t="s">
        <v>257</v>
      </c>
      <c r="MI255" s="76">
        <v>0</v>
      </c>
      <c r="MJ255" s="76">
        <v>0</v>
      </c>
      <c r="MK255" s="76">
        <v>0</v>
      </c>
      <c r="ML255" s="76">
        <v>0</v>
      </c>
    </row>
    <row r="256" spans="1:350"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c r="KD256" s="76" t="s">
        <v>258</v>
      </c>
      <c r="KE256" s="76">
        <v>0</v>
      </c>
      <c r="KF256" s="76">
        <v>0</v>
      </c>
      <c r="KG256" s="76">
        <v>0</v>
      </c>
      <c r="KH256" s="76">
        <v>0</v>
      </c>
      <c r="KK256" s="6" t="s">
        <v>258</v>
      </c>
      <c r="KL256" s="6">
        <v>0</v>
      </c>
      <c r="KM256" s="6">
        <v>0</v>
      </c>
      <c r="KN256" s="6">
        <v>0</v>
      </c>
      <c r="KO256" s="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c r="LY256" s="76"/>
      <c r="LZ256" s="76"/>
      <c r="MA256" s="76" t="s">
        <v>258</v>
      </c>
      <c r="MB256" s="76">
        <v>0</v>
      </c>
      <c r="MC256" s="76">
        <v>0</v>
      </c>
      <c r="MD256" s="76">
        <v>0</v>
      </c>
      <c r="ME256" s="76">
        <v>0</v>
      </c>
      <c r="MH256" s="76" t="s">
        <v>258</v>
      </c>
      <c r="MI256" s="76">
        <v>0</v>
      </c>
      <c r="MJ256" s="76">
        <v>0</v>
      </c>
      <c r="MK256" s="76">
        <v>0</v>
      </c>
      <c r="ML256" s="76">
        <v>0</v>
      </c>
    </row>
    <row r="257" spans="1:350"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c r="KD257" s="76" t="s">
        <v>259</v>
      </c>
      <c r="KE257" s="76">
        <v>1.59</v>
      </c>
      <c r="KF257" s="76">
        <v>0.74</v>
      </c>
      <c r="KG257" s="76">
        <v>1.56</v>
      </c>
      <c r="KH257" s="76">
        <v>0</v>
      </c>
      <c r="KK257" s="6" t="s">
        <v>259</v>
      </c>
      <c r="KL257" s="6">
        <v>1.33</v>
      </c>
      <c r="KM257" s="6">
        <v>0.85</v>
      </c>
      <c r="KN257" s="6">
        <v>1.01</v>
      </c>
      <c r="KO257" s="6">
        <v>0.27</v>
      </c>
      <c r="KR257" s="76" t="s">
        <v>259</v>
      </c>
      <c r="KS257" s="76">
        <v>0.9</v>
      </c>
      <c r="KT257" s="76">
        <v>0.57999999999999996</v>
      </c>
      <c r="KU257" s="76">
        <v>1.03</v>
      </c>
      <c r="KV257" s="76">
        <v>0.65</v>
      </c>
      <c r="KY257" s="76" t="s">
        <v>259</v>
      </c>
      <c r="KZ257" s="76">
        <v>1.67</v>
      </c>
      <c r="LA257" s="76">
        <v>1.26</v>
      </c>
      <c r="LB257" s="76">
        <v>1.88</v>
      </c>
      <c r="LC257" s="76">
        <v>0.63</v>
      </c>
      <c r="LF257" s="76" t="s">
        <v>259</v>
      </c>
      <c r="LG257" s="76">
        <v>1.47</v>
      </c>
      <c r="LH257" s="76">
        <v>1.18</v>
      </c>
      <c r="LI257" s="76">
        <v>1.66</v>
      </c>
      <c r="LJ257" s="76">
        <v>0</v>
      </c>
      <c r="LM257" s="76" t="s">
        <v>259</v>
      </c>
      <c r="LN257" s="76">
        <v>1.29</v>
      </c>
      <c r="LO257" s="76">
        <v>0.71</v>
      </c>
      <c r="LP257" s="76">
        <v>1.79</v>
      </c>
      <c r="LQ257" s="76">
        <v>0</v>
      </c>
      <c r="LR257" s="76"/>
      <c r="LS257" s="76"/>
      <c r="LT257" s="76" t="s">
        <v>259</v>
      </c>
      <c r="LU257" s="76">
        <v>1.92</v>
      </c>
      <c r="LV257" s="76">
        <v>0.94</v>
      </c>
      <c r="LW257" s="76">
        <v>2.04</v>
      </c>
      <c r="LX257" s="76">
        <v>0.77</v>
      </c>
      <c r="LY257" s="76"/>
      <c r="LZ257" s="76"/>
      <c r="MA257" s="76" t="s">
        <v>259</v>
      </c>
      <c r="MB257" s="76">
        <v>1.3</v>
      </c>
      <c r="MC257" s="76">
        <v>0.88</v>
      </c>
      <c r="MD257" s="76">
        <v>1.66</v>
      </c>
      <c r="ME257" s="76">
        <v>0.99</v>
      </c>
      <c r="MH257" s="76" t="s">
        <v>259</v>
      </c>
      <c r="MI257" s="76">
        <v>2.14</v>
      </c>
      <c r="MJ257" s="76">
        <v>1.25</v>
      </c>
      <c r="MK257" s="76">
        <v>3.32</v>
      </c>
      <c r="ML257" s="76">
        <v>0</v>
      </c>
    </row>
    <row r="258" spans="1:350" x14ac:dyDescent="0.3">
      <c r="LR258" s="76"/>
      <c r="LS258" s="76"/>
      <c r="LT258" s="76"/>
      <c r="LU258" s="76"/>
      <c r="LV258" s="76"/>
      <c r="LW258" s="76"/>
      <c r="LX258" s="76"/>
      <c r="LY258" s="76"/>
      <c r="LZ258" s="76"/>
      <c r="MA258" s="76"/>
      <c r="MB258" s="76"/>
      <c r="MC258" s="76"/>
      <c r="MD258" s="76"/>
      <c r="ME258" s="76"/>
    </row>
    <row r="259" spans="1:35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c r="LY259" s="76"/>
      <c r="LZ259" s="76"/>
      <c r="MA259" s="76"/>
      <c r="MB259" s="76" t="str">
        <f>MB260&amp;MB261</f>
        <v xml:space="preserve"> JUNIO 21T.ESPAÑA</v>
      </c>
      <c r="MC259" s="76" t="str">
        <f>MB260&amp;MC261</f>
        <v xml:space="preserve"> JUNIO 21HIPERMERCADOS</v>
      </c>
      <c r="MD259" s="76" t="str">
        <f>MB260&amp;MD261</f>
        <v xml:space="preserve"> JUNIO 21SUPER+AUTOS</v>
      </c>
      <c r="ME259" s="76" t="str">
        <f>MB260&amp;ME261</f>
        <v xml:space="preserve"> JUNIO 21DISCOUNTS</v>
      </c>
      <c r="MI259" s="76" t="str">
        <f>MI260&amp;MI261</f>
        <v xml:space="preserve"> JULIO 21T.ESPAÑA</v>
      </c>
      <c r="MJ259" s="76" t="str">
        <f>MI260&amp;MJ261</f>
        <v xml:space="preserve"> JULIO 21HIPERMERCADOS</v>
      </c>
      <c r="MK259" s="76" t="str">
        <f>MI260&amp;MK261</f>
        <v xml:space="preserve"> JULIO 21SUPER+AUTOS</v>
      </c>
      <c r="ML259" s="76" t="str">
        <f>MI260&amp;ML261</f>
        <v xml:space="preserve"> JULIO 21DISCOUNTS</v>
      </c>
    </row>
    <row r="260" spans="1:350"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c r="LY260" s="76"/>
      <c r="LZ260" s="76"/>
      <c r="MA260" s="76"/>
      <c r="MB260" s="76" t="str">
        <f>MID(MA3,6,LEN(MA3)-15)</f>
        <v xml:space="preserve"> JUNIO 21</v>
      </c>
      <c r="MC260" s="76"/>
      <c r="MD260" s="76"/>
      <c r="ME260" s="76"/>
      <c r="MI260" s="76" t="str">
        <f>MID(MH3,6,LEN(MH3)-15)</f>
        <v xml:space="preserve"> JULIO 21</v>
      </c>
    </row>
    <row r="261" spans="1:35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c r="LY261" s="76"/>
      <c r="LZ261" s="76"/>
      <c r="MA261" s="76"/>
      <c r="MB261" s="10" t="s">
        <v>3</v>
      </c>
      <c r="MC261" s="10" t="s">
        <v>4</v>
      </c>
      <c r="MD261" s="10" t="s">
        <v>5</v>
      </c>
      <c r="ME261" s="10" t="s">
        <v>6</v>
      </c>
      <c r="MI261" s="10" t="s">
        <v>3</v>
      </c>
      <c r="MJ261" s="10" t="s">
        <v>4</v>
      </c>
      <c r="MK261" s="10" t="s">
        <v>5</v>
      </c>
      <c r="ML261" s="10" t="s">
        <v>6</v>
      </c>
    </row>
    <row r="262" spans="1:350"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c r="KE262" s="9">
        <f>SUMIF('Aceite Virgen Extra'!$B6:$B257,"&lt;="&amp;$B262,'Aceite Virgen Extra'!KE$6:KE$257)</f>
        <v>2.81</v>
      </c>
      <c r="KF262" s="9">
        <f>SUMIF('Aceite Virgen Extra'!$B6:$B257,"&lt;="&amp;$B262,'Aceite Virgen Extra'!KF$6:KF$257)</f>
        <v>3.3</v>
      </c>
      <c r="KG262" s="9">
        <f>SUMIF('Aceite Virgen Extra'!$B6:$B257,"&lt;="&amp;$B262,'Aceite Virgen Extra'!KG$6:KG$257)</f>
        <v>2</v>
      </c>
      <c r="KH262" s="9">
        <f>SUMIF('Aceite Virgen Extra'!$B6:$B257,"&lt;="&amp;$B262,'Aceite Virgen Extra'!KH$6:KH$257)</f>
        <v>0</v>
      </c>
      <c r="KL262" s="9">
        <f>SUMIF('Aceite Virgen Extra'!$B6:$B257,"&lt;="&amp;$B262,'Aceite Virgen Extra'!KL$6:KL$257)</f>
        <v>1.9</v>
      </c>
      <c r="KM262" s="9">
        <f>SUMIF('Aceite Virgen Extra'!$B6:$B257,"&lt;="&amp;$B262,'Aceite Virgen Extra'!KM$6:KM$257)</f>
        <v>2.4500000000000002</v>
      </c>
      <c r="KN262" s="9">
        <f>SUMIF('Aceite Virgen Extra'!$B6:$B257,"&lt;="&amp;$B262,'Aceite Virgen Extra'!KN$6:KN$257)</f>
        <v>1.8399999999999999</v>
      </c>
      <c r="KO262" s="9">
        <f>SUMIF('Aceite Virgen Extra'!$B6:$B257,"&lt;="&amp;$B262,'Aceite Virgen Extra'!KO$6:KO$257)</f>
        <v>0.86</v>
      </c>
      <c r="KS262" s="9">
        <f>SUMIF('Aceite Virgen Extra'!$B6:$B257,"&lt;="&amp;$B262,'Aceite Virgen Extra'!KS$6:KS$257)</f>
        <v>1.1499999999999999</v>
      </c>
      <c r="KT262" s="9">
        <f>SUMIF('Aceite Virgen Extra'!$B6:$B257,"&lt;="&amp;$B262,'Aceite Virgen Extra'!KT$6:KT$257)</f>
        <v>1.33</v>
      </c>
      <c r="KU262" s="9">
        <f>SUMIF('Aceite Virgen Extra'!$B6:$B257,"&lt;="&amp;$B262,'Aceite Virgen Extra'!KU$6:KU$257)</f>
        <v>0.76</v>
      </c>
      <c r="KV262" s="9">
        <f>SUMIF('Aceite Virgen Extra'!$B6:$B257,"&lt;="&amp;$B262,'Aceite Virgen Extra'!KV$6:KV$257)</f>
        <v>0.82000000000000006</v>
      </c>
      <c r="KZ262" s="9">
        <f>SUMIF('Aceite Virgen Extra'!$B6:$B257,"&lt;="&amp;$B262,'Aceite Virgen Extra'!KZ$6:KZ$257)</f>
        <v>1.2800000000000002</v>
      </c>
      <c r="LA262" s="9">
        <f>SUMIF('Aceite Virgen Extra'!$B6:$B257,"&lt;="&amp;$B262,'Aceite Virgen Extra'!LA$6:LA$257)</f>
        <v>1.4</v>
      </c>
      <c r="LB262" s="9">
        <f>SUMIF('Aceite Virgen Extra'!$B6:$B257,"&lt;="&amp;$B262,'Aceite Virgen Extra'!LB$6:LB$257)</f>
        <v>0.57000000000000006</v>
      </c>
      <c r="LC262" s="9">
        <f>SUMIF('Aceite Virgen Extra'!$B6:$B257,"&lt;="&amp;$B262,'Aceite Virgen Extra'!LC$6:LC$257)</f>
        <v>0.82000000000000006</v>
      </c>
      <c r="LG262" s="9">
        <f>SUMIF('Aceite Virgen Extra'!$B6:$B257,"&lt;="&amp;$B262,'Aceite Virgen Extra'!LG$6:LG$257)</f>
        <v>0.87000000000000011</v>
      </c>
      <c r="LH262" s="9">
        <f>SUMIF('Aceite Virgen Extra'!$B6:$B257,"&lt;="&amp;$B262,'Aceite Virgen Extra'!LH$6:LH$257)</f>
        <v>1.1000000000000001</v>
      </c>
      <c r="LI262" s="9">
        <f>SUMIF('Aceite Virgen Extra'!$B6:$B257,"&lt;="&amp;$B262,'Aceite Virgen Extra'!LI$6:LI$257)</f>
        <v>0.69</v>
      </c>
      <c r="LJ262" s="9">
        <f>SUMIF('Aceite Virgen Extra'!$B6:$B257,"&lt;="&amp;$B262,'Aceite Virgen Extra'!LJ$6:LJ$257)</f>
        <v>0.52</v>
      </c>
      <c r="LN262" s="9">
        <f>SUMIF('Aceite Virgen Extra'!$B6:$B257,"&lt;="&amp;$B262,'Aceite Virgen Extra'!LN$6:LN$257)</f>
        <v>0.62</v>
      </c>
      <c r="LO262" s="9">
        <f>SUMIF('Aceite Virgen Extra'!$B6:$B257,"&lt;="&amp;$B262,'Aceite Virgen Extra'!LO$6:LO$257)</f>
        <v>0.36</v>
      </c>
      <c r="LP262" s="9">
        <f>SUMIF('Aceite Virgen Extra'!$B6:$B257,"&lt;="&amp;$B262,'Aceite Virgen Extra'!LP$6:LP$257)</f>
        <v>0.36</v>
      </c>
      <c r="LQ262" s="9">
        <f>SUMIF('Aceite Virgen Extra'!$B6:$B257,"&lt;="&amp;$B262,'Aceite Virgen Extra'!LQ$6:LQ$257)</f>
        <v>0.31</v>
      </c>
      <c r="LR262" s="76"/>
      <c r="LS262" s="76"/>
      <c r="LT262" s="76"/>
      <c r="LU262" s="9">
        <f>SUMIF('Aceite Virgen Extra'!$B6:$B257,"&lt;="&amp;$B262,'Aceite Virgen Extra'!LU$6:LU$257)</f>
        <v>1.6999999999999997</v>
      </c>
      <c r="LV262" s="9">
        <f>SUMIF('Aceite Virgen Extra'!$B6:$B257,"&lt;="&amp;$B262,'Aceite Virgen Extra'!LV$6:LV$257)</f>
        <v>1.81</v>
      </c>
      <c r="LW262" s="9">
        <f>SUMIF('Aceite Virgen Extra'!$B6:$B257,"&lt;="&amp;$B262,'Aceite Virgen Extra'!LW$6:LW$257)</f>
        <v>1.35</v>
      </c>
      <c r="LX262" s="9">
        <f>SUMIF('Aceite Virgen Extra'!$B6:$B257,"&lt;="&amp;$B262,'Aceite Virgen Extra'!LX$6:LX$257)</f>
        <v>0.28999999999999998</v>
      </c>
      <c r="LY262" s="76"/>
      <c r="LZ262" s="76"/>
      <c r="MA262" s="76"/>
      <c r="MB262" s="9">
        <f>SUMIF('Aceite Virgen Extra'!$B6:$B257,"&lt;="&amp;$B262,'Aceite Virgen Extra'!MB$6:MB$257)</f>
        <v>1.8</v>
      </c>
      <c r="MC262" s="9">
        <f>SUMIF('Aceite Virgen Extra'!$B6:$B257,"&lt;="&amp;$B262,'Aceite Virgen Extra'!MC$6:MC$257)</f>
        <v>0.85000000000000009</v>
      </c>
      <c r="MD262" s="9">
        <f>SUMIF('Aceite Virgen Extra'!$B6:$B257,"&lt;="&amp;$B262,'Aceite Virgen Extra'!MD$6:MD$257)</f>
        <v>1.78</v>
      </c>
      <c r="ME262" s="9">
        <f>SUMIF('Aceite Virgen Extra'!$B6:$B257,"&lt;="&amp;$B262,'Aceite Virgen Extra'!ME$6:ME$257)</f>
        <v>0</v>
      </c>
      <c r="MI262" s="9">
        <f>SUMIF('Aceite Virgen Extra'!$B6:$B257,"&lt;="&amp;$B262,'Aceite Virgen Extra'!MI$6:MI$257)</f>
        <v>1.54</v>
      </c>
      <c r="MJ262" s="9">
        <f>SUMIF('Aceite Virgen Extra'!$B6:$B257,"&lt;="&amp;$B262,'Aceite Virgen Extra'!MJ$6:MJ$257)</f>
        <v>2.2800000000000002</v>
      </c>
      <c r="MK262" s="9">
        <f>SUMIF('Aceite Virgen Extra'!$B6:$B257,"&lt;="&amp;$B262,'Aceite Virgen Extra'!MK$6:MK$257)</f>
        <v>1.0699999999999998</v>
      </c>
      <c r="ML262" s="9">
        <f>SUMIF('Aceite Virgen Extra'!$B6:$B257,"&lt;="&amp;$B262,'Aceite Virgen Extra'!ML$6:ML$257)</f>
        <v>0</v>
      </c>
    </row>
    <row r="263" spans="1:350"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c r="KE263" s="8">
        <f>SUMIFS('Aceite Virgen Extra'!KE$6:KE$257,'Aceite Virgen Extra'!$A$6:$A$257,"&gt;="&amp;$A263,'Aceite Virgen Extra'!$B$6:$B$257,"&lt;="&amp;$B263)</f>
        <v>8.82</v>
      </c>
      <c r="KF263" s="8">
        <f>SUMIFS('Aceite Virgen Extra'!KF$6:KF$257,'Aceite Virgen Extra'!$A$6:$A$257,"&gt;="&amp;$A263,'Aceite Virgen Extra'!$B$6:$B$257,"&lt;="&amp;$B263)</f>
        <v>7.77</v>
      </c>
      <c r="KG263" s="8">
        <f>SUMIFS('Aceite Virgen Extra'!KG$6:KG$257,'Aceite Virgen Extra'!$A$6:$A$257,"&gt;="&amp;$A263,'Aceite Virgen Extra'!$B$6:$B$257,"&lt;="&amp;$B263)</f>
        <v>11.4</v>
      </c>
      <c r="KH263" s="8">
        <f>SUMIFS('Aceite Virgen Extra'!KH$6:KH$257,'Aceite Virgen Extra'!$A$6:$A$257,"&gt;="&amp;$A263,'Aceite Virgen Extra'!$B$6:$B$257,"&lt;="&amp;$B263)</f>
        <v>2.12</v>
      </c>
      <c r="KL263" s="8">
        <f>SUMIFS('Aceite Virgen Extra'!KL$6:KL$257,'Aceite Virgen Extra'!$A$6:$A$257,"&gt;="&amp;$A263,'Aceite Virgen Extra'!$B$6:$B$257,"&lt;="&amp;$B263)</f>
        <v>9.1999999999999993</v>
      </c>
      <c r="KM263" s="8">
        <f>SUMIFS('Aceite Virgen Extra'!KM$6:KM$257,'Aceite Virgen Extra'!$A$6:$A$257,"&gt;="&amp;$A263,'Aceite Virgen Extra'!$B$6:$B$257,"&lt;="&amp;$B263)</f>
        <v>9.0500000000000007</v>
      </c>
      <c r="KN263" s="8">
        <f>SUMIFS('Aceite Virgen Extra'!KN$6:KN$257,'Aceite Virgen Extra'!$A$6:$A$257,"&gt;="&amp;$A263,'Aceite Virgen Extra'!$B$6:$B$257,"&lt;="&amp;$B263)</f>
        <v>12.59</v>
      </c>
      <c r="KO263" s="8">
        <f>SUMIFS('Aceite Virgen Extra'!KO$6:KO$257,'Aceite Virgen Extra'!$A$6:$A$257,"&gt;="&amp;$A263,'Aceite Virgen Extra'!$B$6:$B$257,"&lt;="&amp;$B263)</f>
        <v>1.18</v>
      </c>
      <c r="KS263" s="8">
        <f>SUMIFS('Aceite Virgen Extra'!KS$6:KS$257,'Aceite Virgen Extra'!$A$6:$A$257,"&gt;="&amp;$A263,'Aceite Virgen Extra'!$B$6:$B$257,"&lt;="&amp;$B263)</f>
        <v>13.180000000000001</v>
      </c>
      <c r="KT263" s="8">
        <f>SUMIFS('Aceite Virgen Extra'!KT$6:KT$257,'Aceite Virgen Extra'!$A$6:$A$257,"&gt;="&amp;$A263,'Aceite Virgen Extra'!$B$6:$B$257,"&lt;="&amp;$B263)</f>
        <v>4.78</v>
      </c>
      <c r="KU263" s="8">
        <f>SUMIFS('Aceite Virgen Extra'!KU$6:KU$257,'Aceite Virgen Extra'!$A$6:$A$257,"&gt;="&amp;$A263,'Aceite Virgen Extra'!$B$6:$B$257,"&lt;="&amp;$B263)</f>
        <v>11.389999999999999</v>
      </c>
      <c r="KV263" s="8">
        <f>SUMIFS('Aceite Virgen Extra'!KV$6:KV$257,'Aceite Virgen Extra'!$A$6:$A$257,"&gt;="&amp;$A263,'Aceite Virgen Extra'!$B$6:$B$257,"&lt;="&amp;$B263)</f>
        <v>35.950000000000003</v>
      </c>
      <c r="KZ263" s="8">
        <f>SUMIFS('Aceite Virgen Extra'!KZ$6:KZ$257,'Aceite Virgen Extra'!$A$6:$A$257,"&gt;="&amp;$A263,'Aceite Virgen Extra'!$B$6:$B$257,"&lt;="&amp;$B263)</f>
        <v>10.66</v>
      </c>
      <c r="LA263" s="8">
        <f>SUMIFS('Aceite Virgen Extra'!LA$6:LA$257,'Aceite Virgen Extra'!$A$6:$A$257,"&gt;="&amp;$A263,'Aceite Virgen Extra'!$B$6:$B$257,"&lt;="&amp;$B263)</f>
        <v>6.5600000000000005</v>
      </c>
      <c r="LB263" s="8">
        <f>SUMIFS('Aceite Virgen Extra'!LB$6:LB$257,'Aceite Virgen Extra'!$A$6:$A$257,"&gt;="&amp;$A263,'Aceite Virgen Extra'!$B$6:$B$257,"&lt;="&amp;$B263)</f>
        <v>13.799999999999999</v>
      </c>
      <c r="LC263" s="8">
        <f>SUMIFS('Aceite Virgen Extra'!LC$6:LC$257,'Aceite Virgen Extra'!$A$6:$A$257,"&gt;="&amp;$A263,'Aceite Virgen Extra'!$B$6:$B$257,"&lt;="&amp;$B263)</f>
        <v>8.16</v>
      </c>
      <c r="LG263" s="8">
        <f>SUMIFS('Aceite Virgen Extra'!LG$6:LG$257,'Aceite Virgen Extra'!$A$6:$A$257,"&gt;="&amp;$A263,'Aceite Virgen Extra'!$B$6:$B$257,"&lt;="&amp;$B263)</f>
        <v>8.2600000000000016</v>
      </c>
      <c r="LH263" s="8">
        <f>SUMIFS('Aceite Virgen Extra'!LH$6:LH$257,'Aceite Virgen Extra'!$A$6:$A$257,"&gt;="&amp;$A263,'Aceite Virgen Extra'!$B$6:$B$257,"&lt;="&amp;$B263)</f>
        <v>7.84</v>
      </c>
      <c r="LI263" s="8">
        <f>SUMIFS('Aceite Virgen Extra'!LI$6:LI$257,'Aceite Virgen Extra'!$A$6:$A$257,"&gt;="&amp;$A263,'Aceite Virgen Extra'!$B$6:$B$257,"&lt;="&amp;$B263)</f>
        <v>10.030000000000001</v>
      </c>
      <c r="LJ263" s="8">
        <f>SUMIFS('Aceite Virgen Extra'!LJ$6:LJ$257,'Aceite Virgen Extra'!$A$6:$A$257,"&gt;="&amp;$A263,'Aceite Virgen Extra'!$B$6:$B$257,"&lt;="&amp;$B263)</f>
        <v>4.47</v>
      </c>
      <c r="LN263" s="8">
        <f>SUMIFS('Aceite Virgen Extra'!LN$6:LN$257,'Aceite Virgen Extra'!$A$6:$A$257,"&gt;="&amp;$A263,'Aceite Virgen Extra'!$B$6:$B$257,"&lt;="&amp;$B263)</f>
        <v>6.27</v>
      </c>
      <c r="LO263" s="8">
        <f>SUMIFS('Aceite Virgen Extra'!LO$6:LO$257,'Aceite Virgen Extra'!$A$6:$A$257,"&gt;="&amp;$A263,'Aceite Virgen Extra'!$B$6:$B$257,"&lt;="&amp;$B263)</f>
        <v>2.82</v>
      </c>
      <c r="LP263" s="8">
        <f>SUMIFS('Aceite Virgen Extra'!LP$6:LP$257,'Aceite Virgen Extra'!$A$6:$A$257,"&gt;="&amp;$A263,'Aceite Virgen Extra'!$B$6:$B$257,"&lt;="&amp;$B263)</f>
        <v>7.47</v>
      </c>
      <c r="LQ263" s="8">
        <f>SUMIFS('Aceite Virgen Extra'!LQ$6:LQ$257,'Aceite Virgen Extra'!$A$6:$A$257,"&gt;="&amp;$A263,'Aceite Virgen Extra'!$B$6:$B$257,"&lt;="&amp;$B263)</f>
        <v>6.43</v>
      </c>
      <c r="LR263" s="76"/>
      <c r="LS263" s="76"/>
      <c r="LT263" s="76"/>
      <c r="LU263" s="8">
        <f>SUMIFS('Aceite Virgen Extra'!LU$6:LU$257,'Aceite Virgen Extra'!$A$6:$A$257,"&gt;="&amp;$A263,'Aceite Virgen Extra'!$B$6:$B$257,"&lt;="&amp;$B263)</f>
        <v>4.45</v>
      </c>
      <c r="LV263" s="8">
        <f>SUMIFS('Aceite Virgen Extra'!LV$6:LV$257,'Aceite Virgen Extra'!$A$6:$A$257,"&gt;="&amp;$A263,'Aceite Virgen Extra'!$B$6:$B$257,"&lt;="&amp;$B263)</f>
        <v>5.7299999999999995</v>
      </c>
      <c r="LW263" s="8">
        <f>SUMIFS('Aceite Virgen Extra'!LW$6:LW$257,'Aceite Virgen Extra'!$A$6:$A$257,"&gt;="&amp;$A263,'Aceite Virgen Extra'!$B$6:$B$257,"&lt;="&amp;$B263)</f>
        <v>2.13</v>
      </c>
      <c r="LX263" s="8">
        <f>SUMIFS('Aceite Virgen Extra'!LX$6:LX$257,'Aceite Virgen Extra'!$A$6:$A$257,"&gt;="&amp;$A263,'Aceite Virgen Extra'!$B$6:$B$257,"&lt;="&amp;$B263)</f>
        <v>8.9500000000000011</v>
      </c>
      <c r="LY263" s="76"/>
      <c r="LZ263" s="76"/>
      <c r="MA263" s="76"/>
      <c r="MB263" s="8">
        <f>SUMIFS('Aceite Virgen Extra'!MB$6:MB$257,'Aceite Virgen Extra'!$A$6:$A$257,"&gt;="&amp;$A263,'Aceite Virgen Extra'!$B$6:$B$257,"&lt;="&amp;$B263)</f>
        <v>1.6400000000000001</v>
      </c>
      <c r="MC263" s="8">
        <f>SUMIFS('Aceite Virgen Extra'!MC$6:MC$257,'Aceite Virgen Extra'!$A$6:$A$257,"&gt;="&amp;$A263,'Aceite Virgen Extra'!$B$6:$B$257,"&lt;="&amp;$B263)</f>
        <v>1.6400000000000001</v>
      </c>
      <c r="MD263" s="8">
        <f>SUMIFS('Aceite Virgen Extra'!MD$6:MD$257,'Aceite Virgen Extra'!$A$6:$A$257,"&gt;="&amp;$A263,'Aceite Virgen Extra'!$B$6:$B$257,"&lt;="&amp;$B263)</f>
        <v>0.59000000000000008</v>
      </c>
      <c r="ME263" s="8">
        <f>SUMIFS('Aceite Virgen Extra'!ME$6:ME$257,'Aceite Virgen Extra'!$A$6:$A$257,"&gt;="&amp;$A263,'Aceite Virgen Extra'!$B$6:$B$257,"&lt;="&amp;$B263)</f>
        <v>1.27</v>
      </c>
      <c r="MI263" s="8">
        <f>SUMIFS('Aceite Virgen Extra'!MI$6:MI$257,'Aceite Virgen Extra'!$A$6:$A$257,"&gt;="&amp;$A263,'Aceite Virgen Extra'!$B$6:$B$257,"&lt;="&amp;$B263)</f>
        <v>0.96000000000000008</v>
      </c>
      <c r="MJ263" s="8">
        <f>SUMIFS('Aceite Virgen Extra'!MJ$6:MJ$257,'Aceite Virgen Extra'!$A$6:$A$257,"&gt;="&amp;$A263,'Aceite Virgen Extra'!$B$6:$B$257,"&lt;="&amp;$B263)</f>
        <v>0.76</v>
      </c>
      <c r="MK263" s="8">
        <f>SUMIFS('Aceite Virgen Extra'!MK$6:MK$257,'Aceite Virgen Extra'!$A$6:$A$257,"&gt;="&amp;$A263,'Aceite Virgen Extra'!$B$6:$B$257,"&lt;="&amp;$B263)</f>
        <v>0.89</v>
      </c>
      <c r="ML263" s="8">
        <f>SUMIFS('Aceite Virgen Extra'!ML$6:ML$257,'Aceite Virgen Extra'!$A$6:$A$257,"&gt;="&amp;$A263,'Aceite Virgen Extra'!$B$6:$B$257,"&lt;="&amp;$B263)</f>
        <v>0</v>
      </c>
    </row>
    <row r="264" spans="1:350"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c r="KE264" s="8">
        <f>SUMIFS('Aceite Virgen Extra'!KE$6:KE$257,'Aceite Virgen Extra'!$A$6:$A$257,"&gt;="&amp;$A264,'Aceite Virgen Extra'!$B$6:$B$257,"&lt;="&amp;$B264)</f>
        <v>5.5600000000000005</v>
      </c>
      <c r="KF264" s="8">
        <f>SUMIFS('Aceite Virgen Extra'!KF$6:KF$257,'Aceite Virgen Extra'!$A$6:$A$257,"&gt;="&amp;$A264,'Aceite Virgen Extra'!$B$6:$B$257,"&lt;="&amp;$B264)</f>
        <v>5.01</v>
      </c>
      <c r="KG264" s="8">
        <f>SUMIFS('Aceite Virgen Extra'!KG$6:KG$257,'Aceite Virgen Extra'!$A$6:$A$257,"&gt;="&amp;$A264,'Aceite Virgen Extra'!$B$6:$B$257,"&lt;="&amp;$B264)</f>
        <v>4.28</v>
      </c>
      <c r="KH264" s="8">
        <f>SUMIFS('Aceite Virgen Extra'!KH$6:KH$257,'Aceite Virgen Extra'!$A$6:$A$257,"&gt;="&amp;$A264,'Aceite Virgen Extra'!$B$6:$B$257,"&lt;="&amp;$B264)</f>
        <v>8.879999999999999</v>
      </c>
      <c r="KL264" s="8">
        <f>SUMIFS('Aceite Virgen Extra'!KL$6:KL$257,'Aceite Virgen Extra'!$A$6:$A$257,"&gt;="&amp;$A264,'Aceite Virgen Extra'!$B$6:$B$257,"&lt;="&amp;$B264)</f>
        <v>4.9399999999999995</v>
      </c>
      <c r="KM264" s="8">
        <f>SUMIFS('Aceite Virgen Extra'!KM$6:KM$257,'Aceite Virgen Extra'!$A$6:$A$257,"&gt;="&amp;$A264,'Aceite Virgen Extra'!$B$6:$B$257,"&lt;="&amp;$B264)</f>
        <v>7.32</v>
      </c>
      <c r="KN264" s="8">
        <f>SUMIFS('Aceite Virgen Extra'!KN$6:KN$257,'Aceite Virgen Extra'!$A$6:$A$257,"&gt;="&amp;$A264,'Aceite Virgen Extra'!$B$6:$B$257,"&lt;="&amp;$B264)</f>
        <v>2.7800000000000002</v>
      </c>
      <c r="KO264" s="8">
        <f>SUMIFS('Aceite Virgen Extra'!KO$6:KO$257,'Aceite Virgen Extra'!$A$6:$A$257,"&gt;="&amp;$A264,'Aceite Virgen Extra'!$B$6:$B$257,"&lt;="&amp;$B264)</f>
        <v>8.7100000000000009</v>
      </c>
      <c r="KS264" s="8">
        <f>SUMIFS('Aceite Virgen Extra'!KS$6:KS$257,'Aceite Virgen Extra'!$A$6:$A$257,"&gt;="&amp;$A264,'Aceite Virgen Extra'!$B$6:$B$257,"&lt;="&amp;$B264)</f>
        <v>4.29</v>
      </c>
      <c r="KT264" s="8">
        <f>SUMIFS('Aceite Virgen Extra'!KT$6:KT$257,'Aceite Virgen Extra'!$A$6:$A$257,"&gt;="&amp;$A264,'Aceite Virgen Extra'!$B$6:$B$257,"&lt;="&amp;$B264)</f>
        <v>5.7799999999999994</v>
      </c>
      <c r="KU264" s="8">
        <f>SUMIFS('Aceite Virgen Extra'!KU$6:KU$257,'Aceite Virgen Extra'!$A$6:$A$257,"&gt;="&amp;$A264,'Aceite Virgen Extra'!$B$6:$B$257,"&lt;="&amp;$B264)</f>
        <v>3.5100000000000002</v>
      </c>
      <c r="KV264" s="8">
        <f>SUMIFS('Aceite Virgen Extra'!KV$6:KV$257,'Aceite Virgen Extra'!$A$6:$A$257,"&gt;="&amp;$A264,'Aceite Virgen Extra'!$B$6:$B$257,"&lt;="&amp;$B264)</f>
        <v>1.06</v>
      </c>
      <c r="KZ264" s="8">
        <f>SUMIFS('Aceite Virgen Extra'!KZ$6:KZ$257,'Aceite Virgen Extra'!$A$6:$A$257,"&gt;="&amp;$A264,'Aceite Virgen Extra'!$B$6:$B$257,"&lt;="&amp;$B264)</f>
        <v>3.38</v>
      </c>
      <c r="LA264" s="8">
        <f>SUMIFS('Aceite Virgen Extra'!LA$6:LA$257,'Aceite Virgen Extra'!$A$6:$A$257,"&gt;="&amp;$A264,'Aceite Virgen Extra'!$B$6:$B$257,"&lt;="&amp;$B264)</f>
        <v>1.4000000000000001</v>
      </c>
      <c r="LB264" s="8">
        <f>SUMIFS('Aceite Virgen Extra'!LB$6:LB$257,'Aceite Virgen Extra'!$A$6:$A$257,"&gt;="&amp;$A264,'Aceite Virgen Extra'!$B$6:$B$257,"&lt;="&amp;$B264)</f>
        <v>4.82</v>
      </c>
      <c r="LC264" s="8">
        <f>SUMIFS('Aceite Virgen Extra'!LC$6:LC$257,'Aceite Virgen Extra'!$A$6:$A$257,"&gt;="&amp;$A264,'Aceite Virgen Extra'!$B$6:$B$257,"&lt;="&amp;$B264)</f>
        <v>3.3899999999999997</v>
      </c>
      <c r="LG264" s="8">
        <f>SUMIFS('Aceite Virgen Extra'!LG$6:LG$257,'Aceite Virgen Extra'!$A$6:$A$257,"&gt;="&amp;$A264,'Aceite Virgen Extra'!$B$6:$B$257,"&lt;="&amp;$B264)</f>
        <v>6.7</v>
      </c>
      <c r="LH264" s="8">
        <f>SUMIFS('Aceite Virgen Extra'!LH$6:LH$257,'Aceite Virgen Extra'!$A$6:$A$257,"&gt;="&amp;$A264,'Aceite Virgen Extra'!$B$6:$B$257,"&lt;="&amp;$B264)</f>
        <v>2.68</v>
      </c>
      <c r="LI264" s="8">
        <f>SUMIFS('Aceite Virgen Extra'!LI$6:LI$257,'Aceite Virgen Extra'!$A$6:$A$257,"&gt;="&amp;$A264,'Aceite Virgen Extra'!$B$6:$B$257,"&lt;="&amp;$B264)</f>
        <v>4.4000000000000004</v>
      </c>
      <c r="LJ264" s="8">
        <f>SUMIFS('Aceite Virgen Extra'!LJ$6:LJ$257,'Aceite Virgen Extra'!$A$6:$A$257,"&gt;="&amp;$A264,'Aceite Virgen Extra'!$B$6:$B$257,"&lt;="&amp;$B264)</f>
        <v>21.16</v>
      </c>
      <c r="LN264" s="8">
        <f>SUMIFS('Aceite Virgen Extra'!LN$6:LN$257,'Aceite Virgen Extra'!$A$6:$A$257,"&gt;="&amp;$A264,'Aceite Virgen Extra'!$B$6:$B$257,"&lt;="&amp;$B264)</f>
        <v>2.42</v>
      </c>
      <c r="LO264" s="8">
        <f>SUMIFS('Aceite Virgen Extra'!LO$6:LO$257,'Aceite Virgen Extra'!$A$6:$A$257,"&gt;="&amp;$A264,'Aceite Virgen Extra'!$B$6:$B$257,"&lt;="&amp;$B264)</f>
        <v>0.66999999999999993</v>
      </c>
      <c r="LP264" s="8">
        <f>SUMIFS('Aceite Virgen Extra'!LP$6:LP$257,'Aceite Virgen Extra'!$A$6:$A$257,"&gt;="&amp;$A264,'Aceite Virgen Extra'!$B$6:$B$257,"&lt;="&amp;$B264)</f>
        <v>3.01</v>
      </c>
      <c r="LQ264" s="8">
        <f>SUMIFS('Aceite Virgen Extra'!LQ$6:LQ$257,'Aceite Virgen Extra'!$A$6:$A$257,"&gt;="&amp;$A264,'Aceite Virgen Extra'!$B$6:$B$257,"&lt;="&amp;$B264)</f>
        <v>4.76</v>
      </c>
      <c r="LR264" s="76"/>
      <c r="LS264" s="76"/>
      <c r="LT264" s="76"/>
      <c r="LU264" s="8">
        <f>SUMIFS('Aceite Virgen Extra'!LU$6:LU$257,'Aceite Virgen Extra'!$A$6:$A$257,"&gt;="&amp;$A264,'Aceite Virgen Extra'!$B$6:$B$257,"&lt;="&amp;$B264)</f>
        <v>2.16</v>
      </c>
      <c r="LV264" s="8">
        <f>SUMIFS('Aceite Virgen Extra'!LV$6:LV$257,'Aceite Virgen Extra'!$A$6:$A$257,"&gt;="&amp;$A264,'Aceite Virgen Extra'!$B$6:$B$257,"&lt;="&amp;$B264)</f>
        <v>0.97</v>
      </c>
      <c r="LW264" s="8">
        <f>SUMIFS('Aceite Virgen Extra'!LW$6:LW$257,'Aceite Virgen Extra'!$A$6:$A$257,"&gt;="&amp;$A264,'Aceite Virgen Extra'!$B$6:$B$257,"&lt;="&amp;$B264)</f>
        <v>1.89</v>
      </c>
      <c r="LX264" s="8">
        <f>SUMIFS('Aceite Virgen Extra'!LX$6:LX$257,'Aceite Virgen Extra'!$A$6:$A$257,"&gt;="&amp;$A264,'Aceite Virgen Extra'!$B$6:$B$257,"&lt;="&amp;$B264)</f>
        <v>5.87</v>
      </c>
      <c r="LY264" s="76"/>
      <c r="LZ264" s="76"/>
      <c r="MA264" s="76"/>
      <c r="MB264" s="8">
        <f>SUMIFS('Aceite Virgen Extra'!MB$6:MB$257,'Aceite Virgen Extra'!$A$6:$A$257,"&gt;="&amp;$A264,'Aceite Virgen Extra'!$B$6:$B$257,"&lt;="&amp;$B264)</f>
        <v>1.8900000000000001</v>
      </c>
      <c r="MC264" s="8">
        <f>SUMIFS('Aceite Virgen Extra'!MC$6:MC$257,'Aceite Virgen Extra'!$A$6:$A$257,"&gt;="&amp;$A264,'Aceite Virgen Extra'!$B$6:$B$257,"&lt;="&amp;$B264)</f>
        <v>4.22</v>
      </c>
      <c r="MD264" s="8">
        <f>SUMIFS('Aceite Virgen Extra'!MD$6:MD$257,'Aceite Virgen Extra'!$A$6:$A$257,"&gt;="&amp;$A264,'Aceite Virgen Extra'!$B$6:$B$257,"&lt;="&amp;$B264)</f>
        <v>0.92999999999999994</v>
      </c>
      <c r="ME264" s="8">
        <f>SUMIFS('Aceite Virgen Extra'!ME$6:ME$257,'Aceite Virgen Extra'!$A$6:$A$257,"&gt;="&amp;$A264,'Aceite Virgen Extra'!$B$6:$B$257,"&lt;="&amp;$B264)</f>
        <v>0</v>
      </c>
      <c r="MI264" s="8">
        <f>SUMIFS('Aceite Virgen Extra'!MI$6:MI$257,'Aceite Virgen Extra'!$A$6:$A$257,"&gt;="&amp;$A264,'Aceite Virgen Extra'!$B$6:$B$257,"&lt;="&amp;$B264)</f>
        <v>0.44</v>
      </c>
      <c r="MJ264" s="8">
        <f>SUMIFS('Aceite Virgen Extra'!MJ$6:MJ$257,'Aceite Virgen Extra'!$A$6:$A$257,"&gt;="&amp;$A264,'Aceite Virgen Extra'!$B$6:$B$257,"&lt;="&amp;$B264)</f>
        <v>0.57000000000000006</v>
      </c>
      <c r="MK264" s="8">
        <f>SUMIFS('Aceite Virgen Extra'!MK$6:MK$257,'Aceite Virgen Extra'!$A$6:$A$257,"&gt;="&amp;$A264,'Aceite Virgen Extra'!$B$6:$B$257,"&lt;="&amp;$B264)</f>
        <v>0.17</v>
      </c>
      <c r="ML264" s="8">
        <f>SUMIFS('Aceite Virgen Extra'!ML$6:ML$257,'Aceite Virgen Extra'!$A$6:$A$257,"&gt;="&amp;$A264,'Aceite Virgen Extra'!$B$6:$B$257,"&lt;="&amp;$B264)</f>
        <v>0</v>
      </c>
    </row>
    <row r="265" spans="1:350"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c r="KE265" s="8">
        <f>SUMIFS('Aceite Virgen Extra'!KE$6:KE$257,'Aceite Virgen Extra'!$A$6:$A$257,"&gt;="&amp;$A265,'Aceite Virgen Extra'!$B$6:$B$257,"&lt;="&amp;$B265)</f>
        <v>8.41</v>
      </c>
      <c r="KF265" s="8">
        <f>SUMIFS('Aceite Virgen Extra'!KF$6:KF$257,'Aceite Virgen Extra'!$A$6:$A$257,"&gt;="&amp;$A265,'Aceite Virgen Extra'!$B$6:$B$257,"&lt;="&amp;$B265)</f>
        <v>10.66</v>
      </c>
      <c r="KG265" s="8">
        <f>SUMIFS('Aceite Virgen Extra'!KG$6:KG$257,'Aceite Virgen Extra'!$A$6:$A$257,"&gt;="&amp;$A265,'Aceite Virgen Extra'!$B$6:$B$257,"&lt;="&amp;$B265)</f>
        <v>6.3599999999999994</v>
      </c>
      <c r="KH265" s="8">
        <f>SUMIFS('Aceite Virgen Extra'!KH$6:KH$257,'Aceite Virgen Extra'!$A$6:$A$257,"&gt;="&amp;$A265,'Aceite Virgen Extra'!$B$6:$B$257,"&lt;="&amp;$B265)</f>
        <v>10.16</v>
      </c>
      <c r="KL265" s="8">
        <f>SUMIFS('Aceite Virgen Extra'!KL$6:KL$257,'Aceite Virgen Extra'!$A$6:$A$257,"&gt;="&amp;$A265,'Aceite Virgen Extra'!$B$6:$B$257,"&lt;="&amp;$B265)</f>
        <v>8.3699999999999992</v>
      </c>
      <c r="KM265" s="8">
        <f>SUMIFS('Aceite Virgen Extra'!KM$6:KM$257,'Aceite Virgen Extra'!$A$6:$A$257,"&gt;="&amp;$A265,'Aceite Virgen Extra'!$B$6:$B$257,"&lt;="&amp;$B265)</f>
        <v>11.360000000000001</v>
      </c>
      <c r="KN265" s="8">
        <f>SUMIFS('Aceite Virgen Extra'!KN$6:KN$257,'Aceite Virgen Extra'!$A$6:$A$257,"&gt;="&amp;$A265,'Aceite Virgen Extra'!$B$6:$B$257,"&lt;="&amp;$B265)</f>
        <v>8.84</v>
      </c>
      <c r="KO265" s="8">
        <f>SUMIFS('Aceite Virgen Extra'!KO$6:KO$257,'Aceite Virgen Extra'!$A$6:$A$257,"&gt;="&amp;$A265,'Aceite Virgen Extra'!$B$6:$B$257,"&lt;="&amp;$B265)</f>
        <v>5.4300000000000006</v>
      </c>
      <c r="KS265" s="8">
        <f>SUMIFS('Aceite Virgen Extra'!KS$6:KS$257,'Aceite Virgen Extra'!$A$6:$A$257,"&gt;="&amp;$A265,'Aceite Virgen Extra'!$B$6:$B$257,"&lt;="&amp;$B265)</f>
        <v>7.97</v>
      </c>
      <c r="KT265" s="8">
        <f>SUMIFS('Aceite Virgen Extra'!KT$6:KT$257,'Aceite Virgen Extra'!$A$6:$A$257,"&gt;="&amp;$A265,'Aceite Virgen Extra'!$B$6:$B$257,"&lt;="&amp;$B265)</f>
        <v>6.5300000000000011</v>
      </c>
      <c r="KU265" s="8">
        <f>SUMIFS('Aceite Virgen Extra'!KU$6:KU$257,'Aceite Virgen Extra'!$A$6:$A$257,"&gt;="&amp;$A265,'Aceite Virgen Extra'!$B$6:$B$257,"&lt;="&amp;$B265)</f>
        <v>9.27</v>
      </c>
      <c r="KV265" s="8">
        <f>SUMIFS('Aceite Virgen Extra'!KV$6:KV$257,'Aceite Virgen Extra'!$A$6:$A$257,"&gt;="&amp;$A265,'Aceite Virgen Extra'!$B$6:$B$257,"&lt;="&amp;$B265)</f>
        <v>7.1800000000000006</v>
      </c>
      <c r="KZ265" s="8">
        <f>SUMIFS('Aceite Virgen Extra'!KZ$6:KZ$257,'Aceite Virgen Extra'!$A$6:$A$257,"&gt;="&amp;$A265,'Aceite Virgen Extra'!$B$6:$B$257,"&lt;="&amp;$B265)</f>
        <v>6.79</v>
      </c>
      <c r="LA265" s="8">
        <f>SUMIFS('Aceite Virgen Extra'!LA$6:LA$257,'Aceite Virgen Extra'!$A$6:$A$257,"&gt;="&amp;$A265,'Aceite Virgen Extra'!$B$6:$B$257,"&lt;="&amp;$B265)</f>
        <v>10.79</v>
      </c>
      <c r="LB265" s="8">
        <f>SUMIFS('Aceite Virgen Extra'!LB$6:LB$257,'Aceite Virgen Extra'!$A$6:$A$257,"&gt;="&amp;$A265,'Aceite Virgen Extra'!$B$6:$B$257,"&lt;="&amp;$B265)</f>
        <v>6.3900000000000006</v>
      </c>
      <c r="LC265" s="8">
        <f>SUMIFS('Aceite Virgen Extra'!LC$6:LC$257,'Aceite Virgen Extra'!$A$6:$A$257,"&gt;="&amp;$A265,'Aceite Virgen Extra'!$B$6:$B$257,"&lt;="&amp;$B265)</f>
        <v>0.85</v>
      </c>
      <c r="LG265" s="8">
        <f>SUMIFS('Aceite Virgen Extra'!LG$6:LG$257,'Aceite Virgen Extra'!$A$6:$A$257,"&gt;="&amp;$A265,'Aceite Virgen Extra'!$B$6:$B$257,"&lt;="&amp;$B265)</f>
        <v>6.71</v>
      </c>
      <c r="LH265" s="8">
        <f>SUMIFS('Aceite Virgen Extra'!LH$6:LH$257,'Aceite Virgen Extra'!$A$6:$A$257,"&gt;="&amp;$A265,'Aceite Virgen Extra'!$B$6:$B$257,"&lt;="&amp;$B265)</f>
        <v>11.39</v>
      </c>
      <c r="LI265" s="8">
        <f>SUMIFS('Aceite Virgen Extra'!LI$6:LI$257,'Aceite Virgen Extra'!$A$6:$A$257,"&gt;="&amp;$A265,'Aceite Virgen Extra'!$B$6:$B$257,"&lt;="&amp;$B265)</f>
        <v>4.07</v>
      </c>
      <c r="LJ265" s="8">
        <f>SUMIFS('Aceite Virgen Extra'!LJ$6:LJ$257,'Aceite Virgen Extra'!$A$6:$A$257,"&gt;="&amp;$A265,'Aceite Virgen Extra'!$B$6:$B$257,"&lt;="&amp;$B265)</f>
        <v>4.72</v>
      </c>
      <c r="LN265" s="8">
        <f>SUMIFS('Aceite Virgen Extra'!LN$6:LN$257,'Aceite Virgen Extra'!$A$6:$A$257,"&gt;="&amp;$A265,'Aceite Virgen Extra'!$B$6:$B$257,"&lt;="&amp;$B265)</f>
        <v>5.1300000000000008</v>
      </c>
      <c r="LO265" s="8">
        <f>SUMIFS('Aceite Virgen Extra'!LO$6:LO$257,'Aceite Virgen Extra'!$A$6:$A$257,"&gt;="&amp;$A265,'Aceite Virgen Extra'!$B$6:$B$257,"&lt;="&amp;$B265)</f>
        <v>6.82</v>
      </c>
      <c r="LP265" s="8">
        <f>SUMIFS('Aceite Virgen Extra'!LP$6:LP$257,'Aceite Virgen Extra'!$A$6:$A$257,"&gt;="&amp;$A265,'Aceite Virgen Extra'!$B$6:$B$257,"&lt;="&amp;$B265)</f>
        <v>5.23</v>
      </c>
      <c r="LQ265" s="8">
        <f>SUMIFS('Aceite Virgen Extra'!LQ$6:LQ$257,'Aceite Virgen Extra'!$A$6:$A$257,"&gt;="&amp;$A265,'Aceite Virgen Extra'!$B$6:$B$257,"&lt;="&amp;$B265)</f>
        <v>2.39</v>
      </c>
      <c r="LR265" s="76"/>
      <c r="LS265" s="76"/>
      <c r="LT265" s="76"/>
      <c r="LU265" s="8">
        <f>SUMIFS('Aceite Virgen Extra'!LU$6:LU$257,'Aceite Virgen Extra'!$A$6:$A$257,"&gt;="&amp;$A265,'Aceite Virgen Extra'!$B$6:$B$257,"&lt;="&amp;$B265)</f>
        <v>3.78</v>
      </c>
      <c r="LV265" s="8">
        <f>SUMIFS('Aceite Virgen Extra'!LV$6:LV$257,'Aceite Virgen Extra'!$A$6:$A$257,"&gt;="&amp;$A265,'Aceite Virgen Extra'!$B$6:$B$257,"&lt;="&amp;$B265)</f>
        <v>4.8899999999999997</v>
      </c>
      <c r="LW265" s="8">
        <f>SUMIFS('Aceite Virgen Extra'!LW$6:LW$257,'Aceite Virgen Extra'!$A$6:$A$257,"&gt;="&amp;$A265,'Aceite Virgen Extra'!$B$6:$B$257,"&lt;="&amp;$B265)</f>
        <v>4.21</v>
      </c>
      <c r="LX265" s="8">
        <f>SUMIFS('Aceite Virgen Extra'!LX$6:LX$257,'Aceite Virgen Extra'!$A$6:$A$257,"&gt;="&amp;$A265,'Aceite Virgen Extra'!$B$6:$B$257,"&lt;="&amp;$B265)</f>
        <v>0.88</v>
      </c>
      <c r="LY265" s="76"/>
      <c r="LZ265" s="76"/>
      <c r="MA265" s="76"/>
      <c r="MB265" s="8">
        <f>SUMIFS('Aceite Virgen Extra'!MB$6:MB$257,'Aceite Virgen Extra'!$A$6:$A$257,"&gt;="&amp;$A265,'Aceite Virgen Extra'!$B$6:$B$257,"&lt;="&amp;$B265)</f>
        <v>3.75</v>
      </c>
      <c r="MC265" s="8">
        <f>SUMIFS('Aceite Virgen Extra'!MC$6:MC$257,'Aceite Virgen Extra'!$A$6:$A$257,"&gt;="&amp;$A265,'Aceite Virgen Extra'!$B$6:$B$257,"&lt;="&amp;$B265)</f>
        <v>4.04</v>
      </c>
      <c r="MD265" s="8">
        <f>SUMIFS('Aceite Virgen Extra'!MD$6:MD$257,'Aceite Virgen Extra'!$A$6:$A$257,"&gt;="&amp;$A265,'Aceite Virgen Extra'!$B$6:$B$257,"&lt;="&amp;$B265)</f>
        <v>2.61</v>
      </c>
      <c r="ME265" s="8">
        <f>SUMIFS('Aceite Virgen Extra'!ME$6:ME$257,'Aceite Virgen Extra'!$A$6:$A$257,"&gt;="&amp;$A265,'Aceite Virgen Extra'!$B$6:$B$257,"&lt;="&amp;$B265)</f>
        <v>7.79</v>
      </c>
      <c r="MI265" s="8">
        <f>SUMIFS('Aceite Virgen Extra'!MI$6:MI$257,'Aceite Virgen Extra'!$A$6:$A$257,"&gt;="&amp;$A265,'Aceite Virgen Extra'!$B$6:$B$257,"&lt;="&amp;$B265)</f>
        <v>5.94</v>
      </c>
      <c r="MJ265" s="8">
        <f>SUMIFS('Aceite Virgen Extra'!MJ$6:MJ$257,'Aceite Virgen Extra'!$A$6:$A$257,"&gt;="&amp;$A265,'Aceite Virgen Extra'!$B$6:$B$257,"&lt;="&amp;$B265)</f>
        <v>10.33</v>
      </c>
      <c r="MK265" s="8">
        <f>SUMIFS('Aceite Virgen Extra'!MK$6:MK$257,'Aceite Virgen Extra'!$A$6:$A$257,"&gt;="&amp;$A265,'Aceite Virgen Extra'!$B$6:$B$257,"&lt;="&amp;$B265)</f>
        <v>2.74</v>
      </c>
      <c r="ML265" s="8">
        <f>SUMIFS('Aceite Virgen Extra'!ML$6:ML$257,'Aceite Virgen Extra'!$A$6:$A$257,"&gt;="&amp;$A265,'Aceite Virgen Extra'!$B$6:$B$257,"&lt;="&amp;$B265)</f>
        <v>9.6800000000000015</v>
      </c>
    </row>
    <row r="266" spans="1:350"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c r="KE266" s="8">
        <f>SUMIFS('Aceite Virgen Extra'!KE$6:KE$257,'Aceite Virgen Extra'!$A$6:$A$257,"&gt;="&amp;$A266,'Aceite Virgen Extra'!$B$6:$B$257,"&lt;="&amp;$B266)</f>
        <v>9.24</v>
      </c>
      <c r="KF266" s="8">
        <f>SUMIFS('Aceite Virgen Extra'!KF$6:KF$257,'Aceite Virgen Extra'!$A$6:$A$257,"&gt;="&amp;$A266,'Aceite Virgen Extra'!$B$6:$B$257,"&lt;="&amp;$B266)</f>
        <v>5.09</v>
      </c>
      <c r="KG266" s="8">
        <f>SUMIFS('Aceite Virgen Extra'!KG$6:KG$257,'Aceite Virgen Extra'!$A$6:$A$257,"&gt;="&amp;$A266,'Aceite Virgen Extra'!$B$6:$B$257,"&lt;="&amp;$B266)</f>
        <v>11.739999999999998</v>
      </c>
      <c r="KH266" s="8">
        <f>SUMIFS('Aceite Virgen Extra'!KH$6:KH$257,'Aceite Virgen Extra'!$A$6:$A$257,"&gt;="&amp;$A266,'Aceite Virgen Extra'!$B$6:$B$257,"&lt;="&amp;$B266)</f>
        <v>11.25</v>
      </c>
      <c r="KL266" s="8">
        <f>SUMIFS('Aceite Virgen Extra'!KL$6:KL$257,'Aceite Virgen Extra'!$A$6:$A$257,"&gt;="&amp;$A266,'Aceite Virgen Extra'!$B$6:$B$257,"&lt;="&amp;$B266)</f>
        <v>9.5500000000000007</v>
      </c>
      <c r="KM266" s="8">
        <f>SUMIFS('Aceite Virgen Extra'!KM$6:KM$257,'Aceite Virgen Extra'!$A$6:$A$257,"&gt;="&amp;$A266,'Aceite Virgen Extra'!$B$6:$B$257,"&lt;="&amp;$B266)</f>
        <v>4.68</v>
      </c>
      <c r="KN266" s="8">
        <f>SUMIFS('Aceite Virgen Extra'!KN$6:KN$257,'Aceite Virgen Extra'!$A$6:$A$257,"&gt;="&amp;$A266,'Aceite Virgen Extra'!$B$6:$B$257,"&lt;="&amp;$B266)</f>
        <v>11.01</v>
      </c>
      <c r="KO266" s="8">
        <f>SUMIFS('Aceite Virgen Extra'!KO$6:KO$257,'Aceite Virgen Extra'!$A$6:$A$257,"&gt;="&amp;$A266,'Aceite Virgen Extra'!$B$6:$B$257,"&lt;="&amp;$B266)</f>
        <v>16.89</v>
      </c>
      <c r="KS266" s="8">
        <f>SUMIFS('Aceite Virgen Extra'!KS$6:KS$257,'Aceite Virgen Extra'!$A$6:$A$257,"&gt;="&amp;$A266,'Aceite Virgen Extra'!$B$6:$B$257,"&lt;="&amp;$B266)</f>
        <v>11.120000000000001</v>
      </c>
      <c r="KT266" s="8">
        <f>SUMIFS('Aceite Virgen Extra'!KT$6:KT$257,'Aceite Virgen Extra'!$A$6:$A$257,"&gt;="&amp;$A266,'Aceite Virgen Extra'!$B$6:$B$257,"&lt;="&amp;$B266)</f>
        <v>11.990000000000002</v>
      </c>
      <c r="KU266" s="8">
        <f>SUMIFS('Aceite Virgen Extra'!KU$6:KU$257,'Aceite Virgen Extra'!$A$6:$A$257,"&gt;="&amp;$A266,'Aceite Virgen Extra'!$B$6:$B$257,"&lt;="&amp;$B266)</f>
        <v>11.55</v>
      </c>
      <c r="KV266" s="8">
        <f>SUMIFS('Aceite Virgen Extra'!KV$6:KV$257,'Aceite Virgen Extra'!$A$6:$A$257,"&gt;="&amp;$A266,'Aceite Virgen Extra'!$B$6:$B$257,"&lt;="&amp;$B266)</f>
        <v>8.15</v>
      </c>
      <c r="KZ266" s="8">
        <f>SUMIFS('Aceite Virgen Extra'!KZ$6:KZ$257,'Aceite Virgen Extra'!$A$6:$A$257,"&gt;="&amp;$A266,'Aceite Virgen Extra'!$B$6:$B$257,"&lt;="&amp;$B266)</f>
        <v>13.899999999999999</v>
      </c>
      <c r="LA266" s="8">
        <f>SUMIFS('Aceite Virgen Extra'!LA$6:LA$257,'Aceite Virgen Extra'!$A$6:$A$257,"&gt;="&amp;$A266,'Aceite Virgen Extra'!$B$6:$B$257,"&lt;="&amp;$B266)</f>
        <v>8.51</v>
      </c>
      <c r="LB266" s="8">
        <f>SUMIFS('Aceite Virgen Extra'!LB$6:LB$257,'Aceite Virgen Extra'!$A$6:$A$257,"&gt;="&amp;$A266,'Aceite Virgen Extra'!$B$6:$B$257,"&lt;="&amp;$B266)</f>
        <v>16.36</v>
      </c>
      <c r="LC266" s="8">
        <f>SUMIFS('Aceite Virgen Extra'!LC$6:LC$257,'Aceite Virgen Extra'!$A$6:$A$257,"&gt;="&amp;$A266,'Aceite Virgen Extra'!$B$6:$B$257,"&lt;="&amp;$B266)</f>
        <v>15.53</v>
      </c>
      <c r="LG266" s="8">
        <f>SUMIFS('Aceite Virgen Extra'!LG$6:LG$257,'Aceite Virgen Extra'!$A$6:$A$257,"&gt;="&amp;$A266,'Aceite Virgen Extra'!$B$6:$B$257,"&lt;="&amp;$B266)</f>
        <v>13.680000000000001</v>
      </c>
      <c r="LH266" s="8">
        <f>SUMIFS('Aceite Virgen Extra'!LH$6:LH$257,'Aceite Virgen Extra'!$A$6:$A$257,"&gt;="&amp;$A266,'Aceite Virgen Extra'!$B$6:$B$257,"&lt;="&amp;$B266)</f>
        <v>10.030000000000001</v>
      </c>
      <c r="LI266" s="8">
        <f>SUMIFS('Aceite Virgen Extra'!LI$6:LI$257,'Aceite Virgen Extra'!$A$6:$A$257,"&gt;="&amp;$A266,'Aceite Virgen Extra'!$B$6:$B$257,"&lt;="&amp;$B266)</f>
        <v>17.310000000000002</v>
      </c>
      <c r="LJ266" s="8">
        <f>SUMIFS('Aceite Virgen Extra'!LJ$6:LJ$257,'Aceite Virgen Extra'!$A$6:$A$257,"&gt;="&amp;$A266,'Aceite Virgen Extra'!$B$6:$B$257,"&lt;="&amp;$B266)</f>
        <v>11.649999999999999</v>
      </c>
      <c r="LN266" s="8">
        <f>SUMIFS('Aceite Virgen Extra'!LN$6:LN$257,'Aceite Virgen Extra'!$A$6:$A$257,"&gt;="&amp;$A266,'Aceite Virgen Extra'!$B$6:$B$257,"&lt;="&amp;$B266)</f>
        <v>13.32</v>
      </c>
      <c r="LO266" s="8">
        <f>SUMIFS('Aceite Virgen Extra'!LO$6:LO$257,'Aceite Virgen Extra'!$A$6:$A$257,"&gt;="&amp;$A266,'Aceite Virgen Extra'!$B$6:$B$257,"&lt;="&amp;$B266)</f>
        <v>15.34</v>
      </c>
      <c r="LP266" s="8">
        <f>SUMIFS('Aceite Virgen Extra'!LP$6:LP$257,'Aceite Virgen Extra'!$A$6:$A$257,"&gt;="&amp;$A266,'Aceite Virgen Extra'!$B$6:$B$257,"&lt;="&amp;$B266)</f>
        <v>14.45</v>
      </c>
      <c r="LQ266" s="8">
        <f>SUMIFS('Aceite Virgen Extra'!LQ$6:LQ$257,'Aceite Virgen Extra'!$A$6:$A$257,"&gt;="&amp;$A266,'Aceite Virgen Extra'!$B$6:$B$257,"&lt;="&amp;$B266)</f>
        <v>10.860000000000001</v>
      </c>
      <c r="LR266" s="76"/>
      <c r="LS266" s="76"/>
      <c r="LT266" s="76"/>
      <c r="LU266" s="8">
        <f>SUMIFS('Aceite Virgen Extra'!LU$6:LU$257,'Aceite Virgen Extra'!$A$6:$A$257,"&gt;="&amp;$A266,'Aceite Virgen Extra'!$B$6:$B$257,"&lt;="&amp;$B266)</f>
        <v>7.7600000000000007</v>
      </c>
      <c r="LV266" s="8">
        <f>SUMIFS('Aceite Virgen Extra'!LV$6:LV$257,'Aceite Virgen Extra'!$A$6:$A$257,"&gt;="&amp;$A266,'Aceite Virgen Extra'!$B$6:$B$257,"&lt;="&amp;$B266)</f>
        <v>7.06</v>
      </c>
      <c r="LW266" s="8">
        <f>SUMIFS('Aceite Virgen Extra'!LW$6:LW$257,'Aceite Virgen Extra'!$A$6:$A$257,"&gt;="&amp;$A266,'Aceite Virgen Extra'!$B$6:$B$257,"&lt;="&amp;$B266)</f>
        <v>7.15</v>
      </c>
      <c r="LX266" s="8">
        <f>SUMIFS('Aceite Virgen Extra'!LX$6:LX$257,'Aceite Virgen Extra'!$A$6:$A$257,"&gt;="&amp;$A266,'Aceite Virgen Extra'!$B$6:$B$257,"&lt;="&amp;$B266)</f>
        <v>5.9</v>
      </c>
      <c r="LY266" s="76"/>
      <c r="LZ266" s="76"/>
      <c r="MA266" s="76"/>
      <c r="MB266" s="8">
        <f>SUMIFS('Aceite Virgen Extra'!MB$6:MB$257,'Aceite Virgen Extra'!$A$6:$A$257,"&gt;="&amp;$A266,'Aceite Virgen Extra'!$B$6:$B$257,"&lt;="&amp;$B266)</f>
        <v>4.46</v>
      </c>
      <c r="MC266" s="8">
        <f>SUMIFS('Aceite Virgen Extra'!MC$6:MC$257,'Aceite Virgen Extra'!$A$6:$A$257,"&gt;="&amp;$A266,'Aceite Virgen Extra'!$B$6:$B$257,"&lt;="&amp;$B266)</f>
        <v>4.46</v>
      </c>
      <c r="MD266" s="8">
        <f>SUMIFS('Aceite Virgen Extra'!MD$6:MD$257,'Aceite Virgen Extra'!$A$6:$A$257,"&gt;="&amp;$A266,'Aceite Virgen Extra'!$B$6:$B$257,"&lt;="&amp;$B266)</f>
        <v>2.63</v>
      </c>
      <c r="ME266" s="8">
        <f>SUMIFS('Aceite Virgen Extra'!ME$6:ME$257,'Aceite Virgen Extra'!$A$6:$A$257,"&gt;="&amp;$A266,'Aceite Virgen Extra'!$B$6:$B$257,"&lt;="&amp;$B266)</f>
        <v>9.11</v>
      </c>
      <c r="MI266" s="8">
        <f>SUMIFS('Aceite Virgen Extra'!MI$6:MI$257,'Aceite Virgen Extra'!$A$6:$A$257,"&gt;="&amp;$A266,'Aceite Virgen Extra'!$B$6:$B$257,"&lt;="&amp;$B266)</f>
        <v>2.84</v>
      </c>
      <c r="MJ266" s="8">
        <f>SUMIFS('Aceite Virgen Extra'!MJ$6:MJ$257,'Aceite Virgen Extra'!$A$6:$A$257,"&gt;="&amp;$A266,'Aceite Virgen Extra'!$B$6:$B$257,"&lt;="&amp;$B266)</f>
        <v>3.9200000000000004</v>
      </c>
      <c r="MK266" s="8">
        <f>SUMIFS('Aceite Virgen Extra'!MK$6:MK$257,'Aceite Virgen Extra'!$A$6:$A$257,"&gt;="&amp;$A266,'Aceite Virgen Extra'!$B$6:$B$257,"&lt;="&amp;$B266)</f>
        <v>2.11</v>
      </c>
      <c r="ML266" s="8">
        <f>SUMIFS('Aceite Virgen Extra'!ML$6:ML$257,'Aceite Virgen Extra'!$A$6:$A$257,"&gt;="&amp;$A266,'Aceite Virgen Extra'!$B$6:$B$257,"&lt;="&amp;$B266)</f>
        <v>2.95</v>
      </c>
    </row>
    <row r="267" spans="1:350"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c r="KE267" s="8">
        <f>SUMIFS('Aceite Virgen Extra'!KE$6:KE$257,'Aceite Virgen Extra'!$A$6:$A$257,"&gt;="&amp;$A267,'Aceite Virgen Extra'!$B$6:$B$257,"&lt;="&amp;$B267)</f>
        <v>4</v>
      </c>
      <c r="KF267" s="8">
        <f>SUMIFS('Aceite Virgen Extra'!KF$6:KF$257,'Aceite Virgen Extra'!$A$6:$A$257,"&gt;="&amp;$A267,'Aceite Virgen Extra'!$B$6:$B$257,"&lt;="&amp;$B267)</f>
        <v>2.6500000000000004</v>
      </c>
      <c r="KG267" s="8">
        <f>SUMIFS('Aceite Virgen Extra'!KG$6:KG$257,'Aceite Virgen Extra'!$A$6:$A$257,"&gt;="&amp;$A267,'Aceite Virgen Extra'!$B$6:$B$257,"&lt;="&amp;$B267)</f>
        <v>2.75</v>
      </c>
      <c r="KH267" s="8">
        <f>SUMIFS('Aceite Virgen Extra'!KH$6:KH$257,'Aceite Virgen Extra'!$A$6:$A$257,"&gt;="&amp;$A267,'Aceite Virgen Extra'!$B$6:$B$257,"&lt;="&amp;$B267)</f>
        <v>13.53</v>
      </c>
      <c r="KL267" s="8">
        <f>SUMIFS('Aceite Virgen Extra'!KL$6:KL$257,'Aceite Virgen Extra'!$A$6:$A$257,"&gt;="&amp;$A267,'Aceite Virgen Extra'!$B$6:$B$257,"&lt;="&amp;$B267)</f>
        <v>4.3100000000000005</v>
      </c>
      <c r="KM267" s="8">
        <f>SUMIFS('Aceite Virgen Extra'!KM$6:KM$257,'Aceite Virgen Extra'!$A$6:$A$257,"&gt;="&amp;$A267,'Aceite Virgen Extra'!$B$6:$B$257,"&lt;="&amp;$B267)</f>
        <v>6.05</v>
      </c>
      <c r="KN267" s="8">
        <f>SUMIFS('Aceite Virgen Extra'!KN$6:KN$257,'Aceite Virgen Extra'!$A$6:$A$257,"&gt;="&amp;$A267,'Aceite Virgen Extra'!$B$6:$B$257,"&lt;="&amp;$B267)</f>
        <v>1.7000000000000002</v>
      </c>
      <c r="KO267" s="8">
        <f>SUMIFS('Aceite Virgen Extra'!KO$6:KO$257,'Aceite Virgen Extra'!$A$6:$A$257,"&gt;="&amp;$A267,'Aceite Virgen Extra'!$B$6:$B$257,"&lt;="&amp;$B267)</f>
        <v>9.6199999999999992</v>
      </c>
      <c r="KS267" s="8">
        <f>SUMIFS('Aceite Virgen Extra'!KS$6:KS$257,'Aceite Virgen Extra'!$A$6:$A$257,"&gt;="&amp;$A267,'Aceite Virgen Extra'!$B$6:$B$257,"&lt;="&amp;$B267)</f>
        <v>4.4600000000000009</v>
      </c>
      <c r="KT267" s="8">
        <f>SUMIFS('Aceite Virgen Extra'!KT$6:KT$257,'Aceite Virgen Extra'!$A$6:$A$257,"&gt;="&amp;$A267,'Aceite Virgen Extra'!$B$6:$B$257,"&lt;="&amp;$B267)</f>
        <v>6.5</v>
      </c>
      <c r="KU267" s="8">
        <f>SUMIFS('Aceite Virgen Extra'!KU$6:KU$257,'Aceite Virgen Extra'!$A$6:$A$257,"&gt;="&amp;$A267,'Aceite Virgen Extra'!$B$6:$B$257,"&lt;="&amp;$B267)</f>
        <v>1.79</v>
      </c>
      <c r="KV267" s="8">
        <f>SUMIFS('Aceite Virgen Extra'!KV$6:KV$257,'Aceite Virgen Extra'!$A$6:$A$257,"&gt;="&amp;$A267,'Aceite Virgen Extra'!$B$6:$B$257,"&lt;="&amp;$B267)</f>
        <v>7.79</v>
      </c>
      <c r="KZ267" s="8">
        <f>SUMIFS('Aceite Virgen Extra'!KZ$6:KZ$257,'Aceite Virgen Extra'!$A$6:$A$257,"&gt;="&amp;$A267,'Aceite Virgen Extra'!$B$6:$B$257,"&lt;="&amp;$B267)</f>
        <v>4.8899999999999997</v>
      </c>
      <c r="LA267" s="8">
        <f>SUMIFS('Aceite Virgen Extra'!LA$6:LA$257,'Aceite Virgen Extra'!$A$6:$A$257,"&gt;="&amp;$A267,'Aceite Virgen Extra'!$B$6:$B$257,"&lt;="&amp;$B267)</f>
        <v>5.4</v>
      </c>
      <c r="LB267" s="8">
        <f>SUMIFS('Aceite Virgen Extra'!LB$6:LB$257,'Aceite Virgen Extra'!$A$6:$A$257,"&gt;="&amp;$A267,'Aceite Virgen Extra'!$B$6:$B$257,"&lt;="&amp;$B267)</f>
        <v>1.1099999999999999</v>
      </c>
      <c r="LC267" s="8">
        <f>SUMIFS('Aceite Virgen Extra'!LC$6:LC$257,'Aceite Virgen Extra'!$A$6:$A$257,"&gt;="&amp;$A267,'Aceite Virgen Extra'!$B$6:$B$257,"&lt;="&amp;$B267)</f>
        <v>17.64</v>
      </c>
      <c r="LG267" s="8">
        <f>SUMIFS('Aceite Virgen Extra'!LG$6:LG$257,'Aceite Virgen Extra'!$A$6:$A$257,"&gt;="&amp;$A267,'Aceite Virgen Extra'!$B$6:$B$257,"&lt;="&amp;$B267)</f>
        <v>6.3800000000000008</v>
      </c>
      <c r="LH267" s="8">
        <f>SUMIFS('Aceite Virgen Extra'!LH$6:LH$257,'Aceite Virgen Extra'!$A$6:$A$257,"&gt;="&amp;$A267,'Aceite Virgen Extra'!$B$6:$B$257,"&lt;="&amp;$B267)</f>
        <v>5.33</v>
      </c>
      <c r="LI267" s="8">
        <f>SUMIFS('Aceite Virgen Extra'!LI$6:LI$257,'Aceite Virgen Extra'!$A$6:$A$257,"&gt;="&amp;$A267,'Aceite Virgen Extra'!$B$6:$B$257,"&lt;="&amp;$B267)</f>
        <v>2.4700000000000002</v>
      </c>
      <c r="LJ267" s="8">
        <f>SUMIFS('Aceite Virgen Extra'!LJ$6:LJ$257,'Aceite Virgen Extra'!$A$6:$A$257,"&gt;="&amp;$A267,'Aceite Virgen Extra'!$B$6:$B$257,"&lt;="&amp;$B267)</f>
        <v>20.029999999999998</v>
      </c>
      <c r="LN267" s="8">
        <f>SUMIFS('Aceite Virgen Extra'!LN$6:LN$257,'Aceite Virgen Extra'!$A$6:$A$257,"&gt;="&amp;$A267,'Aceite Virgen Extra'!$B$6:$B$257,"&lt;="&amp;$B267)</f>
        <v>7.52</v>
      </c>
      <c r="LO267" s="8">
        <f>SUMIFS('Aceite Virgen Extra'!LO$6:LO$257,'Aceite Virgen Extra'!$A$6:$A$257,"&gt;="&amp;$A267,'Aceite Virgen Extra'!$B$6:$B$257,"&lt;="&amp;$B267)</f>
        <v>9.6</v>
      </c>
      <c r="LP267" s="8">
        <f>SUMIFS('Aceite Virgen Extra'!LP$6:LP$257,'Aceite Virgen Extra'!$A$6:$A$257,"&gt;="&amp;$A267,'Aceite Virgen Extra'!$B$6:$B$257,"&lt;="&amp;$B267)</f>
        <v>3.44</v>
      </c>
      <c r="LQ267" s="8">
        <f>SUMIFS('Aceite Virgen Extra'!LQ$6:LQ$257,'Aceite Virgen Extra'!$A$6:$A$257,"&gt;="&amp;$A267,'Aceite Virgen Extra'!$B$6:$B$257,"&lt;="&amp;$B267)</f>
        <v>18.170000000000002</v>
      </c>
      <c r="LR267" s="76"/>
      <c r="LS267" s="76"/>
      <c r="LT267" s="76"/>
      <c r="LU267" s="8">
        <f>SUMIFS('Aceite Virgen Extra'!LU$6:LU$257,'Aceite Virgen Extra'!$A$6:$A$257,"&gt;="&amp;$A267,'Aceite Virgen Extra'!$B$6:$B$257,"&lt;="&amp;$B267)</f>
        <v>13.86</v>
      </c>
      <c r="LV267" s="8">
        <f>SUMIFS('Aceite Virgen Extra'!LV$6:LV$257,'Aceite Virgen Extra'!$A$6:$A$257,"&gt;="&amp;$A267,'Aceite Virgen Extra'!$B$6:$B$257,"&lt;="&amp;$B267)</f>
        <v>9.42</v>
      </c>
      <c r="LW267" s="8">
        <f>SUMIFS('Aceite Virgen Extra'!LW$6:LW$257,'Aceite Virgen Extra'!$A$6:$A$257,"&gt;="&amp;$A267,'Aceite Virgen Extra'!$B$6:$B$257,"&lt;="&amp;$B267)</f>
        <v>14.139999999999999</v>
      </c>
      <c r="LX267" s="8">
        <f>SUMIFS('Aceite Virgen Extra'!LX$6:LX$257,'Aceite Virgen Extra'!$A$6:$A$257,"&gt;="&amp;$A267,'Aceite Virgen Extra'!$B$6:$B$257,"&lt;="&amp;$B267)</f>
        <v>20.740000000000002</v>
      </c>
      <c r="LY267" s="76"/>
      <c r="LZ267" s="76"/>
      <c r="MA267" s="76"/>
      <c r="MB267" s="8">
        <f>SUMIFS('Aceite Virgen Extra'!MB$6:MB$257,'Aceite Virgen Extra'!$A$6:$A$257,"&gt;="&amp;$A267,'Aceite Virgen Extra'!$B$6:$B$257,"&lt;="&amp;$B267)</f>
        <v>11.639999999999999</v>
      </c>
      <c r="MC267" s="8">
        <f>SUMIFS('Aceite Virgen Extra'!MC$6:MC$257,'Aceite Virgen Extra'!$A$6:$A$257,"&gt;="&amp;$A267,'Aceite Virgen Extra'!$B$6:$B$257,"&lt;="&amp;$B267)</f>
        <v>6.5500000000000007</v>
      </c>
      <c r="MD267" s="8">
        <f>SUMIFS('Aceite Virgen Extra'!MD$6:MD$257,'Aceite Virgen Extra'!$A$6:$A$257,"&gt;="&amp;$A267,'Aceite Virgen Extra'!$B$6:$B$257,"&lt;="&amp;$B267)</f>
        <v>14.480000000000002</v>
      </c>
      <c r="ME267" s="8">
        <f>SUMIFS('Aceite Virgen Extra'!ME$6:ME$257,'Aceite Virgen Extra'!$A$6:$A$257,"&gt;="&amp;$A267,'Aceite Virgen Extra'!$B$6:$B$257,"&lt;="&amp;$B267)</f>
        <v>10.079999999999998</v>
      </c>
      <c r="MI267" s="8">
        <f>SUMIFS('Aceite Virgen Extra'!MI$6:MI$257,'Aceite Virgen Extra'!$A$6:$A$257,"&gt;="&amp;$A267,'Aceite Virgen Extra'!$B$6:$B$257,"&lt;="&amp;$B267)</f>
        <v>2.95</v>
      </c>
      <c r="MJ267" s="8">
        <f>SUMIFS('Aceite Virgen Extra'!MJ$6:MJ$257,'Aceite Virgen Extra'!$A$6:$A$257,"&gt;="&amp;$A267,'Aceite Virgen Extra'!$B$6:$B$257,"&lt;="&amp;$B267)</f>
        <v>4.1000000000000005</v>
      </c>
      <c r="MK267" s="8">
        <f>SUMIFS('Aceite Virgen Extra'!MK$6:MK$257,'Aceite Virgen Extra'!$A$6:$A$257,"&gt;="&amp;$A267,'Aceite Virgen Extra'!$B$6:$B$257,"&lt;="&amp;$B267)</f>
        <v>1.33</v>
      </c>
      <c r="ML267" s="8">
        <f>SUMIFS('Aceite Virgen Extra'!ML$6:ML$257,'Aceite Virgen Extra'!$A$6:$A$257,"&gt;="&amp;$A267,'Aceite Virgen Extra'!$B$6:$B$257,"&lt;="&amp;$B267)</f>
        <v>4.96</v>
      </c>
    </row>
    <row r="268" spans="1:350"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c r="KE268" s="8">
        <f>SUMIFS('Aceite Virgen Extra'!KE$6:KE$257,'Aceite Virgen Extra'!$A$6:$A$257,"&gt;="&amp;$A268,'Aceite Virgen Extra'!$B$6:$B$257,"&lt;="&amp;$B268)</f>
        <v>15.64</v>
      </c>
      <c r="KF268" s="8">
        <f>SUMIFS('Aceite Virgen Extra'!KF$6:KF$257,'Aceite Virgen Extra'!$A$6:$A$257,"&gt;="&amp;$A268,'Aceite Virgen Extra'!$B$6:$B$257,"&lt;="&amp;$B268)</f>
        <v>1.29</v>
      </c>
      <c r="KG268" s="8">
        <f>SUMIFS('Aceite Virgen Extra'!KG$6:KG$257,'Aceite Virgen Extra'!$A$6:$A$257,"&gt;="&amp;$A268,'Aceite Virgen Extra'!$B$6:$B$257,"&lt;="&amp;$B268)</f>
        <v>25.789999999999996</v>
      </c>
      <c r="KH268" s="8">
        <f>SUMIFS('Aceite Virgen Extra'!KH$6:KH$257,'Aceite Virgen Extra'!$A$6:$A$257,"&gt;="&amp;$A268,'Aceite Virgen Extra'!$B$6:$B$257,"&lt;="&amp;$B268)</f>
        <v>17.659999999999997</v>
      </c>
      <c r="KL268" s="8">
        <f>SUMIFS('Aceite Virgen Extra'!KL$6:KL$257,'Aceite Virgen Extra'!$A$6:$A$257,"&gt;="&amp;$A268,'Aceite Virgen Extra'!$B$6:$B$257,"&lt;="&amp;$B268)</f>
        <v>19.97</v>
      </c>
      <c r="KM268" s="8">
        <f>SUMIFS('Aceite Virgen Extra'!KM$6:KM$257,'Aceite Virgen Extra'!$A$6:$A$257,"&gt;="&amp;$A268,'Aceite Virgen Extra'!$B$6:$B$257,"&lt;="&amp;$B268)</f>
        <v>8.4599999999999991</v>
      </c>
      <c r="KN268" s="8">
        <f>SUMIFS('Aceite Virgen Extra'!KN$6:KN$257,'Aceite Virgen Extra'!$A$6:$A$257,"&gt;="&amp;$A268,'Aceite Virgen Extra'!$B$6:$B$257,"&lt;="&amp;$B268)</f>
        <v>25.76</v>
      </c>
      <c r="KO268" s="8">
        <f>SUMIFS('Aceite Virgen Extra'!KO$6:KO$257,'Aceite Virgen Extra'!$A$6:$A$257,"&gt;="&amp;$A268,'Aceite Virgen Extra'!$B$6:$B$257,"&lt;="&amp;$B268)</f>
        <v>28.73</v>
      </c>
      <c r="KS268" s="8">
        <f>SUMIFS('Aceite Virgen Extra'!KS$6:KS$257,'Aceite Virgen Extra'!$A$6:$A$257,"&gt;="&amp;$A268,'Aceite Virgen Extra'!$B$6:$B$257,"&lt;="&amp;$B268)</f>
        <v>14.24</v>
      </c>
      <c r="KT268" s="8">
        <f>SUMIFS('Aceite Virgen Extra'!KT$6:KT$257,'Aceite Virgen Extra'!$A$6:$A$257,"&gt;="&amp;$A268,'Aceite Virgen Extra'!$B$6:$B$257,"&lt;="&amp;$B268)</f>
        <v>3.19</v>
      </c>
      <c r="KU268" s="8">
        <f>SUMIFS('Aceite Virgen Extra'!KU$6:KU$257,'Aceite Virgen Extra'!$A$6:$A$257,"&gt;="&amp;$A268,'Aceite Virgen Extra'!$B$6:$B$257,"&lt;="&amp;$B268)</f>
        <v>21.59</v>
      </c>
      <c r="KV268" s="8">
        <f>SUMIFS('Aceite Virgen Extra'!KV$6:KV$257,'Aceite Virgen Extra'!$A$6:$A$257,"&gt;="&amp;$A268,'Aceite Virgen Extra'!$B$6:$B$257,"&lt;="&amp;$B268)</f>
        <v>12.870000000000001</v>
      </c>
      <c r="KZ268" s="8">
        <f>SUMIFS('Aceite Virgen Extra'!KZ$6:KZ$257,'Aceite Virgen Extra'!$A$6:$A$257,"&gt;="&amp;$A268,'Aceite Virgen Extra'!$B$6:$B$257,"&lt;="&amp;$B268)</f>
        <v>14.600000000000001</v>
      </c>
      <c r="LA268" s="8">
        <f>SUMIFS('Aceite Virgen Extra'!LA$6:LA$257,'Aceite Virgen Extra'!$A$6:$A$257,"&gt;="&amp;$A268,'Aceite Virgen Extra'!$B$6:$B$257,"&lt;="&amp;$B268)</f>
        <v>1.9</v>
      </c>
      <c r="LB268" s="8">
        <f>SUMIFS('Aceite Virgen Extra'!LB$6:LB$257,'Aceite Virgen Extra'!$A$6:$A$257,"&gt;="&amp;$A268,'Aceite Virgen Extra'!$B$6:$B$257,"&lt;="&amp;$B268)</f>
        <v>20.010000000000002</v>
      </c>
      <c r="LC268" s="8">
        <f>SUMIFS('Aceite Virgen Extra'!LC$6:LC$257,'Aceite Virgen Extra'!$A$6:$A$257,"&gt;="&amp;$A268,'Aceite Virgen Extra'!$B$6:$B$257,"&lt;="&amp;$B268)</f>
        <v>23.08</v>
      </c>
      <c r="LG268" s="8">
        <f>SUMIFS('Aceite Virgen Extra'!LG$6:LG$257,'Aceite Virgen Extra'!$A$6:$A$257,"&gt;="&amp;$A268,'Aceite Virgen Extra'!$B$6:$B$257,"&lt;="&amp;$B268)</f>
        <v>13.35</v>
      </c>
      <c r="LH268" s="8">
        <f>SUMIFS('Aceite Virgen Extra'!LH$6:LH$257,'Aceite Virgen Extra'!$A$6:$A$257,"&gt;="&amp;$A268,'Aceite Virgen Extra'!$B$6:$B$257,"&lt;="&amp;$B268)</f>
        <v>1.65</v>
      </c>
      <c r="LI268" s="8">
        <f>SUMIFS('Aceite Virgen Extra'!LI$6:LI$257,'Aceite Virgen Extra'!$A$6:$A$257,"&gt;="&amp;$A268,'Aceite Virgen Extra'!$B$6:$B$257,"&lt;="&amp;$B268)</f>
        <v>23.04</v>
      </c>
      <c r="LJ268" s="8">
        <f>SUMIFS('Aceite Virgen Extra'!LJ$6:LJ$257,'Aceite Virgen Extra'!$A$6:$A$257,"&gt;="&amp;$A268,'Aceite Virgen Extra'!$B$6:$B$257,"&lt;="&amp;$B268)</f>
        <v>5.51</v>
      </c>
      <c r="LN268" s="8">
        <f>SUMIFS('Aceite Virgen Extra'!LN$6:LN$257,'Aceite Virgen Extra'!$A$6:$A$257,"&gt;="&amp;$A268,'Aceite Virgen Extra'!$B$6:$B$257,"&lt;="&amp;$B268)</f>
        <v>20.350000000000001</v>
      </c>
      <c r="LO268" s="8">
        <f>SUMIFS('Aceite Virgen Extra'!LO$6:LO$257,'Aceite Virgen Extra'!$A$6:$A$257,"&gt;="&amp;$A268,'Aceite Virgen Extra'!$B$6:$B$257,"&lt;="&amp;$B268)</f>
        <v>6.23</v>
      </c>
      <c r="LP268" s="8">
        <f>SUMIFS('Aceite Virgen Extra'!LP$6:LP$257,'Aceite Virgen Extra'!$A$6:$A$257,"&gt;="&amp;$A268,'Aceite Virgen Extra'!$B$6:$B$257,"&lt;="&amp;$B268)</f>
        <v>28.330000000000002</v>
      </c>
      <c r="LQ268" s="8">
        <f>SUMIFS('Aceite Virgen Extra'!LQ$6:LQ$257,'Aceite Virgen Extra'!$A$6:$A$257,"&gt;="&amp;$A268,'Aceite Virgen Extra'!$B$6:$B$257,"&lt;="&amp;$B268)</f>
        <v>19.54</v>
      </c>
      <c r="LR268" s="76"/>
      <c r="LS268" s="76"/>
      <c r="LT268" s="76"/>
      <c r="LU268" s="8">
        <f>SUMIFS('Aceite Virgen Extra'!LU$6:LU$257,'Aceite Virgen Extra'!$A$6:$A$257,"&gt;="&amp;$A268,'Aceite Virgen Extra'!$B$6:$B$257,"&lt;="&amp;$B268)</f>
        <v>9.0599999999999987</v>
      </c>
      <c r="LV268" s="8">
        <f>SUMIFS('Aceite Virgen Extra'!LV$6:LV$257,'Aceite Virgen Extra'!$A$6:$A$257,"&gt;="&amp;$A268,'Aceite Virgen Extra'!$B$6:$B$257,"&lt;="&amp;$B268)</f>
        <v>5.84</v>
      </c>
      <c r="LW268" s="8">
        <f>SUMIFS('Aceite Virgen Extra'!LW$6:LW$257,'Aceite Virgen Extra'!$A$6:$A$257,"&gt;="&amp;$A268,'Aceite Virgen Extra'!$B$6:$B$257,"&lt;="&amp;$B268)</f>
        <v>8.17</v>
      </c>
      <c r="LX268" s="8">
        <f>SUMIFS('Aceite Virgen Extra'!LX$6:LX$257,'Aceite Virgen Extra'!$A$6:$A$257,"&gt;="&amp;$A268,'Aceite Virgen Extra'!$B$6:$B$257,"&lt;="&amp;$B268)</f>
        <v>17.080000000000002</v>
      </c>
      <c r="LY268" s="76"/>
      <c r="LZ268" s="76"/>
      <c r="MA268" s="76"/>
      <c r="MB268" s="8">
        <f>SUMIFS('Aceite Virgen Extra'!MB$6:MB$257,'Aceite Virgen Extra'!$A$6:$A$257,"&gt;="&amp;$A268,'Aceite Virgen Extra'!$B$6:$B$257,"&lt;="&amp;$B268)</f>
        <v>10.09</v>
      </c>
      <c r="MC268" s="8">
        <f>SUMIFS('Aceite Virgen Extra'!MC$6:MC$257,'Aceite Virgen Extra'!$A$6:$A$257,"&gt;="&amp;$A268,'Aceite Virgen Extra'!$B$6:$B$257,"&lt;="&amp;$B268)</f>
        <v>11.190000000000001</v>
      </c>
      <c r="MD268" s="8">
        <f>SUMIFS('Aceite Virgen Extra'!MD$6:MD$257,'Aceite Virgen Extra'!$A$6:$A$257,"&gt;="&amp;$A268,'Aceite Virgen Extra'!$B$6:$B$257,"&lt;="&amp;$B268)</f>
        <v>7.83</v>
      </c>
      <c r="ME268" s="8">
        <f>SUMIFS('Aceite Virgen Extra'!ME$6:ME$257,'Aceite Virgen Extra'!$A$6:$A$257,"&gt;="&amp;$A268,'Aceite Virgen Extra'!$B$6:$B$257,"&lt;="&amp;$B268)</f>
        <v>14.49</v>
      </c>
      <c r="MI268" s="8">
        <f>SUMIFS('Aceite Virgen Extra'!MI$6:MI$257,'Aceite Virgen Extra'!$A$6:$A$257,"&gt;="&amp;$A268,'Aceite Virgen Extra'!$B$6:$B$257,"&lt;="&amp;$B268)</f>
        <v>13.7</v>
      </c>
      <c r="MJ268" s="8">
        <f>SUMIFS('Aceite Virgen Extra'!MJ$6:MJ$257,'Aceite Virgen Extra'!$A$6:$A$257,"&gt;="&amp;$A268,'Aceite Virgen Extra'!$B$6:$B$257,"&lt;="&amp;$B268)</f>
        <v>7.0900000000000007</v>
      </c>
      <c r="MK268" s="8">
        <f>SUMIFS('Aceite Virgen Extra'!MK$6:MK$257,'Aceite Virgen Extra'!$A$6:$A$257,"&gt;="&amp;$A268,'Aceite Virgen Extra'!$B$6:$B$257,"&lt;="&amp;$B268)</f>
        <v>17</v>
      </c>
      <c r="ML268" s="8">
        <f>SUMIFS('Aceite Virgen Extra'!ML$6:ML$257,'Aceite Virgen Extra'!$A$6:$A$257,"&gt;="&amp;$A268,'Aceite Virgen Extra'!$B$6:$B$257,"&lt;="&amp;$B268)</f>
        <v>13.71</v>
      </c>
    </row>
    <row r="269" spans="1:350"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c r="KE269" s="8">
        <f>SUMIFS('Aceite Virgen Extra'!KE$6:KE$257,'Aceite Virgen Extra'!$A$6:$A$257,"&gt;="&amp;$A269,'Aceite Virgen Extra'!$B$6:$B$257,"&lt;="&amp;$B269)</f>
        <v>4.8499999999999996</v>
      </c>
      <c r="KF269" s="8">
        <f>SUMIFS('Aceite Virgen Extra'!KF$6:KF$257,'Aceite Virgen Extra'!$A$6:$A$257,"&gt;="&amp;$A269,'Aceite Virgen Extra'!$B$6:$B$257,"&lt;="&amp;$B269)</f>
        <v>11.9</v>
      </c>
      <c r="KG269" s="8">
        <f>SUMIFS('Aceite Virgen Extra'!KG$6:KG$257,'Aceite Virgen Extra'!$A$6:$A$257,"&gt;="&amp;$A269,'Aceite Virgen Extra'!$B$6:$B$257,"&lt;="&amp;$B269)</f>
        <v>1.18</v>
      </c>
      <c r="KH269" s="8">
        <f>SUMIFS('Aceite Virgen Extra'!KH$6:KH$257,'Aceite Virgen Extra'!$A$6:$A$257,"&gt;="&amp;$A269,'Aceite Virgen Extra'!$B$6:$B$257,"&lt;="&amp;$B269)</f>
        <v>1.1599999999999999</v>
      </c>
      <c r="KL269" s="8">
        <f>SUMIFS('Aceite Virgen Extra'!KL$6:KL$257,'Aceite Virgen Extra'!$A$6:$A$257,"&gt;="&amp;$A269,'Aceite Virgen Extra'!$B$6:$B$257,"&lt;="&amp;$B269)</f>
        <v>3.01</v>
      </c>
      <c r="KM269" s="8">
        <f>SUMIFS('Aceite Virgen Extra'!KM$6:KM$257,'Aceite Virgen Extra'!$A$6:$A$257,"&gt;="&amp;$A269,'Aceite Virgen Extra'!$B$6:$B$257,"&lt;="&amp;$B269)</f>
        <v>6.77</v>
      </c>
      <c r="KN269" s="8">
        <f>SUMIFS('Aceite Virgen Extra'!KN$6:KN$257,'Aceite Virgen Extra'!$A$6:$A$257,"&gt;="&amp;$A269,'Aceite Virgen Extra'!$B$6:$B$257,"&lt;="&amp;$B269)</f>
        <v>1.51</v>
      </c>
      <c r="KO269" s="8">
        <f>SUMIFS('Aceite Virgen Extra'!KO$6:KO$257,'Aceite Virgen Extra'!$A$6:$A$257,"&gt;="&amp;$A269,'Aceite Virgen Extra'!$B$6:$B$257,"&lt;="&amp;$B269)</f>
        <v>1.04</v>
      </c>
      <c r="KS269" s="8">
        <f>SUMIFS('Aceite Virgen Extra'!KS$6:KS$257,'Aceite Virgen Extra'!$A$6:$A$257,"&gt;="&amp;$A269,'Aceite Virgen Extra'!$B$6:$B$257,"&lt;="&amp;$B269)</f>
        <v>2.3800000000000003</v>
      </c>
      <c r="KT269" s="8">
        <f>SUMIFS('Aceite Virgen Extra'!KT$6:KT$257,'Aceite Virgen Extra'!$A$6:$A$257,"&gt;="&amp;$A269,'Aceite Virgen Extra'!$B$6:$B$257,"&lt;="&amp;$B269)</f>
        <v>2.65</v>
      </c>
      <c r="KU269" s="8">
        <f>SUMIFS('Aceite Virgen Extra'!KU$6:KU$257,'Aceite Virgen Extra'!$A$6:$A$257,"&gt;="&amp;$A269,'Aceite Virgen Extra'!$B$6:$B$257,"&lt;="&amp;$B269)</f>
        <v>2.6300000000000003</v>
      </c>
      <c r="KV269" s="8">
        <f>SUMIFS('Aceite Virgen Extra'!KV$6:KV$257,'Aceite Virgen Extra'!$A$6:$A$257,"&gt;="&amp;$A269,'Aceite Virgen Extra'!$B$6:$B$257,"&lt;="&amp;$B269)</f>
        <v>1.35</v>
      </c>
      <c r="KZ269" s="8">
        <f>SUMIFS('Aceite Virgen Extra'!KZ$6:KZ$257,'Aceite Virgen Extra'!$A$6:$A$257,"&gt;="&amp;$A269,'Aceite Virgen Extra'!$B$6:$B$257,"&lt;="&amp;$B269)</f>
        <v>2.0199999999999996</v>
      </c>
      <c r="LA269" s="8">
        <f>SUMIFS('Aceite Virgen Extra'!LA$6:LA$257,'Aceite Virgen Extra'!$A$6:$A$257,"&gt;="&amp;$A269,'Aceite Virgen Extra'!$B$6:$B$257,"&lt;="&amp;$B269)</f>
        <v>1.81</v>
      </c>
      <c r="LB269" s="8">
        <f>SUMIFS('Aceite Virgen Extra'!LB$6:LB$257,'Aceite Virgen Extra'!$A$6:$A$257,"&gt;="&amp;$A269,'Aceite Virgen Extra'!$B$6:$B$257,"&lt;="&amp;$B269)</f>
        <v>2.5599999999999996</v>
      </c>
      <c r="LC269" s="8">
        <f>SUMIFS('Aceite Virgen Extra'!LC$6:LC$257,'Aceite Virgen Extra'!$A$6:$A$257,"&gt;="&amp;$A269,'Aceite Virgen Extra'!$B$6:$B$257,"&lt;="&amp;$B269)</f>
        <v>0.26</v>
      </c>
      <c r="LG269" s="8">
        <f>SUMIFS('Aceite Virgen Extra'!LG$6:LG$257,'Aceite Virgen Extra'!$A$6:$A$257,"&gt;="&amp;$A269,'Aceite Virgen Extra'!$B$6:$B$257,"&lt;="&amp;$B269)</f>
        <v>3.19</v>
      </c>
      <c r="LH269" s="8">
        <f>SUMIFS('Aceite Virgen Extra'!LH$6:LH$257,'Aceite Virgen Extra'!$A$6:$A$257,"&gt;="&amp;$A269,'Aceite Virgen Extra'!$B$6:$B$257,"&lt;="&amp;$B269)</f>
        <v>6.2799999999999994</v>
      </c>
      <c r="LI269" s="8">
        <f>SUMIFS('Aceite Virgen Extra'!LI$6:LI$257,'Aceite Virgen Extra'!$A$6:$A$257,"&gt;="&amp;$A269,'Aceite Virgen Extra'!$B$6:$B$257,"&lt;="&amp;$B269)</f>
        <v>1.9700000000000002</v>
      </c>
      <c r="LJ269" s="8">
        <f>SUMIFS('Aceite Virgen Extra'!LJ$6:LJ$257,'Aceite Virgen Extra'!$A$6:$A$257,"&gt;="&amp;$A269,'Aceite Virgen Extra'!$B$6:$B$257,"&lt;="&amp;$B269)</f>
        <v>0.98</v>
      </c>
      <c r="LN269" s="8">
        <f>SUMIFS('Aceite Virgen Extra'!LN$6:LN$257,'Aceite Virgen Extra'!$A$6:$A$257,"&gt;="&amp;$A269,'Aceite Virgen Extra'!$B$6:$B$257,"&lt;="&amp;$B269)</f>
        <v>3.7600000000000002</v>
      </c>
      <c r="LO269" s="8">
        <f>SUMIFS('Aceite Virgen Extra'!LO$6:LO$257,'Aceite Virgen Extra'!$A$6:$A$257,"&gt;="&amp;$A269,'Aceite Virgen Extra'!$B$6:$B$257,"&lt;="&amp;$B269)</f>
        <v>2.3400000000000003</v>
      </c>
      <c r="LP269" s="8">
        <f>SUMIFS('Aceite Virgen Extra'!LP$6:LP$257,'Aceite Virgen Extra'!$A$6:$A$257,"&gt;="&amp;$A269,'Aceite Virgen Extra'!$B$6:$B$257,"&lt;="&amp;$B269)</f>
        <v>4.34</v>
      </c>
      <c r="LQ269" s="8">
        <f>SUMIFS('Aceite Virgen Extra'!LQ$6:LQ$257,'Aceite Virgen Extra'!$A$6:$A$257,"&gt;="&amp;$A269,'Aceite Virgen Extra'!$B$6:$B$257,"&lt;="&amp;$B269)</f>
        <v>4.3600000000000003</v>
      </c>
      <c r="LR269" s="76"/>
      <c r="LS269" s="76"/>
      <c r="LT269" s="76"/>
      <c r="LU269" s="8">
        <f>SUMIFS('Aceite Virgen Extra'!LU$6:LU$257,'Aceite Virgen Extra'!$A$6:$A$257,"&gt;="&amp;$A269,'Aceite Virgen Extra'!$B$6:$B$257,"&lt;="&amp;$B269)</f>
        <v>11.379999999999999</v>
      </c>
      <c r="LV269" s="8">
        <f>SUMIFS('Aceite Virgen Extra'!LV$6:LV$257,'Aceite Virgen Extra'!$A$6:$A$257,"&gt;="&amp;$A269,'Aceite Virgen Extra'!$B$6:$B$257,"&lt;="&amp;$B269)</f>
        <v>5.2799999999999994</v>
      </c>
      <c r="LW269" s="8">
        <f>SUMIFS('Aceite Virgen Extra'!LW$6:LW$257,'Aceite Virgen Extra'!$A$6:$A$257,"&gt;="&amp;$A269,'Aceite Virgen Extra'!$B$6:$B$257,"&lt;="&amp;$B269)</f>
        <v>16.86</v>
      </c>
      <c r="LX269" s="8">
        <f>SUMIFS('Aceite Virgen Extra'!LX$6:LX$257,'Aceite Virgen Extra'!$A$6:$A$257,"&gt;="&amp;$A269,'Aceite Virgen Extra'!$B$6:$B$257,"&lt;="&amp;$B269)</f>
        <v>9.0500000000000007</v>
      </c>
      <c r="LY269" s="76"/>
      <c r="LZ269" s="76"/>
      <c r="MA269" s="76"/>
      <c r="MB269" s="8">
        <f>SUMIFS('Aceite Virgen Extra'!MB$6:MB$257,'Aceite Virgen Extra'!$A$6:$A$257,"&gt;="&amp;$A269,'Aceite Virgen Extra'!$B$6:$B$257,"&lt;="&amp;$B269)</f>
        <v>16.489999999999998</v>
      </c>
      <c r="MC269" s="8">
        <f>SUMIFS('Aceite Virgen Extra'!MC$6:MC$257,'Aceite Virgen Extra'!$A$6:$A$257,"&gt;="&amp;$A269,'Aceite Virgen Extra'!$B$6:$B$257,"&lt;="&amp;$B269)</f>
        <v>9.15</v>
      </c>
      <c r="MD269" s="8">
        <f>SUMIFS('Aceite Virgen Extra'!MD$6:MD$257,'Aceite Virgen Extra'!$A$6:$A$257,"&gt;="&amp;$A269,'Aceite Virgen Extra'!$B$6:$B$257,"&lt;="&amp;$B269)</f>
        <v>20.810000000000002</v>
      </c>
      <c r="ME269" s="8">
        <f>SUMIFS('Aceite Virgen Extra'!ME$6:ME$257,'Aceite Virgen Extra'!$A$6:$A$257,"&gt;="&amp;$A269,'Aceite Virgen Extra'!$B$6:$B$257,"&lt;="&amp;$B269)</f>
        <v>18.02</v>
      </c>
      <c r="MI269" s="8">
        <f>SUMIFS('Aceite Virgen Extra'!MI$6:MI$257,'Aceite Virgen Extra'!$A$6:$A$257,"&gt;="&amp;$A269,'Aceite Virgen Extra'!$B$6:$B$257,"&lt;="&amp;$B269)</f>
        <v>5.14</v>
      </c>
      <c r="MJ269" s="8">
        <f>SUMIFS('Aceite Virgen Extra'!MJ$6:MJ$257,'Aceite Virgen Extra'!$A$6:$A$257,"&gt;="&amp;$A269,'Aceite Virgen Extra'!$B$6:$B$257,"&lt;="&amp;$B269)</f>
        <v>5.2</v>
      </c>
      <c r="MK269" s="8">
        <f>SUMIFS('Aceite Virgen Extra'!MK$6:MK$257,'Aceite Virgen Extra'!$A$6:$A$257,"&gt;="&amp;$A269,'Aceite Virgen Extra'!$B$6:$B$257,"&lt;="&amp;$B269)</f>
        <v>4.46</v>
      </c>
      <c r="ML269" s="8">
        <f>SUMIFS('Aceite Virgen Extra'!ML$6:ML$257,'Aceite Virgen Extra'!$A$6:$A$257,"&gt;="&amp;$A269,'Aceite Virgen Extra'!$B$6:$B$257,"&lt;="&amp;$B269)</f>
        <v>8.0500000000000007</v>
      </c>
    </row>
    <row r="270" spans="1:350"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c r="KE270" s="8">
        <f>SUMIFS('Aceite Virgen Extra'!KE$6:KE$257,'Aceite Virgen Extra'!$A$6:$A$257,"&gt;="&amp;$A270,'Aceite Virgen Extra'!$B$6:$B$257,"&lt;="&amp;$B270)</f>
        <v>2.67</v>
      </c>
      <c r="KF270" s="8">
        <f>SUMIFS('Aceite Virgen Extra'!KF$6:KF$257,'Aceite Virgen Extra'!$A$6:$A$257,"&gt;="&amp;$A270,'Aceite Virgen Extra'!$B$6:$B$257,"&lt;="&amp;$B270)</f>
        <v>2.59</v>
      </c>
      <c r="KG270" s="8">
        <f>SUMIFS('Aceite Virgen Extra'!KG$6:KG$257,'Aceite Virgen Extra'!$A$6:$A$257,"&gt;="&amp;$A270,'Aceite Virgen Extra'!$B$6:$B$257,"&lt;="&amp;$B270)</f>
        <v>2.29</v>
      </c>
      <c r="KH270" s="8">
        <f>SUMIFS('Aceite Virgen Extra'!KH$6:KH$257,'Aceite Virgen Extra'!$A$6:$A$257,"&gt;="&amp;$A270,'Aceite Virgen Extra'!$B$6:$B$257,"&lt;="&amp;$B270)</f>
        <v>3.9</v>
      </c>
      <c r="KL270" s="8">
        <f>SUMIFS('Aceite Virgen Extra'!KL$6:KL$257,'Aceite Virgen Extra'!$A$6:$A$257,"&gt;="&amp;$A270,'Aceite Virgen Extra'!$B$6:$B$257,"&lt;="&amp;$B270)</f>
        <v>3.6999999999999997</v>
      </c>
      <c r="KM270" s="8">
        <f>SUMIFS('Aceite Virgen Extra'!KM$6:KM$257,'Aceite Virgen Extra'!$A$6:$A$257,"&gt;="&amp;$A270,'Aceite Virgen Extra'!$B$6:$B$257,"&lt;="&amp;$B270)</f>
        <v>3.7199999999999998</v>
      </c>
      <c r="KN270" s="8">
        <f>SUMIFS('Aceite Virgen Extra'!KN$6:KN$257,'Aceite Virgen Extra'!$A$6:$A$257,"&gt;="&amp;$A270,'Aceite Virgen Extra'!$B$6:$B$257,"&lt;="&amp;$B270)</f>
        <v>2.71</v>
      </c>
      <c r="KO270" s="8">
        <f>SUMIFS('Aceite Virgen Extra'!KO$6:KO$257,'Aceite Virgen Extra'!$A$6:$A$257,"&gt;="&amp;$A270,'Aceite Virgen Extra'!$B$6:$B$257,"&lt;="&amp;$B270)</f>
        <v>0.9</v>
      </c>
      <c r="KS270" s="8">
        <f>SUMIFS('Aceite Virgen Extra'!KS$6:KS$257,'Aceite Virgen Extra'!$A$6:$A$257,"&gt;="&amp;$A270,'Aceite Virgen Extra'!$B$6:$B$257,"&lt;="&amp;$B270)</f>
        <v>4.84</v>
      </c>
      <c r="KT270" s="8">
        <f>SUMIFS('Aceite Virgen Extra'!KT$6:KT$257,'Aceite Virgen Extra'!$A$6:$A$257,"&gt;="&amp;$A270,'Aceite Virgen Extra'!$B$6:$B$257,"&lt;="&amp;$B270)</f>
        <v>7.620000000000001</v>
      </c>
      <c r="KU270" s="8">
        <f>SUMIFS('Aceite Virgen Extra'!KU$6:KU$257,'Aceite Virgen Extra'!$A$6:$A$257,"&gt;="&amp;$A270,'Aceite Virgen Extra'!$B$6:$B$257,"&lt;="&amp;$B270)</f>
        <v>3.16</v>
      </c>
      <c r="KV270" s="8">
        <f>SUMIFS('Aceite Virgen Extra'!KV$6:KV$257,'Aceite Virgen Extra'!$A$6:$A$257,"&gt;="&amp;$A270,'Aceite Virgen Extra'!$B$6:$B$257,"&lt;="&amp;$B270)</f>
        <v>1.95</v>
      </c>
      <c r="KZ270" s="8">
        <f>SUMIFS('Aceite Virgen Extra'!KZ$6:KZ$257,'Aceite Virgen Extra'!$A$6:$A$257,"&gt;="&amp;$A270,'Aceite Virgen Extra'!$B$6:$B$257,"&lt;="&amp;$B270)</f>
        <v>3.96</v>
      </c>
      <c r="LA270" s="8">
        <f>SUMIFS('Aceite Virgen Extra'!LA$6:LA$257,'Aceite Virgen Extra'!$A$6:$A$257,"&gt;="&amp;$A270,'Aceite Virgen Extra'!$B$6:$B$257,"&lt;="&amp;$B270)</f>
        <v>3.5100000000000002</v>
      </c>
      <c r="LB270" s="8">
        <f>SUMIFS('Aceite Virgen Extra'!LB$6:LB$257,'Aceite Virgen Extra'!$A$6:$A$257,"&gt;="&amp;$A270,'Aceite Virgen Extra'!$B$6:$B$257,"&lt;="&amp;$B270)</f>
        <v>4.47</v>
      </c>
      <c r="LC270" s="8">
        <f>SUMIFS('Aceite Virgen Extra'!LC$6:LC$257,'Aceite Virgen Extra'!$A$6:$A$257,"&gt;="&amp;$A270,'Aceite Virgen Extra'!$B$6:$B$257,"&lt;="&amp;$B270)</f>
        <v>0.97</v>
      </c>
      <c r="LG270" s="8">
        <f>SUMIFS('Aceite Virgen Extra'!LG$6:LG$257,'Aceite Virgen Extra'!$A$6:$A$257,"&gt;="&amp;$A270,'Aceite Virgen Extra'!$B$6:$B$257,"&lt;="&amp;$B270)</f>
        <v>8.7199999999999989</v>
      </c>
      <c r="LH270" s="8">
        <f>SUMIFS('Aceite Virgen Extra'!LH$6:LH$257,'Aceite Virgen Extra'!$A$6:$A$257,"&gt;="&amp;$A270,'Aceite Virgen Extra'!$B$6:$B$257,"&lt;="&amp;$B270)</f>
        <v>10.4</v>
      </c>
      <c r="LI270" s="8">
        <f>SUMIFS('Aceite Virgen Extra'!LI$6:LI$257,'Aceite Virgen Extra'!$A$6:$A$257,"&gt;="&amp;$A270,'Aceite Virgen Extra'!$B$6:$B$257,"&lt;="&amp;$B270)</f>
        <v>8.1300000000000008</v>
      </c>
      <c r="LJ270" s="8">
        <f>SUMIFS('Aceite Virgen Extra'!LJ$6:LJ$257,'Aceite Virgen Extra'!$A$6:$A$257,"&gt;="&amp;$A270,'Aceite Virgen Extra'!$B$6:$B$257,"&lt;="&amp;$B270)</f>
        <v>7.64</v>
      </c>
      <c r="LN270" s="8">
        <f>SUMIFS('Aceite Virgen Extra'!LN$6:LN$257,'Aceite Virgen Extra'!$A$6:$A$257,"&gt;="&amp;$A270,'Aceite Virgen Extra'!$B$6:$B$257,"&lt;="&amp;$B270)</f>
        <v>4.66</v>
      </c>
      <c r="LO270" s="8">
        <f>SUMIFS('Aceite Virgen Extra'!LO$6:LO$257,'Aceite Virgen Extra'!$A$6:$A$257,"&gt;="&amp;$A270,'Aceite Virgen Extra'!$B$6:$B$257,"&lt;="&amp;$B270)</f>
        <v>6.52</v>
      </c>
      <c r="LP270" s="8">
        <f>SUMIFS('Aceite Virgen Extra'!LP$6:LP$257,'Aceite Virgen Extra'!$A$6:$A$257,"&gt;="&amp;$A270,'Aceite Virgen Extra'!$B$6:$B$257,"&lt;="&amp;$B270)</f>
        <v>3.5100000000000002</v>
      </c>
      <c r="LQ270" s="8">
        <f>SUMIFS('Aceite Virgen Extra'!LQ$6:LQ$257,'Aceite Virgen Extra'!$A$6:$A$257,"&gt;="&amp;$A270,'Aceite Virgen Extra'!$B$6:$B$257,"&lt;="&amp;$B270)</f>
        <v>3.0999999999999996</v>
      </c>
      <c r="LR270" s="76"/>
      <c r="LS270" s="76"/>
      <c r="LT270" s="76"/>
      <c r="LU270" s="8">
        <f>SUMIFS('Aceite Virgen Extra'!LU$6:LU$257,'Aceite Virgen Extra'!$A$6:$A$257,"&gt;="&amp;$A270,'Aceite Virgen Extra'!$B$6:$B$257,"&lt;="&amp;$B270)</f>
        <v>5.92</v>
      </c>
      <c r="LV270" s="8">
        <f>SUMIFS('Aceite Virgen Extra'!LV$6:LV$257,'Aceite Virgen Extra'!$A$6:$A$257,"&gt;="&amp;$A270,'Aceite Virgen Extra'!$B$6:$B$257,"&lt;="&amp;$B270)</f>
        <v>4.49</v>
      </c>
      <c r="LW270" s="8">
        <f>SUMIFS('Aceite Virgen Extra'!LW$6:LW$257,'Aceite Virgen Extra'!$A$6:$A$257,"&gt;="&amp;$A270,'Aceite Virgen Extra'!$B$6:$B$257,"&lt;="&amp;$B270)</f>
        <v>5.49</v>
      </c>
      <c r="LX270" s="8">
        <f>SUMIFS('Aceite Virgen Extra'!LX$6:LX$257,'Aceite Virgen Extra'!$A$6:$A$257,"&gt;="&amp;$A270,'Aceite Virgen Extra'!$B$6:$B$257,"&lt;="&amp;$B270)</f>
        <v>9.2900000000000009</v>
      </c>
      <c r="LY270" s="76"/>
      <c r="LZ270" s="76"/>
      <c r="MA270" s="76"/>
      <c r="MB270" s="8">
        <f>SUMIFS('Aceite Virgen Extra'!MB$6:MB$257,'Aceite Virgen Extra'!$A$6:$A$257,"&gt;="&amp;$A270,'Aceite Virgen Extra'!$B$6:$B$257,"&lt;="&amp;$B270)</f>
        <v>8.879999999999999</v>
      </c>
      <c r="MC270" s="8">
        <f>SUMIFS('Aceite Virgen Extra'!MC$6:MC$257,'Aceite Virgen Extra'!$A$6:$A$257,"&gt;="&amp;$A270,'Aceite Virgen Extra'!$B$6:$B$257,"&lt;="&amp;$B270)</f>
        <v>8.18</v>
      </c>
      <c r="MD270" s="8">
        <f>SUMIFS('Aceite Virgen Extra'!MD$6:MD$257,'Aceite Virgen Extra'!$A$6:$A$257,"&gt;="&amp;$A270,'Aceite Virgen Extra'!$B$6:$B$257,"&lt;="&amp;$B270)</f>
        <v>8.5800000000000018</v>
      </c>
      <c r="ME270" s="8">
        <f>SUMIFS('Aceite Virgen Extra'!ME$6:ME$257,'Aceite Virgen Extra'!$A$6:$A$257,"&gt;="&amp;$A270,'Aceite Virgen Extra'!$B$6:$B$257,"&lt;="&amp;$B270)</f>
        <v>10.14</v>
      </c>
      <c r="MI270" s="8">
        <f>SUMIFS('Aceite Virgen Extra'!MI$6:MI$257,'Aceite Virgen Extra'!$A$6:$A$257,"&gt;="&amp;$A270,'Aceite Virgen Extra'!$B$6:$B$257,"&lt;="&amp;$B270)</f>
        <v>22.859999999999996</v>
      </c>
      <c r="MJ270" s="8">
        <f>SUMIFS('Aceite Virgen Extra'!MJ$6:MJ$257,'Aceite Virgen Extra'!$A$6:$A$257,"&gt;="&amp;$A270,'Aceite Virgen Extra'!$B$6:$B$257,"&lt;="&amp;$B270)</f>
        <v>10.7</v>
      </c>
      <c r="MK270" s="8">
        <f>SUMIFS('Aceite Virgen Extra'!MK$6:MK$257,'Aceite Virgen Extra'!$A$6:$A$257,"&gt;="&amp;$A270,'Aceite Virgen Extra'!$B$6:$B$257,"&lt;="&amp;$B270)</f>
        <v>29.919999999999998</v>
      </c>
      <c r="ML270" s="8">
        <f>SUMIFS('Aceite Virgen Extra'!ML$6:ML$257,'Aceite Virgen Extra'!$A$6:$A$257,"&gt;="&amp;$A270,'Aceite Virgen Extra'!$B$6:$B$257,"&lt;="&amp;$B270)</f>
        <v>23.64</v>
      </c>
    </row>
    <row r="271" spans="1:350"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c r="KE271" s="8">
        <f>SUMIFS('Aceite Virgen Extra'!KE$6:KE$257,'Aceite Virgen Extra'!$A$6:$A$257,"&gt;="&amp;$A271,'Aceite Virgen Extra'!$B$6:$B$257,"&lt;="&amp;$B271)</f>
        <v>4.79</v>
      </c>
      <c r="KF271" s="8">
        <f>SUMIFS('Aceite Virgen Extra'!KF$6:KF$257,'Aceite Virgen Extra'!$A$6:$A$257,"&gt;="&amp;$A271,'Aceite Virgen Extra'!$B$6:$B$257,"&lt;="&amp;$B271)</f>
        <v>11.719999999999999</v>
      </c>
      <c r="KG271" s="8">
        <f>SUMIFS('Aceite Virgen Extra'!KG$6:KG$257,'Aceite Virgen Extra'!$A$6:$A$257,"&gt;="&amp;$A271,'Aceite Virgen Extra'!$B$6:$B$257,"&lt;="&amp;$B271)</f>
        <v>1.37</v>
      </c>
      <c r="KH271" s="8">
        <f>SUMIFS('Aceite Virgen Extra'!KH$6:KH$257,'Aceite Virgen Extra'!$A$6:$A$257,"&gt;="&amp;$A271,'Aceite Virgen Extra'!$B$6:$B$257,"&lt;="&amp;$B271)</f>
        <v>0.71</v>
      </c>
      <c r="KL271" s="8">
        <f>SUMIFS('Aceite Virgen Extra'!KL$6:KL$257,'Aceite Virgen Extra'!$A$6:$A$257,"&gt;="&amp;$A271,'Aceite Virgen Extra'!$B$6:$B$257,"&lt;="&amp;$B271)</f>
        <v>2.5</v>
      </c>
      <c r="KM271" s="8">
        <f>SUMIFS('Aceite Virgen Extra'!KM$6:KM$257,'Aceite Virgen Extra'!$A$6:$A$257,"&gt;="&amp;$A271,'Aceite Virgen Extra'!$B$6:$B$257,"&lt;="&amp;$B271)</f>
        <v>2.42</v>
      </c>
      <c r="KN271" s="8">
        <f>SUMIFS('Aceite Virgen Extra'!KN$6:KN$257,'Aceite Virgen Extra'!$A$6:$A$257,"&gt;="&amp;$A271,'Aceite Virgen Extra'!$B$6:$B$257,"&lt;="&amp;$B271)</f>
        <v>2.2999999999999998</v>
      </c>
      <c r="KO271" s="8">
        <f>SUMIFS('Aceite Virgen Extra'!KO$6:KO$257,'Aceite Virgen Extra'!$A$6:$A$257,"&gt;="&amp;$A271,'Aceite Virgen Extra'!$B$6:$B$257,"&lt;="&amp;$B271)</f>
        <v>2.2400000000000002</v>
      </c>
      <c r="KS271" s="8">
        <f>SUMIFS('Aceite Virgen Extra'!KS$6:KS$257,'Aceite Virgen Extra'!$A$6:$A$257,"&gt;="&amp;$A271,'Aceite Virgen Extra'!$B$6:$B$257,"&lt;="&amp;$B271)</f>
        <v>0.94</v>
      </c>
      <c r="KT271" s="8">
        <f>SUMIFS('Aceite Virgen Extra'!KT$6:KT$257,'Aceite Virgen Extra'!$A$6:$A$257,"&gt;="&amp;$A271,'Aceite Virgen Extra'!$B$6:$B$257,"&lt;="&amp;$B271)</f>
        <v>0.94000000000000006</v>
      </c>
      <c r="KU271" s="8">
        <f>SUMIFS('Aceite Virgen Extra'!KU$6:KU$257,'Aceite Virgen Extra'!$A$6:$A$257,"&gt;="&amp;$A271,'Aceite Virgen Extra'!$B$6:$B$257,"&lt;="&amp;$B271)</f>
        <v>1.23</v>
      </c>
      <c r="KV271" s="8">
        <f>SUMIFS('Aceite Virgen Extra'!KV$6:KV$257,'Aceite Virgen Extra'!$A$6:$A$257,"&gt;="&amp;$A271,'Aceite Virgen Extra'!$B$6:$B$257,"&lt;="&amp;$B271)</f>
        <v>0</v>
      </c>
      <c r="KZ271" s="8">
        <f>SUMIFS('Aceite Virgen Extra'!KZ$6:KZ$257,'Aceite Virgen Extra'!$A$6:$A$257,"&gt;="&amp;$A271,'Aceite Virgen Extra'!$B$6:$B$257,"&lt;="&amp;$B271)</f>
        <v>1.6800000000000002</v>
      </c>
      <c r="LA271" s="8">
        <f>SUMIFS('Aceite Virgen Extra'!LA$6:LA$257,'Aceite Virgen Extra'!$A$6:$A$257,"&gt;="&amp;$A271,'Aceite Virgen Extra'!$B$6:$B$257,"&lt;="&amp;$B271)</f>
        <v>3.17</v>
      </c>
      <c r="LB271" s="8">
        <f>SUMIFS('Aceite Virgen Extra'!LB$6:LB$257,'Aceite Virgen Extra'!$A$6:$A$257,"&gt;="&amp;$A271,'Aceite Virgen Extra'!$B$6:$B$257,"&lt;="&amp;$B271)</f>
        <v>0.96000000000000008</v>
      </c>
      <c r="LC271" s="8">
        <f>SUMIFS('Aceite Virgen Extra'!LC$6:LC$257,'Aceite Virgen Extra'!$A$6:$A$257,"&gt;="&amp;$A271,'Aceite Virgen Extra'!$B$6:$B$257,"&lt;="&amp;$B271)</f>
        <v>0</v>
      </c>
      <c r="LG271" s="8">
        <f>SUMIFS('Aceite Virgen Extra'!LG$6:LG$257,'Aceite Virgen Extra'!$A$6:$A$257,"&gt;="&amp;$A271,'Aceite Virgen Extra'!$B$6:$B$257,"&lt;="&amp;$B271)</f>
        <v>1.97</v>
      </c>
      <c r="LH271" s="8">
        <f>SUMIFS('Aceite Virgen Extra'!LH$6:LH$257,'Aceite Virgen Extra'!$A$6:$A$257,"&gt;="&amp;$A271,'Aceite Virgen Extra'!$B$6:$B$257,"&lt;="&amp;$B271)</f>
        <v>3.9</v>
      </c>
      <c r="LI271" s="8">
        <f>SUMIFS('Aceite Virgen Extra'!LI$6:LI$257,'Aceite Virgen Extra'!$A$6:$A$257,"&gt;="&amp;$A271,'Aceite Virgen Extra'!$B$6:$B$257,"&lt;="&amp;$B271)</f>
        <v>1.3599999999999999</v>
      </c>
      <c r="LJ271" s="8">
        <f>SUMIFS('Aceite Virgen Extra'!LJ$6:LJ$257,'Aceite Virgen Extra'!$A$6:$A$257,"&gt;="&amp;$A271,'Aceite Virgen Extra'!$B$6:$B$257,"&lt;="&amp;$B271)</f>
        <v>0.95</v>
      </c>
      <c r="LN271" s="8">
        <f>SUMIFS('Aceite Virgen Extra'!LN$6:LN$257,'Aceite Virgen Extra'!$A$6:$A$257,"&gt;="&amp;$A271,'Aceite Virgen Extra'!$B$6:$B$257,"&lt;="&amp;$B271)</f>
        <v>1.9300000000000002</v>
      </c>
      <c r="LO271" s="8">
        <f>SUMIFS('Aceite Virgen Extra'!LO$6:LO$257,'Aceite Virgen Extra'!$A$6:$A$257,"&gt;="&amp;$A271,'Aceite Virgen Extra'!$B$6:$B$257,"&lt;="&amp;$B271)</f>
        <v>3.01</v>
      </c>
      <c r="LP271" s="8">
        <f>SUMIFS('Aceite Virgen Extra'!LP$6:LP$257,'Aceite Virgen Extra'!$A$6:$A$257,"&gt;="&amp;$A271,'Aceite Virgen Extra'!$B$6:$B$257,"&lt;="&amp;$B271)</f>
        <v>1.65</v>
      </c>
      <c r="LQ271" s="8">
        <f>SUMIFS('Aceite Virgen Extra'!LQ$6:LQ$257,'Aceite Virgen Extra'!$A$6:$A$257,"&gt;="&amp;$A271,'Aceite Virgen Extra'!$B$6:$B$257,"&lt;="&amp;$B271)</f>
        <v>0.43</v>
      </c>
      <c r="LR271" s="76"/>
      <c r="LS271" s="76"/>
      <c r="LT271" s="76"/>
      <c r="LU271" s="8">
        <f>SUMIFS('Aceite Virgen Extra'!LU$6:LU$257,'Aceite Virgen Extra'!$A$6:$A$257,"&gt;="&amp;$A271,'Aceite Virgen Extra'!$B$6:$B$257,"&lt;="&amp;$B271)</f>
        <v>2.65</v>
      </c>
      <c r="LV271" s="8">
        <f>SUMIFS('Aceite Virgen Extra'!LV$6:LV$257,'Aceite Virgen Extra'!$A$6:$A$257,"&gt;="&amp;$A271,'Aceite Virgen Extra'!$B$6:$B$257,"&lt;="&amp;$B271)</f>
        <v>2.78</v>
      </c>
      <c r="LW271" s="8">
        <f>SUMIFS('Aceite Virgen Extra'!LW$6:LW$257,'Aceite Virgen Extra'!$A$6:$A$257,"&gt;="&amp;$A271,'Aceite Virgen Extra'!$B$6:$B$257,"&lt;="&amp;$B271)</f>
        <v>2.97</v>
      </c>
      <c r="LX271" s="8">
        <f>SUMIFS('Aceite Virgen Extra'!LX$6:LX$257,'Aceite Virgen Extra'!$A$6:$A$257,"&gt;="&amp;$A271,'Aceite Virgen Extra'!$B$6:$B$257,"&lt;="&amp;$B271)</f>
        <v>0.65</v>
      </c>
      <c r="LY271" s="76"/>
      <c r="LZ271" s="76"/>
      <c r="MA271" s="76"/>
      <c r="MB271" s="8">
        <f>SUMIFS('Aceite Virgen Extra'!MB$6:MB$257,'Aceite Virgen Extra'!$A$6:$A$257,"&gt;="&amp;$A271,'Aceite Virgen Extra'!$B$6:$B$257,"&lt;="&amp;$B271)</f>
        <v>3.15</v>
      </c>
      <c r="MC271" s="8">
        <f>SUMIFS('Aceite Virgen Extra'!MC$6:MC$257,'Aceite Virgen Extra'!$A$6:$A$257,"&gt;="&amp;$A271,'Aceite Virgen Extra'!$B$6:$B$257,"&lt;="&amp;$B271)</f>
        <v>2.84</v>
      </c>
      <c r="MD271" s="8">
        <f>SUMIFS('Aceite Virgen Extra'!MD$6:MD$257,'Aceite Virgen Extra'!$A$6:$A$257,"&gt;="&amp;$A271,'Aceite Virgen Extra'!$B$6:$B$257,"&lt;="&amp;$B271)</f>
        <v>4.3</v>
      </c>
      <c r="ME271" s="8">
        <f>SUMIFS('Aceite Virgen Extra'!ME$6:ME$257,'Aceite Virgen Extra'!$A$6:$A$257,"&gt;="&amp;$A271,'Aceite Virgen Extra'!$B$6:$B$257,"&lt;="&amp;$B271)</f>
        <v>1.7200000000000002</v>
      </c>
      <c r="MI271" s="8">
        <f>SUMIFS('Aceite Virgen Extra'!MI$6:MI$257,'Aceite Virgen Extra'!$A$6:$A$257,"&gt;="&amp;$A271,'Aceite Virgen Extra'!$B$6:$B$257,"&lt;="&amp;$B271)</f>
        <v>3.5200000000000005</v>
      </c>
      <c r="MJ271" s="8">
        <f>SUMIFS('Aceite Virgen Extra'!MJ$6:MJ$257,'Aceite Virgen Extra'!$A$6:$A$257,"&gt;="&amp;$A271,'Aceite Virgen Extra'!$B$6:$B$257,"&lt;="&amp;$B271)</f>
        <v>4.1399999999999997</v>
      </c>
      <c r="MK271" s="8">
        <f>SUMIFS('Aceite Virgen Extra'!MK$6:MK$257,'Aceite Virgen Extra'!$A$6:$A$257,"&gt;="&amp;$A271,'Aceite Virgen Extra'!$B$6:$B$257,"&lt;="&amp;$B271)</f>
        <v>4.4399999999999995</v>
      </c>
      <c r="ML271" s="8">
        <f>SUMIFS('Aceite Virgen Extra'!ML$6:ML$257,'Aceite Virgen Extra'!$A$6:$A$257,"&gt;="&amp;$A271,'Aceite Virgen Extra'!$B$6:$B$257,"&lt;="&amp;$B271)</f>
        <v>0</v>
      </c>
    </row>
    <row r="272" spans="1:350"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c r="KE272" s="8">
        <f>SUMIFS('Aceite Virgen Extra'!KE$6:KE$257,'Aceite Virgen Extra'!$A$6:$A$257,"&gt;="&amp;$A272,'Aceite Virgen Extra'!$B$6:$B$257,"&lt;="&amp;$B272)</f>
        <v>10.83</v>
      </c>
      <c r="KF272" s="8">
        <f>SUMIFS('Aceite Virgen Extra'!KF$6:KF$257,'Aceite Virgen Extra'!$A$6:$A$257,"&gt;="&amp;$A272,'Aceite Virgen Extra'!$B$6:$B$257,"&lt;="&amp;$B272)</f>
        <v>21.840000000000003</v>
      </c>
      <c r="KG272" s="8">
        <f>SUMIFS('Aceite Virgen Extra'!KG$6:KG$257,'Aceite Virgen Extra'!$A$6:$A$257,"&gt;="&amp;$A272,'Aceite Virgen Extra'!$B$6:$B$257,"&lt;="&amp;$B272)</f>
        <v>5.83</v>
      </c>
      <c r="KH272" s="8">
        <f>SUMIFS('Aceite Virgen Extra'!KH$6:KH$257,'Aceite Virgen Extra'!$A$6:$A$257,"&gt;="&amp;$A272,'Aceite Virgen Extra'!$B$6:$B$257,"&lt;="&amp;$B272)</f>
        <v>5.32</v>
      </c>
      <c r="KL272" s="8">
        <f>SUMIFS('Aceite Virgen Extra'!KL$6:KL$257,'Aceite Virgen Extra'!$A$6:$A$257,"&gt;="&amp;$A272,'Aceite Virgen Extra'!$B$6:$B$257,"&lt;="&amp;$B272)</f>
        <v>6.32</v>
      </c>
      <c r="KM272" s="8">
        <f>SUMIFS('Aceite Virgen Extra'!KM$6:KM$257,'Aceite Virgen Extra'!$A$6:$A$257,"&gt;="&amp;$A272,'Aceite Virgen Extra'!$B$6:$B$257,"&lt;="&amp;$B272)</f>
        <v>10.100000000000001</v>
      </c>
      <c r="KN272" s="8">
        <f>SUMIFS('Aceite Virgen Extra'!KN$6:KN$257,'Aceite Virgen Extra'!$A$6:$A$257,"&gt;="&amp;$A272,'Aceite Virgen Extra'!$B$6:$B$257,"&lt;="&amp;$B272)</f>
        <v>6.09</v>
      </c>
      <c r="KO272" s="8">
        <f>SUMIFS('Aceite Virgen Extra'!KO$6:KO$257,'Aceite Virgen Extra'!$A$6:$A$257,"&gt;="&amp;$A272,'Aceite Virgen Extra'!$B$6:$B$257,"&lt;="&amp;$B272)</f>
        <v>2.79</v>
      </c>
      <c r="KS272" s="8">
        <f>SUMIFS('Aceite Virgen Extra'!KS$6:KS$257,'Aceite Virgen Extra'!$A$6:$A$257,"&gt;="&amp;$A272,'Aceite Virgen Extra'!$B$6:$B$257,"&lt;="&amp;$B272)</f>
        <v>7.0200000000000005</v>
      </c>
      <c r="KT272" s="8">
        <f>SUMIFS('Aceite Virgen Extra'!KT$6:KT$257,'Aceite Virgen Extra'!$A$6:$A$257,"&gt;="&amp;$A272,'Aceite Virgen Extra'!$B$6:$B$257,"&lt;="&amp;$B272)</f>
        <v>14.59</v>
      </c>
      <c r="KU272" s="8">
        <f>SUMIFS('Aceite Virgen Extra'!KU$6:KU$257,'Aceite Virgen Extra'!$A$6:$A$257,"&gt;="&amp;$A272,'Aceite Virgen Extra'!$B$6:$B$257,"&lt;="&amp;$B272)</f>
        <v>4.7699999999999996</v>
      </c>
      <c r="KV272" s="8">
        <f>SUMIFS('Aceite Virgen Extra'!KV$6:KV$257,'Aceite Virgen Extra'!$A$6:$A$257,"&gt;="&amp;$A272,'Aceite Virgen Extra'!$B$6:$B$257,"&lt;="&amp;$B272)</f>
        <v>1.52</v>
      </c>
      <c r="KZ272" s="8">
        <f>SUMIFS('Aceite Virgen Extra'!KZ$6:KZ$257,'Aceite Virgen Extra'!$A$6:$A$257,"&gt;="&amp;$A272,'Aceite Virgen Extra'!$B$6:$B$257,"&lt;="&amp;$B272)</f>
        <v>9.41</v>
      </c>
      <c r="LA272" s="8">
        <f>SUMIFS('Aceite Virgen Extra'!LA$6:LA$257,'Aceite Virgen Extra'!$A$6:$A$257,"&gt;="&amp;$A272,'Aceite Virgen Extra'!$B$6:$B$257,"&lt;="&amp;$B272)</f>
        <v>24.71</v>
      </c>
      <c r="LB272" s="8">
        <f>SUMIFS('Aceite Virgen Extra'!LB$6:LB$257,'Aceite Virgen Extra'!$A$6:$A$257,"&gt;="&amp;$A272,'Aceite Virgen Extra'!$B$6:$B$257,"&lt;="&amp;$B272)</f>
        <v>2.83</v>
      </c>
      <c r="LC272" s="8">
        <f>SUMIFS('Aceite Virgen Extra'!LC$6:LC$257,'Aceite Virgen Extra'!$A$6:$A$257,"&gt;="&amp;$A272,'Aceite Virgen Extra'!$B$6:$B$257,"&lt;="&amp;$B272)</f>
        <v>3.21</v>
      </c>
      <c r="LG272" s="8">
        <f>SUMIFS('Aceite Virgen Extra'!LG$6:LG$257,'Aceite Virgen Extra'!$A$6:$A$257,"&gt;="&amp;$A272,'Aceite Virgen Extra'!$B$6:$B$257,"&lt;="&amp;$B272)</f>
        <v>2.9</v>
      </c>
      <c r="LH272" s="8">
        <f>SUMIFS('Aceite Virgen Extra'!LH$6:LH$257,'Aceite Virgen Extra'!$A$6:$A$257,"&gt;="&amp;$A272,'Aceite Virgen Extra'!$B$6:$B$257,"&lt;="&amp;$B272)</f>
        <v>6.0699999999999994</v>
      </c>
      <c r="LI272" s="8">
        <f>SUMIFS('Aceite Virgen Extra'!LI$6:LI$257,'Aceite Virgen Extra'!$A$6:$A$257,"&gt;="&amp;$A272,'Aceite Virgen Extra'!$B$6:$B$257,"&lt;="&amp;$B272)</f>
        <v>1.48</v>
      </c>
      <c r="LJ272" s="8">
        <f>SUMIFS('Aceite Virgen Extra'!LJ$6:LJ$257,'Aceite Virgen Extra'!$A$6:$A$257,"&gt;="&amp;$A272,'Aceite Virgen Extra'!$B$6:$B$257,"&lt;="&amp;$B272)</f>
        <v>1.44</v>
      </c>
      <c r="LN272" s="8">
        <f>SUMIFS('Aceite Virgen Extra'!LN$6:LN$257,'Aceite Virgen Extra'!$A$6:$A$257,"&gt;="&amp;$A272,'Aceite Virgen Extra'!$B$6:$B$257,"&lt;="&amp;$B272)</f>
        <v>3.3200000000000003</v>
      </c>
      <c r="LO272" s="8">
        <f>SUMIFS('Aceite Virgen Extra'!LO$6:LO$257,'Aceite Virgen Extra'!$A$6:$A$257,"&gt;="&amp;$A272,'Aceite Virgen Extra'!$B$6:$B$257,"&lt;="&amp;$B272)</f>
        <v>6.2299999999999995</v>
      </c>
      <c r="LP272" s="8">
        <f>SUMIFS('Aceite Virgen Extra'!LP$6:LP$257,'Aceite Virgen Extra'!$A$6:$A$257,"&gt;="&amp;$A272,'Aceite Virgen Extra'!$B$6:$B$257,"&lt;="&amp;$B272)</f>
        <v>1.23</v>
      </c>
      <c r="LQ272" s="8">
        <f>SUMIFS('Aceite Virgen Extra'!LQ$6:LQ$257,'Aceite Virgen Extra'!$A$6:$A$257,"&gt;="&amp;$A272,'Aceite Virgen Extra'!$B$6:$B$257,"&lt;="&amp;$B272)</f>
        <v>8.57</v>
      </c>
      <c r="LR272" s="76"/>
      <c r="LS272" s="76"/>
      <c r="LT272" s="76"/>
      <c r="LU272" s="8">
        <f>SUMIFS('Aceite Virgen Extra'!LU$6:LU$257,'Aceite Virgen Extra'!$A$6:$A$257,"&gt;="&amp;$A272,'Aceite Virgen Extra'!$B$6:$B$257,"&lt;="&amp;$B272)</f>
        <v>1.8099999999999998</v>
      </c>
      <c r="LV272" s="8">
        <f>SUMIFS('Aceite Virgen Extra'!LV$6:LV$257,'Aceite Virgen Extra'!$A$6:$A$257,"&gt;="&amp;$A272,'Aceite Virgen Extra'!$B$6:$B$257,"&lt;="&amp;$B272)</f>
        <v>0.94</v>
      </c>
      <c r="LW272" s="8">
        <f>SUMIFS('Aceite Virgen Extra'!LW$6:LW$257,'Aceite Virgen Extra'!$A$6:$A$257,"&gt;="&amp;$A272,'Aceite Virgen Extra'!$B$6:$B$257,"&lt;="&amp;$B272)</f>
        <v>2.86</v>
      </c>
      <c r="LX272" s="8">
        <f>SUMIFS('Aceite Virgen Extra'!LX$6:LX$257,'Aceite Virgen Extra'!$A$6:$A$257,"&gt;="&amp;$A272,'Aceite Virgen Extra'!$B$6:$B$257,"&lt;="&amp;$B272)</f>
        <v>0.23</v>
      </c>
      <c r="LY272" s="76"/>
      <c r="LZ272" s="76"/>
      <c r="MA272" s="76"/>
      <c r="MB272" s="8">
        <f>SUMIFS('Aceite Virgen Extra'!MB$6:MB$257,'Aceite Virgen Extra'!$A$6:$A$257,"&gt;="&amp;$A272,'Aceite Virgen Extra'!$B$6:$B$257,"&lt;="&amp;$B272)</f>
        <v>1.1400000000000001</v>
      </c>
      <c r="MC272" s="8">
        <f>SUMIFS('Aceite Virgen Extra'!MC$6:MC$257,'Aceite Virgen Extra'!$A$6:$A$257,"&gt;="&amp;$A272,'Aceite Virgen Extra'!$B$6:$B$257,"&lt;="&amp;$B272)</f>
        <v>1.62</v>
      </c>
      <c r="MD272" s="8">
        <f>SUMIFS('Aceite Virgen Extra'!MD$6:MD$257,'Aceite Virgen Extra'!$A$6:$A$257,"&gt;="&amp;$A272,'Aceite Virgen Extra'!$B$6:$B$257,"&lt;="&amp;$B272)</f>
        <v>0.77</v>
      </c>
      <c r="ME272" s="8">
        <f>SUMIFS('Aceite Virgen Extra'!ME$6:ME$257,'Aceite Virgen Extra'!$A$6:$A$257,"&gt;="&amp;$A272,'Aceite Virgen Extra'!$B$6:$B$257,"&lt;="&amp;$B272)</f>
        <v>0.36</v>
      </c>
      <c r="MI272" s="8">
        <f>SUMIFS('Aceite Virgen Extra'!MI$6:MI$257,'Aceite Virgen Extra'!$A$6:$A$257,"&gt;="&amp;$A272,'Aceite Virgen Extra'!$B$6:$B$257,"&lt;="&amp;$B272)</f>
        <v>2.15</v>
      </c>
      <c r="MJ272" s="8">
        <f>SUMIFS('Aceite Virgen Extra'!MJ$6:MJ$257,'Aceite Virgen Extra'!$A$6:$A$257,"&gt;="&amp;$A272,'Aceite Virgen Extra'!$B$6:$B$257,"&lt;="&amp;$B272)</f>
        <v>5.18</v>
      </c>
      <c r="MK272" s="8">
        <f>SUMIFS('Aceite Virgen Extra'!MK$6:MK$257,'Aceite Virgen Extra'!$A$6:$A$257,"&gt;="&amp;$A272,'Aceite Virgen Extra'!$B$6:$B$257,"&lt;="&amp;$B272)</f>
        <v>0.7</v>
      </c>
      <c r="ML272" s="8">
        <f>SUMIFS('Aceite Virgen Extra'!ML$6:ML$257,'Aceite Virgen Extra'!$A$6:$A$257,"&gt;="&amp;$A272,'Aceite Virgen Extra'!$B$6:$B$257,"&lt;="&amp;$B272)</f>
        <v>0.62</v>
      </c>
    </row>
    <row r="273" spans="1:350"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c r="KE273" s="8">
        <f>SUMIFS('Aceite Virgen Extra'!KE$6:KE$257,'Aceite Virgen Extra'!$A$6:$A$257,"&gt;="&amp;$A273,'Aceite Virgen Extra'!$B$6:$B$257,"&lt;="&amp;$B273)</f>
        <v>1.6600000000000001</v>
      </c>
      <c r="KF273" s="8">
        <f>SUMIFS('Aceite Virgen Extra'!KF$6:KF$257,'Aceite Virgen Extra'!$A$6:$A$257,"&gt;="&amp;$A273,'Aceite Virgen Extra'!$B$6:$B$257,"&lt;="&amp;$B273)</f>
        <v>0.51</v>
      </c>
      <c r="KG273" s="8">
        <f>SUMIFS('Aceite Virgen Extra'!KG$6:KG$257,'Aceite Virgen Extra'!$A$6:$A$257,"&gt;="&amp;$A273,'Aceite Virgen Extra'!$B$6:$B$257,"&lt;="&amp;$B273)</f>
        <v>2.74</v>
      </c>
      <c r="KH273" s="8">
        <f>SUMIFS('Aceite Virgen Extra'!KH$6:KH$257,'Aceite Virgen Extra'!$A$6:$A$257,"&gt;="&amp;$A273,'Aceite Virgen Extra'!$B$6:$B$257,"&lt;="&amp;$B273)</f>
        <v>0.31</v>
      </c>
      <c r="KL273" s="8">
        <f>SUMIFS('Aceite Virgen Extra'!KL$6:KL$257,'Aceite Virgen Extra'!$A$6:$A$257,"&gt;="&amp;$A273,'Aceite Virgen Extra'!$B$6:$B$257,"&lt;="&amp;$B273)</f>
        <v>1.1800000000000002</v>
      </c>
      <c r="KM273" s="8">
        <f>SUMIFS('Aceite Virgen Extra'!KM$6:KM$257,'Aceite Virgen Extra'!$A$6:$A$257,"&gt;="&amp;$A273,'Aceite Virgen Extra'!$B$6:$B$257,"&lt;="&amp;$B273)</f>
        <v>1.8199999999999998</v>
      </c>
      <c r="KN273" s="8">
        <f>SUMIFS('Aceite Virgen Extra'!KN$6:KN$257,'Aceite Virgen Extra'!$A$6:$A$257,"&gt;="&amp;$A273,'Aceite Virgen Extra'!$B$6:$B$257,"&lt;="&amp;$B273)</f>
        <v>1.17</v>
      </c>
      <c r="KO273" s="8">
        <f>SUMIFS('Aceite Virgen Extra'!KO$6:KO$257,'Aceite Virgen Extra'!$A$6:$A$257,"&gt;="&amp;$A273,'Aceite Virgen Extra'!$B$6:$B$257,"&lt;="&amp;$B273)</f>
        <v>0</v>
      </c>
      <c r="KS273" s="8">
        <f>SUMIFS('Aceite Virgen Extra'!KS$6:KS$257,'Aceite Virgen Extra'!$A$6:$A$257,"&gt;="&amp;$A273,'Aceite Virgen Extra'!$B$6:$B$257,"&lt;="&amp;$B273)</f>
        <v>0.66</v>
      </c>
      <c r="KT273" s="8">
        <f>SUMIFS('Aceite Virgen Extra'!KT$6:KT$257,'Aceite Virgen Extra'!$A$6:$A$257,"&gt;="&amp;$A273,'Aceite Virgen Extra'!$B$6:$B$257,"&lt;="&amp;$B273)</f>
        <v>0.26</v>
      </c>
      <c r="KU273" s="8">
        <f>SUMIFS('Aceite Virgen Extra'!KU$6:KU$257,'Aceite Virgen Extra'!$A$6:$A$257,"&gt;="&amp;$A273,'Aceite Virgen Extra'!$B$6:$B$257,"&lt;="&amp;$B273)</f>
        <v>0.8</v>
      </c>
      <c r="KV273" s="8">
        <f>SUMIFS('Aceite Virgen Extra'!KV$6:KV$257,'Aceite Virgen Extra'!$A$6:$A$257,"&gt;="&amp;$A273,'Aceite Virgen Extra'!$B$6:$B$257,"&lt;="&amp;$B273)</f>
        <v>0</v>
      </c>
      <c r="KZ273" s="8">
        <f>SUMIFS('Aceite Virgen Extra'!KZ$6:KZ$257,'Aceite Virgen Extra'!$A$6:$A$257,"&gt;="&amp;$A273,'Aceite Virgen Extra'!$B$6:$B$257,"&lt;="&amp;$B273)</f>
        <v>0.85000000000000009</v>
      </c>
      <c r="LA273" s="8">
        <f>SUMIFS('Aceite Virgen Extra'!LA$6:LA$257,'Aceite Virgen Extra'!$A$6:$A$257,"&gt;="&amp;$A273,'Aceite Virgen Extra'!$B$6:$B$257,"&lt;="&amp;$B273)</f>
        <v>1.27</v>
      </c>
      <c r="LB273" s="8">
        <f>SUMIFS('Aceite Virgen Extra'!LB$6:LB$257,'Aceite Virgen Extra'!$A$6:$A$257,"&gt;="&amp;$A273,'Aceite Virgen Extra'!$B$6:$B$257,"&lt;="&amp;$B273)</f>
        <v>0.87</v>
      </c>
      <c r="LC273" s="8">
        <f>SUMIFS('Aceite Virgen Extra'!LC$6:LC$257,'Aceite Virgen Extra'!$A$6:$A$257,"&gt;="&amp;$A273,'Aceite Virgen Extra'!$B$6:$B$257,"&lt;="&amp;$B273)</f>
        <v>0</v>
      </c>
      <c r="LG273" s="8">
        <f>SUMIFS('Aceite Virgen Extra'!LG$6:LG$257,'Aceite Virgen Extra'!$A$6:$A$257,"&gt;="&amp;$A273,'Aceite Virgen Extra'!$B$6:$B$257,"&lt;="&amp;$B273)</f>
        <v>0.88000000000000012</v>
      </c>
      <c r="LH273" s="8">
        <f>SUMIFS('Aceite Virgen Extra'!LH$6:LH$257,'Aceite Virgen Extra'!$A$6:$A$257,"&gt;="&amp;$A273,'Aceite Virgen Extra'!$B$6:$B$257,"&lt;="&amp;$B273)</f>
        <v>0.73000000000000009</v>
      </c>
      <c r="LI273" s="8">
        <f>SUMIFS('Aceite Virgen Extra'!LI$6:LI$257,'Aceite Virgen Extra'!$A$6:$A$257,"&gt;="&amp;$A273,'Aceite Virgen Extra'!$B$6:$B$257,"&lt;="&amp;$B273)</f>
        <v>0.98</v>
      </c>
      <c r="LJ273" s="8">
        <f>SUMIFS('Aceite Virgen Extra'!LJ$6:LJ$257,'Aceite Virgen Extra'!$A$6:$A$257,"&gt;="&amp;$A273,'Aceite Virgen Extra'!$B$6:$B$257,"&lt;="&amp;$B273)</f>
        <v>0.75</v>
      </c>
      <c r="LN273" s="8">
        <f>SUMIFS('Aceite Virgen Extra'!LN$6:LN$257,'Aceite Virgen Extra'!$A$6:$A$257,"&gt;="&amp;$A273,'Aceite Virgen Extra'!$B$6:$B$257,"&lt;="&amp;$B273)</f>
        <v>0.68</v>
      </c>
      <c r="LO273" s="8">
        <f>SUMIFS('Aceite Virgen Extra'!LO$6:LO$257,'Aceite Virgen Extra'!$A$6:$A$257,"&gt;="&amp;$A273,'Aceite Virgen Extra'!$B$6:$B$257,"&lt;="&amp;$B273)</f>
        <v>0.44</v>
      </c>
      <c r="LP273" s="8">
        <f>SUMIFS('Aceite Virgen Extra'!LP$6:LP$257,'Aceite Virgen Extra'!$A$6:$A$257,"&gt;="&amp;$A273,'Aceite Virgen Extra'!$B$6:$B$257,"&lt;="&amp;$B273)</f>
        <v>0.84000000000000008</v>
      </c>
      <c r="LQ273" s="8">
        <f>SUMIFS('Aceite Virgen Extra'!LQ$6:LQ$257,'Aceite Virgen Extra'!$A$6:$A$257,"&gt;="&amp;$A273,'Aceite Virgen Extra'!$B$6:$B$257,"&lt;="&amp;$B273)</f>
        <v>1.06</v>
      </c>
      <c r="LR273" s="76"/>
      <c r="LS273" s="76"/>
      <c r="LT273" s="76"/>
      <c r="LU273" s="8">
        <f>SUMIFS('Aceite Virgen Extra'!LU$6:LU$257,'Aceite Virgen Extra'!$A$6:$A$257,"&gt;="&amp;$A273,'Aceite Virgen Extra'!$B$6:$B$257,"&lt;="&amp;$B273)</f>
        <v>1.55</v>
      </c>
      <c r="LV273" s="8">
        <f>SUMIFS('Aceite Virgen Extra'!LV$6:LV$257,'Aceite Virgen Extra'!$A$6:$A$257,"&gt;="&amp;$A273,'Aceite Virgen Extra'!$B$6:$B$257,"&lt;="&amp;$B273)</f>
        <v>1.0900000000000001</v>
      </c>
      <c r="LW273" s="8">
        <f>SUMIFS('Aceite Virgen Extra'!LW$6:LW$257,'Aceite Virgen Extra'!$A$6:$A$257,"&gt;="&amp;$A273,'Aceite Virgen Extra'!$B$6:$B$257,"&lt;="&amp;$B273)</f>
        <v>2.19</v>
      </c>
      <c r="LX273" s="8">
        <f>SUMIFS('Aceite Virgen Extra'!LX$6:LX$257,'Aceite Virgen Extra'!$A$6:$A$257,"&gt;="&amp;$A273,'Aceite Virgen Extra'!$B$6:$B$257,"&lt;="&amp;$B273)</f>
        <v>0.28999999999999998</v>
      </c>
      <c r="LY273" s="76"/>
      <c r="LZ273" s="76"/>
      <c r="MA273" s="76"/>
      <c r="MB273" s="8">
        <f>SUMIFS('Aceite Virgen Extra'!MB$6:MB$257,'Aceite Virgen Extra'!$A$6:$A$257,"&gt;="&amp;$A273,'Aceite Virgen Extra'!$B$6:$B$257,"&lt;="&amp;$B273)</f>
        <v>1.25</v>
      </c>
      <c r="MC273" s="8">
        <f>SUMIFS('Aceite Virgen Extra'!MC$6:MC$257,'Aceite Virgen Extra'!$A$6:$A$257,"&gt;="&amp;$A273,'Aceite Virgen Extra'!$B$6:$B$257,"&lt;="&amp;$B273)</f>
        <v>1.84</v>
      </c>
      <c r="MD273" s="8">
        <f>SUMIFS('Aceite Virgen Extra'!MD$6:MD$257,'Aceite Virgen Extra'!$A$6:$A$257,"&gt;="&amp;$A273,'Aceite Virgen Extra'!$B$6:$B$257,"&lt;="&amp;$B273)</f>
        <v>0.99999999999999989</v>
      </c>
      <c r="ME273" s="8">
        <f>SUMIFS('Aceite Virgen Extra'!ME$6:ME$257,'Aceite Virgen Extra'!$A$6:$A$257,"&gt;="&amp;$A273,'Aceite Virgen Extra'!$B$6:$B$257,"&lt;="&amp;$B273)</f>
        <v>0.3</v>
      </c>
      <c r="MI273" s="8">
        <f>SUMIFS('Aceite Virgen Extra'!MI$6:MI$257,'Aceite Virgen Extra'!$A$6:$A$257,"&gt;="&amp;$A273,'Aceite Virgen Extra'!$B$6:$B$257,"&lt;="&amp;$B273)</f>
        <v>1.2799999999999998</v>
      </c>
      <c r="MJ273" s="8">
        <f>SUMIFS('Aceite Virgen Extra'!MJ$6:MJ$257,'Aceite Virgen Extra'!$A$6:$A$257,"&gt;="&amp;$A273,'Aceite Virgen Extra'!$B$6:$B$257,"&lt;="&amp;$B273)</f>
        <v>2.68</v>
      </c>
      <c r="MK273" s="8">
        <f>SUMIFS('Aceite Virgen Extra'!MK$6:MK$257,'Aceite Virgen Extra'!$A$6:$A$257,"&gt;="&amp;$A273,'Aceite Virgen Extra'!$B$6:$B$257,"&lt;="&amp;$B273)</f>
        <v>0.63</v>
      </c>
      <c r="ML273" s="8">
        <f>SUMIFS('Aceite Virgen Extra'!ML$6:ML$257,'Aceite Virgen Extra'!$A$6:$A$257,"&gt;="&amp;$A273,'Aceite Virgen Extra'!$B$6:$B$257,"&lt;="&amp;$B273)</f>
        <v>0</v>
      </c>
    </row>
    <row r="274" spans="1:350"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c r="KE274" s="8">
        <f>SUMIFS('Aceite Virgen Extra'!KE$6:KE$257,'Aceite Virgen Extra'!$A$6:$A$257,"&gt;="&amp;$A274,'Aceite Virgen Extra'!$B$6:$B$257,"&lt;="&amp;$B274)</f>
        <v>3.38</v>
      </c>
      <c r="KF274" s="8">
        <f>SUMIFS('Aceite Virgen Extra'!KF$6:KF$257,'Aceite Virgen Extra'!$A$6:$A$257,"&gt;="&amp;$A274,'Aceite Virgen Extra'!$B$6:$B$257,"&lt;="&amp;$B274)</f>
        <v>5.14</v>
      </c>
      <c r="KG274" s="8">
        <f>SUMIFS('Aceite Virgen Extra'!KG$6:KG$257,'Aceite Virgen Extra'!$A$6:$A$257,"&gt;="&amp;$A274,'Aceite Virgen Extra'!$B$6:$B$257,"&lt;="&amp;$B274)</f>
        <v>3</v>
      </c>
      <c r="KH274" s="8">
        <f>SUMIFS('Aceite Virgen Extra'!KH$6:KH$257,'Aceite Virgen Extra'!$A$6:$A$257,"&gt;="&amp;$A274,'Aceite Virgen Extra'!$B$6:$B$257,"&lt;="&amp;$B274)</f>
        <v>0</v>
      </c>
      <c r="KL274" s="8">
        <f>SUMIFS('Aceite Virgen Extra'!KL$6:KL$257,'Aceite Virgen Extra'!$A$6:$A$257,"&gt;="&amp;$A274,'Aceite Virgen Extra'!$B$6:$B$257,"&lt;="&amp;$B274)</f>
        <v>4.08</v>
      </c>
      <c r="KM274" s="8">
        <f>SUMIFS('Aceite Virgen Extra'!KM$6:KM$257,'Aceite Virgen Extra'!$A$6:$A$257,"&gt;="&amp;$A274,'Aceite Virgen Extra'!$B$6:$B$257,"&lt;="&amp;$B274)</f>
        <v>9.5399999999999991</v>
      </c>
      <c r="KN274" s="8">
        <f>SUMIFS('Aceite Virgen Extra'!KN$6:KN$257,'Aceite Virgen Extra'!$A$6:$A$257,"&gt;="&amp;$A274,'Aceite Virgen Extra'!$B$6:$B$257,"&lt;="&amp;$B274)</f>
        <v>3.1799999999999997</v>
      </c>
      <c r="KO274" s="8">
        <f>SUMIFS('Aceite Virgen Extra'!KO$6:KO$257,'Aceite Virgen Extra'!$A$6:$A$257,"&gt;="&amp;$A274,'Aceite Virgen Extra'!$B$6:$B$257,"&lt;="&amp;$B274)</f>
        <v>1.1000000000000001</v>
      </c>
      <c r="KS274" s="8">
        <f>SUMIFS('Aceite Virgen Extra'!KS$6:KS$257,'Aceite Virgen Extra'!$A$6:$A$257,"&gt;="&amp;$A274,'Aceite Virgen Extra'!$B$6:$B$257,"&lt;="&amp;$B274)</f>
        <v>5.89</v>
      </c>
      <c r="KT274" s="8">
        <f>SUMIFS('Aceite Virgen Extra'!KT$6:KT$257,'Aceite Virgen Extra'!$A$6:$A$257,"&gt;="&amp;$A274,'Aceite Virgen Extra'!$B$6:$B$257,"&lt;="&amp;$B274)</f>
        <v>11.09</v>
      </c>
      <c r="KU274" s="8">
        <f>SUMIFS('Aceite Virgen Extra'!KU$6:KU$257,'Aceite Virgen Extra'!$A$6:$A$257,"&gt;="&amp;$A274,'Aceite Virgen Extra'!$B$6:$B$257,"&lt;="&amp;$B274)</f>
        <v>4.45</v>
      </c>
      <c r="KV274" s="8">
        <f>SUMIFS('Aceite Virgen Extra'!KV$6:KV$257,'Aceite Virgen Extra'!$A$6:$A$257,"&gt;="&amp;$A274,'Aceite Virgen Extra'!$B$6:$B$257,"&lt;="&amp;$B274)</f>
        <v>1.81</v>
      </c>
      <c r="KZ274" s="8">
        <f>SUMIFS('Aceite Virgen Extra'!KZ$6:KZ$257,'Aceite Virgen Extra'!$A$6:$A$257,"&gt;="&amp;$A274,'Aceite Virgen Extra'!$B$6:$B$257,"&lt;="&amp;$B274)</f>
        <v>4.29</v>
      </c>
      <c r="LA274" s="8">
        <f>SUMIFS('Aceite Virgen Extra'!LA$6:LA$257,'Aceite Virgen Extra'!$A$6:$A$257,"&gt;="&amp;$A274,'Aceite Virgen Extra'!$B$6:$B$257,"&lt;="&amp;$B274)</f>
        <v>6.73</v>
      </c>
      <c r="LB274" s="8">
        <f>SUMIFS('Aceite Virgen Extra'!LB$6:LB$257,'Aceite Virgen Extra'!$A$6:$A$257,"&gt;="&amp;$A274,'Aceite Virgen Extra'!$B$6:$B$257,"&lt;="&amp;$B274)</f>
        <v>3.6</v>
      </c>
      <c r="LC274" s="8">
        <f>SUMIFS('Aceite Virgen Extra'!LC$6:LC$257,'Aceite Virgen Extra'!$A$6:$A$257,"&gt;="&amp;$A274,'Aceite Virgen Extra'!$B$6:$B$257,"&lt;="&amp;$B274)</f>
        <v>1.44</v>
      </c>
      <c r="LG274" s="8">
        <f>SUMIFS('Aceite Virgen Extra'!LG$6:LG$257,'Aceite Virgen Extra'!$A$6:$A$257,"&gt;="&amp;$A274,'Aceite Virgen Extra'!$B$6:$B$257,"&lt;="&amp;$B274)</f>
        <v>3.65</v>
      </c>
      <c r="LH274" s="8">
        <f>SUMIFS('Aceite Virgen Extra'!LH$6:LH$257,'Aceite Virgen Extra'!$A$6:$A$257,"&gt;="&amp;$A274,'Aceite Virgen Extra'!$B$6:$B$257,"&lt;="&amp;$B274)</f>
        <v>6.33</v>
      </c>
      <c r="LI274" s="8">
        <f>SUMIFS('Aceite Virgen Extra'!LI$6:LI$257,'Aceite Virgen Extra'!$A$6:$A$257,"&gt;="&amp;$A274,'Aceite Virgen Extra'!$B$6:$B$257,"&lt;="&amp;$B274)</f>
        <v>2.92</v>
      </c>
      <c r="LJ274" s="8">
        <f>SUMIFS('Aceite Virgen Extra'!LJ$6:LJ$257,'Aceite Virgen Extra'!$A$6:$A$257,"&gt;="&amp;$A274,'Aceite Virgen Extra'!$B$6:$B$257,"&lt;="&amp;$B274)</f>
        <v>1.3</v>
      </c>
      <c r="LN274" s="8">
        <f>SUMIFS('Aceite Virgen Extra'!LN$6:LN$257,'Aceite Virgen Extra'!$A$6:$A$257,"&gt;="&amp;$A274,'Aceite Virgen Extra'!$B$6:$B$257,"&lt;="&amp;$B274)</f>
        <v>2.0900000000000003</v>
      </c>
      <c r="LO274" s="8">
        <f>SUMIFS('Aceite Virgen Extra'!LO$6:LO$257,'Aceite Virgen Extra'!$A$6:$A$257,"&gt;="&amp;$A274,'Aceite Virgen Extra'!$B$6:$B$257,"&lt;="&amp;$B274)</f>
        <v>3.7800000000000002</v>
      </c>
      <c r="LP274" s="8">
        <f>SUMIFS('Aceite Virgen Extra'!LP$6:LP$257,'Aceite Virgen Extra'!$A$6:$A$257,"&gt;="&amp;$A274,'Aceite Virgen Extra'!$B$6:$B$257,"&lt;="&amp;$B274)</f>
        <v>1.8599999999999999</v>
      </c>
      <c r="LQ274" s="8">
        <f>SUMIFS('Aceite Virgen Extra'!LQ$6:LQ$257,'Aceite Virgen Extra'!$A$6:$A$257,"&gt;="&amp;$A274,'Aceite Virgen Extra'!$B$6:$B$257,"&lt;="&amp;$B274)</f>
        <v>0</v>
      </c>
      <c r="LR274" s="76"/>
      <c r="LS274" s="76"/>
      <c r="LT274" s="76"/>
      <c r="LU274" s="8">
        <f>SUMIFS('Aceite Virgen Extra'!LU$6:LU$257,'Aceite Virgen Extra'!$A$6:$A$257,"&gt;="&amp;$A274,'Aceite Virgen Extra'!$B$6:$B$257,"&lt;="&amp;$B274)</f>
        <v>2.86</v>
      </c>
      <c r="LV274" s="8">
        <f>SUMIFS('Aceite Virgen Extra'!LV$6:LV$257,'Aceite Virgen Extra'!$A$6:$A$257,"&gt;="&amp;$A274,'Aceite Virgen Extra'!$B$6:$B$257,"&lt;="&amp;$B274)</f>
        <v>1.38</v>
      </c>
      <c r="LW274" s="8">
        <f>SUMIFS('Aceite Virgen Extra'!LW$6:LW$257,'Aceite Virgen Extra'!$A$6:$A$257,"&gt;="&amp;$A274,'Aceite Virgen Extra'!$B$6:$B$257,"&lt;="&amp;$B274)</f>
        <v>4.74</v>
      </c>
      <c r="LX274" s="8">
        <f>SUMIFS('Aceite Virgen Extra'!LX$6:LX$257,'Aceite Virgen Extra'!$A$6:$A$257,"&gt;="&amp;$A274,'Aceite Virgen Extra'!$B$6:$B$257,"&lt;="&amp;$B274)</f>
        <v>0.77</v>
      </c>
      <c r="LY274" s="76"/>
      <c r="LZ274" s="76"/>
      <c r="MA274" s="76"/>
      <c r="MB274" s="8">
        <f>SUMIFS('Aceite Virgen Extra'!MB$6:MB$257,'Aceite Virgen Extra'!$A$6:$A$257,"&gt;="&amp;$A274,'Aceite Virgen Extra'!$B$6:$B$257,"&lt;="&amp;$B274)</f>
        <v>2.61</v>
      </c>
      <c r="MC274" s="8">
        <f>SUMIFS('Aceite Virgen Extra'!MC$6:MC$257,'Aceite Virgen Extra'!$A$6:$A$257,"&gt;="&amp;$A274,'Aceite Virgen Extra'!$B$6:$B$257,"&lt;="&amp;$B274)</f>
        <v>3.51</v>
      </c>
      <c r="MD274" s="8">
        <f>SUMIFS('Aceite Virgen Extra'!MD$6:MD$257,'Aceite Virgen Extra'!$A$6:$A$257,"&gt;="&amp;$A274,'Aceite Virgen Extra'!$B$6:$B$257,"&lt;="&amp;$B274)</f>
        <v>3.1700000000000004</v>
      </c>
      <c r="ME274" s="8">
        <f>SUMIFS('Aceite Virgen Extra'!ME$6:ME$257,'Aceite Virgen Extra'!$A$6:$A$257,"&gt;="&amp;$A274,'Aceite Virgen Extra'!$B$6:$B$257,"&lt;="&amp;$B274)</f>
        <v>0</v>
      </c>
      <c r="MI274" s="8">
        <f>SUMIFS('Aceite Virgen Extra'!MI$6:MI$257,'Aceite Virgen Extra'!$A$6:$A$257,"&gt;="&amp;$A274,'Aceite Virgen Extra'!$B$6:$B$257,"&lt;="&amp;$B274)</f>
        <v>2.1199999999999997</v>
      </c>
      <c r="MJ274" s="8">
        <f>SUMIFS('Aceite Virgen Extra'!MJ$6:MJ$257,'Aceite Virgen Extra'!$A$6:$A$257,"&gt;="&amp;$A274,'Aceite Virgen Extra'!$B$6:$B$257,"&lt;="&amp;$B274)</f>
        <v>3.2600000000000002</v>
      </c>
      <c r="MK274" s="8">
        <f>SUMIFS('Aceite Virgen Extra'!MK$6:MK$257,'Aceite Virgen Extra'!$A$6:$A$257,"&gt;="&amp;$A274,'Aceite Virgen Extra'!$B$6:$B$257,"&lt;="&amp;$B274)</f>
        <v>2.04</v>
      </c>
      <c r="ML274" s="8">
        <f>SUMIFS('Aceite Virgen Extra'!ML$6:ML$257,'Aceite Virgen Extra'!$A$6:$A$257,"&gt;="&amp;$A274,'Aceite Virgen Extra'!$B$6:$B$257,"&lt;="&amp;$B274)</f>
        <v>0</v>
      </c>
    </row>
    <row r="275" spans="1:350"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c r="KE275" s="8">
        <f>SUMIFS('Aceite Virgen Extra'!KE$6:KE$257,'Aceite Virgen Extra'!$A$6:$A$257,"&gt;="&amp;$A275,'Aceite Virgen Extra'!$B$6:$B$257,"&lt;="&amp;$B275)</f>
        <v>4.6000000000000005</v>
      </c>
      <c r="KF275" s="8">
        <f>SUMIFS('Aceite Virgen Extra'!KF$6:KF$257,'Aceite Virgen Extra'!$A$6:$A$257,"&gt;="&amp;$A275,'Aceite Virgen Extra'!$B$6:$B$257,"&lt;="&amp;$B275)</f>
        <v>3.38</v>
      </c>
      <c r="KG275" s="8">
        <f>SUMIFS('Aceite Virgen Extra'!KG$6:KG$257,'Aceite Virgen Extra'!$A$6:$A$257,"&gt;="&amp;$A275,'Aceite Virgen Extra'!$B$6:$B$257,"&lt;="&amp;$B275)</f>
        <v>5.03</v>
      </c>
      <c r="KH275" s="8">
        <f>SUMIFS('Aceite Virgen Extra'!KH$6:KH$257,'Aceite Virgen Extra'!$A$6:$A$257,"&gt;="&amp;$A275,'Aceite Virgen Extra'!$B$6:$B$257,"&lt;="&amp;$B275)</f>
        <v>7.12</v>
      </c>
      <c r="KL275" s="8">
        <f>SUMIFS('Aceite Virgen Extra'!KL$6:KL$257,'Aceite Virgen Extra'!$A$6:$A$257,"&gt;="&amp;$A275,'Aceite Virgen Extra'!$B$6:$B$257,"&lt;="&amp;$B275)</f>
        <v>4.2</v>
      </c>
      <c r="KM275" s="8">
        <f>SUMIFS('Aceite Virgen Extra'!KM$6:KM$257,'Aceite Virgen Extra'!$A$6:$A$257,"&gt;="&amp;$A275,'Aceite Virgen Extra'!$B$6:$B$257,"&lt;="&amp;$B275)</f>
        <v>2.96</v>
      </c>
      <c r="KN275" s="8">
        <f>SUMIFS('Aceite Virgen Extra'!KN$6:KN$257,'Aceite Virgen Extra'!$A$6:$A$257,"&gt;="&amp;$A275,'Aceite Virgen Extra'!$B$6:$B$257,"&lt;="&amp;$B275)</f>
        <v>3.95</v>
      </c>
      <c r="KO275" s="8">
        <f>SUMIFS('Aceite Virgen Extra'!KO$6:KO$257,'Aceite Virgen Extra'!$A$6:$A$257,"&gt;="&amp;$A275,'Aceite Virgen Extra'!$B$6:$B$257,"&lt;="&amp;$B275)</f>
        <v>7.75</v>
      </c>
      <c r="KS275" s="8">
        <f>SUMIFS('Aceite Virgen Extra'!KS$6:KS$257,'Aceite Virgen Extra'!$A$6:$A$257,"&gt;="&amp;$A275,'Aceite Virgen Extra'!$B$6:$B$257,"&lt;="&amp;$B275)</f>
        <v>7.46</v>
      </c>
      <c r="KT275" s="8">
        <f>SUMIFS('Aceite Virgen Extra'!KT$6:KT$257,'Aceite Virgen Extra'!$A$6:$A$257,"&gt;="&amp;$A275,'Aceite Virgen Extra'!$B$6:$B$257,"&lt;="&amp;$B275)</f>
        <v>11.66</v>
      </c>
      <c r="KU275" s="8">
        <f>SUMIFS('Aceite Virgen Extra'!KU$6:KU$257,'Aceite Virgen Extra'!$A$6:$A$257,"&gt;="&amp;$A275,'Aceite Virgen Extra'!$B$6:$B$257,"&lt;="&amp;$B275)</f>
        <v>6.39</v>
      </c>
      <c r="KV275" s="8">
        <f>SUMIFS('Aceite Virgen Extra'!KV$6:KV$257,'Aceite Virgen Extra'!$A$6:$A$257,"&gt;="&amp;$A275,'Aceite Virgen Extra'!$B$6:$B$257,"&lt;="&amp;$B275)</f>
        <v>5.6199999999999992</v>
      </c>
      <c r="KZ275" s="8">
        <f>SUMIFS('Aceite Virgen Extra'!KZ$6:KZ$257,'Aceite Virgen Extra'!$A$6:$A$257,"&gt;="&amp;$A275,'Aceite Virgen Extra'!$B$6:$B$257,"&lt;="&amp;$B275)</f>
        <v>7.55</v>
      </c>
      <c r="LA275" s="8">
        <f>SUMIFS('Aceite Virgen Extra'!LA$6:LA$257,'Aceite Virgen Extra'!$A$6:$A$257,"&gt;="&amp;$A275,'Aceite Virgen Extra'!$B$6:$B$257,"&lt;="&amp;$B275)</f>
        <v>11.200000000000001</v>
      </c>
      <c r="LB275" s="8">
        <f>SUMIFS('Aceite Virgen Extra'!LB$6:LB$257,'Aceite Virgen Extra'!$A$6:$A$257,"&gt;="&amp;$A275,'Aceite Virgen Extra'!$B$6:$B$257,"&lt;="&amp;$B275)</f>
        <v>5.31</v>
      </c>
      <c r="LC275" s="8">
        <f>SUMIFS('Aceite Virgen Extra'!LC$6:LC$257,'Aceite Virgen Extra'!$A$6:$A$257,"&gt;="&amp;$A275,'Aceite Virgen Extra'!$B$6:$B$257,"&lt;="&amp;$B275)</f>
        <v>8.7100000000000009</v>
      </c>
      <c r="LG275" s="8">
        <f>SUMIFS('Aceite Virgen Extra'!LG$6:LG$257,'Aceite Virgen Extra'!$A$6:$A$257,"&gt;="&amp;$A275,'Aceite Virgen Extra'!$B$6:$B$257,"&lt;="&amp;$B275)</f>
        <v>6.7399999999999993</v>
      </c>
      <c r="LH275" s="8">
        <f>SUMIFS('Aceite Virgen Extra'!LH$6:LH$257,'Aceite Virgen Extra'!$A$6:$A$257,"&gt;="&amp;$A275,'Aceite Virgen Extra'!$B$6:$B$257,"&lt;="&amp;$B275)</f>
        <v>10.84</v>
      </c>
      <c r="LI275" s="8">
        <f>SUMIFS('Aceite Virgen Extra'!LI$6:LI$257,'Aceite Virgen Extra'!$A$6:$A$257,"&gt;="&amp;$A275,'Aceite Virgen Extra'!$B$6:$B$257,"&lt;="&amp;$B275)</f>
        <v>4.6899999999999995</v>
      </c>
      <c r="LJ275" s="8">
        <f>SUMIFS('Aceite Virgen Extra'!LJ$6:LJ$257,'Aceite Virgen Extra'!$A$6:$A$257,"&gt;="&amp;$A275,'Aceite Virgen Extra'!$B$6:$B$257,"&lt;="&amp;$B275)</f>
        <v>6.9700000000000006</v>
      </c>
      <c r="LN275" s="8">
        <f>SUMIFS('Aceite Virgen Extra'!LN$6:LN$257,'Aceite Virgen Extra'!$A$6:$A$257,"&gt;="&amp;$A275,'Aceite Virgen Extra'!$B$6:$B$257,"&lt;="&amp;$B275)</f>
        <v>6.93</v>
      </c>
      <c r="LO275" s="8">
        <f>SUMIFS('Aceite Virgen Extra'!LO$6:LO$257,'Aceite Virgen Extra'!$A$6:$A$257,"&gt;="&amp;$A275,'Aceite Virgen Extra'!$B$6:$B$257,"&lt;="&amp;$B275)</f>
        <v>9.08</v>
      </c>
      <c r="LP275" s="8">
        <f>SUMIFS('Aceite Virgen Extra'!LP$6:LP$257,'Aceite Virgen Extra'!$A$6:$A$257,"&gt;="&amp;$A275,'Aceite Virgen Extra'!$B$6:$B$257,"&lt;="&amp;$B275)</f>
        <v>6.99</v>
      </c>
      <c r="LQ275" s="8">
        <f>SUMIFS('Aceite Virgen Extra'!LQ$6:LQ$257,'Aceite Virgen Extra'!$A$6:$A$257,"&gt;="&amp;$A275,'Aceite Virgen Extra'!$B$6:$B$257,"&lt;="&amp;$B275)</f>
        <v>3.03</v>
      </c>
      <c r="LR275" s="76"/>
      <c r="LS275" s="76"/>
      <c r="LT275" s="76"/>
      <c r="LU275" s="8">
        <f>SUMIFS('Aceite Virgen Extra'!LU$6:LU$257,'Aceite Virgen Extra'!$A$6:$A$257,"&gt;="&amp;$A275,'Aceite Virgen Extra'!$B$6:$B$257,"&lt;="&amp;$B275)</f>
        <v>3.6999999999999997</v>
      </c>
      <c r="LV275" s="8">
        <f>SUMIFS('Aceite Virgen Extra'!LV$6:LV$257,'Aceite Virgen Extra'!$A$6:$A$257,"&gt;="&amp;$A275,'Aceite Virgen Extra'!$B$6:$B$257,"&lt;="&amp;$B275)</f>
        <v>2.2800000000000002</v>
      </c>
      <c r="LW275" s="8">
        <f>SUMIFS('Aceite Virgen Extra'!LW$6:LW$257,'Aceite Virgen Extra'!$A$6:$A$257,"&gt;="&amp;$A275,'Aceite Virgen Extra'!$B$6:$B$257,"&lt;="&amp;$B275)</f>
        <v>3.21</v>
      </c>
      <c r="LX275" s="8">
        <f>SUMIFS('Aceite Virgen Extra'!LX$6:LX$257,'Aceite Virgen Extra'!$A$6:$A$257,"&gt;="&amp;$A275,'Aceite Virgen Extra'!$B$6:$B$257,"&lt;="&amp;$B275)</f>
        <v>7.86</v>
      </c>
      <c r="LY275" s="76"/>
      <c r="LZ275" s="76"/>
      <c r="MA275" s="76"/>
      <c r="MB275" s="8">
        <f>SUMIFS('Aceite Virgen Extra'!MB$6:MB$257,'Aceite Virgen Extra'!$A$6:$A$257,"&gt;="&amp;$A275,'Aceite Virgen Extra'!$B$6:$B$257,"&lt;="&amp;$B275)</f>
        <v>5.75</v>
      </c>
      <c r="MC275" s="8">
        <f>SUMIFS('Aceite Virgen Extra'!MC$6:MC$257,'Aceite Virgen Extra'!$A$6:$A$257,"&gt;="&amp;$A275,'Aceite Virgen Extra'!$B$6:$B$257,"&lt;="&amp;$B275)</f>
        <v>3.17</v>
      </c>
      <c r="MD275" s="8">
        <f>SUMIFS('Aceite Virgen Extra'!MD$6:MD$257,'Aceite Virgen Extra'!$A$6:$A$257,"&gt;="&amp;$A275,'Aceite Virgen Extra'!$B$6:$B$257,"&lt;="&amp;$B275)</f>
        <v>6.55</v>
      </c>
      <c r="ME275" s="8">
        <f>SUMIFS('Aceite Virgen Extra'!ME$6:ME$257,'Aceite Virgen Extra'!$A$6:$A$257,"&gt;="&amp;$A275,'Aceite Virgen Extra'!$B$6:$B$257,"&lt;="&amp;$B275)</f>
        <v>10.56</v>
      </c>
      <c r="MI275" s="8">
        <f>SUMIFS('Aceite Virgen Extra'!MI$6:MI$257,'Aceite Virgen Extra'!$A$6:$A$257,"&gt;="&amp;$A275,'Aceite Virgen Extra'!$B$6:$B$257,"&lt;="&amp;$B275)</f>
        <v>8.0299999999999994</v>
      </c>
      <c r="MJ275" s="8">
        <f>SUMIFS('Aceite Virgen Extra'!MJ$6:MJ$257,'Aceite Virgen Extra'!$A$6:$A$257,"&gt;="&amp;$A275,'Aceite Virgen Extra'!$B$6:$B$257,"&lt;="&amp;$B275)</f>
        <v>4.9799999999999995</v>
      </c>
      <c r="MK275" s="8">
        <f>SUMIFS('Aceite Virgen Extra'!MK$6:MK$257,'Aceite Virgen Extra'!$A$6:$A$257,"&gt;="&amp;$A275,'Aceite Virgen Extra'!$B$6:$B$257,"&lt;="&amp;$B275)</f>
        <v>10.169999999999998</v>
      </c>
      <c r="ML275" s="8">
        <f>SUMIFS('Aceite Virgen Extra'!ML$6:ML$257,'Aceite Virgen Extra'!$A$6:$A$257,"&gt;="&amp;$A275,'Aceite Virgen Extra'!$B$6:$B$257,"&lt;="&amp;$B275)</f>
        <v>7.56</v>
      </c>
    </row>
    <row r="276" spans="1:350"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c r="KE276" s="8">
        <f>SUMIFS('Aceite Virgen Extra'!KE$6:KE$257,'Aceite Virgen Extra'!$A$6:$A$257,"&gt;="&amp;$A276,'Aceite Virgen Extra'!$B$6:$B$257,"&lt;="&amp;$B276)</f>
        <v>1.32</v>
      </c>
      <c r="KF276" s="8">
        <f>SUMIFS('Aceite Virgen Extra'!KF$6:KF$257,'Aceite Virgen Extra'!$A$6:$A$257,"&gt;="&amp;$A276,'Aceite Virgen Extra'!$B$6:$B$257,"&lt;="&amp;$B276)</f>
        <v>0.31</v>
      </c>
      <c r="KG276" s="8">
        <f>SUMIFS('Aceite Virgen Extra'!KG$6:KG$257,'Aceite Virgen Extra'!$A$6:$A$257,"&gt;="&amp;$A276,'Aceite Virgen Extra'!$B$6:$B$257,"&lt;="&amp;$B276)</f>
        <v>2.09</v>
      </c>
      <c r="KH276" s="8">
        <f>SUMIFS('Aceite Virgen Extra'!KH$6:KH$257,'Aceite Virgen Extra'!$A$6:$A$257,"&gt;="&amp;$A276,'Aceite Virgen Extra'!$B$6:$B$257,"&lt;="&amp;$B276)</f>
        <v>2</v>
      </c>
      <c r="KL276" s="8">
        <f>SUMIFS('Aceite Virgen Extra'!KL$6:KL$257,'Aceite Virgen Extra'!$A$6:$A$257,"&gt;="&amp;$A276,'Aceite Virgen Extra'!$B$6:$B$257,"&lt;="&amp;$B276)</f>
        <v>0.56000000000000005</v>
      </c>
      <c r="KM276" s="8">
        <f>SUMIFS('Aceite Virgen Extra'!KM$6:KM$257,'Aceite Virgen Extra'!$A$6:$A$257,"&gt;="&amp;$A276,'Aceite Virgen Extra'!$B$6:$B$257,"&lt;="&amp;$B276)</f>
        <v>0</v>
      </c>
      <c r="KN276" s="8">
        <f>SUMIFS('Aceite Virgen Extra'!KN$6:KN$257,'Aceite Virgen Extra'!$A$6:$A$257,"&gt;="&amp;$A276,'Aceite Virgen Extra'!$B$6:$B$257,"&lt;="&amp;$B276)</f>
        <v>0.93</v>
      </c>
      <c r="KO276" s="8">
        <f>SUMIFS('Aceite Virgen Extra'!KO$6:KO$257,'Aceite Virgen Extra'!$A$6:$A$257,"&gt;="&amp;$A276,'Aceite Virgen Extra'!$B$6:$B$257,"&lt;="&amp;$B276)</f>
        <v>0.22</v>
      </c>
      <c r="KS276" s="8">
        <f>SUMIFS('Aceite Virgen Extra'!KS$6:KS$257,'Aceite Virgen Extra'!$A$6:$A$257,"&gt;="&amp;$A276,'Aceite Virgen Extra'!$B$6:$B$257,"&lt;="&amp;$B276)</f>
        <v>0.7</v>
      </c>
      <c r="KT276" s="8">
        <f>SUMIFS('Aceite Virgen Extra'!KT$6:KT$257,'Aceite Virgen Extra'!$A$6:$A$257,"&gt;="&amp;$A276,'Aceite Virgen Extra'!$B$6:$B$257,"&lt;="&amp;$B276)</f>
        <v>1</v>
      </c>
      <c r="KU276" s="8">
        <f>SUMIFS('Aceite Virgen Extra'!KU$6:KU$257,'Aceite Virgen Extra'!$A$6:$A$257,"&gt;="&amp;$A276,'Aceite Virgen Extra'!$B$6:$B$257,"&lt;="&amp;$B276)</f>
        <v>0.8</v>
      </c>
      <c r="KV276" s="8">
        <f>SUMIFS('Aceite Virgen Extra'!KV$6:KV$257,'Aceite Virgen Extra'!$A$6:$A$257,"&gt;="&amp;$A276,'Aceite Virgen Extra'!$B$6:$B$257,"&lt;="&amp;$B276)</f>
        <v>0</v>
      </c>
      <c r="KZ276" s="8">
        <f>SUMIFS('Aceite Virgen Extra'!KZ$6:KZ$257,'Aceite Virgen Extra'!$A$6:$A$257,"&gt;="&amp;$A276,'Aceite Virgen Extra'!$B$6:$B$257,"&lt;="&amp;$B276)</f>
        <v>0.72</v>
      </c>
      <c r="LA276" s="8">
        <f>SUMIFS('Aceite Virgen Extra'!LA$6:LA$257,'Aceite Virgen Extra'!$A$6:$A$257,"&gt;="&amp;$A276,'Aceite Virgen Extra'!$B$6:$B$257,"&lt;="&amp;$B276)</f>
        <v>0</v>
      </c>
      <c r="LB276" s="8">
        <f>SUMIFS('Aceite Virgen Extra'!LB$6:LB$257,'Aceite Virgen Extra'!$A$6:$A$257,"&gt;="&amp;$A276,'Aceite Virgen Extra'!$B$6:$B$257,"&lt;="&amp;$B276)</f>
        <v>1.46</v>
      </c>
      <c r="LC276" s="8">
        <f>SUMIFS('Aceite Virgen Extra'!LC$6:LC$257,'Aceite Virgen Extra'!$A$6:$A$257,"&gt;="&amp;$A276,'Aceite Virgen Extra'!$B$6:$B$257,"&lt;="&amp;$B276)</f>
        <v>0</v>
      </c>
      <c r="LG276" s="8">
        <f>SUMIFS('Aceite Virgen Extra'!LG$6:LG$257,'Aceite Virgen Extra'!$A$6:$A$257,"&gt;="&amp;$A276,'Aceite Virgen Extra'!$B$6:$B$257,"&lt;="&amp;$B276)</f>
        <v>0.90999999999999992</v>
      </c>
      <c r="LH276" s="8">
        <f>SUMIFS('Aceite Virgen Extra'!LH$6:LH$257,'Aceite Virgen Extra'!$A$6:$A$257,"&gt;="&amp;$A276,'Aceite Virgen Extra'!$B$6:$B$257,"&lt;="&amp;$B276)</f>
        <v>1.78</v>
      </c>
      <c r="LI276" s="8">
        <f>SUMIFS('Aceite Virgen Extra'!LI$6:LI$257,'Aceite Virgen Extra'!$A$6:$A$257,"&gt;="&amp;$A276,'Aceite Virgen Extra'!$B$6:$B$257,"&lt;="&amp;$B276)</f>
        <v>0.55000000000000004</v>
      </c>
      <c r="LJ276" s="8">
        <f>SUMIFS('Aceite Virgen Extra'!LJ$6:LJ$257,'Aceite Virgen Extra'!$A$6:$A$257,"&gt;="&amp;$A276,'Aceite Virgen Extra'!$B$6:$B$257,"&lt;="&amp;$B276)</f>
        <v>0</v>
      </c>
      <c r="LN276" s="8">
        <f>SUMIFS('Aceite Virgen Extra'!LN$6:LN$257,'Aceite Virgen Extra'!$A$6:$A$257,"&gt;="&amp;$A276,'Aceite Virgen Extra'!$B$6:$B$257,"&lt;="&amp;$B276)</f>
        <v>5.17</v>
      </c>
      <c r="LO276" s="8">
        <f>SUMIFS('Aceite Virgen Extra'!LO$6:LO$257,'Aceite Virgen Extra'!$A$6:$A$257,"&gt;="&amp;$A276,'Aceite Virgen Extra'!$B$6:$B$257,"&lt;="&amp;$B276)</f>
        <v>12.4</v>
      </c>
      <c r="LP276" s="8">
        <f>SUMIFS('Aceite Virgen Extra'!LP$6:LP$257,'Aceite Virgen Extra'!$A$6:$A$257,"&gt;="&amp;$A276,'Aceite Virgen Extra'!$B$6:$B$257,"&lt;="&amp;$B276)</f>
        <v>2.1799999999999997</v>
      </c>
      <c r="LQ276" s="8">
        <f>SUMIFS('Aceite Virgen Extra'!LQ$6:LQ$257,'Aceite Virgen Extra'!$A$6:$A$257,"&gt;="&amp;$A276,'Aceite Virgen Extra'!$B$6:$B$257,"&lt;="&amp;$B276)</f>
        <v>0</v>
      </c>
      <c r="LR276" s="76"/>
      <c r="LS276" s="76"/>
      <c r="LT276" s="76"/>
      <c r="LU276" s="8">
        <f>SUMIFS('Aceite Virgen Extra'!LU$6:LU$257,'Aceite Virgen Extra'!$A$6:$A$257,"&gt;="&amp;$A276,'Aceite Virgen Extra'!$B$6:$B$257,"&lt;="&amp;$B276)</f>
        <v>3.26</v>
      </c>
      <c r="LV276" s="8">
        <f>SUMIFS('Aceite Virgen Extra'!LV$6:LV$257,'Aceite Virgen Extra'!$A$6:$A$257,"&gt;="&amp;$A276,'Aceite Virgen Extra'!$B$6:$B$257,"&lt;="&amp;$B276)</f>
        <v>6.33</v>
      </c>
      <c r="LW276" s="8">
        <f>SUMIFS('Aceite Virgen Extra'!LW$6:LW$257,'Aceite Virgen Extra'!$A$6:$A$257,"&gt;="&amp;$A276,'Aceite Virgen Extra'!$B$6:$B$257,"&lt;="&amp;$B276)</f>
        <v>2.5499999999999998</v>
      </c>
      <c r="LX276" s="8">
        <f>SUMIFS('Aceite Virgen Extra'!LX$6:LX$257,'Aceite Virgen Extra'!$A$6:$A$257,"&gt;="&amp;$A276,'Aceite Virgen Extra'!$B$6:$B$257,"&lt;="&amp;$B276)</f>
        <v>0.75</v>
      </c>
      <c r="LY276" s="76"/>
      <c r="LZ276" s="76"/>
      <c r="MA276" s="76"/>
      <c r="MB276" s="8">
        <f>SUMIFS('Aceite Virgen Extra'!MB$6:MB$257,'Aceite Virgen Extra'!$A$6:$A$257,"&gt;="&amp;$A276,'Aceite Virgen Extra'!$B$6:$B$257,"&lt;="&amp;$B276)</f>
        <v>1.56</v>
      </c>
      <c r="MC276" s="8">
        <f>SUMIFS('Aceite Virgen Extra'!MC$6:MC$257,'Aceite Virgen Extra'!$A$6:$A$257,"&gt;="&amp;$A276,'Aceite Virgen Extra'!$B$6:$B$257,"&lt;="&amp;$B276)</f>
        <v>0.74</v>
      </c>
      <c r="MD276" s="8">
        <f>SUMIFS('Aceite Virgen Extra'!MD$6:MD$257,'Aceite Virgen Extra'!$A$6:$A$257,"&gt;="&amp;$A276,'Aceite Virgen Extra'!$B$6:$B$257,"&lt;="&amp;$B276)</f>
        <v>2.54</v>
      </c>
      <c r="ME276" s="8">
        <f>SUMIFS('Aceite Virgen Extra'!ME$6:ME$257,'Aceite Virgen Extra'!$A$6:$A$257,"&gt;="&amp;$A276,'Aceite Virgen Extra'!$B$6:$B$257,"&lt;="&amp;$B276)</f>
        <v>0</v>
      </c>
      <c r="MI276" s="8">
        <f>SUMIFS('Aceite Virgen Extra'!MI$6:MI$257,'Aceite Virgen Extra'!$A$6:$A$257,"&gt;="&amp;$A276,'Aceite Virgen Extra'!$B$6:$B$257,"&lt;="&amp;$B276)</f>
        <v>1.8399999999999999</v>
      </c>
      <c r="MJ276" s="8">
        <f>SUMIFS('Aceite Virgen Extra'!MJ$6:MJ$257,'Aceite Virgen Extra'!$A$6:$A$257,"&gt;="&amp;$A276,'Aceite Virgen Extra'!$B$6:$B$257,"&lt;="&amp;$B276)</f>
        <v>1.6</v>
      </c>
      <c r="MK276" s="8">
        <f>SUMIFS('Aceite Virgen Extra'!MK$6:MK$257,'Aceite Virgen Extra'!$A$6:$A$257,"&gt;="&amp;$A276,'Aceite Virgen Extra'!$B$6:$B$257,"&lt;="&amp;$B276)</f>
        <v>1.88</v>
      </c>
      <c r="ML276" s="8">
        <f>SUMIFS('Aceite Virgen Extra'!ML$6:ML$257,'Aceite Virgen Extra'!$A$6:$A$257,"&gt;="&amp;$A276,'Aceite Virgen Extra'!$B$6:$B$257,"&lt;="&amp;$B276)</f>
        <v>2.12</v>
      </c>
    </row>
    <row r="277" spans="1:350"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c r="KE277" s="8">
        <f>SUMIFS('Aceite Virgen Extra'!KE$6:KE$257,'Aceite Virgen Extra'!$A$6:$A$257,"&gt;="&amp;$A277,'Aceite Virgen Extra'!$B$6:$B$257,"&lt;="&amp;$B277)</f>
        <v>0.69</v>
      </c>
      <c r="KF277" s="8">
        <f>SUMIFS('Aceite Virgen Extra'!KF$6:KF$257,'Aceite Virgen Extra'!$A$6:$A$257,"&gt;="&amp;$A277,'Aceite Virgen Extra'!$B$6:$B$257,"&lt;="&amp;$B277)</f>
        <v>0.96000000000000008</v>
      </c>
      <c r="KG277" s="8">
        <f>SUMIFS('Aceite Virgen Extra'!KG$6:KG$257,'Aceite Virgen Extra'!$A$6:$A$257,"&gt;="&amp;$A277,'Aceite Virgen Extra'!$B$6:$B$257,"&lt;="&amp;$B277)</f>
        <v>0.53</v>
      </c>
      <c r="KH277" s="8">
        <f>SUMIFS('Aceite Virgen Extra'!KH$6:KH$257,'Aceite Virgen Extra'!$A$6:$A$257,"&gt;="&amp;$A277,'Aceite Virgen Extra'!$B$6:$B$257,"&lt;="&amp;$B277)</f>
        <v>0.78</v>
      </c>
      <c r="KL277" s="8">
        <f>SUMIFS('Aceite Virgen Extra'!KL$6:KL$257,'Aceite Virgen Extra'!$A$6:$A$257,"&gt;="&amp;$A277,'Aceite Virgen Extra'!$B$6:$B$257,"&lt;="&amp;$B277)</f>
        <v>1.23</v>
      </c>
      <c r="KM277" s="8">
        <f>SUMIFS('Aceite Virgen Extra'!KM$6:KM$257,'Aceite Virgen Extra'!$A$6:$A$257,"&gt;="&amp;$A277,'Aceite Virgen Extra'!$B$6:$B$257,"&lt;="&amp;$B277)</f>
        <v>1.35</v>
      </c>
      <c r="KN277" s="8">
        <f>SUMIFS('Aceite Virgen Extra'!KN$6:KN$257,'Aceite Virgen Extra'!$A$6:$A$257,"&gt;="&amp;$A277,'Aceite Virgen Extra'!$B$6:$B$257,"&lt;="&amp;$B277)</f>
        <v>1.19</v>
      </c>
      <c r="KO277" s="8">
        <f>SUMIFS('Aceite Virgen Extra'!KO$6:KO$257,'Aceite Virgen Extra'!$A$6:$A$257,"&gt;="&amp;$A277,'Aceite Virgen Extra'!$B$6:$B$257,"&lt;="&amp;$B277)</f>
        <v>0.44</v>
      </c>
      <c r="KS277" s="8">
        <f>SUMIFS('Aceite Virgen Extra'!KS$6:KS$257,'Aceite Virgen Extra'!$A$6:$A$257,"&gt;="&amp;$A277,'Aceite Virgen Extra'!$B$6:$B$257,"&lt;="&amp;$B277)</f>
        <v>1.74</v>
      </c>
      <c r="KT277" s="8">
        <f>SUMIFS('Aceite Virgen Extra'!KT$6:KT$257,'Aceite Virgen Extra'!$A$6:$A$257,"&gt;="&amp;$A277,'Aceite Virgen Extra'!$B$6:$B$257,"&lt;="&amp;$B277)</f>
        <v>1.71</v>
      </c>
      <c r="KU277" s="8">
        <f>SUMIFS('Aceite Virgen Extra'!KU$6:KU$257,'Aceite Virgen Extra'!$A$6:$A$257,"&gt;="&amp;$A277,'Aceite Virgen Extra'!$B$6:$B$257,"&lt;="&amp;$B277)</f>
        <v>1.8800000000000001</v>
      </c>
      <c r="KV277" s="8">
        <f>SUMIFS('Aceite Virgen Extra'!KV$6:KV$257,'Aceite Virgen Extra'!$A$6:$A$257,"&gt;="&amp;$A277,'Aceite Virgen Extra'!$B$6:$B$257,"&lt;="&amp;$B277)</f>
        <v>1.36</v>
      </c>
      <c r="KZ277" s="8">
        <f>SUMIFS('Aceite Virgen Extra'!KZ$6:KZ$257,'Aceite Virgen Extra'!$A$6:$A$257,"&gt;="&amp;$A277,'Aceite Virgen Extra'!$B$6:$B$257,"&lt;="&amp;$B277)</f>
        <v>0.9</v>
      </c>
      <c r="LA277" s="8">
        <f>SUMIFS('Aceite Virgen Extra'!LA$6:LA$257,'Aceite Virgen Extra'!$A$6:$A$257,"&gt;="&amp;$A277,'Aceite Virgen Extra'!$B$6:$B$257,"&lt;="&amp;$B277)</f>
        <v>1.7</v>
      </c>
      <c r="LB277" s="8">
        <f>SUMIFS('Aceite Virgen Extra'!LB$6:LB$257,'Aceite Virgen Extra'!$A$6:$A$257,"&gt;="&amp;$A277,'Aceite Virgen Extra'!$B$6:$B$257,"&lt;="&amp;$B277)</f>
        <v>0.82</v>
      </c>
      <c r="LC277" s="8">
        <f>SUMIFS('Aceite Virgen Extra'!LC$6:LC$257,'Aceite Virgen Extra'!$A$6:$A$257,"&gt;="&amp;$A277,'Aceite Virgen Extra'!$B$6:$B$257,"&lt;="&amp;$B277)</f>
        <v>0</v>
      </c>
      <c r="LG277" s="8">
        <f>SUMIFS('Aceite Virgen Extra'!LG$6:LG$257,'Aceite Virgen Extra'!$A$6:$A$257,"&gt;="&amp;$A277,'Aceite Virgen Extra'!$B$6:$B$257,"&lt;="&amp;$B277)</f>
        <v>1.3599999999999999</v>
      </c>
      <c r="LH277" s="8">
        <f>SUMIFS('Aceite Virgen Extra'!LH$6:LH$257,'Aceite Virgen Extra'!$A$6:$A$257,"&gt;="&amp;$A277,'Aceite Virgen Extra'!$B$6:$B$257,"&lt;="&amp;$B277)</f>
        <v>0.99</v>
      </c>
      <c r="LI277" s="8">
        <f>SUMIFS('Aceite Virgen Extra'!LI$6:LI$257,'Aceite Virgen Extra'!$A$6:$A$257,"&gt;="&amp;$A277,'Aceite Virgen Extra'!$B$6:$B$257,"&lt;="&amp;$B277)</f>
        <v>1.41</v>
      </c>
      <c r="LJ277" s="8">
        <f>SUMIFS('Aceite Virgen Extra'!LJ$6:LJ$257,'Aceite Virgen Extra'!$A$6:$A$257,"&gt;="&amp;$A277,'Aceite Virgen Extra'!$B$6:$B$257,"&lt;="&amp;$B277)</f>
        <v>0</v>
      </c>
      <c r="LN277" s="8">
        <f>SUMIFS('Aceite Virgen Extra'!LN$6:LN$257,'Aceite Virgen Extra'!$A$6:$A$257,"&gt;="&amp;$A277,'Aceite Virgen Extra'!$B$6:$B$257,"&lt;="&amp;$B277)</f>
        <v>1.6800000000000002</v>
      </c>
      <c r="LO277" s="8">
        <f>SUMIFS('Aceite Virgen Extra'!LO$6:LO$257,'Aceite Virgen Extra'!$A$6:$A$257,"&gt;="&amp;$A277,'Aceite Virgen Extra'!$B$6:$B$257,"&lt;="&amp;$B277)</f>
        <v>2.35</v>
      </c>
      <c r="LP277" s="8">
        <f>SUMIFS('Aceite Virgen Extra'!LP$6:LP$257,'Aceite Virgen Extra'!$A$6:$A$257,"&gt;="&amp;$A277,'Aceite Virgen Extra'!$B$6:$B$257,"&lt;="&amp;$B277)</f>
        <v>1.75</v>
      </c>
      <c r="LQ277" s="8">
        <f>SUMIFS('Aceite Virgen Extra'!LQ$6:LQ$257,'Aceite Virgen Extra'!$A$6:$A$257,"&gt;="&amp;$A277,'Aceite Virgen Extra'!$B$6:$B$257,"&lt;="&amp;$B277)</f>
        <v>0</v>
      </c>
      <c r="LR277" s="76"/>
      <c r="LS277" s="76"/>
      <c r="LT277" s="76"/>
      <c r="LU277" s="8">
        <f>SUMIFS('Aceite Virgen Extra'!LU$6:LU$257,'Aceite Virgen Extra'!$A$6:$A$257,"&gt;="&amp;$A277,'Aceite Virgen Extra'!$B$6:$B$257,"&lt;="&amp;$B277)</f>
        <v>1.8800000000000001</v>
      </c>
      <c r="LV277" s="8">
        <f>SUMIFS('Aceite Virgen Extra'!LV$6:LV$257,'Aceite Virgen Extra'!$A$6:$A$257,"&gt;="&amp;$A277,'Aceite Virgen Extra'!$B$6:$B$257,"&lt;="&amp;$B277)</f>
        <v>2.68</v>
      </c>
      <c r="LW277" s="8">
        <f>SUMIFS('Aceite Virgen Extra'!LW$6:LW$257,'Aceite Virgen Extra'!$A$6:$A$257,"&gt;="&amp;$A277,'Aceite Virgen Extra'!$B$6:$B$257,"&lt;="&amp;$B277)</f>
        <v>1.2</v>
      </c>
      <c r="LX277" s="8">
        <f>SUMIFS('Aceite Virgen Extra'!LX$6:LX$257,'Aceite Virgen Extra'!$A$6:$A$257,"&gt;="&amp;$A277,'Aceite Virgen Extra'!$B$6:$B$257,"&lt;="&amp;$B277)</f>
        <v>2.12</v>
      </c>
      <c r="LY277" s="76"/>
      <c r="LZ277" s="76"/>
      <c r="MA277" s="76"/>
      <c r="MB277" s="8">
        <f>SUMIFS('Aceite Virgen Extra'!MB$6:MB$257,'Aceite Virgen Extra'!$A$6:$A$257,"&gt;="&amp;$A277,'Aceite Virgen Extra'!$B$6:$B$257,"&lt;="&amp;$B277)</f>
        <v>2.19</v>
      </c>
      <c r="MC277" s="8">
        <f>SUMIFS('Aceite Virgen Extra'!MC$6:MC$257,'Aceite Virgen Extra'!$A$6:$A$257,"&gt;="&amp;$A277,'Aceite Virgen Extra'!$B$6:$B$257,"&lt;="&amp;$B277)</f>
        <v>3.19</v>
      </c>
      <c r="MD277" s="8">
        <f>SUMIFS('Aceite Virgen Extra'!MD$6:MD$257,'Aceite Virgen Extra'!$A$6:$A$257,"&gt;="&amp;$A277,'Aceite Virgen Extra'!$B$6:$B$257,"&lt;="&amp;$B277)</f>
        <v>1.19</v>
      </c>
      <c r="ME277" s="8">
        <f>SUMIFS('Aceite Virgen Extra'!ME$6:ME$257,'Aceite Virgen Extra'!$A$6:$A$257,"&gt;="&amp;$A277,'Aceite Virgen Extra'!$B$6:$B$257,"&lt;="&amp;$B277)</f>
        <v>4.4399999999999995</v>
      </c>
      <c r="MI277" s="8">
        <f>SUMIFS('Aceite Virgen Extra'!MI$6:MI$257,'Aceite Virgen Extra'!$A$6:$A$257,"&gt;="&amp;$A277,'Aceite Virgen Extra'!$B$6:$B$257,"&lt;="&amp;$B277)</f>
        <v>1.27</v>
      </c>
      <c r="MJ277" s="8">
        <f>SUMIFS('Aceite Virgen Extra'!MJ$6:MJ$257,'Aceite Virgen Extra'!$A$6:$A$257,"&gt;="&amp;$A277,'Aceite Virgen Extra'!$B$6:$B$257,"&lt;="&amp;$B277)</f>
        <v>1.57</v>
      </c>
      <c r="MK277" s="8">
        <f>SUMIFS('Aceite Virgen Extra'!MK$6:MK$257,'Aceite Virgen Extra'!$A$6:$A$257,"&gt;="&amp;$A277,'Aceite Virgen Extra'!$B$6:$B$257,"&lt;="&amp;$B277)</f>
        <v>0.67999999999999994</v>
      </c>
      <c r="ML277" s="8">
        <f>SUMIFS('Aceite Virgen Extra'!ML$6:ML$257,'Aceite Virgen Extra'!$A$6:$A$257,"&gt;="&amp;$A277,'Aceite Virgen Extra'!$B$6:$B$257,"&lt;="&amp;$B277)</f>
        <v>3.76</v>
      </c>
    </row>
    <row r="278" spans="1:350"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c r="KE278" s="8">
        <f>SUMIFS('Aceite Virgen Extra'!KE$6:KE$257,'Aceite Virgen Extra'!$A$6:$A$257,"&gt;="&amp;$A278,'Aceite Virgen Extra'!$B$6:$B$257,"&lt;="&amp;$B278)</f>
        <v>0.29000000000000004</v>
      </c>
      <c r="KF278" s="8">
        <f>SUMIFS('Aceite Virgen Extra'!KF$6:KF$257,'Aceite Virgen Extra'!$A$6:$A$257,"&gt;="&amp;$A278,'Aceite Virgen Extra'!$B$6:$B$257,"&lt;="&amp;$B278)</f>
        <v>0.13</v>
      </c>
      <c r="KG278" s="8">
        <f>SUMIFS('Aceite Virgen Extra'!KG$6:KG$257,'Aceite Virgen Extra'!$A$6:$A$257,"&gt;="&amp;$A278,'Aceite Virgen Extra'!$B$6:$B$257,"&lt;="&amp;$B278)</f>
        <v>0.29000000000000004</v>
      </c>
      <c r="KH278" s="8">
        <f>SUMIFS('Aceite Virgen Extra'!KH$6:KH$257,'Aceite Virgen Extra'!$A$6:$A$257,"&gt;="&amp;$A278,'Aceite Virgen Extra'!$B$6:$B$257,"&lt;="&amp;$B278)</f>
        <v>0</v>
      </c>
      <c r="KL278" s="8">
        <f>SUMIFS('Aceite Virgen Extra'!KL$6:KL$257,'Aceite Virgen Extra'!$A$6:$A$257,"&gt;="&amp;$A278,'Aceite Virgen Extra'!$B$6:$B$257,"&lt;="&amp;$B278)</f>
        <v>0.82000000000000006</v>
      </c>
      <c r="KM278" s="8">
        <f>SUMIFS('Aceite Virgen Extra'!KM$6:KM$257,'Aceite Virgen Extra'!$A$6:$A$257,"&gt;="&amp;$A278,'Aceite Virgen Extra'!$B$6:$B$257,"&lt;="&amp;$B278)</f>
        <v>0.16</v>
      </c>
      <c r="KN278" s="8">
        <f>SUMIFS('Aceite Virgen Extra'!KN$6:KN$257,'Aceite Virgen Extra'!$A$6:$A$257,"&gt;="&amp;$A278,'Aceite Virgen Extra'!$B$6:$B$257,"&lt;="&amp;$B278)</f>
        <v>1.28</v>
      </c>
      <c r="KO278" s="8">
        <f>SUMIFS('Aceite Virgen Extra'!KO$6:KO$257,'Aceite Virgen Extra'!$A$6:$A$257,"&gt;="&amp;$A278,'Aceite Virgen Extra'!$B$6:$B$257,"&lt;="&amp;$B278)</f>
        <v>0</v>
      </c>
      <c r="KS278" s="8">
        <f>SUMIFS('Aceite Virgen Extra'!KS$6:KS$257,'Aceite Virgen Extra'!$A$6:$A$257,"&gt;="&amp;$A278,'Aceite Virgen Extra'!$B$6:$B$257,"&lt;="&amp;$B278)</f>
        <v>0.72000000000000008</v>
      </c>
      <c r="KT278" s="8">
        <f>SUMIFS('Aceite Virgen Extra'!KT$6:KT$257,'Aceite Virgen Extra'!$A$6:$A$257,"&gt;="&amp;$A278,'Aceite Virgen Extra'!$B$6:$B$257,"&lt;="&amp;$B278)</f>
        <v>0.64</v>
      </c>
      <c r="KU278" s="8">
        <f>SUMIFS('Aceite Virgen Extra'!KU$6:KU$257,'Aceite Virgen Extra'!$A$6:$A$257,"&gt;="&amp;$A278,'Aceite Virgen Extra'!$B$6:$B$257,"&lt;="&amp;$B278)</f>
        <v>0.94</v>
      </c>
      <c r="KV278" s="8">
        <f>SUMIFS('Aceite Virgen Extra'!KV$6:KV$257,'Aceite Virgen Extra'!$A$6:$A$257,"&gt;="&amp;$A278,'Aceite Virgen Extra'!$B$6:$B$257,"&lt;="&amp;$B278)</f>
        <v>0</v>
      </c>
      <c r="KZ278" s="8">
        <f>SUMIFS('Aceite Virgen Extra'!KZ$6:KZ$257,'Aceite Virgen Extra'!$A$6:$A$257,"&gt;="&amp;$A278,'Aceite Virgen Extra'!$B$6:$B$257,"&lt;="&amp;$B278)</f>
        <v>0.66</v>
      </c>
      <c r="LA278" s="8">
        <f>SUMIFS('Aceite Virgen Extra'!LA$6:LA$257,'Aceite Virgen Extra'!$A$6:$A$257,"&gt;="&amp;$A278,'Aceite Virgen Extra'!$B$6:$B$257,"&lt;="&amp;$B278)</f>
        <v>0.33999999999999997</v>
      </c>
      <c r="LB278" s="8">
        <f>SUMIFS('Aceite Virgen Extra'!LB$6:LB$257,'Aceite Virgen Extra'!$A$6:$A$257,"&gt;="&amp;$A278,'Aceite Virgen Extra'!$B$6:$B$257,"&lt;="&amp;$B278)</f>
        <v>1.1200000000000001</v>
      </c>
      <c r="LC278" s="8">
        <f>SUMIFS('Aceite Virgen Extra'!LC$6:LC$257,'Aceite Virgen Extra'!$A$6:$A$257,"&gt;="&amp;$A278,'Aceite Virgen Extra'!$B$6:$B$257,"&lt;="&amp;$B278)</f>
        <v>0</v>
      </c>
      <c r="LG278" s="8">
        <f>SUMIFS('Aceite Virgen Extra'!LG$6:LG$257,'Aceite Virgen Extra'!$A$6:$A$257,"&gt;="&amp;$A278,'Aceite Virgen Extra'!$B$6:$B$257,"&lt;="&amp;$B278)</f>
        <v>0.60000000000000009</v>
      </c>
      <c r="LH278" s="8">
        <f>SUMIFS('Aceite Virgen Extra'!LH$6:LH$257,'Aceite Virgen Extra'!$A$6:$A$257,"&gt;="&amp;$A278,'Aceite Virgen Extra'!$B$6:$B$257,"&lt;="&amp;$B278)</f>
        <v>0.18</v>
      </c>
      <c r="LI278" s="8">
        <f>SUMIFS('Aceite Virgen Extra'!LI$6:LI$257,'Aceite Virgen Extra'!$A$6:$A$257,"&gt;="&amp;$A278,'Aceite Virgen Extra'!$B$6:$B$257,"&lt;="&amp;$B278)</f>
        <v>0.94</v>
      </c>
      <c r="LJ278" s="8">
        <f>SUMIFS('Aceite Virgen Extra'!LJ$6:LJ$257,'Aceite Virgen Extra'!$A$6:$A$257,"&gt;="&amp;$A278,'Aceite Virgen Extra'!$B$6:$B$257,"&lt;="&amp;$B278)</f>
        <v>0</v>
      </c>
      <c r="LN278" s="8">
        <f>SUMIFS('Aceite Virgen Extra'!LN$6:LN$257,'Aceite Virgen Extra'!$A$6:$A$257,"&gt;="&amp;$A278,'Aceite Virgen Extra'!$B$6:$B$257,"&lt;="&amp;$B278)</f>
        <v>0.56000000000000005</v>
      </c>
      <c r="LO278" s="8">
        <f>SUMIFS('Aceite Virgen Extra'!LO$6:LO$257,'Aceite Virgen Extra'!$A$6:$A$257,"&gt;="&amp;$A278,'Aceite Virgen Extra'!$B$6:$B$257,"&lt;="&amp;$B278)</f>
        <v>0.38</v>
      </c>
      <c r="LP278" s="8">
        <f>SUMIFS('Aceite Virgen Extra'!LP$6:LP$257,'Aceite Virgen Extra'!$A$6:$A$257,"&gt;="&amp;$A278,'Aceite Virgen Extra'!$B$6:$B$257,"&lt;="&amp;$B278)</f>
        <v>0.42000000000000004</v>
      </c>
      <c r="LQ278" s="8">
        <f>SUMIFS('Aceite Virgen Extra'!LQ$6:LQ$257,'Aceite Virgen Extra'!$A$6:$A$257,"&gt;="&amp;$A278,'Aceite Virgen Extra'!$B$6:$B$257,"&lt;="&amp;$B278)</f>
        <v>0</v>
      </c>
      <c r="LR278" s="76"/>
      <c r="LS278" s="76"/>
      <c r="LT278" s="76"/>
      <c r="LU278" s="8">
        <f>SUMIFS('Aceite Virgen Extra'!LU$6:LU$257,'Aceite Virgen Extra'!$A$6:$A$257,"&gt;="&amp;$A278,'Aceite Virgen Extra'!$B$6:$B$257,"&lt;="&amp;$B278)</f>
        <v>5.39</v>
      </c>
      <c r="LV278" s="8">
        <f>SUMIFS('Aceite Virgen Extra'!LV$6:LV$257,'Aceite Virgen Extra'!$A$6:$A$257,"&gt;="&amp;$A278,'Aceite Virgen Extra'!$B$6:$B$257,"&lt;="&amp;$B278)</f>
        <v>18.27</v>
      </c>
      <c r="LW278" s="8">
        <f>SUMIFS('Aceite Virgen Extra'!LW$6:LW$257,'Aceite Virgen Extra'!$A$6:$A$257,"&gt;="&amp;$A278,'Aceite Virgen Extra'!$B$6:$B$257,"&lt;="&amp;$B278)</f>
        <v>0.78</v>
      </c>
      <c r="LX278" s="8">
        <f>SUMIFS('Aceite Virgen Extra'!LX$6:LX$257,'Aceite Virgen Extra'!$A$6:$A$257,"&gt;="&amp;$A278,'Aceite Virgen Extra'!$B$6:$B$257,"&lt;="&amp;$B278)</f>
        <v>0</v>
      </c>
      <c r="LY278" s="76"/>
      <c r="LZ278" s="76"/>
      <c r="MA278" s="76"/>
      <c r="MB278" s="8">
        <f>SUMIFS('Aceite Virgen Extra'!MB$6:MB$257,'Aceite Virgen Extra'!$A$6:$A$257,"&gt;="&amp;$A278,'Aceite Virgen Extra'!$B$6:$B$257,"&lt;="&amp;$B278)</f>
        <v>2.04</v>
      </c>
      <c r="MC278" s="8">
        <f>SUMIFS('Aceite Virgen Extra'!MC$6:MC$257,'Aceite Virgen Extra'!$A$6:$A$257,"&gt;="&amp;$A278,'Aceite Virgen Extra'!$B$6:$B$257,"&lt;="&amp;$B278)</f>
        <v>7.1899999999999995</v>
      </c>
      <c r="MD278" s="8">
        <f>SUMIFS('Aceite Virgen Extra'!MD$6:MD$257,'Aceite Virgen Extra'!$A$6:$A$257,"&gt;="&amp;$A278,'Aceite Virgen Extra'!$B$6:$B$257,"&lt;="&amp;$B278)</f>
        <v>0.28000000000000003</v>
      </c>
      <c r="ME278" s="8">
        <f>SUMIFS('Aceite Virgen Extra'!ME$6:ME$257,'Aceite Virgen Extra'!$A$6:$A$257,"&gt;="&amp;$A278,'Aceite Virgen Extra'!$B$6:$B$257,"&lt;="&amp;$B278)</f>
        <v>0</v>
      </c>
      <c r="MI278" s="8">
        <f>SUMIFS('Aceite Virgen Extra'!MI$6:MI$257,'Aceite Virgen Extra'!$A$6:$A$257,"&gt;="&amp;$A278,'Aceite Virgen Extra'!$B$6:$B$257,"&lt;="&amp;$B278)</f>
        <v>0.55000000000000004</v>
      </c>
      <c r="MJ278" s="8">
        <f>SUMIFS('Aceite Virgen Extra'!MJ$6:MJ$257,'Aceite Virgen Extra'!$A$6:$A$257,"&gt;="&amp;$A278,'Aceite Virgen Extra'!$B$6:$B$257,"&lt;="&amp;$B278)</f>
        <v>1.06</v>
      </c>
      <c r="MK278" s="8">
        <f>SUMIFS('Aceite Virgen Extra'!MK$6:MK$257,'Aceite Virgen Extra'!$A$6:$A$257,"&gt;="&amp;$A278,'Aceite Virgen Extra'!$B$6:$B$257,"&lt;="&amp;$B278)</f>
        <v>0.39</v>
      </c>
      <c r="ML278" s="8">
        <f>SUMIFS('Aceite Virgen Extra'!ML$6:ML$257,'Aceite Virgen Extra'!$A$6:$A$257,"&gt;="&amp;$A278,'Aceite Virgen Extra'!$B$6:$B$257,"&lt;="&amp;$B278)</f>
        <v>0</v>
      </c>
    </row>
    <row r="279" spans="1:350"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c r="KE279" s="8">
        <f>SUMIFS('Aceite Virgen Extra'!KE$6:KE$257,'Aceite Virgen Extra'!$A$6:$A$257,"&gt;="&amp;$A279,'Aceite Virgen Extra'!$B$6:$B$257,"&lt;="&amp;$B279)</f>
        <v>0.16</v>
      </c>
      <c r="KF279" s="8">
        <f>SUMIFS('Aceite Virgen Extra'!KF$6:KF$257,'Aceite Virgen Extra'!$A$6:$A$257,"&gt;="&amp;$A279,'Aceite Virgen Extra'!$B$6:$B$257,"&lt;="&amp;$B279)</f>
        <v>0.09</v>
      </c>
      <c r="KG279" s="8">
        <f>SUMIFS('Aceite Virgen Extra'!KG$6:KG$257,'Aceite Virgen Extra'!$A$6:$A$257,"&gt;="&amp;$A279,'Aceite Virgen Extra'!$B$6:$B$257,"&lt;="&amp;$B279)</f>
        <v>0</v>
      </c>
      <c r="KH279" s="8">
        <f>SUMIFS('Aceite Virgen Extra'!KH$6:KH$257,'Aceite Virgen Extra'!$A$6:$A$257,"&gt;="&amp;$A279,'Aceite Virgen Extra'!$B$6:$B$257,"&lt;="&amp;$B279)</f>
        <v>0</v>
      </c>
      <c r="KL279" s="8">
        <f>SUMIFS('Aceite Virgen Extra'!KL$6:KL$257,'Aceite Virgen Extra'!$A$6:$A$257,"&gt;="&amp;$A279,'Aceite Virgen Extra'!$B$6:$B$257,"&lt;="&amp;$B279)</f>
        <v>0.39999999999999997</v>
      </c>
      <c r="KM279" s="8">
        <f>SUMIFS('Aceite Virgen Extra'!KM$6:KM$257,'Aceite Virgen Extra'!$A$6:$A$257,"&gt;="&amp;$A279,'Aceite Virgen Extra'!$B$6:$B$257,"&lt;="&amp;$B279)</f>
        <v>0.81</v>
      </c>
      <c r="KN279" s="8">
        <f>SUMIFS('Aceite Virgen Extra'!KN$6:KN$257,'Aceite Virgen Extra'!$A$6:$A$257,"&gt;="&amp;$A279,'Aceite Virgen Extra'!$B$6:$B$257,"&lt;="&amp;$B279)</f>
        <v>7.0000000000000007E-2</v>
      </c>
      <c r="KO279" s="8">
        <f>SUMIFS('Aceite Virgen Extra'!KO$6:KO$257,'Aceite Virgen Extra'!$A$6:$A$257,"&gt;="&amp;$A279,'Aceite Virgen Extra'!$B$6:$B$257,"&lt;="&amp;$B279)</f>
        <v>1.1299999999999999</v>
      </c>
      <c r="KS279" s="8">
        <f>SUMIFS('Aceite Virgen Extra'!KS$6:KS$257,'Aceite Virgen Extra'!$A$6:$A$257,"&gt;="&amp;$A279,'Aceite Virgen Extra'!$B$6:$B$257,"&lt;="&amp;$B279)</f>
        <v>0.1</v>
      </c>
      <c r="KT279" s="8">
        <f>SUMIFS('Aceite Virgen Extra'!KT$6:KT$257,'Aceite Virgen Extra'!$A$6:$A$257,"&gt;="&amp;$A279,'Aceite Virgen Extra'!$B$6:$B$257,"&lt;="&amp;$B279)</f>
        <v>0.2</v>
      </c>
      <c r="KU279" s="8">
        <f>SUMIFS('Aceite Virgen Extra'!KU$6:KU$257,'Aceite Virgen Extra'!$A$6:$A$257,"&gt;="&amp;$A279,'Aceite Virgen Extra'!$B$6:$B$257,"&lt;="&amp;$B279)</f>
        <v>0</v>
      </c>
      <c r="KV279" s="8">
        <f>SUMIFS('Aceite Virgen Extra'!KV$6:KV$257,'Aceite Virgen Extra'!$A$6:$A$257,"&gt;="&amp;$A279,'Aceite Virgen Extra'!$B$6:$B$257,"&lt;="&amp;$B279)</f>
        <v>0</v>
      </c>
      <c r="KZ279" s="8">
        <f>SUMIFS('Aceite Virgen Extra'!KZ$6:KZ$257,'Aceite Virgen Extra'!$A$6:$A$257,"&gt;="&amp;$A279,'Aceite Virgen Extra'!$B$6:$B$257,"&lt;="&amp;$B279)</f>
        <v>0</v>
      </c>
      <c r="LA279" s="8">
        <f>SUMIFS('Aceite Virgen Extra'!LA$6:LA$257,'Aceite Virgen Extra'!$A$6:$A$257,"&gt;="&amp;$A279,'Aceite Virgen Extra'!$B$6:$B$257,"&lt;="&amp;$B279)</f>
        <v>0</v>
      </c>
      <c r="LB279" s="8">
        <f>SUMIFS('Aceite Virgen Extra'!LB$6:LB$257,'Aceite Virgen Extra'!$A$6:$A$257,"&gt;="&amp;$A279,'Aceite Virgen Extra'!$B$6:$B$257,"&lt;="&amp;$B279)</f>
        <v>0</v>
      </c>
      <c r="LC279" s="8">
        <f>SUMIFS('Aceite Virgen Extra'!LC$6:LC$257,'Aceite Virgen Extra'!$A$6:$A$257,"&gt;="&amp;$A279,'Aceite Virgen Extra'!$B$6:$B$257,"&lt;="&amp;$B279)</f>
        <v>0</v>
      </c>
      <c r="LG279" s="8">
        <f>SUMIFS('Aceite Virgen Extra'!LG$6:LG$257,'Aceite Virgen Extra'!$A$6:$A$257,"&gt;="&amp;$A279,'Aceite Virgen Extra'!$B$6:$B$257,"&lt;="&amp;$B279)</f>
        <v>0.35</v>
      </c>
      <c r="LH279" s="8">
        <f>SUMIFS('Aceite Virgen Extra'!LH$6:LH$257,'Aceite Virgen Extra'!$A$6:$A$257,"&gt;="&amp;$A279,'Aceite Virgen Extra'!$B$6:$B$257,"&lt;="&amp;$B279)</f>
        <v>0</v>
      </c>
      <c r="LI279" s="8">
        <f>SUMIFS('Aceite Virgen Extra'!LI$6:LI$257,'Aceite Virgen Extra'!$A$6:$A$257,"&gt;="&amp;$A279,'Aceite Virgen Extra'!$B$6:$B$257,"&lt;="&amp;$B279)</f>
        <v>0.7</v>
      </c>
      <c r="LJ279" s="8">
        <f>SUMIFS('Aceite Virgen Extra'!LJ$6:LJ$257,'Aceite Virgen Extra'!$A$6:$A$257,"&gt;="&amp;$A279,'Aceite Virgen Extra'!$B$6:$B$257,"&lt;="&amp;$B279)</f>
        <v>0</v>
      </c>
      <c r="LN279" s="8">
        <f>SUMIFS('Aceite Virgen Extra'!LN$6:LN$257,'Aceite Virgen Extra'!$A$6:$A$257,"&gt;="&amp;$A279,'Aceite Virgen Extra'!$B$6:$B$257,"&lt;="&amp;$B279)</f>
        <v>0.1</v>
      </c>
      <c r="LO279" s="8">
        <f>SUMIFS('Aceite Virgen Extra'!LO$6:LO$257,'Aceite Virgen Extra'!$A$6:$A$257,"&gt;="&amp;$A279,'Aceite Virgen Extra'!$B$6:$B$257,"&lt;="&amp;$B279)</f>
        <v>0.17</v>
      </c>
      <c r="LP279" s="8">
        <f>SUMIFS('Aceite Virgen Extra'!LP$6:LP$257,'Aceite Virgen Extra'!$A$6:$A$257,"&gt;="&amp;$A279,'Aceite Virgen Extra'!$B$6:$B$257,"&lt;="&amp;$B279)</f>
        <v>0</v>
      </c>
      <c r="LQ279" s="8">
        <f>SUMIFS('Aceite Virgen Extra'!LQ$6:LQ$257,'Aceite Virgen Extra'!$A$6:$A$257,"&gt;="&amp;$A279,'Aceite Virgen Extra'!$B$6:$B$257,"&lt;="&amp;$B279)</f>
        <v>0</v>
      </c>
      <c r="LR279" s="76"/>
      <c r="LS279" s="76"/>
      <c r="LT279" s="76"/>
      <c r="LU279" s="8">
        <f>SUMIFS('Aceite Virgen Extra'!LU$6:LU$257,'Aceite Virgen Extra'!$A$6:$A$257,"&gt;="&amp;$A279,'Aceite Virgen Extra'!$B$6:$B$257,"&lt;="&amp;$B279)</f>
        <v>0.39</v>
      </c>
      <c r="LV279" s="8">
        <f>SUMIFS('Aceite Virgen Extra'!LV$6:LV$257,'Aceite Virgen Extra'!$A$6:$A$257,"&gt;="&amp;$A279,'Aceite Virgen Extra'!$B$6:$B$257,"&lt;="&amp;$B279)</f>
        <v>0.94000000000000006</v>
      </c>
      <c r="LW279" s="8">
        <f>SUMIFS('Aceite Virgen Extra'!LW$6:LW$257,'Aceite Virgen Extra'!$A$6:$A$257,"&gt;="&amp;$A279,'Aceite Virgen Extra'!$B$6:$B$257,"&lt;="&amp;$B279)</f>
        <v>0.1</v>
      </c>
      <c r="LX279" s="8">
        <f>SUMIFS('Aceite Virgen Extra'!LX$6:LX$257,'Aceite Virgen Extra'!$A$6:$A$257,"&gt;="&amp;$A279,'Aceite Virgen Extra'!$B$6:$B$257,"&lt;="&amp;$B279)</f>
        <v>0</v>
      </c>
      <c r="LY279" s="76"/>
      <c r="LZ279" s="76"/>
      <c r="MA279" s="76"/>
      <c r="MB279" s="8">
        <f>SUMIFS('Aceite Virgen Extra'!MB$6:MB$257,'Aceite Virgen Extra'!$A$6:$A$257,"&gt;="&amp;$A279,'Aceite Virgen Extra'!$B$6:$B$257,"&lt;="&amp;$B279)</f>
        <v>0.34</v>
      </c>
      <c r="MC279" s="8">
        <f>SUMIFS('Aceite Virgen Extra'!MC$6:MC$257,'Aceite Virgen Extra'!$A$6:$A$257,"&gt;="&amp;$A279,'Aceite Virgen Extra'!$B$6:$B$257,"&lt;="&amp;$B279)</f>
        <v>0.67</v>
      </c>
      <c r="MD279" s="8">
        <f>SUMIFS('Aceite Virgen Extra'!MD$6:MD$257,'Aceite Virgen Extra'!$A$6:$A$257,"&gt;="&amp;$A279,'Aceite Virgen Extra'!$B$6:$B$257,"&lt;="&amp;$B279)</f>
        <v>0.31</v>
      </c>
      <c r="ME279" s="8">
        <f>SUMIFS('Aceite Virgen Extra'!ME$6:ME$257,'Aceite Virgen Extra'!$A$6:$A$257,"&gt;="&amp;$A279,'Aceite Virgen Extra'!$B$6:$B$257,"&lt;="&amp;$B279)</f>
        <v>0</v>
      </c>
      <c r="MI279" s="8">
        <f>SUMIFS('Aceite Virgen Extra'!MI$6:MI$257,'Aceite Virgen Extra'!$A$6:$A$257,"&gt;="&amp;$A279,'Aceite Virgen Extra'!$B$6:$B$257,"&lt;="&amp;$B279)</f>
        <v>0.98</v>
      </c>
      <c r="MJ279" s="8">
        <f>SUMIFS('Aceite Virgen Extra'!MJ$6:MJ$257,'Aceite Virgen Extra'!$A$6:$A$257,"&gt;="&amp;$A279,'Aceite Virgen Extra'!$B$6:$B$257,"&lt;="&amp;$B279)</f>
        <v>2.09</v>
      </c>
      <c r="MK279" s="8">
        <f>SUMIFS('Aceite Virgen Extra'!MK$6:MK$257,'Aceite Virgen Extra'!$A$6:$A$257,"&gt;="&amp;$A279,'Aceite Virgen Extra'!$B$6:$B$257,"&lt;="&amp;$B279)</f>
        <v>0.73</v>
      </c>
      <c r="ML279" s="8">
        <f>SUMIFS('Aceite Virgen Extra'!ML$6:ML$257,'Aceite Virgen Extra'!$A$6:$A$257,"&gt;="&amp;$A279,'Aceite Virgen Extra'!$B$6:$B$257,"&lt;="&amp;$B279)</f>
        <v>0</v>
      </c>
    </row>
    <row r="280" spans="1:350"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c r="KE280" s="8">
        <f>SUMIFS('Aceite Virgen Extra'!KE$6:KE$257,'Aceite Virgen Extra'!$A$6:$A$257,"&gt;="&amp;$A280,'Aceite Virgen Extra'!$B$6:$B$257,"&lt;="&amp;$B280)</f>
        <v>1.7700000000000002</v>
      </c>
      <c r="KF280" s="8">
        <f>SUMIFS('Aceite Virgen Extra'!KF$6:KF$257,'Aceite Virgen Extra'!$A$6:$A$257,"&gt;="&amp;$A280,'Aceite Virgen Extra'!$B$6:$B$257,"&lt;="&amp;$B280)</f>
        <v>1.01</v>
      </c>
      <c r="KG280" s="8">
        <f>SUMIFS('Aceite Virgen Extra'!KG$6:KG$257,'Aceite Virgen Extra'!$A$6:$A$257,"&gt;="&amp;$A280,'Aceite Virgen Extra'!$B$6:$B$257,"&lt;="&amp;$B280)</f>
        <v>1.2899999999999998</v>
      </c>
      <c r="KH280" s="8">
        <f>SUMIFS('Aceite Virgen Extra'!KH$6:KH$257,'Aceite Virgen Extra'!$A$6:$A$257,"&gt;="&amp;$A280,'Aceite Virgen Extra'!$B$6:$B$257,"&lt;="&amp;$B280)</f>
        <v>6.34</v>
      </c>
      <c r="KL280" s="8">
        <f>SUMIFS('Aceite Virgen Extra'!KL$6:KL$257,'Aceite Virgen Extra'!$A$6:$A$257,"&gt;="&amp;$A280,'Aceite Virgen Extra'!$B$6:$B$257,"&lt;="&amp;$B280)</f>
        <v>2.25</v>
      </c>
      <c r="KM280" s="8">
        <f>SUMIFS('Aceite Virgen Extra'!KM$6:KM$257,'Aceite Virgen Extra'!$A$6:$A$257,"&gt;="&amp;$A280,'Aceite Virgen Extra'!$B$6:$B$257,"&lt;="&amp;$B280)</f>
        <v>1.4100000000000001</v>
      </c>
      <c r="KN280" s="8">
        <f>SUMIFS('Aceite Virgen Extra'!KN$6:KN$257,'Aceite Virgen Extra'!$A$6:$A$257,"&gt;="&amp;$A280,'Aceite Virgen Extra'!$B$6:$B$257,"&lt;="&amp;$B280)</f>
        <v>0.65999999999999992</v>
      </c>
      <c r="KO280" s="8">
        <f>SUMIFS('Aceite Virgen Extra'!KO$6:KO$257,'Aceite Virgen Extra'!$A$6:$A$257,"&gt;="&amp;$A280,'Aceite Virgen Extra'!$B$6:$B$257,"&lt;="&amp;$B280)</f>
        <v>8.26</v>
      </c>
      <c r="KS280" s="8">
        <f>SUMIFS('Aceite Virgen Extra'!KS$6:KS$257,'Aceite Virgen Extra'!$A$6:$A$257,"&gt;="&amp;$A280,'Aceite Virgen Extra'!$B$6:$B$257,"&lt;="&amp;$B280)</f>
        <v>2.4899999999999998</v>
      </c>
      <c r="KT280" s="8">
        <f>SUMIFS('Aceite Virgen Extra'!KT$6:KT$257,'Aceite Virgen Extra'!$A$6:$A$257,"&gt;="&amp;$A280,'Aceite Virgen Extra'!$B$6:$B$257,"&lt;="&amp;$B280)</f>
        <v>1.81</v>
      </c>
      <c r="KU280" s="8">
        <f>SUMIFS('Aceite Virgen Extra'!KU$6:KU$257,'Aceite Virgen Extra'!$A$6:$A$257,"&gt;="&amp;$A280,'Aceite Virgen Extra'!$B$6:$B$257,"&lt;="&amp;$B280)</f>
        <v>1.5100000000000002</v>
      </c>
      <c r="KV280" s="8">
        <f>SUMIFS('Aceite Virgen Extra'!KV$6:KV$257,'Aceite Virgen Extra'!$A$6:$A$257,"&gt;="&amp;$A280,'Aceite Virgen Extra'!$B$6:$B$257,"&lt;="&amp;$B280)</f>
        <v>7.6899999999999995</v>
      </c>
      <c r="KZ280" s="8">
        <f>SUMIFS('Aceite Virgen Extra'!KZ$6:KZ$257,'Aceite Virgen Extra'!$A$6:$A$257,"&gt;="&amp;$A280,'Aceite Virgen Extra'!$B$6:$B$257,"&lt;="&amp;$B280)</f>
        <v>2.1100000000000003</v>
      </c>
      <c r="LA280" s="8">
        <f>SUMIFS('Aceite Virgen Extra'!LA$6:LA$257,'Aceite Virgen Extra'!$A$6:$A$257,"&gt;="&amp;$A280,'Aceite Virgen Extra'!$B$6:$B$257,"&lt;="&amp;$B280)</f>
        <v>0.9</v>
      </c>
      <c r="LB280" s="8">
        <f>SUMIFS('Aceite Virgen Extra'!LB$6:LB$257,'Aceite Virgen Extra'!$A$6:$A$257,"&gt;="&amp;$A280,'Aceite Virgen Extra'!$B$6:$B$257,"&lt;="&amp;$B280)</f>
        <v>1.3</v>
      </c>
      <c r="LC280" s="8">
        <f>SUMIFS('Aceite Virgen Extra'!LC$6:LC$257,'Aceite Virgen Extra'!$A$6:$A$257,"&gt;="&amp;$A280,'Aceite Virgen Extra'!$B$6:$B$257,"&lt;="&amp;$B280)</f>
        <v>7.68</v>
      </c>
      <c r="LG280" s="8">
        <f>SUMIFS('Aceite Virgen Extra'!LG$6:LG$257,'Aceite Virgen Extra'!$A$6:$A$257,"&gt;="&amp;$A280,'Aceite Virgen Extra'!$B$6:$B$257,"&lt;="&amp;$B280)</f>
        <v>2.15</v>
      </c>
      <c r="LH280" s="8">
        <f>SUMIFS('Aceite Virgen Extra'!LH$6:LH$257,'Aceite Virgen Extra'!$A$6:$A$257,"&gt;="&amp;$A280,'Aceite Virgen Extra'!$B$6:$B$257,"&lt;="&amp;$B280)</f>
        <v>1.79</v>
      </c>
      <c r="LI280" s="8">
        <f>SUMIFS('Aceite Virgen Extra'!LI$6:LI$257,'Aceite Virgen Extra'!$A$6:$A$257,"&gt;="&amp;$A280,'Aceite Virgen Extra'!$B$6:$B$257,"&lt;="&amp;$B280)</f>
        <v>0.59</v>
      </c>
      <c r="LJ280" s="8">
        <f>SUMIFS('Aceite Virgen Extra'!LJ$6:LJ$257,'Aceite Virgen Extra'!$A$6:$A$257,"&gt;="&amp;$A280,'Aceite Virgen Extra'!$B$6:$B$257,"&lt;="&amp;$B280)</f>
        <v>8.4499999999999993</v>
      </c>
      <c r="LN280" s="8">
        <f>SUMIFS('Aceite Virgen Extra'!LN$6:LN$257,'Aceite Virgen Extra'!$A$6:$A$257,"&gt;="&amp;$A280,'Aceite Virgen Extra'!$B$6:$B$257,"&lt;="&amp;$B280)</f>
        <v>2.67</v>
      </c>
      <c r="LO280" s="8">
        <f>SUMIFS('Aceite Virgen Extra'!LO$6:LO$257,'Aceite Virgen Extra'!$A$6:$A$257,"&gt;="&amp;$A280,'Aceite Virgen Extra'!$B$6:$B$257,"&lt;="&amp;$B280)</f>
        <v>2.36</v>
      </c>
      <c r="LP280" s="8">
        <f>SUMIFS('Aceite Virgen Extra'!LP$6:LP$257,'Aceite Virgen Extra'!$A$6:$A$257,"&gt;="&amp;$A280,'Aceite Virgen Extra'!$B$6:$B$257,"&lt;="&amp;$B280)</f>
        <v>1.01</v>
      </c>
      <c r="LQ280" s="8">
        <f>SUMIFS('Aceite Virgen Extra'!LQ$6:LQ$257,'Aceite Virgen Extra'!$A$6:$A$257,"&gt;="&amp;$A280,'Aceite Virgen Extra'!$B$6:$B$257,"&lt;="&amp;$B280)</f>
        <v>13.58</v>
      </c>
      <c r="LR280" s="76"/>
      <c r="LS280" s="76"/>
      <c r="LT280" s="76"/>
      <c r="LU280" s="8">
        <f>SUMIFS('Aceite Virgen Extra'!LU$6:LU$257,'Aceite Virgen Extra'!$A$6:$A$257,"&gt;="&amp;$A280,'Aceite Virgen Extra'!$B$6:$B$257,"&lt;="&amp;$B280)</f>
        <v>2.2999999999999998</v>
      </c>
      <c r="LV280" s="8">
        <f>SUMIFS('Aceite Virgen Extra'!LV$6:LV$257,'Aceite Virgen Extra'!$A$6:$A$257,"&gt;="&amp;$A280,'Aceite Virgen Extra'!$B$6:$B$257,"&lt;="&amp;$B280)</f>
        <v>2.02</v>
      </c>
      <c r="LW280" s="8">
        <f>SUMIFS('Aceite Virgen Extra'!LW$6:LW$257,'Aceite Virgen Extra'!$A$6:$A$257,"&gt;="&amp;$A280,'Aceite Virgen Extra'!$B$6:$B$257,"&lt;="&amp;$B280)</f>
        <v>1.8900000000000001</v>
      </c>
      <c r="LX280" s="8">
        <f>SUMIFS('Aceite Virgen Extra'!LX$6:LX$257,'Aceite Virgen Extra'!$A$6:$A$257,"&gt;="&amp;$A280,'Aceite Virgen Extra'!$B$6:$B$257,"&lt;="&amp;$B280)</f>
        <v>5.36</v>
      </c>
      <c r="LY280" s="76"/>
      <c r="LZ280" s="76"/>
      <c r="MA280" s="76"/>
      <c r="MB280" s="8">
        <f>SUMIFS('Aceite Virgen Extra'!MB$6:MB$257,'Aceite Virgen Extra'!$A$6:$A$257,"&gt;="&amp;$A280,'Aceite Virgen Extra'!$B$6:$B$257,"&lt;="&amp;$B280)</f>
        <v>5.95</v>
      </c>
      <c r="MC280" s="8">
        <f>SUMIFS('Aceite Virgen Extra'!MC$6:MC$257,'Aceite Virgen Extra'!$A$6:$A$257,"&gt;="&amp;$A280,'Aceite Virgen Extra'!$B$6:$B$257,"&lt;="&amp;$B280)</f>
        <v>14.08</v>
      </c>
      <c r="MD280" s="8">
        <f>SUMIFS('Aceite Virgen Extra'!MD$6:MD$257,'Aceite Virgen Extra'!$A$6:$A$257,"&gt;="&amp;$A280,'Aceite Virgen Extra'!$B$6:$B$257,"&lt;="&amp;$B280)</f>
        <v>1.69</v>
      </c>
      <c r="ME280" s="8">
        <f>SUMIFS('Aceite Virgen Extra'!ME$6:ME$257,'Aceite Virgen Extra'!$A$6:$A$257,"&gt;="&amp;$A280,'Aceite Virgen Extra'!$B$6:$B$257,"&lt;="&amp;$B280)</f>
        <v>7.58</v>
      </c>
      <c r="MI280" s="8">
        <f>SUMIFS('Aceite Virgen Extra'!MI$6:MI$257,'Aceite Virgen Extra'!$A$6:$A$257,"&gt;="&amp;$A280,'Aceite Virgen Extra'!$B$6:$B$257,"&lt;="&amp;$B280)</f>
        <v>7.83</v>
      </c>
      <c r="MJ280" s="8">
        <f>SUMIFS('Aceite Virgen Extra'!MJ$6:MJ$257,'Aceite Virgen Extra'!$A$6:$A$257,"&gt;="&amp;$A280,'Aceite Virgen Extra'!$B$6:$B$257,"&lt;="&amp;$B280)</f>
        <v>15.91</v>
      </c>
      <c r="MK280" s="8">
        <f>SUMIFS('Aceite Virgen Extra'!MK$6:MK$257,'Aceite Virgen Extra'!$A$6:$A$257,"&gt;="&amp;$A280,'Aceite Virgen Extra'!$B$6:$B$257,"&lt;="&amp;$B280)</f>
        <v>2.67</v>
      </c>
      <c r="ML280" s="8">
        <f>SUMIFS('Aceite Virgen Extra'!ML$6:ML$257,'Aceite Virgen Extra'!$A$6:$A$257,"&gt;="&amp;$A280,'Aceite Virgen Extra'!$B$6:$B$257,"&lt;="&amp;$B280)</f>
        <v>12.549999999999999</v>
      </c>
    </row>
    <row r="281" spans="1:350"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c r="KE281" s="8">
        <f>SUMIFS('Aceite Virgen Extra'!KE$6:KE$257,'Aceite Virgen Extra'!$A$6:$A$257,"&gt;="&amp;$A281,'Aceite Virgen Extra'!$B$6:$B$257,"&lt;="&amp;$B281)</f>
        <v>0.19</v>
      </c>
      <c r="KF281" s="8">
        <f>SUMIFS('Aceite Virgen Extra'!KF$6:KF$257,'Aceite Virgen Extra'!$A$6:$A$257,"&gt;="&amp;$A281,'Aceite Virgen Extra'!$B$6:$B$257,"&lt;="&amp;$B281)</f>
        <v>0.15</v>
      </c>
      <c r="KG281" s="8">
        <f>SUMIFS('Aceite Virgen Extra'!KG$6:KG$257,'Aceite Virgen Extra'!$A$6:$A$257,"&gt;="&amp;$A281,'Aceite Virgen Extra'!$B$6:$B$257,"&lt;="&amp;$B281)</f>
        <v>0.12</v>
      </c>
      <c r="KH281" s="8">
        <f>SUMIFS('Aceite Virgen Extra'!KH$6:KH$257,'Aceite Virgen Extra'!$A$6:$A$257,"&gt;="&amp;$A281,'Aceite Virgen Extra'!$B$6:$B$257,"&lt;="&amp;$B281)</f>
        <v>0</v>
      </c>
      <c r="KL281" s="8">
        <f>SUMIFS('Aceite Virgen Extra'!KL$6:KL$257,'Aceite Virgen Extra'!$A$6:$A$257,"&gt;="&amp;$A281,'Aceite Virgen Extra'!$B$6:$B$257,"&lt;="&amp;$B281)</f>
        <v>0.39</v>
      </c>
      <c r="KM281" s="8">
        <f>SUMIFS('Aceite Virgen Extra'!KM$6:KM$257,'Aceite Virgen Extra'!$A$6:$A$257,"&gt;="&amp;$A281,'Aceite Virgen Extra'!$B$6:$B$257,"&lt;="&amp;$B281)</f>
        <v>0.49</v>
      </c>
      <c r="KN281" s="8">
        <f>SUMIFS('Aceite Virgen Extra'!KN$6:KN$257,'Aceite Virgen Extra'!$A$6:$A$257,"&gt;="&amp;$A281,'Aceite Virgen Extra'!$B$6:$B$257,"&lt;="&amp;$B281)</f>
        <v>0.55000000000000004</v>
      </c>
      <c r="KO281" s="8">
        <f>SUMIFS('Aceite Virgen Extra'!KO$6:KO$257,'Aceite Virgen Extra'!$A$6:$A$257,"&gt;="&amp;$A281,'Aceite Virgen Extra'!$B$6:$B$257,"&lt;="&amp;$B281)</f>
        <v>0</v>
      </c>
      <c r="KS281" s="8">
        <f>SUMIFS('Aceite Virgen Extra'!KS$6:KS$257,'Aceite Virgen Extra'!$A$6:$A$257,"&gt;="&amp;$A281,'Aceite Virgen Extra'!$B$6:$B$257,"&lt;="&amp;$B281)</f>
        <v>0.21</v>
      </c>
      <c r="KT281" s="8">
        <f>SUMIFS('Aceite Virgen Extra'!KT$6:KT$257,'Aceite Virgen Extra'!$A$6:$A$257,"&gt;="&amp;$A281,'Aceite Virgen Extra'!$B$6:$B$257,"&lt;="&amp;$B281)</f>
        <v>0</v>
      </c>
      <c r="KU281" s="8">
        <f>SUMIFS('Aceite Virgen Extra'!KU$6:KU$257,'Aceite Virgen Extra'!$A$6:$A$257,"&gt;="&amp;$A281,'Aceite Virgen Extra'!$B$6:$B$257,"&lt;="&amp;$B281)</f>
        <v>0</v>
      </c>
      <c r="KV281" s="8">
        <f>SUMIFS('Aceite Virgen Extra'!KV$6:KV$257,'Aceite Virgen Extra'!$A$6:$A$257,"&gt;="&amp;$A281,'Aceite Virgen Extra'!$B$6:$B$257,"&lt;="&amp;$B281)</f>
        <v>0</v>
      </c>
      <c r="KZ281" s="8">
        <f>SUMIFS('Aceite Virgen Extra'!KZ$6:KZ$257,'Aceite Virgen Extra'!$A$6:$A$257,"&gt;="&amp;$A281,'Aceite Virgen Extra'!$B$6:$B$257,"&lt;="&amp;$B281)</f>
        <v>0.06</v>
      </c>
      <c r="LA281" s="8">
        <f>SUMIFS('Aceite Virgen Extra'!LA$6:LA$257,'Aceite Virgen Extra'!$A$6:$A$257,"&gt;="&amp;$A281,'Aceite Virgen Extra'!$B$6:$B$257,"&lt;="&amp;$B281)</f>
        <v>0</v>
      </c>
      <c r="LB281" s="8">
        <f>SUMIFS('Aceite Virgen Extra'!LB$6:LB$257,'Aceite Virgen Extra'!$A$6:$A$257,"&gt;="&amp;$A281,'Aceite Virgen Extra'!$B$6:$B$257,"&lt;="&amp;$B281)</f>
        <v>0</v>
      </c>
      <c r="LC281" s="8">
        <f>SUMIFS('Aceite Virgen Extra'!LC$6:LC$257,'Aceite Virgen Extra'!$A$6:$A$257,"&gt;="&amp;$A281,'Aceite Virgen Extra'!$B$6:$B$257,"&lt;="&amp;$B281)</f>
        <v>0.43</v>
      </c>
      <c r="LG281" s="8">
        <f>SUMIFS('Aceite Virgen Extra'!LG$6:LG$257,'Aceite Virgen Extra'!$A$6:$A$257,"&gt;="&amp;$A281,'Aceite Virgen Extra'!$B$6:$B$257,"&lt;="&amp;$B281)</f>
        <v>0.05</v>
      </c>
      <c r="LH281" s="8">
        <f>SUMIFS('Aceite Virgen Extra'!LH$6:LH$257,'Aceite Virgen Extra'!$A$6:$A$257,"&gt;="&amp;$A281,'Aceite Virgen Extra'!$B$6:$B$257,"&lt;="&amp;$B281)</f>
        <v>0.2</v>
      </c>
      <c r="LI281" s="8">
        <f>SUMIFS('Aceite Virgen Extra'!LI$6:LI$257,'Aceite Virgen Extra'!$A$6:$A$257,"&gt;="&amp;$A281,'Aceite Virgen Extra'!$B$6:$B$257,"&lt;="&amp;$B281)</f>
        <v>0</v>
      </c>
      <c r="LJ281" s="8">
        <f>SUMIFS('Aceite Virgen Extra'!LJ$6:LJ$257,'Aceite Virgen Extra'!$A$6:$A$257,"&gt;="&amp;$A281,'Aceite Virgen Extra'!$B$6:$B$257,"&lt;="&amp;$B281)</f>
        <v>0</v>
      </c>
      <c r="LN281" s="8">
        <f>SUMIFS('Aceite Virgen Extra'!LN$6:LN$257,'Aceite Virgen Extra'!$A$6:$A$257,"&gt;="&amp;$A281,'Aceite Virgen Extra'!$B$6:$B$257,"&lt;="&amp;$B281)</f>
        <v>0.31</v>
      </c>
      <c r="LO281" s="8">
        <f>SUMIFS('Aceite Virgen Extra'!LO$6:LO$257,'Aceite Virgen Extra'!$A$6:$A$257,"&gt;="&amp;$A281,'Aceite Virgen Extra'!$B$6:$B$257,"&lt;="&amp;$B281)</f>
        <v>0</v>
      </c>
      <c r="LP281" s="8">
        <f>SUMIFS('Aceite Virgen Extra'!LP$6:LP$257,'Aceite Virgen Extra'!$A$6:$A$257,"&gt;="&amp;$A281,'Aceite Virgen Extra'!$B$6:$B$257,"&lt;="&amp;$B281)</f>
        <v>0.51</v>
      </c>
      <c r="LQ281" s="8">
        <f>SUMIFS('Aceite Virgen Extra'!LQ$6:LQ$257,'Aceite Virgen Extra'!$A$6:$A$257,"&gt;="&amp;$A281,'Aceite Virgen Extra'!$B$6:$B$257,"&lt;="&amp;$B281)</f>
        <v>0</v>
      </c>
      <c r="LR281" s="76"/>
      <c r="LS281" s="76"/>
      <c r="LT281" s="76"/>
      <c r="LU281" s="8">
        <f>SUMIFS('Aceite Virgen Extra'!LU$6:LU$257,'Aceite Virgen Extra'!$A$6:$A$257,"&gt;="&amp;$A281,'Aceite Virgen Extra'!$B$6:$B$257,"&lt;="&amp;$B281)</f>
        <v>0.12</v>
      </c>
      <c r="LV281" s="8">
        <f>SUMIFS('Aceite Virgen Extra'!LV$6:LV$257,'Aceite Virgen Extra'!$A$6:$A$257,"&gt;="&amp;$A281,'Aceite Virgen Extra'!$B$6:$B$257,"&lt;="&amp;$B281)</f>
        <v>0.42000000000000004</v>
      </c>
      <c r="LW281" s="8">
        <f>SUMIFS('Aceite Virgen Extra'!LW$6:LW$257,'Aceite Virgen Extra'!$A$6:$A$257,"&gt;="&amp;$A281,'Aceite Virgen Extra'!$B$6:$B$257,"&lt;="&amp;$B281)</f>
        <v>0</v>
      </c>
      <c r="LX281" s="8">
        <f>SUMIFS('Aceite Virgen Extra'!LX$6:LX$257,'Aceite Virgen Extra'!$A$6:$A$257,"&gt;="&amp;$A281,'Aceite Virgen Extra'!$B$6:$B$257,"&lt;="&amp;$B281)</f>
        <v>0</v>
      </c>
      <c r="LY281" s="76"/>
      <c r="LZ281" s="76"/>
      <c r="MA281" s="76"/>
      <c r="MB281" s="8">
        <f>SUMIFS('Aceite Virgen Extra'!MB$6:MB$257,'Aceite Virgen Extra'!$A$6:$A$257,"&gt;="&amp;$A281,'Aceite Virgen Extra'!$B$6:$B$257,"&lt;="&amp;$B281)</f>
        <v>0</v>
      </c>
      <c r="MC281" s="8">
        <f>SUMIFS('Aceite Virgen Extra'!MC$6:MC$257,'Aceite Virgen Extra'!$A$6:$A$257,"&gt;="&amp;$A281,'Aceite Virgen Extra'!$B$6:$B$257,"&lt;="&amp;$B281)</f>
        <v>0</v>
      </c>
      <c r="MD281" s="8">
        <f>SUMIFS('Aceite Virgen Extra'!MD$6:MD$257,'Aceite Virgen Extra'!$A$6:$A$257,"&gt;="&amp;$A281,'Aceite Virgen Extra'!$B$6:$B$257,"&lt;="&amp;$B281)</f>
        <v>0</v>
      </c>
      <c r="ME281" s="8">
        <f>SUMIFS('Aceite Virgen Extra'!ME$6:ME$257,'Aceite Virgen Extra'!$A$6:$A$257,"&gt;="&amp;$A281,'Aceite Virgen Extra'!$B$6:$B$257,"&lt;="&amp;$B281)</f>
        <v>0</v>
      </c>
      <c r="MI281" s="8">
        <f>SUMIFS('Aceite Virgen Extra'!MI$6:MI$257,'Aceite Virgen Extra'!$A$6:$A$257,"&gt;="&amp;$A281,'Aceite Virgen Extra'!$B$6:$B$257,"&lt;="&amp;$B281)</f>
        <v>0.35</v>
      </c>
      <c r="MJ281" s="8">
        <f>SUMIFS('Aceite Virgen Extra'!MJ$6:MJ$257,'Aceite Virgen Extra'!$A$6:$A$257,"&gt;="&amp;$A281,'Aceite Virgen Extra'!$B$6:$B$257,"&lt;="&amp;$B281)</f>
        <v>0.98</v>
      </c>
      <c r="MK281" s="8">
        <f>SUMIFS('Aceite Virgen Extra'!MK$6:MK$257,'Aceite Virgen Extra'!$A$6:$A$257,"&gt;="&amp;$A281,'Aceite Virgen Extra'!$B$6:$B$257,"&lt;="&amp;$B281)</f>
        <v>0.16</v>
      </c>
      <c r="ML281" s="8">
        <f>SUMIFS('Aceite Virgen Extra'!ML$6:ML$257,'Aceite Virgen Extra'!$A$6:$A$257,"&gt;="&amp;$A281,'Aceite Virgen Extra'!$B$6:$B$257,"&lt;="&amp;$B281)</f>
        <v>0</v>
      </c>
    </row>
    <row r="282" spans="1:350"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c r="KE282" s="8">
        <f>SUMIFS('Aceite Virgen Extra'!KE$6:KE$257,'Aceite Virgen Extra'!$A$6:$A$257,"&gt;="&amp;$A282,'Aceite Virgen Extra'!$B$6:$B$257,"&lt;="&amp;$B282)</f>
        <v>0.58000000000000007</v>
      </c>
      <c r="KF282" s="8">
        <f>SUMIFS('Aceite Virgen Extra'!KF$6:KF$257,'Aceite Virgen Extra'!$A$6:$A$257,"&gt;="&amp;$A282,'Aceite Virgen Extra'!$B$6:$B$257,"&lt;="&amp;$B282)</f>
        <v>0.83</v>
      </c>
      <c r="KG282" s="8">
        <f>SUMIFS('Aceite Virgen Extra'!KG$6:KG$257,'Aceite Virgen Extra'!$A$6:$A$257,"&gt;="&amp;$A282,'Aceite Virgen Extra'!$B$6:$B$257,"&lt;="&amp;$B282)</f>
        <v>0.52</v>
      </c>
      <c r="KH282" s="8">
        <f>SUMIFS('Aceite Virgen Extra'!KH$6:KH$257,'Aceite Virgen Extra'!$A$6:$A$257,"&gt;="&amp;$A282,'Aceite Virgen Extra'!$B$6:$B$257,"&lt;="&amp;$B282)</f>
        <v>0</v>
      </c>
      <c r="KL282" s="8">
        <f>SUMIFS('Aceite Virgen Extra'!KL$6:KL$257,'Aceite Virgen Extra'!$A$6:$A$257,"&gt;="&amp;$A282,'Aceite Virgen Extra'!$B$6:$B$257,"&lt;="&amp;$B282)</f>
        <v>0.56000000000000005</v>
      </c>
      <c r="KM282" s="8">
        <f>SUMIFS('Aceite Virgen Extra'!KM$6:KM$257,'Aceite Virgen Extra'!$A$6:$A$257,"&gt;="&amp;$A282,'Aceite Virgen Extra'!$B$6:$B$257,"&lt;="&amp;$B282)</f>
        <v>0</v>
      </c>
      <c r="KN282" s="8">
        <f>SUMIFS('Aceite Virgen Extra'!KN$6:KN$257,'Aceite Virgen Extra'!$A$6:$A$257,"&gt;="&amp;$A282,'Aceite Virgen Extra'!$B$6:$B$257,"&lt;="&amp;$B282)</f>
        <v>0.46</v>
      </c>
      <c r="KO282" s="8">
        <f>SUMIFS('Aceite Virgen Extra'!KO$6:KO$257,'Aceite Virgen Extra'!$A$6:$A$257,"&gt;="&amp;$A282,'Aceite Virgen Extra'!$B$6:$B$257,"&lt;="&amp;$B282)</f>
        <v>0</v>
      </c>
      <c r="KS282" s="8">
        <f>SUMIFS('Aceite Virgen Extra'!KS$6:KS$257,'Aceite Virgen Extra'!$A$6:$A$257,"&gt;="&amp;$A282,'Aceite Virgen Extra'!$B$6:$B$257,"&lt;="&amp;$B282)</f>
        <v>7.0000000000000007E-2</v>
      </c>
      <c r="KT282" s="8">
        <f>SUMIFS('Aceite Virgen Extra'!KT$6:KT$257,'Aceite Virgen Extra'!$A$6:$A$257,"&gt;="&amp;$A282,'Aceite Virgen Extra'!$B$6:$B$257,"&lt;="&amp;$B282)</f>
        <v>0.24</v>
      </c>
      <c r="KU282" s="8">
        <f>SUMIFS('Aceite Virgen Extra'!KU$6:KU$257,'Aceite Virgen Extra'!$A$6:$A$257,"&gt;="&amp;$A282,'Aceite Virgen Extra'!$B$6:$B$257,"&lt;="&amp;$B282)</f>
        <v>0</v>
      </c>
      <c r="KV282" s="8">
        <f>SUMIFS('Aceite Virgen Extra'!KV$6:KV$257,'Aceite Virgen Extra'!$A$6:$A$257,"&gt;="&amp;$A282,'Aceite Virgen Extra'!$B$6:$B$257,"&lt;="&amp;$B282)</f>
        <v>0</v>
      </c>
      <c r="KZ282" s="8">
        <f>SUMIFS('Aceite Virgen Extra'!KZ$6:KZ$257,'Aceite Virgen Extra'!$A$6:$A$257,"&gt;="&amp;$A282,'Aceite Virgen Extra'!$B$6:$B$257,"&lt;="&amp;$B282)</f>
        <v>0.06</v>
      </c>
      <c r="LA282" s="8">
        <f>SUMIFS('Aceite Virgen Extra'!LA$6:LA$257,'Aceite Virgen Extra'!$A$6:$A$257,"&gt;="&amp;$A282,'Aceite Virgen Extra'!$B$6:$B$257,"&lt;="&amp;$B282)</f>
        <v>0</v>
      </c>
      <c r="LB282" s="8">
        <f>SUMIFS('Aceite Virgen Extra'!LB$6:LB$257,'Aceite Virgen Extra'!$A$6:$A$257,"&gt;="&amp;$A282,'Aceite Virgen Extra'!$B$6:$B$257,"&lt;="&amp;$B282)</f>
        <v>0</v>
      </c>
      <c r="LC282" s="8">
        <f>SUMIFS('Aceite Virgen Extra'!LC$6:LC$257,'Aceite Virgen Extra'!$A$6:$A$257,"&gt;="&amp;$A282,'Aceite Virgen Extra'!$B$6:$B$257,"&lt;="&amp;$B282)</f>
        <v>0</v>
      </c>
      <c r="LG282" s="8">
        <f>SUMIFS('Aceite Virgen Extra'!LG$6:LG$257,'Aceite Virgen Extra'!$A$6:$A$257,"&gt;="&amp;$A282,'Aceite Virgen Extra'!$B$6:$B$257,"&lt;="&amp;$B282)</f>
        <v>0.66</v>
      </c>
      <c r="LH282" s="8">
        <f>SUMIFS('Aceite Virgen Extra'!LH$6:LH$257,'Aceite Virgen Extra'!$A$6:$A$257,"&gt;="&amp;$A282,'Aceite Virgen Extra'!$B$6:$B$257,"&lt;="&amp;$B282)</f>
        <v>0.47000000000000003</v>
      </c>
      <c r="LI282" s="8">
        <f>SUMIFS('Aceite Virgen Extra'!LI$6:LI$257,'Aceite Virgen Extra'!$A$6:$A$257,"&gt;="&amp;$A282,'Aceite Virgen Extra'!$B$6:$B$257,"&lt;="&amp;$B282)</f>
        <v>0.44999999999999996</v>
      </c>
      <c r="LJ282" s="8">
        <f>SUMIFS('Aceite Virgen Extra'!LJ$6:LJ$257,'Aceite Virgen Extra'!$A$6:$A$257,"&gt;="&amp;$A282,'Aceite Virgen Extra'!$B$6:$B$257,"&lt;="&amp;$B282)</f>
        <v>0</v>
      </c>
      <c r="LN282" s="8">
        <f>SUMIFS('Aceite Virgen Extra'!LN$6:LN$257,'Aceite Virgen Extra'!$A$6:$A$257,"&gt;="&amp;$A282,'Aceite Virgen Extra'!$B$6:$B$257,"&lt;="&amp;$B282)</f>
        <v>0.36</v>
      </c>
      <c r="LO282" s="8">
        <f>SUMIFS('Aceite Virgen Extra'!LO$6:LO$257,'Aceite Virgen Extra'!$A$6:$A$257,"&gt;="&amp;$A282,'Aceite Virgen Extra'!$B$6:$B$257,"&lt;="&amp;$B282)</f>
        <v>0.16</v>
      </c>
      <c r="LP282" s="8">
        <f>SUMIFS('Aceite Virgen Extra'!LP$6:LP$257,'Aceite Virgen Extra'!$A$6:$A$257,"&gt;="&amp;$A282,'Aceite Virgen Extra'!$B$6:$B$257,"&lt;="&amp;$B282)</f>
        <v>0.32</v>
      </c>
      <c r="LQ282" s="8">
        <f>SUMIFS('Aceite Virgen Extra'!LQ$6:LQ$257,'Aceite Virgen Extra'!$A$6:$A$257,"&gt;="&amp;$A282,'Aceite Virgen Extra'!$B$6:$B$257,"&lt;="&amp;$B282)</f>
        <v>0</v>
      </c>
      <c r="LR282" s="76"/>
      <c r="LS282" s="76"/>
      <c r="LT282" s="76"/>
      <c r="LU282" s="8">
        <f>SUMIFS('Aceite Virgen Extra'!LU$6:LU$257,'Aceite Virgen Extra'!$A$6:$A$257,"&gt;="&amp;$A282,'Aceite Virgen Extra'!$B$6:$B$257,"&lt;="&amp;$B282)</f>
        <v>0.34</v>
      </c>
      <c r="LV282" s="8">
        <f>SUMIFS('Aceite Virgen Extra'!LV$6:LV$257,'Aceite Virgen Extra'!$A$6:$A$257,"&gt;="&amp;$A282,'Aceite Virgen Extra'!$B$6:$B$257,"&lt;="&amp;$B282)</f>
        <v>0.47</v>
      </c>
      <c r="LW282" s="8">
        <f>SUMIFS('Aceite Virgen Extra'!LW$6:LW$257,'Aceite Virgen Extra'!$A$6:$A$257,"&gt;="&amp;$A282,'Aceite Virgen Extra'!$B$6:$B$257,"&lt;="&amp;$B282)</f>
        <v>0.18</v>
      </c>
      <c r="LX282" s="8">
        <f>SUMIFS('Aceite Virgen Extra'!LX$6:LX$257,'Aceite Virgen Extra'!$A$6:$A$257,"&gt;="&amp;$A282,'Aceite Virgen Extra'!$B$6:$B$257,"&lt;="&amp;$B282)</f>
        <v>0</v>
      </c>
      <c r="LY282" s="76"/>
      <c r="LZ282" s="76"/>
      <c r="MA282" s="76"/>
      <c r="MB282" s="8">
        <f>SUMIFS('Aceite Virgen Extra'!MB$6:MB$257,'Aceite Virgen Extra'!$A$6:$A$257,"&gt;="&amp;$A282,'Aceite Virgen Extra'!$B$6:$B$257,"&lt;="&amp;$B282)</f>
        <v>0.31</v>
      </c>
      <c r="MC282" s="8">
        <f>SUMIFS('Aceite Virgen Extra'!MC$6:MC$257,'Aceite Virgen Extra'!$A$6:$A$257,"&gt;="&amp;$A282,'Aceite Virgen Extra'!$B$6:$B$257,"&lt;="&amp;$B282)</f>
        <v>0.18</v>
      </c>
      <c r="MD282" s="8">
        <f>SUMIFS('Aceite Virgen Extra'!MD$6:MD$257,'Aceite Virgen Extra'!$A$6:$A$257,"&gt;="&amp;$A282,'Aceite Virgen Extra'!$B$6:$B$257,"&lt;="&amp;$B282)</f>
        <v>0.51</v>
      </c>
      <c r="ME282" s="8">
        <f>SUMIFS('Aceite Virgen Extra'!ME$6:ME$257,'Aceite Virgen Extra'!$A$6:$A$257,"&gt;="&amp;$A282,'Aceite Virgen Extra'!$B$6:$B$257,"&lt;="&amp;$B282)</f>
        <v>0</v>
      </c>
      <c r="MI282" s="8">
        <f>SUMIFS('Aceite Virgen Extra'!MI$6:MI$257,'Aceite Virgen Extra'!$A$6:$A$257,"&gt;="&amp;$A282,'Aceite Virgen Extra'!$B$6:$B$257,"&lt;="&amp;$B282)</f>
        <v>0.46</v>
      </c>
      <c r="MJ282" s="8">
        <f>SUMIFS('Aceite Virgen Extra'!MJ$6:MJ$257,'Aceite Virgen Extra'!$A$6:$A$257,"&gt;="&amp;$A282,'Aceite Virgen Extra'!$B$6:$B$257,"&lt;="&amp;$B282)</f>
        <v>0.17</v>
      </c>
      <c r="MK282" s="8">
        <f>SUMIFS('Aceite Virgen Extra'!MK$6:MK$257,'Aceite Virgen Extra'!$A$6:$A$257,"&gt;="&amp;$A282,'Aceite Virgen Extra'!$B$6:$B$257,"&lt;="&amp;$B282)</f>
        <v>0.66999999999999993</v>
      </c>
      <c r="ML282" s="8">
        <f>SUMIFS('Aceite Virgen Extra'!ML$6:ML$257,'Aceite Virgen Extra'!$A$6:$A$257,"&gt;="&amp;$A282,'Aceite Virgen Extra'!$B$6:$B$257,"&lt;="&amp;$B282)</f>
        <v>0</v>
      </c>
    </row>
    <row r="283" spans="1:350"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c r="KE283" s="8">
        <f>SUMIFS('Aceite Virgen Extra'!KE$6:KE$257,'Aceite Virgen Extra'!$A$6:$A$257,"&gt;="&amp;$A283,'Aceite Virgen Extra'!$B$6:$B$257,"&lt;="&amp;$B283)</f>
        <v>0.37000000000000005</v>
      </c>
      <c r="KF283" s="8">
        <f>SUMIFS('Aceite Virgen Extra'!KF$6:KF$257,'Aceite Virgen Extra'!$A$6:$A$257,"&gt;="&amp;$A283,'Aceite Virgen Extra'!$B$6:$B$257,"&lt;="&amp;$B283)</f>
        <v>0.4</v>
      </c>
      <c r="KG283" s="8">
        <f>SUMIFS('Aceite Virgen Extra'!KG$6:KG$257,'Aceite Virgen Extra'!$A$6:$A$257,"&gt;="&amp;$A283,'Aceite Virgen Extra'!$B$6:$B$257,"&lt;="&amp;$B283)</f>
        <v>0.06</v>
      </c>
      <c r="KH283" s="8">
        <f>SUMIFS('Aceite Virgen Extra'!KH$6:KH$257,'Aceite Virgen Extra'!$A$6:$A$257,"&gt;="&amp;$A283,'Aceite Virgen Extra'!$B$6:$B$257,"&lt;="&amp;$B283)</f>
        <v>1.91</v>
      </c>
      <c r="KL283" s="8">
        <f>SUMIFS('Aceite Virgen Extra'!KL$6:KL$257,'Aceite Virgen Extra'!$A$6:$A$257,"&gt;="&amp;$A283,'Aceite Virgen Extra'!$B$6:$B$257,"&lt;="&amp;$B283)</f>
        <v>0.51</v>
      </c>
      <c r="KM283" s="8">
        <f>SUMIFS('Aceite Virgen Extra'!KM$6:KM$257,'Aceite Virgen Extra'!$A$6:$A$257,"&gt;="&amp;$A283,'Aceite Virgen Extra'!$B$6:$B$257,"&lt;="&amp;$B283)</f>
        <v>0.98</v>
      </c>
      <c r="KN283" s="8">
        <f>SUMIFS('Aceite Virgen Extra'!KN$6:KN$257,'Aceite Virgen Extra'!$A$6:$A$257,"&gt;="&amp;$A283,'Aceite Virgen Extra'!$B$6:$B$257,"&lt;="&amp;$B283)</f>
        <v>0.18</v>
      </c>
      <c r="KO283" s="8">
        <f>SUMIFS('Aceite Virgen Extra'!KO$6:KO$257,'Aceite Virgen Extra'!$A$6:$A$257,"&gt;="&amp;$A283,'Aceite Virgen Extra'!$B$6:$B$257,"&lt;="&amp;$B283)</f>
        <v>1.19</v>
      </c>
      <c r="KS283" s="8">
        <f>SUMIFS('Aceite Virgen Extra'!KS$6:KS$257,'Aceite Virgen Extra'!$A$6:$A$257,"&gt;="&amp;$A283,'Aceite Virgen Extra'!$B$6:$B$257,"&lt;="&amp;$B283)</f>
        <v>0.47</v>
      </c>
      <c r="KT283" s="8">
        <f>SUMIFS('Aceite Virgen Extra'!KT$6:KT$257,'Aceite Virgen Extra'!$A$6:$A$257,"&gt;="&amp;$A283,'Aceite Virgen Extra'!$B$6:$B$257,"&lt;="&amp;$B283)</f>
        <v>0.62</v>
      </c>
      <c r="KU283" s="8">
        <f>SUMIFS('Aceite Virgen Extra'!KU$6:KU$257,'Aceite Virgen Extra'!$A$6:$A$257,"&gt;="&amp;$A283,'Aceite Virgen Extra'!$B$6:$B$257,"&lt;="&amp;$B283)</f>
        <v>0.61</v>
      </c>
      <c r="KV283" s="8">
        <f>SUMIFS('Aceite Virgen Extra'!KV$6:KV$257,'Aceite Virgen Extra'!$A$6:$A$257,"&gt;="&amp;$A283,'Aceite Virgen Extra'!$B$6:$B$257,"&lt;="&amp;$B283)</f>
        <v>0</v>
      </c>
      <c r="KZ283" s="8">
        <f>SUMIFS('Aceite Virgen Extra'!KZ$6:KZ$257,'Aceite Virgen Extra'!$A$6:$A$257,"&gt;="&amp;$A283,'Aceite Virgen Extra'!$B$6:$B$257,"&lt;="&amp;$B283)</f>
        <v>0.39</v>
      </c>
      <c r="LA283" s="8">
        <f>SUMIFS('Aceite Virgen Extra'!LA$6:LA$257,'Aceite Virgen Extra'!$A$6:$A$257,"&gt;="&amp;$A283,'Aceite Virgen Extra'!$B$6:$B$257,"&lt;="&amp;$B283)</f>
        <v>0.45</v>
      </c>
      <c r="LB283" s="8">
        <f>SUMIFS('Aceite Virgen Extra'!LB$6:LB$257,'Aceite Virgen Extra'!$A$6:$A$257,"&gt;="&amp;$A283,'Aceite Virgen Extra'!$B$6:$B$257,"&lt;="&amp;$B283)</f>
        <v>0.38</v>
      </c>
      <c r="LC283" s="8">
        <f>SUMIFS('Aceite Virgen Extra'!LC$6:LC$257,'Aceite Virgen Extra'!$A$6:$A$257,"&gt;="&amp;$A283,'Aceite Virgen Extra'!$B$6:$B$257,"&lt;="&amp;$B283)</f>
        <v>0</v>
      </c>
      <c r="LG283" s="8">
        <f>SUMIFS('Aceite Virgen Extra'!LG$6:LG$257,'Aceite Virgen Extra'!$A$6:$A$257,"&gt;="&amp;$A283,'Aceite Virgen Extra'!$B$6:$B$257,"&lt;="&amp;$B283)</f>
        <v>0.73</v>
      </c>
      <c r="LH283" s="8">
        <f>SUMIFS('Aceite Virgen Extra'!LH$6:LH$257,'Aceite Virgen Extra'!$A$6:$A$257,"&gt;="&amp;$A283,'Aceite Virgen Extra'!$B$6:$B$257,"&lt;="&amp;$B283)</f>
        <v>0.39</v>
      </c>
      <c r="LI283" s="8">
        <f>SUMIFS('Aceite Virgen Extra'!LI$6:LI$257,'Aceite Virgen Extra'!$A$6:$A$257,"&gt;="&amp;$A283,'Aceite Virgen Extra'!$B$6:$B$257,"&lt;="&amp;$B283)</f>
        <v>0.79</v>
      </c>
      <c r="LJ283" s="8">
        <f>SUMIFS('Aceite Virgen Extra'!LJ$6:LJ$257,'Aceite Virgen Extra'!$A$6:$A$257,"&gt;="&amp;$A283,'Aceite Virgen Extra'!$B$6:$B$257,"&lt;="&amp;$B283)</f>
        <v>1.63</v>
      </c>
      <c r="LN283" s="8">
        <f>SUMIFS('Aceite Virgen Extra'!LN$6:LN$257,'Aceite Virgen Extra'!$A$6:$A$257,"&gt;="&amp;$A283,'Aceite Virgen Extra'!$B$6:$B$257,"&lt;="&amp;$B283)</f>
        <v>0.36</v>
      </c>
      <c r="LO283" s="8">
        <f>SUMIFS('Aceite Virgen Extra'!LO$6:LO$257,'Aceite Virgen Extra'!$A$6:$A$257,"&gt;="&amp;$A283,'Aceite Virgen Extra'!$B$6:$B$257,"&lt;="&amp;$B283)</f>
        <v>0.62</v>
      </c>
      <c r="LP283" s="8">
        <f>SUMIFS('Aceite Virgen Extra'!LP$6:LP$257,'Aceite Virgen Extra'!$A$6:$A$257,"&gt;="&amp;$A283,'Aceite Virgen Extra'!$B$6:$B$257,"&lt;="&amp;$B283)</f>
        <v>0.38</v>
      </c>
      <c r="LQ283" s="8">
        <f>SUMIFS('Aceite Virgen Extra'!LQ$6:LQ$257,'Aceite Virgen Extra'!$A$6:$A$257,"&gt;="&amp;$A283,'Aceite Virgen Extra'!$B$6:$B$257,"&lt;="&amp;$B283)</f>
        <v>0</v>
      </c>
      <c r="LR283" s="76"/>
      <c r="LS283" s="76"/>
      <c r="LT283" s="76"/>
      <c r="LU283" s="8">
        <f>SUMIFS('Aceite Virgen Extra'!LU$6:LU$257,'Aceite Virgen Extra'!$A$6:$A$257,"&gt;="&amp;$A283,'Aceite Virgen Extra'!$B$6:$B$257,"&lt;="&amp;$B283)</f>
        <v>1</v>
      </c>
      <c r="LV283" s="8">
        <f>SUMIFS('Aceite Virgen Extra'!LV$6:LV$257,'Aceite Virgen Extra'!$A$6:$A$257,"&gt;="&amp;$A283,'Aceite Virgen Extra'!$B$6:$B$257,"&lt;="&amp;$B283)</f>
        <v>1.4</v>
      </c>
      <c r="LW283" s="8">
        <f>SUMIFS('Aceite Virgen Extra'!LW$6:LW$257,'Aceite Virgen Extra'!$A$6:$A$257,"&gt;="&amp;$A283,'Aceite Virgen Extra'!$B$6:$B$257,"&lt;="&amp;$B283)</f>
        <v>1.1000000000000001</v>
      </c>
      <c r="LX283" s="8">
        <f>SUMIFS('Aceite Virgen Extra'!LX$6:LX$257,'Aceite Virgen Extra'!$A$6:$A$257,"&gt;="&amp;$A283,'Aceite Virgen Extra'!$B$6:$B$257,"&lt;="&amp;$B283)</f>
        <v>0</v>
      </c>
      <c r="LY283" s="76"/>
      <c r="LZ283" s="76"/>
      <c r="MA283" s="76"/>
      <c r="MB283" s="8">
        <f>SUMIFS('Aceite Virgen Extra'!MB$6:MB$257,'Aceite Virgen Extra'!$A$6:$A$257,"&gt;="&amp;$A283,'Aceite Virgen Extra'!$B$6:$B$257,"&lt;="&amp;$B283)</f>
        <v>0.91</v>
      </c>
      <c r="MC283" s="8">
        <f>SUMIFS('Aceite Virgen Extra'!MC$6:MC$257,'Aceite Virgen Extra'!$A$6:$A$257,"&gt;="&amp;$A283,'Aceite Virgen Extra'!$B$6:$B$257,"&lt;="&amp;$B283)</f>
        <v>0.19</v>
      </c>
      <c r="MD283" s="8">
        <f>SUMIFS('Aceite Virgen Extra'!MD$6:MD$257,'Aceite Virgen Extra'!$A$6:$A$257,"&gt;="&amp;$A283,'Aceite Virgen Extra'!$B$6:$B$257,"&lt;="&amp;$B283)</f>
        <v>1.5899999999999999</v>
      </c>
      <c r="ME283" s="8">
        <f>SUMIFS('Aceite Virgen Extra'!ME$6:ME$257,'Aceite Virgen Extra'!$A$6:$A$257,"&gt;="&amp;$A283,'Aceite Virgen Extra'!$B$6:$B$257,"&lt;="&amp;$B283)</f>
        <v>0.34</v>
      </c>
      <c r="MI283" s="8">
        <f>SUMIFS('Aceite Virgen Extra'!MI$6:MI$257,'Aceite Virgen Extra'!$A$6:$A$257,"&gt;="&amp;$A283,'Aceite Virgen Extra'!$B$6:$B$257,"&lt;="&amp;$B283)</f>
        <v>0.36</v>
      </c>
      <c r="MJ283" s="8">
        <f>SUMIFS('Aceite Virgen Extra'!MJ$6:MJ$257,'Aceite Virgen Extra'!$A$6:$A$257,"&gt;="&amp;$A283,'Aceite Virgen Extra'!$B$6:$B$257,"&lt;="&amp;$B283)</f>
        <v>0.28999999999999998</v>
      </c>
      <c r="MK283" s="8">
        <f>SUMIFS('Aceite Virgen Extra'!MK$6:MK$257,'Aceite Virgen Extra'!$A$6:$A$257,"&gt;="&amp;$A283,'Aceite Virgen Extra'!$B$6:$B$257,"&lt;="&amp;$B283)</f>
        <v>0.45</v>
      </c>
      <c r="ML283" s="8">
        <f>SUMIFS('Aceite Virgen Extra'!ML$6:ML$257,'Aceite Virgen Extra'!$A$6:$A$257,"&gt;="&amp;$A283,'Aceite Virgen Extra'!$B$6:$B$257,"&lt;="&amp;$B283)</f>
        <v>0</v>
      </c>
    </row>
    <row r="284" spans="1:350"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c r="KE284" s="8">
        <f>SUMIFS('Aceite Virgen Extra'!KE$6:KE$257,'Aceite Virgen Extra'!$A$6:$A$257,"&gt;="&amp;$A284,'Aceite Virgen Extra'!$B$6:$B$257,"&lt;="&amp;$B284)</f>
        <v>0.04</v>
      </c>
      <c r="KF284" s="8">
        <f>SUMIFS('Aceite Virgen Extra'!KF$6:KF$257,'Aceite Virgen Extra'!$A$6:$A$257,"&gt;="&amp;$A284,'Aceite Virgen Extra'!$B$6:$B$257,"&lt;="&amp;$B284)</f>
        <v>0.13</v>
      </c>
      <c r="KG284" s="8">
        <f>SUMIFS('Aceite Virgen Extra'!KG$6:KG$257,'Aceite Virgen Extra'!$A$6:$A$257,"&gt;="&amp;$A284,'Aceite Virgen Extra'!$B$6:$B$257,"&lt;="&amp;$B284)</f>
        <v>0</v>
      </c>
      <c r="KH284" s="8">
        <f>SUMIFS('Aceite Virgen Extra'!KH$6:KH$257,'Aceite Virgen Extra'!$A$6:$A$257,"&gt;="&amp;$A284,'Aceite Virgen Extra'!$B$6:$B$257,"&lt;="&amp;$B284)</f>
        <v>0</v>
      </c>
      <c r="KL284" s="8">
        <f>SUMIFS('Aceite Virgen Extra'!KL$6:KL$257,'Aceite Virgen Extra'!$A$6:$A$257,"&gt;="&amp;$A284,'Aceite Virgen Extra'!$B$6:$B$257,"&lt;="&amp;$B284)</f>
        <v>0</v>
      </c>
      <c r="KM284" s="8">
        <f>SUMIFS('Aceite Virgen Extra'!KM$6:KM$257,'Aceite Virgen Extra'!$A$6:$A$257,"&gt;="&amp;$A284,'Aceite Virgen Extra'!$B$6:$B$257,"&lt;="&amp;$B284)</f>
        <v>0</v>
      </c>
      <c r="KN284" s="8">
        <f>SUMIFS('Aceite Virgen Extra'!KN$6:KN$257,'Aceite Virgen Extra'!$A$6:$A$257,"&gt;="&amp;$A284,'Aceite Virgen Extra'!$B$6:$B$257,"&lt;="&amp;$B284)</f>
        <v>0</v>
      </c>
      <c r="KO284" s="8">
        <f>SUMIFS('Aceite Virgen Extra'!KO$6:KO$257,'Aceite Virgen Extra'!$A$6:$A$257,"&gt;="&amp;$A284,'Aceite Virgen Extra'!$B$6:$B$257,"&lt;="&amp;$B284)</f>
        <v>0</v>
      </c>
      <c r="KS284" s="8">
        <f>SUMIFS('Aceite Virgen Extra'!KS$6:KS$257,'Aceite Virgen Extra'!$A$6:$A$257,"&gt;="&amp;$A284,'Aceite Virgen Extra'!$B$6:$B$257,"&lt;="&amp;$B284)</f>
        <v>0.16</v>
      </c>
      <c r="KT284" s="8">
        <f>SUMIFS('Aceite Virgen Extra'!KT$6:KT$257,'Aceite Virgen Extra'!$A$6:$A$257,"&gt;="&amp;$A284,'Aceite Virgen Extra'!$B$6:$B$257,"&lt;="&amp;$B284)</f>
        <v>0.37</v>
      </c>
      <c r="KU284" s="8">
        <f>SUMIFS('Aceite Virgen Extra'!KU$6:KU$257,'Aceite Virgen Extra'!$A$6:$A$257,"&gt;="&amp;$A284,'Aceite Virgen Extra'!$B$6:$B$257,"&lt;="&amp;$B284)</f>
        <v>0.12</v>
      </c>
      <c r="KV284" s="8">
        <f>SUMIFS('Aceite Virgen Extra'!KV$6:KV$257,'Aceite Virgen Extra'!$A$6:$A$257,"&gt;="&amp;$A284,'Aceite Virgen Extra'!$B$6:$B$257,"&lt;="&amp;$B284)</f>
        <v>0</v>
      </c>
      <c r="KZ284" s="8">
        <f>SUMIFS('Aceite Virgen Extra'!KZ$6:KZ$257,'Aceite Virgen Extra'!$A$6:$A$257,"&gt;="&amp;$A284,'Aceite Virgen Extra'!$B$6:$B$257,"&lt;="&amp;$B284)</f>
        <v>0.2</v>
      </c>
      <c r="LA284" s="8">
        <f>SUMIFS('Aceite Virgen Extra'!LA$6:LA$257,'Aceite Virgen Extra'!$A$6:$A$257,"&gt;="&amp;$A284,'Aceite Virgen Extra'!$B$6:$B$257,"&lt;="&amp;$B284)</f>
        <v>0.41</v>
      </c>
      <c r="LB284" s="8">
        <f>SUMIFS('Aceite Virgen Extra'!LB$6:LB$257,'Aceite Virgen Extra'!$A$6:$A$257,"&gt;="&amp;$A284,'Aceite Virgen Extra'!$B$6:$B$257,"&lt;="&amp;$B284)</f>
        <v>0</v>
      </c>
      <c r="LC284" s="8">
        <f>SUMIFS('Aceite Virgen Extra'!LC$6:LC$257,'Aceite Virgen Extra'!$A$6:$A$257,"&gt;="&amp;$A284,'Aceite Virgen Extra'!$B$6:$B$257,"&lt;="&amp;$B284)</f>
        <v>0.56999999999999995</v>
      </c>
      <c r="LG284" s="8">
        <f>SUMIFS('Aceite Virgen Extra'!LG$6:LG$257,'Aceite Virgen Extra'!$A$6:$A$257,"&gt;="&amp;$A284,'Aceite Virgen Extra'!$B$6:$B$257,"&lt;="&amp;$B284)</f>
        <v>0</v>
      </c>
      <c r="LH284" s="8">
        <f>SUMIFS('Aceite Virgen Extra'!LH$6:LH$257,'Aceite Virgen Extra'!$A$6:$A$257,"&gt;="&amp;$A284,'Aceite Virgen Extra'!$B$6:$B$257,"&lt;="&amp;$B284)</f>
        <v>0</v>
      </c>
      <c r="LI284" s="8">
        <f>SUMIFS('Aceite Virgen Extra'!LI$6:LI$257,'Aceite Virgen Extra'!$A$6:$A$257,"&gt;="&amp;$A284,'Aceite Virgen Extra'!$B$6:$B$257,"&lt;="&amp;$B284)</f>
        <v>0</v>
      </c>
      <c r="LJ284" s="8">
        <f>SUMIFS('Aceite Virgen Extra'!LJ$6:LJ$257,'Aceite Virgen Extra'!$A$6:$A$257,"&gt;="&amp;$A284,'Aceite Virgen Extra'!$B$6:$B$257,"&lt;="&amp;$B284)</f>
        <v>0</v>
      </c>
      <c r="LN284" s="8">
        <f>SUMIFS('Aceite Virgen Extra'!LN$6:LN$257,'Aceite Virgen Extra'!$A$6:$A$257,"&gt;="&amp;$A284,'Aceite Virgen Extra'!$B$6:$B$257,"&lt;="&amp;$B284)</f>
        <v>0.14000000000000001</v>
      </c>
      <c r="LO284" s="8">
        <f>SUMIFS('Aceite Virgen Extra'!LO$6:LO$257,'Aceite Virgen Extra'!$A$6:$A$257,"&gt;="&amp;$A284,'Aceite Virgen Extra'!$B$6:$B$257,"&lt;="&amp;$B284)</f>
        <v>0.54</v>
      </c>
      <c r="LP284" s="8">
        <f>SUMIFS('Aceite Virgen Extra'!LP$6:LP$257,'Aceite Virgen Extra'!$A$6:$A$257,"&gt;="&amp;$A284,'Aceite Virgen Extra'!$B$6:$B$257,"&lt;="&amp;$B284)</f>
        <v>0</v>
      </c>
      <c r="LQ284" s="8">
        <f>SUMIFS('Aceite Virgen Extra'!LQ$6:LQ$257,'Aceite Virgen Extra'!$A$6:$A$257,"&gt;="&amp;$A284,'Aceite Virgen Extra'!$B$6:$B$257,"&lt;="&amp;$B284)</f>
        <v>0</v>
      </c>
      <c r="LR284" s="76"/>
      <c r="LS284" s="76"/>
      <c r="LT284" s="76"/>
      <c r="LU284" s="8">
        <f>SUMIFS('Aceite Virgen Extra'!LU$6:LU$257,'Aceite Virgen Extra'!$A$6:$A$257,"&gt;="&amp;$A284,'Aceite Virgen Extra'!$B$6:$B$257,"&lt;="&amp;$B284)</f>
        <v>0.18</v>
      </c>
      <c r="LV284" s="8">
        <f>SUMIFS('Aceite Virgen Extra'!LV$6:LV$257,'Aceite Virgen Extra'!$A$6:$A$257,"&gt;="&amp;$A284,'Aceite Virgen Extra'!$B$6:$B$257,"&lt;="&amp;$B284)</f>
        <v>0.65999999999999992</v>
      </c>
      <c r="LW284" s="8">
        <f>SUMIFS('Aceite Virgen Extra'!LW$6:LW$257,'Aceite Virgen Extra'!$A$6:$A$257,"&gt;="&amp;$A284,'Aceite Virgen Extra'!$B$6:$B$257,"&lt;="&amp;$B284)</f>
        <v>0</v>
      </c>
      <c r="LX284" s="8">
        <f>SUMIFS('Aceite Virgen Extra'!LX$6:LX$257,'Aceite Virgen Extra'!$A$6:$A$257,"&gt;="&amp;$A284,'Aceite Virgen Extra'!$B$6:$B$257,"&lt;="&amp;$B284)</f>
        <v>0</v>
      </c>
      <c r="LY284" s="76"/>
      <c r="LZ284" s="76"/>
      <c r="MA284" s="76"/>
      <c r="MB284" s="8">
        <f>SUMIFS('Aceite Virgen Extra'!MB$6:MB$257,'Aceite Virgen Extra'!$A$6:$A$257,"&gt;="&amp;$A284,'Aceite Virgen Extra'!$B$6:$B$257,"&lt;="&amp;$B284)</f>
        <v>0.22000000000000003</v>
      </c>
      <c r="MC284" s="8">
        <f>SUMIFS('Aceite Virgen Extra'!MC$6:MC$257,'Aceite Virgen Extra'!$A$6:$A$257,"&gt;="&amp;$A284,'Aceite Virgen Extra'!$B$6:$B$257,"&lt;="&amp;$B284)</f>
        <v>0.57999999999999996</v>
      </c>
      <c r="MD284" s="8">
        <f>SUMIFS('Aceite Virgen Extra'!MD$6:MD$257,'Aceite Virgen Extra'!$A$6:$A$257,"&gt;="&amp;$A284,'Aceite Virgen Extra'!$B$6:$B$257,"&lt;="&amp;$B284)</f>
        <v>0.13</v>
      </c>
      <c r="ME284" s="8">
        <f>SUMIFS('Aceite Virgen Extra'!ME$6:ME$257,'Aceite Virgen Extra'!$A$6:$A$257,"&gt;="&amp;$A284,'Aceite Virgen Extra'!$B$6:$B$257,"&lt;="&amp;$B284)</f>
        <v>0</v>
      </c>
      <c r="MI284" s="8">
        <f>SUMIFS('Aceite Virgen Extra'!MI$6:MI$257,'Aceite Virgen Extra'!$A$6:$A$257,"&gt;="&amp;$A284,'Aceite Virgen Extra'!$B$6:$B$257,"&lt;="&amp;$B284)</f>
        <v>0.38</v>
      </c>
      <c r="MJ284" s="8">
        <f>SUMIFS('Aceite Virgen Extra'!MJ$6:MJ$257,'Aceite Virgen Extra'!$A$6:$A$257,"&gt;="&amp;$A284,'Aceite Virgen Extra'!$B$6:$B$257,"&lt;="&amp;$B284)</f>
        <v>1.1600000000000001</v>
      </c>
      <c r="MK284" s="8">
        <f>SUMIFS('Aceite Virgen Extra'!MK$6:MK$257,'Aceite Virgen Extra'!$A$6:$A$257,"&gt;="&amp;$A284,'Aceite Virgen Extra'!$B$6:$B$257,"&lt;="&amp;$B284)</f>
        <v>0.14000000000000001</v>
      </c>
      <c r="ML284" s="8">
        <f>SUMIFS('Aceite Virgen Extra'!ML$6:ML$257,'Aceite Virgen Extra'!$A$6:$A$257,"&gt;="&amp;$A284,'Aceite Virgen Extra'!$B$6:$B$257,"&lt;="&amp;$B284)</f>
        <v>0</v>
      </c>
    </row>
    <row r="285" spans="1:350"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c r="KE285" s="8">
        <f>SUMIF('Aceite Virgen Extra'!$A$6:$A$257,"&gt;="&amp;$A285,'Aceite Virgen Extra'!KE$6:KE$257)</f>
        <v>7.33</v>
      </c>
      <c r="KF285" s="8">
        <f>SUMIF('Aceite Virgen Extra'!$A$6:$A$257,"&gt;="&amp;$A285,'Aceite Virgen Extra'!KF$6:KF$257)</f>
        <v>3.13</v>
      </c>
      <c r="KG285" s="8">
        <f>SUMIF('Aceite Virgen Extra'!$A$6:$A$257,"&gt;="&amp;$A285,'Aceite Virgen Extra'!KG$6:KG$257)</f>
        <v>9.33</v>
      </c>
      <c r="KH285" s="8">
        <f>SUMIF('Aceite Virgen Extra'!$A$6:$A$257,"&gt;="&amp;$A285,'Aceite Virgen Extra'!KH$6:KH$257)</f>
        <v>6.8699999999999992</v>
      </c>
      <c r="KL285" s="8">
        <f>SUMIF('Aceite Virgen Extra'!$A$6:$A$257,"&gt;="&amp;$A285,'Aceite Virgen Extra'!KL$6:KL$257)</f>
        <v>10.039999999999999</v>
      </c>
      <c r="KM285" s="8">
        <f>SUMIF('Aceite Virgen Extra'!$A$6:$A$257,"&gt;="&amp;$A285,'Aceite Virgen Extra'!KM$6:KM$257)</f>
        <v>8.15</v>
      </c>
      <c r="KN285" s="8">
        <f>SUMIF('Aceite Virgen Extra'!$A$6:$A$257,"&gt;="&amp;$A285,'Aceite Virgen Extra'!KN$6:KN$257)</f>
        <v>9.27</v>
      </c>
      <c r="KO285" s="8">
        <f>SUMIF('Aceite Virgen Extra'!$A$6:$A$257,"&gt;="&amp;$A285,'Aceite Virgen Extra'!KO$6:KO$257)</f>
        <v>1.56</v>
      </c>
      <c r="KS285" s="8">
        <f>SUMIF('Aceite Virgen Extra'!$A$6:$A$257,"&gt;="&amp;$A285,'Aceite Virgen Extra'!KS$6:KS$257)</f>
        <v>7.76</v>
      </c>
      <c r="KT285" s="8">
        <f>SUMIF('Aceite Virgen Extra'!$A$6:$A$257,"&gt;="&amp;$A285,'Aceite Virgen Extra'!KT$6:KT$257)</f>
        <v>4.5199999999999996</v>
      </c>
      <c r="KU285" s="8">
        <f>SUMIF('Aceite Virgen Extra'!$A$6:$A$257,"&gt;="&amp;$A285,'Aceite Virgen Extra'!KU$6:KU$257)</f>
        <v>10.819999999999999</v>
      </c>
      <c r="KV285" s="8">
        <f>SUMIF('Aceite Virgen Extra'!$A$6:$A$257,"&gt;="&amp;$A285,'Aceite Virgen Extra'!KV$6:KV$257)</f>
        <v>4.88</v>
      </c>
      <c r="KZ285" s="8">
        <f>SUMIF('Aceite Virgen Extra'!$A$6:$A$257,"&gt;="&amp;$A285,'Aceite Virgen Extra'!KZ$6:KZ$257)</f>
        <v>9.64</v>
      </c>
      <c r="LA285" s="8">
        <f>SUMIF('Aceite Virgen Extra'!$A$6:$A$257,"&gt;="&amp;$A285,'Aceite Virgen Extra'!LA$6:LA$257)</f>
        <v>7.87</v>
      </c>
      <c r="LB285" s="8">
        <f>SUMIF('Aceite Virgen Extra'!$A$6:$A$257,"&gt;="&amp;$A285,'Aceite Virgen Extra'!LB$6:LB$257)</f>
        <v>11.29</v>
      </c>
      <c r="LC285" s="8">
        <f>SUMIF('Aceite Virgen Extra'!$A$6:$A$257,"&gt;="&amp;$A285,'Aceite Virgen Extra'!LC$6:LC$257)</f>
        <v>7.26</v>
      </c>
      <c r="LG285" s="8">
        <f>SUMIF('Aceite Virgen Extra'!$A$6:$A$257,"&gt;="&amp;$A285,'Aceite Virgen Extra'!LG$6:LG$257)</f>
        <v>9.24</v>
      </c>
      <c r="LH285" s="8">
        <f>SUMIF('Aceite Virgen Extra'!$A$6:$A$257,"&gt;="&amp;$A285,'Aceite Virgen Extra'!LH$6:LH$257)</f>
        <v>9.6199999999999974</v>
      </c>
      <c r="LI285" s="8">
        <f>SUMIF('Aceite Virgen Extra'!$A$6:$A$257,"&gt;="&amp;$A285,'Aceite Virgen Extra'!LI$6:LI$257)</f>
        <v>11.06</v>
      </c>
      <c r="LJ285" s="8">
        <f>SUMIF('Aceite Virgen Extra'!$A$6:$A$257,"&gt;="&amp;$A285,'Aceite Virgen Extra'!LJ$6:LJ$257)</f>
        <v>1.82</v>
      </c>
      <c r="LN285" s="8">
        <f>SUMIF('Aceite Virgen Extra'!$A$6:$A$257,"&gt;="&amp;$A285,'Aceite Virgen Extra'!LN$6:LN$257)</f>
        <v>9.639999999999997</v>
      </c>
      <c r="LO285" s="8">
        <f>SUMIF('Aceite Virgen Extra'!$A$6:$A$257,"&gt;="&amp;$A285,'Aceite Virgen Extra'!LO$6:LO$257)</f>
        <v>7.8</v>
      </c>
      <c r="LP285" s="8">
        <f>SUMIF('Aceite Virgen Extra'!$A$6:$A$257,"&gt;="&amp;$A285,'Aceite Virgen Extra'!LP$6:LP$257)</f>
        <v>10.71</v>
      </c>
      <c r="LQ285" s="8">
        <f>SUMIF('Aceite Virgen Extra'!$A$6:$A$257,"&gt;="&amp;$A285,'Aceite Virgen Extra'!LQ$6:LQ$257)</f>
        <v>3.4299999999999997</v>
      </c>
      <c r="LR285" s="76"/>
      <c r="LS285" s="76"/>
      <c r="LT285" s="76"/>
      <c r="LU285" s="8">
        <f>SUMIF('Aceite Virgen Extra'!$A$6:$A$257,"&gt;="&amp;$A285,'Aceite Virgen Extra'!LU$6:LU$257)</f>
        <v>12.579999999999998</v>
      </c>
      <c r="LV285" s="8">
        <f>SUMIF('Aceite Virgen Extra'!$A$6:$A$257,"&gt;="&amp;$A285,'Aceite Virgen Extra'!LV$6:LV$257)</f>
        <v>12.89</v>
      </c>
      <c r="LW285" s="8">
        <f>SUMIF('Aceite Virgen Extra'!$A$6:$A$257,"&gt;="&amp;$A285,'Aceite Virgen Extra'!LW$6:LW$257)</f>
        <v>14.82</v>
      </c>
      <c r="LX285" s="8">
        <f>SUMIF('Aceite Virgen Extra'!$A$6:$A$257,"&gt;="&amp;$A285,'Aceite Virgen Extra'!LX$6:LX$257)</f>
        <v>3.88</v>
      </c>
      <c r="LY285" s="76"/>
      <c r="LZ285" s="76"/>
      <c r="MA285" s="76"/>
      <c r="MB285" s="8">
        <f>SUMIF('Aceite Virgen Extra'!$A$6:$A$257,"&gt;="&amp;$A285,'Aceite Virgen Extra'!MB$6:MB$257)</f>
        <v>11.950000000000003</v>
      </c>
      <c r="MC285" s="8">
        <f>SUMIF('Aceite Virgen Extra'!$A$6:$A$257,"&gt;="&amp;$A285,'Aceite Virgen Extra'!MC$6:MC$257)</f>
        <v>9.9000000000000021</v>
      </c>
      <c r="MD285" s="8">
        <f>SUMIF('Aceite Virgen Extra'!$A$6:$A$257,"&gt;="&amp;$A285,'Aceite Virgen Extra'!MD$6:MD$257)</f>
        <v>15.72</v>
      </c>
      <c r="ME285" s="8">
        <f>SUMIF('Aceite Virgen Extra'!$A$6:$A$257,"&gt;="&amp;$A285,'Aceite Virgen Extra'!ME$6:ME$257)</f>
        <v>3.7800000000000002</v>
      </c>
      <c r="MI285" s="8">
        <f>SUMIF('Aceite Virgen Extra'!$A$6:$A$257,"&gt;="&amp;$A285,'Aceite Virgen Extra'!MI$6:MI$257)</f>
        <v>12.48</v>
      </c>
      <c r="MJ285" s="8">
        <f>SUMIF('Aceite Virgen Extra'!$A$6:$A$257,"&gt;="&amp;$A285,'Aceite Virgen Extra'!MJ$6:MJ$257)</f>
        <v>9.9999999999999982</v>
      </c>
      <c r="MK285" s="8">
        <f>SUMIF('Aceite Virgen Extra'!$A$6:$A$257,"&gt;="&amp;$A285,'Aceite Virgen Extra'!MK$6:MK$257)</f>
        <v>14.53</v>
      </c>
      <c r="ML285" s="8">
        <f>SUMIF('Aceite Virgen Extra'!$A$6:$A$257,"&gt;="&amp;$A285,'Aceite Virgen Extra'!ML$6:ML$257)</f>
        <v>10.4</v>
      </c>
    </row>
    <row r="286" spans="1:350" x14ac:dyDescent="0.3">
      <c r="GR286" s="58"/>
      <c r="GS286" s="58"/>
      <c r="GT286" s="58"/>
      <c r="GU286" s="58"/>
      <c r="IE286" s="64"/>
      <c r="JC286" s="64"/>
      <c r="JD286" s="64"/>
      <c r="JE286" s="64"/>
      <c r="JF286" s="64"/>
      <c r="KL286" s="76"/>
      <c r="KM286" s="76"/>
      <c r="KN286" s="76"/>
      <c r="KO286" s="76"/>
      <c r="KZ286" s="76"/>
      <c r="LA286" s="76"/>
      <c r="LB286" s="76"/>
      <c r="LC286" s="76"/>
      <c r="LR286" s="76"/>
      <c r="LS286" s="76"/>
      <c r="LT286" s="76"/>
      <c r="LU286" s="76"/>
      <c r="LV286" s="76"/>
      <c r="LW286" s="76"/>
      <c r="LX286" s="76"/>
      <c r="LY286" s="76"/>
      <c r="LZ286" s="76"/>
      <c r="MA286" s="76"/>
      <c r="MB286" s="76"/>
      <c r="MC286" s="76"/>
      <c r="MD286" s="76"/>
      <c r="ME286" s="76"/>
    </row>
    <row r="287" spans="1:350"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c r="KE287" s="77">
        <f>SUM(KE262:KE285)</f>
        <v>99.999999999999986</v>
      </c>
      <c r="KF287" s="77">
        <f>SUM(KF262:KF285)</f>
        <v>99.99</v>
      </c>
      <c r="KG287" s="77">
        <f>SUM(KG262:KG285)</f>
        <v>99.990000000000023</v>
      </c>
      <c r="KH287" s="77">
        <f>SUM(KH262:KH285)</f>
        <v>100.02000000000001</v>
      </c>
      <c r="KL287" s="77">
        <f>SUM(KL262:KL285)</f>
        <v>99.990000000000009</v>
      </c>
      <c r="KM287" s="77">
        <f>SUM(KM262:KM285)</f>
        <v>100.04999999999997</v>
      </c>
      <c r="KN287" s="77">
        <f>SUM(KN262:KN285)</f>
        <v>100.02000000000001</v>
      </c>
      <c r="KO287" s="77">
        <f>SUM(KO262:KO285)</f>
        <v>100.04</v>
      </c>
      <c r="KS287" s="77">
        <f>SUM(KS262:KS285)</f>
        <v>100.01999999999997</v>
      </c>
      <c r="KT287" s="77">
        <f>SUM(KT262:KT285)</f>
        <v>100.02000000000001</v>
      </c>
      <c r="KU287" s="77">
        <f>SUM(KU262:KU285)</f>
        <v>99.97</v>
      </c>
      <c r="KV287" s="77">
        <f>SUM(KV262:KV285)</f>
        <v>100</v>
      </c>
      <c r="KZ287" s="77">
        <f>SUM(KZ262:KZ285)</f>
        <v>100</v>
      </c>
      <c r="LA287" s="77">
        <f>SUM(LA262:LA285)</f>
        <v>100.03000000000002</v>
      </c>
      <c r="LB287" s="77">
        <f>SUM(LB262:LB285)</f>
        <v>100.02999999999997</v>
      </c>
      <c r="LC287" s="77">
        <f>SUM(LC262:LC285)</f>
        <v>100.00000000000001</v>
      </c>
      <c r="LG287" s="77">
        <f>SUM(LG262:LG285)</f>
        <v>100.05</v>
      </c>
      <c r="LH287" s="77">
        <f>SUM(LH262:LH285)</f>
        <v>99.990000000000009</v>
      </c>
      <c r="LI287" s="77">
        <f>SUM(LI262:LI285)</f>
        <v>100.03000000000002</v>
      </c>
      <c r="LJ287" s="77">
        <f>SUM(LJ262:LJ285)</f>
        <v>99.99</v>
      </c>
      <c r="LN287" s="77">
        <f>SUM(LN262:LN285)</f>
        <v>99.990000000000038</v>
      </c>
      <c r="LO287" s="77">
        <f>SUM(LO262:LO285)</f>
        <v>100.02</v>
      </c>
      <c r="LP287" s="77">
        <f>SUM(LP262:LP285)</f>
        <v>99.990000000000009</v>
      </c>
      <c r="LQ287" s="77">
        <f>SUM(LQ262:LQ285)</f>
        <v>100.02000000000001</v>
      </c>
      <c r="LR287" s="76"/>
      <c r="LS287" s="76"/>
      <c r="LT287" s="76"/>
      <c r="LU287" s="77">
        <f>SUM(LU262:LU285)</f>
        <v>100.08</v>
      </c>
      <c r="LV287" s="77">
        <f>SUM(LV262:LV285)</f>
        <v>100.04</v>
      </c>
      <c r="LW287" s="77">
        <f>SUM(LW262:LW285)</f>
        <v>99.97999999999999</v>
      </c>
      <c r="LX287" s="77">
        <f>SUM(LX262:LX285)</f>
        <v>99.960000000000022</v>
      </c>
      <c r="LY287" s="76"/>
      <c r="LZ287" s="76"/>
      <c r="MA287" s="76"/>
      <c r="MB287" s="77">
        <f>SUM(MB262:MB285)</f>
        <v>100.00999999999999</v>
      </c>
      <c r="MC287" s="77">
        <f>SUM(MC262:MC285)</f>
        <v>99.98</v>
      </c>
      <c r="MD287" s="77">
        <f>SUM(MD262:MD285)</f>
        <v>99.990000000000009</v>
      </c>
      <c r="ME287" s="77">
        <f>SUM(ME262:ME285)</f>
        <v>99.98</v>
      </c>
      <c r="MI287" s="77">
        <f>SUM(MI262:MI285)</f>
        <v>99.969999999999985</v>
      </c>
      <c r="MJ287" s="77">
        <f>SUM(MJ262:MJ285)</f>
        <v>100.02</v>
      </c>
      <c r="MK287" s="77">
        <f>SUM(MK262:MK285)</f>
        <v>99.970000000000013</v>
      </c>
      <c r="ML287" s="77">
        <f>SUM(ML262:ML285)</f>
        <v>100.00000000000001</v>
      </c>
    </row>
    <row r="288" spans="1:350" x14ac:dyDescent="0.3">
      <c r="IE288" s="64"/>
    </row>
    <row r="289" spans="239:239" x14ac:dyDescent="0.3">
      <c r="IE289" s="64"/>
    </row>
  </sheetData>
  <mergeCells count="1">
    <mergeCell ref="A260:B260"/>
  </mergeCells>
  <conditionalFormatting sqref="BA287:BD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BH287:BK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BO287:BR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BV287:BY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AT287:AW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AM287:AP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AF287:AI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Y287:AB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R287:U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K287:N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D287:G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CC287:CF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CJ287:CM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CQ287:CT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CX287:DA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DE287:DH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DL287:DO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DS287:DV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DZ287:EC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EG287:EJ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EN287:EQ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EU287:EX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FB287:FE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FI287:FL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FP287:FS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FW287:FZ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GD287:GG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GK287:GN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GR287:GU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GY287:HB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HF287:HI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HM287:HP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HT287:HW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IA287:ID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IH287:IK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IO287:IR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IV287:IY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JC287:JF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JJ287:JM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JQ287:JT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JX287:KA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KE287:KH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KL287:KO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KS287:KV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KZ287:LC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LG287:LJ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LN287:LQ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LU287:LX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MB287:ME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MI287:ML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85" zoomScaleNormal="85" workbookViewId="0">
      <selection activeCell="P9" sqref="P9"/>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AGOSTO 20T.España</v>
      </c>
      <c r="F5" s="39" t="str">
        <f t="shared" si="0"/>
        <v xml:space="preserve"> SEPTIEMBRE 20T.España</v>
      </c>
      <c r="G5" s="39" t="str">
        <f t="shared" si="0"/>
        <v xml:space="preserve"> OCTUBRE 20T.España</v>
      </c>
      <c r="H5" s="39" t="str">
        <f t="shared" si="0"/>
        <v xml:space="preserve"> NOVIEMBRE 20T.España</v>
      </c>
      <c r="I5" s="39" t="str">
        <f t="shared" si="0"/>
        <v xml:space="preserve"> DICIEMBRE 20T.España</v>
      </c>
      <c r="J5" s="39" t="str">
        <f t="shared" si="0"/>
        <v xml:space="preserve"> ENERO 21T.España</v>
      </c>
      <c r="K5" s="39" t="str">
        <f t="shared" si="0"/>
        <v xml:space="preserve"> FEBRERO 21T.España</v>
      </c>
      <c r="L5" s="39" t="str">
        <f t="shared" si="0"/>
        <v xml:space="preserve"> MARZO 21T.España</v>
      </c>
      <c r="M5" s="39" t="str">
        <f t="shared" si="0"/>
        <v xml:space="preserve"> ABRIL 21T.España</v>
      </c>
      <c r="N5" s="39" t="str">
        <f t="shared" si="0"/>
        <v xml:space="preserve"> MAYO 21T.España</v>
      </c>
      <c r="O5" s="39" t="str">
        <f t="shared" si="0"/>
        <v xml:space="preserve"> JUNIO 21T.España</v>
      </c>
      <c r="P5" s="39" t="str">
        <f t="shared" si="0"/>
        <v xml:space="preserve"> JULIO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Oliva'!$A$260:$AAR$260,,MAX(IF('Aceite de Oliva'!$A$260:$AAR$260&lt;&gt;"",COLUMN('Aceite de Oliva'!$A$260:$AAR$260)))-(7*E8))</f>
        <v xml:space="preserve"> AGOSTO 20</v>
      </c>
      <c r="F9" s="6" t="str">
        <f t="array" ref="F9">INDEX('Aceite de Oliva'!$A$260:$AAR$260,,MAX(IF('Aceite de Oliva'!$A$260:$AAR$260&lt;&gt;"",COLUMN('Aceite de Oliva'!$A$260:$AAR$260)))-(7*F8))</f>
        <v xml:space="preserve"> SEPTIEMBRE 20</v>
      </c>
      <c r="G9" s="6" t="str">
        <f t="array" ref="G9">INDEX('Aceite de Oliva'!$A$260:$AAR$260,,MAX(IF('Aceite de Oliva'!$A$260:$AAR$260&lt;&gt;"",COLUMN('Aceite de Oliva'!$A$260:$AAR$260)))-(7*G8))</f>
        <v xml:space="preserve"> OCTUBRE 20</v>
      </c>
      <c r="H9" s="6" t="str">
        <f t="array" ref="H9">INDEX('Aceite de Oliva'!$A$260:$AAR$260,,MAX(IF('Aceite de Oliva'!$A$260:$AAR$260&lt;&gt;"",COLUMN('Aceite de Oliva'!$A$260:$AAR$260)))-(7*H8))</f>
        <v xml:space="preserve"> NOVIEMBRE 20</v>
      </c>
      <c r="I9" s="6" t="str">
        <f t="array" ref="I9">INDEX('Aceite de Oliva'!$A$260:$AAR$260,,MAX(IF('Aceite de Oliva'!$A$260:$AAR$260&lt;&gt;"",COLUMN('Aceite de Oliva'!$A$260:$AAR$260)))-(7*I8))</f>
        <v xml:space="preserve"> DICIEMBRE 20</v>
      </c>
      <c r="J9" s="6" t="str">
        <f t="array" ref="J9">INDEX('Aceite de Oliva'!$A$260:$AAR$260,,MAX(IF('Aceite de Oliva'!$A$260:$AAR$260&lt;&gt;"",COLUMN('Aceite de Oliva'!$A$260:$AAR$260)))-(7*J8))</f>
        <v xml:space="preserve"> ENERO 21</v>
      </c>
      <c r="K9" s="6" t="str">
        <f t="array" ref="K9">INDEX('Aceite de Oliva'!$A$260:$AAR$260,,MAX(IF('Aceite de Oliva'!$A$260:$AAR$260&lt;&gt;"",COLUMN('Aceite de Oliva'!$A$260:$AAR$260)))-(7*K8))</f>
        <v xml:space="preserve"> FEBRERO 21</v>
      </c>
      <c r="L9" s="6" t="str">
        <f t="array" ref="L9">INDEX('Aceite de Oliva'!$A$260:$AAR$260,,MAX(IF('Aceite de Oliva'!$A$260:$AAR$260&lt;&gt;"",COLUMN('Aceite de Oliva'!$A$260:$AAR$260)))-(7*L8))</f>
        <v xml:space="preserve"> MARZO 21</v>
      </c>
      <c r="M9" s="6" t="str">
        <f t="array" ref="M9">INDEX('Aceite de Oliva'!$A$260:$AAR$260,,MAX(IF('Aceite de Oliva'!$A$260:$AAR$260&lt;&gt;"",COLUMN('Aceite de Oliva'!$A$260:$AAR$260)))-(7*M8))</f>
        <v xml:space="preserve"> ABRIL 21</v>
      </c>
      <c r="N9" s="6" t="str">
        <f t="array" ref="N9">INDEX('Aceite de Oliva'!$A$260:$AAR$260,,MAX(IF('Aceite de Oliva'!$A$260:$AAR$260&lt;&gt;"",COLUMN('Aceite de Oliva'!$A$260:$AAR$260)))-(7*N8))</f>
        <v xml:space="preserve"> MAYO 21</v>
      </c>
      <c r="O9" s="6" t="str">
        <f t="array" ref="O9">INDEX('Aceite de Oliva'!$A$260:$AAR$260,,MAX(IF('Aceite de Oliva'!$A$260:$AAR$260&lt;&gt;"",COLUMN('Aceite de Oliva'!$A$260:$AAR$260)))-(7*O8))</f>
        <v xml:space="preserve"> JUNIO 21</v>
      </c>
      <c r="P9" s="6" t="str">
        <f t="array" ref="P9">INDEX('Aceite de Oliva'!$A$260:$AAR$260,,MAX(IF('Aceite de Oliva'!$A$260:$AAR$260&lt;&gt;"",COLUMN('Aceite de Oliva'!$A$260:$AAR$260))))</f>
        <v xml:space="preserve"> JULIO 21</v>
      </c>
    </row>
    <row r="10" spans="2:17" x14ac:dyDescent="0.3">
      <c r="B10" s="15"/>
      <c r="C10" s="24">
        <v>2.5</v>
      </c>
      <c r="E10" s="40">
        <f t="array" ref="E10">INDEX('Aceite Virgen Extra'!$A$259:$AAR$285,MATCH($B10,'Aceite Virgen Extra'!$A$259:$A$285,0),MATCH(E$5,'Aceite Virgen Extra'!$A$259:$AAR$259,0))</f>
        <v>2.5100000000000002</v>
      </c>
      <c r="F10" s="40">
        <f t="array" ref="F10">INDEX('Aceite Virgen Extra'!$A$259:$AAR$285,MATCH($B10,'Aceite Virgen Extra'!$A$259:$A$285,0),MATCH(F$5,'Aceite Virgen Extra'!$A$259:$AAR$259,0))</f>
        <v>1.97</v>
      </c>
      <c r="G10" s="40">
        <f t="array" ref="G10">INDEX('Aceite Virgen Extra'!$A$259:$AAR$285,MATCH($B10,'Aceite Virgen Extra'!$A$259:$A$285,0),MATCH(G$5,'Aceite Virgen Extra'!$A$259:$AAR$259,0))</f>
        <v>2.9600000000000004</v>
      </c>
      <c r="H10" s="40">
        <f t="array" ref="H10">INDEX('Aceite Virgen Extra'!$A$259:$AAR$285,MATCH($B10,'Aceite Virgen Extra'!$A$259:$A$285,0),MATCH(H$5,'Aceite Virgen Extra'!$A$259:$AAR$259,0))</f>
        <v>2.81</v>
      </c>
      <c r="I10" s="40">
        <f t="array" ref="I10">INDEX('Aceite Virgen Extra'!$A$259:$AAR$285,MATCH($B10,'Aceite Virgen Extra'!$A$259:$A$285,0),MATCH(I$5,'Aceite Virgen Extra'!$A$259:$AAR$259,0))</f>
        <v>1.9</v>
      </c>
      <c r="J10" s="40">
        <f t="array" ref="J10">INDEX('Aceite Virgen Extra'!$A$259:$AAR$285,MATCH($B10,'Aceite Virgen Extra'!$A$259:$A$285,0),MATCH(J$5,'Aceite Virgen Extra'!$A$259:$AAR$259,0))</f>
        <v>1.1499999999999999</v>
      </c>
      <c r="K10" s="40">
        <f t="array" ref="K10">INDEX('Aceite Virgen Extra'!$A$259:$AAR$285,MATCH($B10,'Aceite Virgen Extra'!$A$259:$A$285,0),MATCH(K$5,'Aceite Virgen Extra'!$A$259:$AAR$259,0))</f>
        <v>1.2800000000000002</v>
      </c>
      <c r="L10" s="40">
        <f t="array" ref="L10">INDEX('Aceite Virgen Extra'!$A$259:$AAR$285,MATCH($B10,'Aceite Virgen Extra'!$A$259:$A$285,0),MATCH(L$5,'Aceite Virgen Extra'!$A$259:$AAR$259,0))</f>
        <v>0.87000000000000011</v>
      </c>
      <c r="M10" s="40">
        <f t="array" ref="M10">INDEX('Aceite Virgen Extra'!$A$259:$AAR$285,MATCH($B10,'Aceite Virgen Extra'!$A$259:$A$285,0),MATCH(M$5,'Aceite Virgen Extra'!$A$259:$AAR$259,0))</f>
        <v>0.62</v>
      </c>
      <c r="N10" s="40">
        <f t="array" ref="N10">INDEX('Aceite Virgen Extra'!$A$259:$AAR$285,MATCH($B10,'Aceite Virgen Extra'!$A$259:$A$285,0),MATCH(N$5,'Aceite Virgen Extra'!$A$259:$AAR$259,0))</f>
        <v>1.6999999999999997</v>
      </c>
      <c r="O10" s="40">
        <f t="array" ref="O10">INDEX('Aceite Virgen Extra'!$A$259:$AAR$285,MATCH($B10,'Aceite Virgen Extra'!$A$259:$A$285,0),MATCH(O$5,'Aceite Virgen Extra'!$A$259:$AAR$259,0))</f>
        <v>1.8</v>
      </c>
      <c r="P10" s="40">
        <f t="array" ref="P10">INDEX('Aceite Virgen Extra'!$A$259:$AAR$285,MATCH($B10,'Aceite Virgen Extra'!$A$259:$A$285,0),MATCH(P$5,'Aceite Virgen Extra'!$A$259:$AAR$259,0))</f>
        <v>1.54</v>
      </c>
    </row>
    <row r="11" spans="2:17" x14ac:dyDescent="0.3">
      <c r="B11" s="19">
        <f t="shared" ref="B11:B33" si="1">C10</f>
        <v>2.5</v>
      </c>
      <c r="C11" s="18">
        <f>ROUND(B11+$C$7,2)</f>
        <v>2.7</v>
      </c>
      <c r="E11" s="40">
        <f t="array" ref="E11">INDEX('Aceite Virgen Extra'!$A$259:$AAR$285,MATCH($B11,'Aceite Virgen Extra'!$A$259:$A$285,0),MATCH(E$5,'Aceite Virgen Extra'!$A$259:$AAR$259,0))</f>
        <v>5.3599999999999994</v>
      </c>
      <c r="F11" s="40">
        <f t="array" ref="F11">INDEX('Aceite Virgen Extra'!$A$259:$AAR$285,MATCH($B11,'Aceite Virgen Extra'!$A$259:$A$285,0),MATCH(F$5,'Aceite Virgen Extra'!$A$259:$AAR$259,0))</f>
        <v>3.36</v>
      </c>
      <c r="G11" s="40">
        <f t="array" ref="G11">INDEX('Aceite Virgen Extra'!$A$259:$AAR$285,MATCH($B11,'Aceite Virgen Extra'!$A$259:$A$285,0),MATCH(G$5,'Aceite Virgen Extra'!$A$259:$AAR$259,0))</f>
        <v>5.4499999999999993</v>
      </c>
      <c r="H11" s="40">
        <f t="array" ref="H11">INDEX('Aceite Virgen Extra'!$A$259:$AAR$285,MATCH($B11,'Aceite Virgen Extra'!$A$259:$A$285,0),MATCH(H$5,'Aceite Virgen Extra'!$A$259:$AAR$259,0))</f>
        <v>8.82</v>
      </c>
      <c r="I11" s="40">
        <f t="array" ref="I11">INDEX('Aceite Virgen Extra'!$A$259:$AAR$285,MATCH($B11,'Aceite Virgen Extra'!$A$259:$A$285,0),MATCH(I$5,'Aceite Virgen Extra'!$A$259:$AAR$259,0))</f>
        <v>9.1999999999999993</v>
      </c>
      <c r="J11" s="40">
        <f t="array" ref="J11">INDEX('Aceite Virgen Extra'!$A$259:$AAR$285,MATCH($B11,'Aceite Virgen Extra'!$A$259:$A$285,0),MATCH(J$5,'Aceite Virgen Extra'!$A$259:$AAR$259,0))</f>
        <v>13.180000000000001</v>
      </c>
      <c r="K11" s="40">
        <f t="array" ref="K11">INDEX('Aceite Virgen Extra'!$A$259:$AAR$285,MATCH($B11,'Aceite Virgen Extra'!$A$259:$A$285,0),MATCH(K$5,'Aceite Virgen Extra'!$A$259:$AAR$259,0))</f>
        <v>10.66</v>
      </c>
      <c r="L11" s="40">
        <f t="array" ref="L11">INDEX('Aceite Virgen Extra'!$A$259:$AAR$285,MATCH($B11,'Aceite Virgen Extra'!$A$259:$A$285,0),MATCH(L$5,'Aceite Virgen Extra'!$A$259:$AAR$259,0))</f>
        <v>8.2600000000000016</v>
      </c>
      <c r="M11" s="40">
        <f t="array" ref="M11">INDEX('Aceite Virgen Extra'!$A$259:$AAR$285,MATCH($B11,'Aceite Virgen Extra'!$A$259:$A$285,0),MATCH(M$5,'Aceite Virgen Extra'!$A$259:$AAR$259,0))</f>
        <v>6.27</v>
      </c>
      <c r="N11" s="40">
        <f t="array" ref="N11">INDEX('Aceite Virgen Extra'!$A$259:$AAR$285,MATCH($B11,'Aceite Virgen Extra'!$A$259:$A$285,0),MATCH(N$5,'Aceite Virgen Extra'!$A$259:$AAR$259,0))</f>
        <v>4.45</v>
      </c>
      <c r="O11" s="40">
        <f t="array" ref="O11">INDEX('Aceite Virgen Extra'!$A$259:$AAR$285,MATCH($B11,'Aceite Virgen Extra'!$A$259:$A$285,0),MATCH(O$5,'Aceite Virgen Extra'!$A$259:$AAR$259,0))</f>
        <v>1.6400000000000001</v>
      </c>
      <c r="P11" s="40">
        <f t="array" ref="P11">INDEX('Aceite Virgen Extra'!$A$259:$AAR$285,MATCH($B11,'Aceite Virgen Extra'!$A$259:$A$285,0),MATCH(P$5,'Aceite Virgen Extra'!$A$259:$AAR$259,0))</f>
        <v>0.96000000000000008</v>
      </c>
    </row>
    <row r="12" spans="2:17" x14ac:dyDescent="0.3">
      <c r="B12" s="19">
        <f t="shared" si="1"/>
        <v>2.7</v>
      </c>
      <c r="C12" s="18">
        <f t="shared" ref="C12:C32" si="2">ROUND(B12+$C$7,2)</f>
        <v>2.9</v>
      </c>
      <c r="E12" s="40">
        <f t="array" ref="E12">INDEX('Aceite Virgen Extra'!$A$259:$AAR$285,MATCH($B12,'Aceite Virgen Extra'!$A$259:$A$285,0),MATCH(E$5,'Aceite Virgen Extra'!$A$259:$AAR$259,0))</f>
        <v>11.590000000000002</v>
      </c>
      <c r="F12" s="40">
        <f t="array" ref="F12">INDEX('Aceite Virgen Extra'!$A$259:$AAR$285,MATCH($B12,'Aceite Virgen Extra'!$A$259:$A$285,0),MATCH(F$5,'Aceite Virgen Extra'!$A$259:$AAR$259,0))</f>
        <v>11.55</v>
      </c>
      <c r="G12" s="40">
        <f t="array" ref="G12">INDEX('Aceite Virgen Extra'!$A$259:$AAR$285,MATCH($B12,'Aceite Virgen Extra'!$A$259:$A$285,0),MATCH(G$5,'Aceite Virgen Extra'!$A$259:$AAR$259,0))</f>
        <v>14.099999999999998</v>
      </c>
      <c r="H12" s="40">
        <f t="array" ref="H12">INDEX('Aceite Virgen Extra'!$A$259:$AAR$285,MATCH($B12,'Aceite Virgen Extra'!$A$259:$A$285,0),MATCH(H$5,'Aceite Virgen Extra'!$A$259:$AAR$259,0))</f>
        <v>5.5600000000000005</v>
      </c>
      <c r="I12" s="40">
        <f t="array" ref="I12">INDEX('Aceite Virgen Extra'!$A$259:$AAR$285,MATCH($B12,'Aceite Virgen Extra'!$A$259:$A$285,0),MATCH(I$5,'Aceite Virgen Extra'!$A$259:$AAR$259,0))</f>
        <v>4.9399999999999995</v>
      </c>
      <c r="J12" s="40">
        <f t="array" ref="J12">INDEX('Aceite Virgen Extra'!$A$259:$AAR$285,MATCH($B12,'Aceite Virgen Extra'!$A$259:$A$285,0),MATCH(J$5,'Aceite Virgen Extra'!$A$259:$AAR$259,0))</f>
        <v>4.29</v>
      </c>
      <c r="K12" s="40">
        <f t="array" ref="K12">INDEX('Aceite Virgen Extra'!$A$259:$AAR$285,MATCH($B12,'Aceite Virgen Extra'!$A$259:$A$285,0),MATCH(K$5,'Aceite Virgen Extra'!$A$259:$AAR$259,0))</f>
        <v>3.38</v>
      </c>
      <c r="L12" s="40">
        <f t="array" ref="L12">INDEX('Aceite Virgen Extra'!$A$259:$AAR$285,MATCH($B12,'Aceite Virgen Extra'!$A$259:$A$285,0),MATCH(L$5,'Aceite Virgen Extra'!$A$259:$AAR$259,0))</f>
        <v>6.7</v>
      </c>
      <c r="M12" s="40">
        <f t="array" ref="M12">INDEX('Aceite Virgen Extra'!$A$259:$AAR$285,MATCH($B12,'Aceite Virgen Extra'!$A$259:$A$285,0),MATCH(M$5,'Aceite Virgen Extra'!$A$259:$AAR$259,0))</f>
        <v>2.42</v>
      </c>
      <c r="N12" s="40">
        <f t="array" ref="N12">INDEX('Aceite Virgen Extra'!$A$259:$AAR$285,MATCH($B12,'Aceite Virgen Extra'!$A$259:$A$285,0),MATCH(N$5,'Aceite Virgen Extra'!$A$259:$AAR$259,0))</f>
        <v>2.16</v>
      </c>
      <c r="O12" s="40">
        <f t="array" ref="O12">INDEX('Aceite Virgen Extra'!$A$259:$AAR$285,MATCH($B12,'Aceite Virgen Extra'!$A$259:$A$285,0),MATCH(O$5,'Aceite Virgen Extra'!$A$259:$AAR$259,0))</f>
        <v>1.8900000000000001</v>
      </c>
      <c r="P12" s="40">
        <f t="array" ref="P12">INDEX('Aceite Virgen Extra'!$A$259:$AAR$285,MATCH($B12,'Aceite Virgen Extra'!$A$259:$A$285,0),MATCH(P$5,'Aceite Virgen Extra'!$A$259:$AAR$259,0))</f>
        <v>0.44</v>
      </c>
    </row>
    <row r="13" spans="2:17" x14ac:dyDescent="0.3">
      <c r="B13" s="19">
        <f t="shared" si="1"/>
        <v>2.9</v>
      </c>
      <c r="C13" s="18">
        <f t="shared" si="2"/>
        <v>3.1</v>
      </c>
      <c r="E13" s="40">
        <f t="array" ref="E13">INDEX('Aceite Virgen Extra'!$A$259:$AAR$285,MATCH($B13,'Aceite Virgen Extra'!$A$259:$A$285,0),MATCH(E$5,'Aceite Virgen Extra'!$A$259:$AAR$259,0))</f>
        <v>9.7000000000000011</v>
      </c>
      <c r="F13" s="40">
        <f t="array" ref="F13">INDEX('Aceite Virgen Extra'!$A$259:$AAR$285,MATCH($B13,'Aceite Virgen Extra'!$A$259:$A$285,0),MATCH(F$5,'Aceite Virgen Extra'!$A$259:$AAR$259,0))</f>
        <v>14.35</v>
      </c>
      <c r="G13" s="40">
        <f t="array" ref="G13">INDEX('Aceite Virgen Extra'!$A$259:$AAR$285,MATCH($B13,'Aceite Virgen Extra'!$A$259:$A$285,0),MATCH(G$5,'Aceite Virgen Extra'!$A$259:$AAR$259,0))</f>
        <v>9.629999999999999</v>
      </c>
      <c r="H13" s="40">
        <f t="array" ref="H13">INDEX('Aceite Virgen Extra'!$A$259:$AAR$285,MATCH($B13,'Aceite Virgen Extra'!$A$259:$A$285,0),MATCH(H$5,'Aceite Virgen Extra'!$A$259:$AAR$259,0))</f>
        <v>8.41</v>
      </c>
      <c r="I13" s="40">
        <f t="array" ref="I13">INDEX('Aceite Virgen Extra'!$A$259:$AAR$285,MATCH($B13,'Aceite Virgen Extra'!$A$259:$A$285,0),MATCH(I$5,'Aceite Virgen Extra'!$A$259:$AAR$259,0))</f>
        <v>8.3699999999999992</v>
      </c>
      <c r="J13" s="40">
        <f t="array" ref="J13">INDEX('Aceite Virgen Extra'!$A$259:$AAR$285,MATCH($B13,'Aceite Virgen Extra'!$A$259:$A$285,0),MATCH(J$5,'Aceite Virgen Extra'!$A$259:$AAR$259,0))</f>
        <v>7.97</v>
      </c>
      <c r="K13" s="40">
        <f t="array" ref="K13">INDEX('Aceite Virgen Extra'!$A$259:$AAR$285,MATCH($B13,'Aceite Virgen Extra'!$A$259:$A$285,0),MATCH(K$5,'Aceite Virgen Extra'!$A$259:$AAR$259,0))</f>
        <v>6.79</v>
      </c>
      <c r="L13" s="40">
        <f t="array" ref="L13">INDEX('Aceite Virgen Extra'!$A$259:$AAR$285,MATCH($B13,'Aceite Virgen Extra'!$A$259:$A$285,0),MATCH(L$5,'Aceite Virgen Extra'!$A$259:$AAR$259,0))</f>
        <v>6.71</v>
      </c>
      <c r="M13" s="40">
        <f t="array" ref="M13">INDEX('Aceite Virgen Extra'!$A$259:$AAR$285,MATCH($B13,'Aceite Virgen Extra'!$A$259:$A$285,0),MATCH(M$5,'Aceite Virgen Extra'!$A$259:$AAR$259,0))</f>
        <v>5.1300000000000008</v>
      </c>
      <c r="N13" s="40">
        <f t="array" ref="N13">INDEX('Aceite Virgen Extra'!$A$259:$AAR$285,MATCH($B13,'Aceite Virgen Extra'!$A$259:$A$285,0),MATCH(N$5,'Aceite Virgen Extra'!$A$259:$AAR$259,0))</f>
        <v>3.78</v>
      </c>
      <c r="O13" s="40">
        <f t="array" ref="O13">INDEX('Aceite Virgen Extra'!$A$259:$AAR$285,MATCH($B13,'Aceite Virgen Extra'!$A$259:$A$285,0),MATCH(O$5,'Aceite Virgen Extra'!$A$259:$AAR$259,0))</f>
        <v>3.75</v>
      </c>
      <c r="P13" s="40">
        <f t="array" ref="P13">INDEX('Aceite Virgen Extra'!$A$259:$AAR$285,MATCH($B13,'Aceite Virgen Extra'!$A$259:$A$285,0),MATCH(P$5,'Aceite Virgen Extra'!$A$259:$AAR$259,0))</f>
        <v>5.94</v>
      </c>
    </row>
    <row r="14" spans="2:17" x14ac:dyDescent="0.3">
      <c r="B14" s="19">
        <f t="shared" si="1"/>
        <v>3.1</v>
      </c>
      <c r="C14" s="18">
        <f t="shared" si="2"/>
        <v>3.3</v>
      </c>
      <c r="E14" s="40">
        <f t="array" ref="E14">INDEX('Aceite Virgen Extra'!$A$259:$AAR$285,MATCH($B14,'Aceite Virgen Extra'!$A$259:$A$285,0),MATCH(E$5,'Aceite Virgen Extra'!$A$259:$AAR$259,0))</f>
        <v>10.32</v>
      </c>
      <c r="F14" s="40">
        <f t="array" ref="F14">INDEX('Aceite Virgen Extra'!$A$259:$AAR$285,MATCH($B14,'Aceite Virgen Extra'!$A$259:$A$285,0),MATCH(F$5,'Aceite Virgen Extra'!$A$259:$AAR$259,0))</f>
        <v>9.61</v>
      </c>
      <c r="G14" s="40">
        <f t="array" ref="G14">INDEX('Aceite Virgen Extra'!$A$259:$AAR$285,MATCH($B14,'Aceite Virgen Extra'!$A$259:$A$285,0),MATCH(G$5,'Aceite Virgen Extra'!$A$259:$AAR$259,0))</f>
        <v>8.48</v>
      </c>
      <c r="H14" s="40">
        <f t="array" ref="H14">INDEX('Aceite Virgen Extra'!$A$259:$AAR$285,MATCH($B14,'Aceite Virgen Extra'!$A$259:$A$285,0),MATCH(H$5,'Aceite Virgen Extra'!$A$259:$AAR$259,0))</f>
        <v>9.24</v>
      </c>
      <c r="I14" s="40">
        <f t="array" ref="I14">INDEX('Aceite Virgen Extra'!$A$259:$AAR$285,MATCH($B14,'Aceite Virgen Extra'!$A$259:$A$285,0),MATCH(I$5,'Aceite Virgen Extra'!$A$259:$AAR$259,0))</f>
        <v>9.5500000000000007</v>
      </c>
      <c r="J14" s="40">
        <f t="array" ref="J14">INDEX('Aceite Virgen Extra'!$A$259:$AAR$285,MATCH($B14,'Aceite Virgen Extra'!$A$259:$A$285,0),MATCH(J$5,'Aceite Virgen Extra'!$A$259:$AAR$259,0))</f>
        <v>11.120000000000001</v>
      </c>
      <c r="K14" s="40">
        <f t="array" ref="K14">INDEX('Aceite Virgen Extra'!$A$259:$AAR$285,MATCH($B14,'Aceite Virgen Extra'!$A$259:$A$285,0),MATCH(K$5,'Aceite Virgen Extra'!$A$259:$AAR$259,0))</f>
        <v>13.899999999999999</v>
      </c>
      <c r="L14" s="40">
        <f t="array" ref="L14">INDEX('Aceite Virgen Extra'!$A$259:$AAR$285,MATCH($B14,'Aceite Virgen Extra'!$A$259:$A$285,0),MATCH(L$5,'Aceite Virgen Extra'!$A$259:$AAR$259,0))</f>
        <v>13.680000000000001</v>
      </c>
      <c r="M14" s="40">
        <f t="array" ref="M14">INDEX('Aceite Virgen Extra'!$A$259:$AAR$285,MATCH($B14,'Aceite Virgen Extra'!$A$259:$A$285,0),MATCH(M$5,'Aceite Virgen Extra'!$A$259:$AAR$259,0))</f>
        <v>13.32</v>
      </c>
      <c r="N14" s="40">
        <f t="array" ref="N14">INDEX('Aceite Virgen Extra'!$A$259:$AAR$285,MATCH($B14,'Aceite Virgen Extra'!$A$259:$A$285,0),MATCH(N$5,'Aceite Virgen Extra'!$A$259:$AAR$259,0))</f>
        <v>7.7600000000000007</v>
      </c>
      <c r="O14" s="40">
        <f t="array" ref="O14">INDEX('Aceite Virgen Extra'!$A$259:$AAR$285,MATCH($B14,'Aceite Virgen Extra'!$A$259:$A$285,0),MATCH(O$5,'Aceite Virgen Extra'!$A$259:$AAR$259,0))</f>
        <v>4.46</v>
      </c>
      <c r="P14" s="40">
        <f t="array" ref="P14">INDEX('Aceite Virgen Extra'!$A$259:$AAR$285,MATCH($B14,'Aceite Virgen Extra'!$A$259:$A$285,0),MATCH(P$5,'Aceite Virgen Extra'!$A$259:$AAR$259,0))</f>
        <v>2.84</v>
      </c>
    </row>
    <row r="15" spans="2:17" x14ac:dyDescent="0.3">
      <c r="B15" s="19">
        <f t="shared" si="1"/>
        <v>3.3</v>
      </c>
      <c r="C15" s="18">
        <f t="shared" si="2"/>
        <v>3.5</v>
      </c>
      <c r="E15" s="40">
        <f t="array" ref="E15">INDEX('Aceite Virgen Extra'!$A$259:$AAR$285,MATCH($B15,'Aceite Virgen Extra'!$A$259:$A$285,0),MATCH(E$5,'Aceite Virgen Extra'!$A$259:$AAR$259,0))</f>
        <v>5.24</v>
      </c>
      <c r="F15" s="40">
        <f t="array" ref="F15">INDEX('Aceite Virgen Extra'!$A$259:$AAR$285,MATCH($B15,'Aceite Virgen Extra'!$A$259:$A$285,0),MATCH(F$5,'Aceite Virgen Extra'!$A$259:$AAR$259,0))</f>
        <v>4.8599999999999994</v>
      </c>
      <c r="G15" s="40">
        <f t="array" ref="G15">INDEX('Aceite Virgen Extra'!$A$259:$AAR$285,MATCH($B15,'Aceite Virgen Extra'!$A$259:$A$285,0),MATCH(G$5,'Aceite Virgen Extra'!$A$259:$AAR$259,0))</f>
        <v>4.59</v>
      </c>
      <c r="H15" s="40">
        <f t="array" ref="H15">INDEX('Aceite Virgen Extra'!$A$259:$AAR$285,MATCH($B15,'Aceite Virgen Extra'!$A$259:$A$285,0),MATCH(H$5,'Aceite Virgen Extra'!$A$259:$AAR$259,0))</f>
        <v>4</v>
      </c>
      <c r="I15" s="40">
        <f t="array" ref="I15">INDEX('Aceite Virgen Extra'!$A$259:$AAR$285,MATCH($B15,'Aceite Virgen Extra'!$A$259:$A$285,0),MATCH(I$5,'Aceite Virgen Extra'!$A$259:$AAR$259,0))</f>
        <v>4.3100000000000005</v>
      </c>
      <c r="J15" s="40">
        <f t="array" ref="J15">INDEX('Aceite Virgen Extra'!$A$259:$AAR$285,MATCH($B15,'Aceite Virgen Extra'!$A$259:$A$285,0),MATCH(J$5,'Aceite Virgen Extra'!$A$259:$AAR$259,0))</f>
        <v>4.4600000000000009</v>
      </c>
      <c r="K15" s="40">
        <f t="array" ref="K15">INDEX('Aceite Virgen Extra'!$A$259:$AAR$285,MATCH($B15,'Aceite Virgen Extra'!$A$259:$A$285,0),MATCH(K$5,'Aceite Virgen Extra'!$A$259:$AAR$259,0))</f>
        <v>4.8899999999999997</v>
      </c>
      <c r="L15" s="40">
        <f t="array" ref="L15">INDEX('Aceite Virgen Extra'!$A$259:$AAR$285,MATCH($B15,'Aceite Virgen Extra'!$A$259:$A$285,0),MATCH(L$5,'Aceite Virgen Extra'!$A$259:$AAR$259,0))</f>
        <v>6.3800000000000008</v>
      </c>
      <c r="M15" s="40">
        <f t="array" ref="M15">INDEX('Aceite Virgen Extra'!$A$259:$AAR$285,MATCH($B15,'Aceite Virgen Extra'!$A$259:$A$285,0),MATCH(M$5,'Aceite Virgen Extra'!$A$259:$AAR$259,0))</f>
        <v>7.52</v>
      </c>
      <c r="N15" s="40">
        <f t="array" ref="N15">INDEX('Aceite Virgen Extra'!$A$259:$AAR$285,MATCH($B15,'Aceite Virgen Extra'!$A$259:$A$285,0),MATCH(N$5,'Aceite Virgen Extra'!$A$259:$AAR$259,0))</f>
        <v>13.86</v>
      </c>
      <c r="O15" s="40">
        <f t="array" ref="O15">INDEX('Aceite Virgen Extra'!$A$259:$AAR$285,MATCH($B15,'Aceite Virgen Extra'!$A$259:$A$285,0),MATCH(O$5,'Aceite Virgen Extra'!$A$259:$AAR$259,0))</f>
        <v>11.639999999999999</v>
      </c>
      <c r="P15" s="40">
        <f t="array" ref="P15">INDEX('Aceite Virgen Extra'!$A$259:$AAR$285,MATCH($B15,'Aceite Virgen Extra'!$A$259:$A$285,0),MATCH(P$5,'Aceite Virgen Extra'!$A$259:$AAR$259,0))</f>
        <v>2.95</v>
      </c>
    </row>
    <row r="16" spans="2:17" x14ac:dyDescent="0.3">
      <c r="B16" s="19">
        <f t="shared" si="1"/>
        <v>3.5</v>
      </c>
      <c r="C16" s="18">
        <f t="shared" si="2"/>
        <v>3.7</v>
      </c>
      <c r="E16" s="40">
        <f t="array" ref="E16">INDEX('Aceite Virgen Extra'!$A$259:$AAR$285,MATCH($B16,'Aceite Virgen Extra'!$A$259:$A$285,0),MATCH(E$5,'Aceite Virgen Extra'!$A$259:$AAR$259,0))</f>
        <v>13.1</v>
      </c>
      <c r="F16" s="40">
        <f t="array" ref="F16">INDEX('Aceite Virgen Extra'!$A$259:$AAR$285,MATCH($B16,'Aceite Virgen Extra'!$A$259:$A$285,0),MATCH(F$5,'Aceite Virgen Extra'!$A$259:$AAR$259,0))</f>
        <v>14.23</v>
      </c>
      <c r="G16" s="40">
        <f t="array" ref="G16">INDEX('Aceite Virgen Extra'!$A$259:$AAR$285,MATCH($B16,'Aceite Virgen Extra'!$A$259:$A$285,0),MATCH(G$5,'Aceite Virgen Extra'!$A$259:$AAR$259,0))</f>
        <v>13.65</v>
      </c>
      <c r="H16" s="40">
        <f t="array" ref="H16">INDEX('Aceite Virgen Extra'!$A$259:$AAR$285,MATCH($B16,'Aceite Virgen Extra'!$A$259:$A$285,0),MATCH(H$5,'Aceite Virgen Extra'!$A$259:$AAR$259,0))</f>
        <v>15.64</v>
      </c>
      <c r="I16" s="40">
        <f t="array" ref="I16">INDEX('Aceite Virgen Extra'!$A$259:$AAR$285,MATCH($B16,'Aceite Virgen Extra'!$A$259:$A$285,0),MATCH(I$5,'Aceite Virgen Extra'!$A$259:$AAR$259,0))</f>
        <v>19.97</v>
      </c>
      <c r="J16" s="40">
        <f t="array" ref="J16">INDEX('Aceite Virgen Extra'!$A$259:$AAR$285,MATCH($B16,'Aceite Virgen Extra'!$A$259:$A$285,0),MATCH(J$5,'Aceite Virgen Extra'!$A$259:$AAR$259,0))</f>
        <v>14.24</v>
      </c>
      <c r="K16" s="40">
        <f t="array" ref="K16">INDEX('Aceite Virgen Extra'!$A$259:$AAR$285,MATCH($B16,'Aceite Virgen Extra'!$A$259:$A$285,0),MATCH(K$5,'Aceite Virgen Extra'!$A$259:$AAR$259,0))</f>
        <v>14.600000000000001</v>
      </c>
      <c r="L16" s="40">
        <f t="array" ref="L16">INDEX('Aceite Virgen Extra'!$A$259:$AAR$285,MATCH($B16,'Aceite Virgen Extra'!$A$259:$A$285,0),MATCH(L$5,'Aceite Virgen Extra'!$A$259:$AAR$259,0))</f>
        <v>13.35</v>
      </c>
      <c r="M16" s="40">
        <f t="array" ref="M16">INDEX('Aceite Virgen Extra'!$A$259:$AAR$285,MATCH($B16,'Aceite Virgen Extra'!$A$259:$A$285,0),MATCH(M$5,'Aceite Virgen Extra'!$A$259:$AAR$259,0))</f>
        <v>20.350000000000001</v>
      </c>
      <c r="N16" s="40">
        <f t="array" ref="N16">INDEX('Aceite Virgen Extra'!$A$259:$AAR$285,MATCH($B16,'Aceite Virgen Extra'!$A$259:$A$285,0),MATCH(N$5,'Aceite Virgen Extra'!$A$259:$AAR$259,0))</f>
        <v>9.0599999999999987</v>
      </c>
      <c r="O16" s="40">
        <f t="array" ref="O16">INDEX('Aceite Virgen Extra'!$A$259:$AAR$285,MATCH($B16,'Aceite Virgen Extra'!$A$259:$A$285,0),MATCH(O$5,'Aceite Virgen Extra'!$A$259:$AAR$259,0))</f>
        <v>10.09</v>
      </c>
      <c r="P16" s="40">
        <f t="array" ref="P16">INDEX('Aceite Virgen Extra'!$A$259:$AAR$285,MATCH($B16,'Aceite Virgen Extra'!$A$259:$A$285,0),MATCH(P$5,'Aceite Virgen Extra'!$A$259:$AAR$259,0))</f>
        <v>13.7</v>
      </c>
    </row>
    <row r="17" spans="2:16" x14ac:dyDescent="0.3">
      <c r="B17" s="19">
        <f t="shared" si="1"/>
        <v>3.7</v>
      </c>
      <c r="C17" s="18">
        <f t="shared" si="2"/>
        <v>3.9</v>
      </c>
      <c r="E17" s="40">
        <f t="array" ref="E17">INDEX('Aceite Virgen Extra'!$A$259:$AAR$285,MATCH($B17,'Aceite Virgen Extra'!$A$259:$A$285,0),MATCH(E$5,'Aceite Virgen Extra'!$A$259:$AAR$259,0))</f>
        <v>1.28</v>
      </c>
      <c r="F17" s="40">
        <f t="array" ref="F17">INDEX('Aceite Virgen Extra'!$A$259:$AAR$285,MATCH($B17,'Aceite Virgen Extra'!$A$259:$A$285,0),MATCH(F$5,'Aceite Virgen Extra'!$A$259:$AAR$259,0))</f>
        <v>2.17</v>
      </c>
      <c r="G17" s="40">
        <f t="array" ref="G17">INDEX('Aceite Virgen Extra'!$A$259:$AAR$285,MATCH($B17,'Aceite Virgen Extra'!$A$259:$A$285,0),MATCH(G$5,'Aceite Virgen Extra'!$A$259:$AAR$259,0))</f>
        <v>2.2400000000000002</v>
      </c>
      <c r="H17" s="40">
        <f t="array" ref="H17">INDEX('Aceite Virgen Extra'!$A$259:$AAR$285,MATCH($B17,'Aceite Virgen Extra'!$A$259:$A$285,0),MATCH(H$5,'Aceite Virgen Extra'!$A$259:$AAR$259,0))</f>
        <v>4.8499999999999996</v>
      </c>
      <c r="I17" s="40">
        <f t="array" ref="I17">INDEX('Aceite Virgen Extra'!$A$259:$AAR$285,MATCH($B17,'Aceite Virgen Extra'!$A$259:$A$285,0),MATCH(I$5,'Aceite Virgen Extra'!$A$259:$AAR$259,0))</f>
        <v>3.01</v>
      </c>
      <c r="J17" s="40">
        <f t="array" ref="J17">INDEX('Aceite Virgen Extra'!$A$259:$AAR$285,MATCH($B17,'Aceite Virgen Extra'!$A$259:$A$285,0),MATCH(J$5,'Aceite Virgen Extra'!$A$259:$AAR$259,0))</f>
        <v>2.3800000000000003</v>
      </c>
      <c r="K17" s="40">
        <f t="array" ref="K17">INDEX('Aceite Virgen Extra'!$A$259:$AAR$285,MATCH($B17,'Aceite Virgen Extra'!$A$259:$A$285,0),MATCH(K$5,'Aceite Virgen Extra'!$A$259:$AAR$259,0))</f>
        <v>2.0199999999999996</v>
      </c>
      <c r="L17" s="40">
        <f t="array" ref="L17">INDEX('Aceite Virgen Extra'!$A$259:$AAR$285,MATCH($B17,'Aceite Virgen Extra'!$A$259:$A$285,0),MATCH(L$5,'Aceite Virgen Extra'!$A$259:$AAR$259,0))</f>
        <v>3.19</v>
      </c>
      <c r="M17" s="40">
        <f t="array" ref="M17">INDEX('Aceite Virgen Extra'!$A$259:$AAR$285,MATCH($B17,'Aceite Virgen Extra'!$A$259:$A$285,0),MATCH(M$5,'Aceite Virgen Extra'!$A$259:$AAR$259,0))</f>
        <v>3.7600000000000002</v>
      </c>
      <c r="N17" s="40">
        <f t="array" ref="N17">INDEX('Aceite Virgen Extra'!$A$259:$AAR$285,MATCH($B17,'Aceite Virgen Extra'!$A$259:$A$285,0),MATCH(N$5,'Aceite Virgen Extra'!$A$259:$AAR$259,0))</f>
        <v>11.379999999999999</v>
      </c>
      <c r="O17" s="40">
        <f t="array" ref="O17">INDEX('Aceite Virgen Extra'!$A$259:$AAR$285,MATCH($B17,'Aceite Virgen Extra'!$A$259:$A$285,0),MATCH(O$5,'Aceite Virgen Extra'!$A$259:$AAR$259,0))</f>
        <v>16.489999999999998</v>
      </c>
      <c r="P17" s="40">
        <f t="array" ref="P17">INDEX('Aceite Virgen Extra'!$A$259:$AAR$285,MATCH($B17,'Aceite Virgen Extra'!$A$259:$A$285,0),MATCH(P$5,'Aceite Virgen Extra'!$A$259:$AAR$259,0))</f>
        <v>5.14</v>
      </c>
    </row>
    <row r="18" spans="2:16" x14ac:dyDescent="0.3">
      <c r="B18" s="19">
        <f t="shared" si="1"/>
        <v>3.9</v>
      </c>
      <c r="C18" s="18">
        <f t="shared" si="2"/>
        <v>4.0999999999999996</v>
      </c>
      <c r="E18" s="40">
        <f t="array" ref="E18">INDEX('Aceite Virgen Extra'!$A$259:$AAR$285,MATCH($B18,'Aceite Virgen Extra'!$A$259:$A$285,0),MATCH(E$5,'Aceite Virgen Extra'!$A$259:$AAR$259,0))</f>
        <v>4.2</v>
      </c>
      <c r="F18" s="40">
        <f t="array" ref="F18">INDEX('Aceite Virgen Extra'!$A$259:$AAR$285,MATCH($B18,'Aceite Virgen Extra'!$A$259:$A$285,0),MATCH(F$5,'Aceite Virgen Extra'!$A$259:$AAR$259,0))</f>
        <v>2.6999999999999997</v>
      </c>
      <c r="G18" s="40">
        <f t="array" ref="G18">INDEX('Aceite Virgen Extra'!$A$259:$AAR$285,MATCH($B18,'Aceite Virgen Extra'!$A$259:$A$285,0),MATCH(G$5,'Aceite Virgen Extra'!$A$259:$AAR$259,0))</f>
        <v>4.0299999999999994</v>
      </c>
      <c r="H18" s="40">
        <f t="array" ref="H18">INDEX('Aceite Virgen Extra'!$A$259:$AAR$285,MATCH($B18,'Aceite Virgen Extra'!$A$259:$A$285,0),MATCH(H$5,'Aceite Virgen Extra'!$A$259:$AAR$259,0))</f>
        <v>2.67</v>
      </c>
      <c r="I18" s="40">
        <f t="array" ref="I18">INDEX('Aceite Virgen Extra'!$A$259:$AAR$285,MATCH($B18,'Aceite Virgen Extra'!$A$259:$A$285,0),MATCH(I$5,'Aceite Virgen Extra'!$A$259:$AAR$259,0))</f>
        <v>3.6999999999999997</v>
      </c>
      <c r="J18" s="40">
        <f t="array" ref="J18">INDEX('Aceite Virgen Extra'!$A$259:$AAR$285,MATCH($B18,'Aceite Virgen Extra'!$A$259:$A$285,0),MATCH(J$5,'Aceite Virgen Extra'!$A$259:$AAR$259,0))</f>
        <v>4.84</v>
      </c>
      <c r="K18" s="40">
        <f t="array" ref="K18">INDEX('Aceite Virgen Extra'!$A$259:$AAR$285,MATCH($B18,'Aceite Virgen Extra'!$A$259:$A$285,0),MATCH(K$5,'Aceite Virgen Extra'!$A$259:$AAR$259,0))</f>
        <v>3.96</v>
      </c>
      <c r="L18" s="40">
        <f t="array" ref="L18">INDEX('Aceite Virgen Extra'!$A$259:$AAR$285,MATCH($B18,'Aceite Virgen Extra'!$A$259:$A$285,0),MATCH(L$5,'Aceite Virgen Extra'!$A$259:$AAR$259,0))</f>
        <v>8.7199999999999989</v>
      </c>
      <c r="M18" s="40">
        <f t="array" ref="M18">INDEX('Aceite Virgen Extra'!$A$259:$AAR$285,MATCH($B18,'Aceite Virgen Extra'!$A$259:$A$285,0),MATCH(M$5,'Aceite Virgen Extra'!$A$259:$AAR$259,0))</f>
        <v>4.66</v>
      </c>
      <c r="N18" s="40">
        <f t="array" ref="N18">INDEX('Aceite Virgen Extra'!$A$259:$AAR$285,MATCH($B18,'Aceite Virgen Extra'!$A$259:$A$285,0),MATCH(N$5,'Aceite Virgen Extra'!$A$259:$AAR$259,0))</f>
        <v>5.92</v>
      </c>
      <c r="O18" s="40">
        <f t="array" ref="O18">INDEX('Aceite Virgen Extra'!$A$259:$AAR$285,MATCH($B18,'Aceite Virgen Extra'!$A$259:$A$285,0),MATCH(O$5,'Aceite Virgen Extra'!$A$259:$AAR$259,0))</f>
        <v>8.879999999999999</v>
      </c>
      <c r="P18" s="40">
        <f t="array" ref="P18">INDEX('Aceite Virgen Extra'!$A$259:$AAR$285,MATCH($B18,'Aceite Virgen Extra'!$A$259:$A$285,0),MATCH(P$5,'Aceite Virgen Extra'!$A$259:$AAR$259,0))</f>
        <v>22.859999999999996</v>
      </c>
    </row>
    <row r="19" spans="2:16" x14ac:dyDescent="0.3">
      <c r="B19" s="19">
        <f t="shared" si="1"/>
        <v>4.0999999999999996</v>
      </c>
      <c r="C19" s="18">
        <f t="shared" si="2"/>
        <v>4.3</v>
      </c>
      <c r="E19" s="40">
        <f t="array" ref="E19">INDEX('Aceite Virgen Extra'!$A$259:$AAR$285,MATCH($B19,'Aceite Virgen Extra'!$A$259:$A$285,0),MATCH(E$5,'Aceite Virgen Extra'!$A$259:$AAR$259,0))</f>
        <v>4.87</v>
      </c>
      <c r="F19" s="40">
        <f t="array" ref="F19">INDEX('Aceite Virgen Extra'!$A$259:$AAR$285,MATCH($B19,'Aceite Virgen Extra'!$A$259:$A$285,0),MATCH(F$5,'Aceite Virgen Extra'!$A$259:$AAR$259,0))</f>
        <v>3.1799999999999997</v>
      </c>
      <c r="G19" s="40">
        <f t="array" ref="G19">INDEX('Aceite Virgen Extra'!$A$259:$AAR$285,MATCH($B19,'Aceite Virgen Extra'!$A$259:$A$285,0),MATCH(G$5,'Aceite Virgen Extra'!$A$259:$AAR$259,0))</f>
        <v>4.49</v>
      </c>
      <c r="H19" s="40">
        <f t="array" ref="H19">INDEX('Aceite Virgen Extra'!$A$259:$AAR$285,MATCH($B19,'Aceite Virgen Extra'!$A$259:$A$285,0),MATCH(H$5,'Aceite Virgen Extra'!$A$259:$AAR$259,0))</f>
        <v>4.79</v>
      </c>
      <c r="I19" s="40">
        <f t="array" ref="I19">INDEX('Aceite Virgen Extra'!$A$259:$AAR$285,MATCH($B19,'Aceite Virgen Extra'!$A$259:$A$285,0),MATCH(I$5,'Aceite Virgen Extra'!$A$259:$AAR$259,0))</f>
        <v>2.5</v>
      </c>
      <c r="J19" s="40">
        <f t="array" ref="J19">INDEX('Aceite Virgen Extra'!$A$259:$AAR$285,MATCH($B19,'Aceite Virgen Extra'!$A$259:$A$285,0),MATCH(J$5,'Aceite Virgen Extra'!$A$259:$AAR$259,0))</f>
        <v>0.94</v>
      </c>
      <c r="K19" s="40">
        <f t="array" ref="K19">INDEX('Aceite Virgen Extra'!$A$259:$AAR$285,MATCH($B19,'Aceite Virgen Extra'!$A$259:$A$285,0),MATCH(K$5,'Aceite Virgen Extra'!$A$259:$AAR$259,0))</f>
        <v>1.6800000000000002</v>
      </c>
      <c r="L19" s="40">
        <f t="array" ref="L19">INDEX('Aceite Virgen Extra'!$A$259:$AAR$285,MATCH($B19,'Aceite Virgen Extra'!$A$259:$A$285,0),MATCH(L$5,'Aceite Virgen Extra'!$A$259:$AAR$259,0))</f>
        <v>1.97</v>
      </c>
      <c r="M19" s="40">
        <f t="array" ref="M19">INDEX('Aceite Virgen Extra'!$A$259:$AAR$285,MATCH($B19,'Aceite Virgen Extra'!$A$259:$A$285,0),MATCH(M$5,'Aceite Virgen Extra'!$A$259:$AAR$259,0))</f>
        <v>1.9300000000000002</v>
      </c>
      <c r="N19" s="40">
        <f t="array" ref="N19">INDEX('Aceite Virgen Extra'!$A$259:$AAR$285,MATCH($B19,'Aceite Virgen Extra'!$A$259:$A$285,0),MATCH(N$5,'Aceite Virgen Extra'!$A$259:$AAR$259,0))</f>
        <v>2.65</v>
      </c>
      <c r="O19" s="40">
        <f t="array" ref="O19">INDEX('Aceite Virgen Extra'!$A$259:$AAR$285,MATCH($B19,'Aceite Virgen Extra'!$A$259:$A$285,0),MATCH(O$5,'Aceite Virgen Extra'!$A$259:$AAR$259,0))</f>
        <v>3.15</v>
      </c>
      <c r="P19" s="40">
        <f t="array" ref="P19">INDEX('Aceite Virgen Extra'!$A$259:$AAR$285,MATCH($B19,'Aceite Virgen Extra'!$A$259:$A$285,0),MATCH(P$5,'Aceite Virgen Extra'!$A$259:$AAR$259,0))</f>
        <v>3.5200000000000005</v>
      </c>
    </row>
    <row r="20" spans="2:16" x14ac:dyDescent="0.3">
      <c r="B20" s="19">
        <f t="shared" si="1"/>
        <v>4.3</v>
      </c>
      <c r="C20" s="18">
        <f t="shared" si="2"/>
        <v>4.5</v>
      </c>
      <c r="E20" s="40">
        <f t="array" ref="E20">INDEX('Aceite Virgen Extra'!$A$259:$AAR$285,MATCH($B20,'Aceite Virgen Extra'!$A$259:$A$285,0),MATCH(E$5,'Aceite Virgen Extra'!$A$259:$AAR$259,0))</f>
        <v>5.4700000000000006</v>
      </c>
      <c r="F20" s="40">
        <f t="array" ref="F20">INDEX('Aceite Virgen Extra'!$A$259:$AAR$285,MATCH($B20,'Aceite Virgen Extra'!$A$259:$A$285,0),MATCH(F$5,'Aceite Virgen Extra'!$A$259:$AAR$259,0))</f>
        <v>6.0699999999999994</v>
      </c>
      <c r="G20" s="40">
        <f t="array" ref="G20">INDEX('Aceite Virgen Extra'!$A$259:$AAR$285,MATCH($B20,'Aceite Virgen Extra'!$A$259:$A$285,0),MATCH(G$5,'Aceite Virgen Extra'!$A$259:$AAR$259,0))</f>
        <v>9.0599999999999987</v>
      </c>
      <c r="H20" s="40">
        <f t="array" ref="H20">INDEX('Aceite Virgen Extra'!$A$259:$AAR$285,MATCH($B20,'Aceite Virgen Extra'!$A$259:$A$285,0),MATCH(H$5,'Aceite Virgen Extra'!$A$259:$AAR$259,0))</f>
        <v>10.83</v>
      </c>
      <c r="I20" s="40">
        <f t="array" ref="I20">INDEX('Aceite Virgen Extra'!$A$259:$AAR$285,MATCH($B20,'Aceite Virgen Extra'!$A$259:$A$285,0),MATCH(I$5,'Aceite Virgen Extra'!$A$259:$AAR$259,0))</f>
        <v>6.32</v>
      </c>
      <c r="J20" s="40">
        <f t="array" ref="J20">INDEX('Aceite Virgen Extra'!$A$259:$AAR$285,MATCH($B20,'Aceite Virgen Extra'!$A$259:$A$285,0),MATCH(J$5,'Aceite Virgen Extra'!$A$259:$AAR$259,0))</f>
        <v>7.0200000000000005</v>
      </c>
      <c r="K20" s="40">
        <f t="array" ref="K20">INDEX('Aceite Virgen Extra'!$A$259:$AAR$285,MATCH($B20,'Aceite Virgen Extra'!$A$259:$A$285,0),MATCH(K$5,'Aceite Virgen Extra'!$A$259:$AAR$259,0))</f>
        <v>9.41</v>
      </c>
      <c r="L20" s="40">
        <f t="array" ref="L20">INDEX('Aceite Virgen Extra'!$A$259:$AAR$285,MATCH($B20,'Aceite Virgen Extra'!$A$259:$A$285,0),MATCH(L$5,'Aceite Virgen Extra'!$A$259:$AAR$259,0))</f>
        <v>2.9</v>
      </c>
      <c r="M20" s="40">
        <f t="array" ref="M20">INDEX('Aceite Virgen Extra'!$A$259:$AAR$285,MATCH($B20,'Aceite Virgen Extra'!$A$259:$A$285,0),MATCH(M$5,'Aceite Virgen Extra'!$A$259:$AAR$259,0))</f>
        <v>3.3200000000000003</v>
      </c>
      <c r="N20" s="40">
        <f t="array" ref="N20">INDEX('Aceite Virgen Extra'!$A$259:$AAR$285,MATCH($B20,'Aceite Virgen Extra'!$A$259:$A$285,0),MATCH(N$5,'Aceite Virgen Extra'!$A$259:$AAR$259,0))</f>
        <v>1.8099999999999998</v>
      </c>
      <c r="O20" s="40">
        <f t="array" ref="O20">INDEX('Aceite Virgen Extra'!$A$259:$AAR$285,MATCH($B20,'Aceite Virgen Extra'!$A$259:$A$285,0),MATCH(O$5,'Aceite Virgen Extra'!$A$259:$AAR$259,0))</f>
        <v>1.1400000000000001</v>
      </c>
      <c r="P20" s="40">
        <f t="array" ref="P20">INDEX('Aceite Virgen Extra'!$A$259:$AAR$285,MATCH($B20,'Aceite Virgen Extra'!$A$259:$A$285,0),MATCH(P$5,'Aceite Virgen Extra'!$A$259:$AAR$259,0))</f>
        <v>2.15</v>
      </c>
    </row>
    <row r="21" spans="2:16" x14ac:dyDescent="0.3">
      <c r="B21" s="19">
        <f t="shared" si="1"/>
        <v>4.5</v>
      </c>
      <c r="C21" s="18">
        <f t="shared" si="2"/>
        <v>4.7</v>
      </c>
      <c r="E21" s="40">
        <f t="array" ref="E21">INDEX('Aceite Virgen Extra'!$A$259:$AAR$285,MATCH($B21,'Aceite Virgen Extra'!$A$259:$A$285,0),MATCH(E$5,'Aceite Virgen Extra'!$A$259:$AAR$259,0))</f>
        <v>1</v>
      </c>
      <c r="F21" s="40">
        <f t="array" ref="F21">INDEX('Aceite Virgen Extra'!$A$259:$AAR$285,MATCH($B21,'Aceite Virgen Extra'!$A$259:$A$285,0),MATCH(F$5,'Aceite Virgen Extra'!$A$259:$AAR$259,0))</f>
        <v>1.5100000000000002</v>
      </c>
      <c r="G21" s="40">
        <f t="array" ref="G21">INDEX('Aceite Virgen Extra'!$A$259:$AAR$285,MATCH($B21,'Aceite Virgen Extra'!$A$259:$A$285,0),MATCH(G$5,'Aceite Virgen Extra'!$A$259:$AAR$259,0))</f>
        <v>0.93</v>
      </c>
      <c r="H21" s="40">
        <f t="array" ref="H21">INDEX('Aceite Virgen Extra'!$A$259:$AAR$285,MATCH($B21,'Aceite Virgen Extra'!$A$259:$A$285,0),MATCH(H$5,'Aceite Virgen Extra'!$A$259:$AAR$259,0))</f>
        <v>1.6600000000000001</v>
      </c>
      <c r="I21" s="40">
        <f t="array" ref="I21">INDEX('Aceite Virgen Extra'!$A$259:$AAR$285,MATCH($B21,'Aceite Virgen Extra'!$A$259:$A$285,0),MATCH(I$5,'Aceite Virgen Extra'!$A$259:$AAR$259,0))</f>
        <v>1.1800000000000002</v>
      </c>
      <c r="J21" s="40">
        <f t="array" ref="J21">INDEX('Aceite Virgen Extra'!$A$259:$AAR$285,MATCH($B21,'Aceite Virgen Extra'!$A$259:$A$285,0),MATCH(J$5,'Aceite Virgen Extra'!$A$259:$AAR$259,0))</f>
        <v>0.66</v>
      </c>
      <c r="K21" s="40">
        <f t="array" ref="K21">INDEX('Aceite Virgen Extra'!$A$259:$AAR$285,MATCH($B21,'Aceite Virgen Extra'!$A$259:$A$285,0),MATCH(K$5,'Aceite Virgen Extra'!$A$259:$AAR$259,0))</f>
        <v>0.85000000000000009</v>
      </c>
      <c r="L21" s="40">
        <f t="array" ref="L21">INDEX('Aceite Virgen Extra'!$A$259:$AAR$285,MATCH($B21,'Aceite Virgen Extra'!$A$259:$A$285,0),MATCH(L$5,'Aceite Virgen Extra'!$A$259:$AAR$259,0))</f>
        <v>0.88000000000000012</v>
      </c>
      <c r="M21" s="40">
        <f t="array" ref="M21">INDEX('Aceite Virgen Extra'!$A$259:$AAR$285,MATCH($B21,'Aceite Virgen Extra'!$A$259:$A$285,0),MATCH(M$5,'Aceite Virgen Extra'!$A$259:$AAR$259,0))</f>
        <v>0.68</v>
      </c>
      <c r="N21" s="40">
        <f t="array" ref="N21">INDEX('Aceite Virgen Extra'!$A$259:$AAR$285,MATCH($B21,'Aceite Virgen Extra'!$A$259:$A$285,0),MATCH(N$5,'Aceite Virgen Extra'!$A$259:$AAR$259,0))</f>
        <v>1.55</v>
      </c>
      <c r="O21" s="40">
        <f t="array" ref="O21">INDEX('Aceite Virgen Extra'!$A$259:$AAR$285,MATCH($B21,'Aceite Virgen Extra'!$A$259:$A$285,0),MATCH(O$5,'Aceite Virgen Extra'!$A$259:$AAR$259,0))</f>
        <v>1.25</v>
      </c>
      <c r="P21" s="40">
        <f t="array" ref="P21">INDEX('Aceite Virgen Extra'!$A$259:$AAR$285,MATCH($B21,'Aceite Virgen Extra'!$A$259:$A$285,0),MATCH(P$5,'Aceite Virgen Extra'!$A$259:$AAR$259,0))</f>
        <v>1.2799999999999998</v>
      </c>
    </row>
    <row r="22" spans="2:16" x14ac:dyDescent="0.3">
      <c r="B22" s="19">
        <f t="shared" si="1"/>
        <v>4.7</v>
      </c>
      <c r="C22" s="18">
        <f t="shared" si="2"/>
        <v>4.9000000000000004</v>
      </c>
      <c r="E22" s="40">
        <f t="array" ref="E22">INDEX('Aceite Virgen Extra'!$A$259:$AAR$285,MATCH($B22,'Aceite Virgen Extra'!$A$259:$A$285,0),MATCH(E$5,'Aceite Virgen Extra'!$A$259:$AAR$259,0))</f>
        <v>5.73</v>
      </c>
      <c r="F22" s="40">
        <f t="array" ref="F22">INDEX('Aceite Virgen Extra'!$A$259:$AAR$285,MATCH($B22,'Aceite Virgen Extra'!$A$259:$A$285,0),MATCH(F$5,'Aceite Virgen Extra'!$A$259:$AAR$259,0))</f>
        <v>5.07</v>
      </c>
      <c r="G22" s="40">
        <f t="array" ref="G22">INDEX('Aceite Virgen Extra'!$A$259:$AAR$285,MATCH($B22,'Aceite Virgen Extra'!$A$259:$A$285,0),MATCH(G$5,'Aceite Virgen Extra'!$A$259:$AAR$259,0))</f>
        <v>3.4499999999999993</v>
      </c>
      <c r="H22" s="40">
        <f t="array" ref="H22">INDEX('Aceite Virgen Extra'!$A$259:$AAR$285,MATCH($B22,'Aceite Virgen Extra'!$A$259:$A$285,0),MATCH(H$5,'Aceite Virgen Extra'!$A$259:$AAR$259,0))</f>
        <v>3.38</v>
      </c>
      <c r="I22" s="40">
        <f t="array" ref="I22">INDEX('Aceite Virgen Extra'!$A$259:$AAR$285,MATCH($B22,'Aceite Virgen Extra'!$A$259:$A$285,0),MATCH(I$5,'Aceite Virgen Extra'!$A$259:$AAR$259,0))</f>
        <v>4.08</v>
      </c>
      <c r="J22" s="40">
        <f t="array" ref="J22">INDEX('Aceite Virgen Extra'!$A$259:$AAR$285,MATCH($B22,'Aceite Virgen Extra'!$A$259:$A$285,0),MATCH(J$5,'Aceite Virgen Extra'!$A$259:$AAR$259,0))</f>
        <v>5.89</v>
      </c>
      <c r="K22" s="40">
        <f t="array" ref="K22">INDEX('Aceite Virgen Extra'!$A$259:$AAR$285,MATCH($B22,'Aceite Virgen Extra'!$A$259:$A$285,0),MATCH(K$5,'Aceite Virgen Extra'!$A$259:$AAR$259,0))</f>
        <v>4.29</v>
      </c>
      <c r="L22" s="40">
        <f t="array" ref="L22">INDEX('Aceite Virgen Extra'!$A$259:$AAR$285,MATCH($B22,'Aceite Virgen Extra'!$A$259:$A$285,0),MATCH(L$5,'Aceite Virgen Extra'!$A$259:$AAR$259,0))</f>
        <v>3.65</v>
      </c>
      <c r="M22" s="40">
        <f t="array" ref="M22">INDEX('Aceite Virgen Extra'!$A$259:$AAR$285,MATCH($B22,'Aceite Virgen Extra'!$A$259:$A$285,0),MATCH(M$5,'Aceite Virgen Extra'!$A$259:$AAR$259,0))</f>
        <v>2.0900000000000003</v>
      </c>
      <c r="N22" s="40">
        <f t="array" ref="N22">INDEX('Aceite Virgen Extra'!$A$259:$AAR$285,MATCH($B22,'Aceite Virgen Extra'!$A$259:$A$285,0),MATCH(N$5,'Aceite Virgen Extra'!$A$259:$AAR$259,0))</f>
        <v>2.86</v>
      </c>
      <c r="O22" s="40">
        <f t="array" ref="O22">INDEX('Aceite Virgen Extra'!$A$259:$AAR$285,MATCH($B22,'Aceite Virgen Extra'!$A$259:$A$285,0),MATCH(O$5,'Aceite Virgen Extra'!$A$259:$AAR$259,0))</f>
        <v>2.61</v>
      </c>
      <c r="P22" s="40">
        <f t="array" ref="P22">INDEX('Aceite Virgen Extra'!$A$259:$AAR$285,MATCH($B22,'Aceite Virgen Extra'!$A$259:$A$285,0),MATCH(P$5,'Aceite Virgen Extra'!$A$259:$AAR$259,0))</f>
        <v>2.1199999999999997</v>
      </c>
    </row>
    <row r="23" spans="2:16" x14ac:dyDescent="0.3">
      <c r="B23" s="19">
        <f t="shared" si="1"/>
        <v>4.9000000000000004</v>
      </c>
      <c r="C23" s="18">
        <f t="shared" si="2"/>
        <v>5.0999999999999996</v>
      </c>
      <c r="E23" s="40">
        <f t="array" ref="E23">INDEX('Aceite Virgen Extra'!$A$259:$AAR$285,MATCH($B23,'Aceite Virgen Extra'!$A$259:$A$285,0),MATCH(E$5,'Aceite Virgen Extra'!$A$259:$AAR$259,0))</f>
        <v>5.34</v>
      </c>
      <c r="F23" s="40">
        <f t="array" ref="F23">INDEX('Aceite Virgen Extra'!$A$259:$AAR$285,MATCH($B23,'Aceite Virgen Extra'!$A$259:$A$285,0),MATCH(F$5,'Aceite Virgen Extra'!$A$259:$AAR$259,0))</f>
        <v>5.13</v>
      </c>
      <c r="G23" s="40">
        <f t="array" ref="G23">INDEX('Aceite Virgen Extra'!$A$259:$AAR$285,MATCH($B23,'Aceite Virgen Extra'!$A$259:$A$285,0),MATCH(G$5,'Aceite Virgen Extra'!$A$259:$AAR$259,0))</f>
        <v>3.2800000000000002</v>
      </c>
      <c r="H23" s="40">
        <f t="array" ref="H23">INDEX('Aceite Virgen Extra'!$A$259:$AAR$285,MATCH($B23,'Aceite Virgen Extra'!$A$259:$A$285,0),MATCH(H$5,'Aceite Virgen Extra'!$A$259:$AAR$259,0))</f>
        <v>4.6000000000000005</v>
      </c>
      <c r="I23" s="40">
        <f t="array" ref="I23">INDEX('Aceite Virgen Extra'!$A$259:$AAR$285,MATCH($B23,'Aceite Virgen Extra'!$A$259:$A$285,0),MATCH(I$5,'Aceite Virgen Extra'!$A$259:$AAR$259,0))</f>
        <v>4.2</v>
      </c>
      <c r="J23" s="40">
        <f t="array" ref="J23">INDEX('Aceite Virgen Extra'!$A$259:$AAR$285,MATCH($B23,'Aceite Virgen Extra'!$A$259:$A$285,0),MATCH(J$5,'Aceite Virgen Extra'!$A$259:$AAR$259,0))</f>
        <v>7.46</v>
      </c>
      <c r="K23" s="40">
        <f t="array" ref="K23">INDEX('Aceite Virgen Extra'!$A$259:$AAR$285,MATCH($B23,'Aceite Virgen Extra'!$A$259:$A$285,0),MATCH(K$5,'Aceite Virgen Extra'!$A$259:$AAR$259,0))</f>
        <v>7.55</v>
      </c>
      <c r="L23" s="40">
        <f t="array" ref="L23">INDEX('Aceite Virgen Extra'!$A$259:$AAR$285,MATCH($B23,'Aceite Virgen Extra'!$A$259:$A$285,0),MATCH(L$5,'Aceite Virgen Extra'!$A$259:$AAR$259,0))</f>
        <v>6.7399999999999993</v>
      </c>
      <c r="M23" s="40">
        <f t="array" ref="M23">INDEX('Aceite Virgen Extra'!$A$259:$AAR$285,MATCH($B23,'Aceite Virgen Extra'!$A$259:$A$285,0),MATCH(M$5,'Aceite Virgen Extra'!$A$259:$AAR$259,0))</f>
        <v>6.93</v>
      </c>
      <c r="N23" s="40">
        <f t="array" ref="N23">INDEX('Aceite Virgen Extra'!$A$259:$AAR$285,MATCH($B23,'Aceite Virgen Extra'!$A$259:$A$285,0),MATCH(N$5,'Aceite Virgen Extra'!$A$259:$AAR$259,0))</f>
        <v>3.6999999999999997</v>
      </c>
      <c r="O23" s="40">
        <f t="array" ref="O23">INDEX('Aceite Virgen Extra'!$A$259:$AAR$285,MATCH($B23,'Aceite Virgen Extra'!$A$259:$A$285,0),MATCH(O$5,'Aceite Virgen Extra'!$A$259:$AAR$259,0))</f>
        <v>5.75</v>
      </c>
      <c r="P23" s="40">
        <f t="array" ref="P23">INDEX('Aceite Virgen Extra'!$A$259:$AAR$285,MATCH($B23,'Aceite Virgen Extra'!$A$259:$A$285,0),MATCH(P$5,'Aceite Virgen Extra'!$A$259:$AAR$259,0))</f>
        <v>8.0299999999999994</v>
      </c>
    </row>
    <row r="24" spans="2:16" x14ac:dyDescent="0.3">
      <c r="B24" s="19">
        <f t="shared" si="1"/>
        <v>5.0999999999999996</v>
      </c>
      <c r="C24" s="18">
        <f t="shared" si="2"/>
        <v>5.3</v>
      </c>
      <c r="E24" s="40">
        <f t="array" ref="E24">INDEX('Aceite Virgen Extra'!$A$259:$AAR$285,MATCH($B24,'Aceite Virgen Extra'!$A$259:$A$285,0),MATCH(E$5,'Aceite Virgen Extra'!$A$259:$AAR$259,0))</f>
        <v>0.58000000000000007</v>
      </c>
      <c r="F24" s="40">
        <f t="array" ref="F24">INDEX('Aceite Virgen Extra'!$A$259:$AAR$285,MATCH($B24,'Aceite Virgen Extra'!$A$259:$A$285,0),MATCH(F$5,'Aceite Virgen Extra'!$A$259:$AAR$259,0))</f>
        <v>0.84</v>
      </c>
      <c r="G24" s="40">
        <f t="array" ref="G24">INDEX('Aceite Virgen Extra'!$A$259:$AAR$285,MATCH($B24,'Aceite Virgen Extra'!$A$259:$A$285,0),MATCH(G$5,'Aceite Virgen Extra'!$A$259:$AAR$259,0))</f>
        <v>1.1500000000000001</v>
      </c>
      <c r="H24" s="40">
        <f t="array" ref="H24">INDEX('Aceite Virgen Extra'!$A$259:$AAR$285,MATCH($B24,'Aceite Virgen Extra'!$A$259:$A$285,0),MATCH(H$5,'Aceite Virgen Extra'!$A$259:$AAR$259,0))</f>
        <v>1.32</v>
      </c>
      <c r="I24" s="40">
        <f t="array" ref="I24">INDEX('Aceite Virgen Extra'!$A$259:$AAR$285,MATCH($B24,'Aceite Virgen Extra'!$A$259:$A$285,0),MATCH(I$5,'Aceite Virgen Extra'!$A$259:$AAR$259,0))</f>
        <v>0.56000000000000005</v>
      </c>
      <c r="J24" s="40">
        <f t="array" ref="J24">INDEX('Aceite Virgen Extra'!$A$259:$AAR$285,MATCH($B24,'Aceite Virgen Extra'!$A$259:$A$285,0),MATCH(J$5,'Aceite Virgen Extra'!$A$259:$AAR$259,0))</f>
        <v>0.7</v>
      </c>
      <c r="K24" s="40">
        <f t="array" ref="K24">INDEX('Aceite Virgen Extra'!$A$259:$AAR$285,MATCH($B24,'Aceite Virgen Extra'!$A$259:$A$285,0),MATCH(K$5,'Aceite Virgen Extra'!$A$259:$AAR$259,0))</f>
        <v>0.72</v>
      </c>
      <c r="L24" s="40">
        <f t="array" ref="L24">INDEX('Aceite Virgen Extra'!$A$259:$AAR$285,MATCH($B24,'Aceite Virgen Extra'!$A$259:$A$285,0),MATCH(L$5,'Aceite Virgen Extra'!$A$259:$AAR$259,0))</f>
        <v>0.90999999999999992</v>
      </c>
      <c r="M24" s="40">
        <f t="array" ref="M24">INDEX('Aceite Virgen Extra'!$A$259:$AAR$285,MATCH($B24,'Aceite Virgen Extra'!$A$259:$A$285,0),MATCH(M$5,'Aceite Virgen Extra'!$A$259:$AAR$259,0))</f>
        <v>5.17</v>
      </c>
      <c r="N24" s="40">
        <f t="array" ref="N24">INDEX('Aceite Virgen Extra'!$A$259:$AAR$285,MATCH($B24,'Aceite Virgen Extra'!$A$259:$A$285,0),MATCH(N$5,'Aceite Virgen Extra'!$A$259:$AAR$259,0))</f>
        <v>3.26</v>
      </c>
      <c r="O24" s="40">
        <f t="array" ref="O24">INDEX('Aceite Virgen Extra'!$A$259:$AAR$285,MATCH($B24,'Aceite Virgen Extra'!$A$259:$A$285,0),MATCH(O$5,'Aceite Virgen Extra'!$A$259:$AAR$259,0))</f>
        <v>1.56</v>
      </c>
      <c r="P24" s="40">
        <f t="array" ref="P24">INDEX('Aceite Virgen Extra'!$A$259:$AAR$285,MATCH($B24,'Aceite Virgen Extra'!$A$259:$A$285,0),MATCH(P$5,'Aceite Virgen Extra'!$A$259:$AAR$259,0))</f>
        <v>1.8399999999999999</v>
      </c>
    </row>
    <row r="25" spans="2:16" x14ac:dyDescent="0.3">
      <c r="B25" s="19">
        <f t="shared" si="1"/>
        <v>5.3</v>
      </c>
      <c r="C25" s="18">
        <f t="shared" si="2"/>
        <v>5.5</v>
      </c>
      <c r="E25" s="40">
        <f t="array" ref="E25">INDEX('Aceite Virgen Extra'!$A$259:$AAR$285,MATCH($B25,'Aceite Virgen Extra'!$A$259:$A$285,0),MATCH(E$5,'Aceite Virgen Extra'!$A$259:$AAR$259,0))</f>
        <v>0.96</v>
      </c>
      <c r="F25" s="40">
        <f t="array" ref="F25">INDEX('Aceite Virgen Extra'!$A$259:$AAR$285,MATCH($B25,'Aceite Virgen Extra'!$A$259:$A$285,0),MATCH(F$5,'Aceite Virgen Extra'!$A$259:$AAR$259,0))</f>
        <v>1.19</v>
      </c>
      <c r="G25" s="40">
        <f t="array" ref="G25">INDEX('Aceite Virgen Extra'!$A$259:$AAR$285,MATCH($B25,'Aceite Virgen Extra'!$A$259:$A$285,0),MATCH(G$5,'Aceite Virgen Extra'!$A$259:$AAR$259,0))</f>
        <v>0.88</v>
      </c>
      <c r="H25" s="40">
        <f t="array" ref="H25">INDEX('Aceite Virgen Extra'!$A$259:$AAR$285,MATCH($B25,'Aceite Virgen Extra'!$A$259:$A$285,0),MATCH(H$5,'Aceite Virgen Extra'!$A$259:$AAR$259,0))</f>
        <v>0.69</v>
      </c>
      <c r="I25" s="40">
        <f t="array" ref="I25">INDEX('Aceite Virgen Extra'!$A$259:$AAR$285,MATCH($B25,'Aceite Virgen Extra'!$A$259:$A$285,0),MATCH(I$5,'Aceite Virgen Extra'!$A$259:$AAR$259,0))</f>
        <v>1.23</v>
      </c>
      <c r="J25" s="40">
        <f t="array" ref="J25">INDEX('Aceite Virgen Extra'!$A$259:$AAR$285,MATCH($B25,'Aceite Virgen Extra'!$A$259:$A$285,0),MATCH(J$5,'Aceite Virgen Extra'!$A$259:$AAR$259,0))</f>
        <v>1.74</v>
      </c>
      <c r="K25" s="40">
        <f t="array" ref="K25">INDEX('Aceite Virgen Extra'!$A$259:$AAR$285,MATCH($B25,'Aceite Virgen Extra'!$A$259:$A$285,0),MATCH(K$5,'Aceite Virgen Extra'!$A$259:$AAR$259,0))</f>
        <v>0.9</v>
      </c>
      <c r="L25" s="40">
        <f t="array" ref="L25">INDEX('Aceite Virgen Extra'!$A$259:$AAR$285,MATCH($B25,'Aceite Virgen Extra'!$A$259:$A$285,0),MATCH(L$5,'Aceite Virgen Extra'!$A$259:$AAR$259,0))</f>
        <v>1.3599999999999999</v>
      </c>
      <c r="M25" s="40">
        <f t="array" ref="M25">INDEX('Aceite Virgen Extra'!$A$259:$AAR$285,MATCH($B25,'Aceite Virgen Extra'!$A$259:$A$285,0),MATCH(M$5,'Aceite Virgen Extra'!$A$259:$AAR$259,0))</f>
        <v>1.6800000000000002</v>
      </c>
      <c r="N25" s="40">
        <f t="array" ref="N25">INDEX('Aceite Virgen Extra'!$A$259:$AAR$285,MATCH($B25,'Aceite Virgen Extra'!$A$259:$A$285,0),MATCH(N$5,'Aceite Virgen Extra'!$A$259:$AAR$259,0))</f>
        <v>1.8800000000000001</v>
      </c>
      <c r="O25" s="40">
        <f t="array" ref="O25">INDEX('Aceite Virgen Extra'!$A$259:$AAR$285,MATCH($B25,'Aceite Virgen Extra'!$A$259:$A$285,0),MATCH(O$5,'Aceite Virgen Extra'!$A$259:$AAR$259,0))</f>
        <v>2.19</v>
      </c>
      <c r="P25" s="40">
        <f t="array" ref="P25">INDEX('Aceite Virgen Extra'!$A$259:$AAR$285,MATCH($B25,'Aceite Virgen Extra'!$A$259:$A$285,0),MATCH(P$5,'Aceite Virgen Extra'!$A$259:$AAR$259,0))</f>
        <v>1.27</v>
      </c>
    </row>
    <row r="26" spans="2:16" x14ac:dyDescent="0.3">
      <c r="B26" s="19">
        <f t="shared" si="1"/>
        <v>5.5</v>
      </c>
      <c r="C26" s="18">
        <f t="shared" si="2"/>
        <v>5.7</v>
      </c>
      <c r="E26" s="40">
        <f t="array" ref="E26">INDEX('Aceite Virgen Extra'!$A$259:$AAR$285,MATCH($B26,'Aceite Virgen Extra'!$A$259:$A$285,0),MATCH(E$5,'Aceite Virgen Extra'!$A$259:$AAR$259,0))</f>
        <v>0.36</v>
      </c>
      <c r="F26" s="40">
        <f t="array" ref="F26">INDEX('Aceite Virgen Extra'!$A$259:$AAR$285,MATCH($B26,'Aceite Virgen Extra'!$A$259:$A$285,0),MATCH(F$5,'Aceite Virgen Extra'!$A$259:$AAR$259,0))</f>
        <v>0.31</v>
      </c>
      <c r="G26" s="40">
        <f t="array" ref="G26">INDEX('Aceite Virgen Extra'!$A$259:$AAR$285,MATCH($B26,'Aceite Virgen Extra'!$A$259:$A$285,0),MATCH(G$5,'Aceite Virgen Extra'!$A$259:$AAR$259,0))</f>
        <v>0.44999999999999996</v>
      </c>
      <c r="H26" s="40">
        <f t="array" ref="H26">INDEX('Aceite Virgen Extra'!$A$259:$AAR$285,MATCH($B26,'Aceite Virgen Extra'!$A$259:$A$285,0),MATCH(H$5,'Aceite Virgen Extra'!$A$259:$AAR$259,0))</f>
        <v>0.29000000000000004</v>
      </c>
      <c r="I26" s="40">
        <f t="array" ref="I26">INDEX('Aceite Virgen Extra'!$A$259:$AAR$285,MATCH($B26,'Aceite Virgen Extra'!$A$259:$A$285,0),MATCH(I$5,'Aceite Virgen Extra'!$A$259:$AAR$259,0))</f>
        <v>0.82000000000000006</v>
      </c>
      <c r="J26" s="40">
        <f t="array" ref="J26">INDEX('Aceite Virgen Extra'!$A$259:$AAR$285,MATCH($B26,'Aceite Virgen Extra'!$A$259:$A$285,0),MATCH(J$5,'Aceite Virgen Extra'!$A$259:$AAR$259,0))</f>
        <v>0.72000000000000008</v>
      </c>
      <c r="K26" s="40">
        <f t="array" ref="K26">INDEX('Aceite Virgen Extra'!$A$259:$AAR$285,MATCH($B26,'Aceite Virgen Extra'!$A$259:$A$285,0),MATCH(K$5,'Aceite Virgen Extra'!$A$259:$AAR$259,0))</f>
        <v>0.66</v>
      </c>
      <c r="L26" s="40">
        <f t="array" ref="L26">INDEX('Aceite Virgen Extra'!$A$259:$AAR$285,MATCH($B26,'Aceite Virgen Extra'!$A$259:$A$285,0),MATCH(L$5,'Aceite Virgen Extra'!$A$259:$AAR$259,0))</f>
        <v>0.60000000000000009</v>
      </c>
      <c r="M26" s="40">
        <f t="array" ref="M26">INDEX('Aceite Virgen Extra'!$A$259:$AAR$285,MATCH($B26,'Aceite Virgen Extra'!$A$259:$A$285,0),MATCH(M$5,'Aceite Virgen Extra'!$A$259:$AAR$259,0))</f>
        <v>0.56000000000000005</v>
      </c>
      <c r="N26" s="40">
        <f t="array" ref="N26">INDEX('Aceite Virgen Extra'!$A$259:$AAR$285,MATCH($B26,'Aceite Virgen Extra'!$A$259:$A$285,0),MATCH(N$5,'Aceite Virgen Extra'!$A$259:$AAR$259,0))</f>
        <v>5.39</v>
      </c>
      <c r="O26" s="40">
        <f t="array" ref="O26">INDEX('Aceite Virgen Extra'!$A$259:$AAR$285,MATCH($B26,'Aceite Virgen Extra'!$A$259:$A$285,0),MATCH(O$5,'Aceite Virgen Extra'!$A$259:$AAR$259,0))</f>
        <v>2.04</v>
      </c>
      <c r="P26" s="40">
        <f t="array" ref="P26">INDEX('Aceite Virgen Extra'!$A$259:$AAR$285,MATCH($B26,'Aceite Virgen Extra'!$A$259:$A$285,0),MATCH(P$5,'Aceite Virgen Extra'!$A$259:$AAR$259,0))</f>
        <v>0.55000000000000004</v>
      </c>
    </row>
    <row r="27" spans="2:16" x14ac:dyDescent="0.3">
      <c r="B27" s="19">
        <f t="shared" si="1"/>
        <v>5.7</v>
      </c>
      <c r="C27" s="18">
        <f t="shared" si="2"/>
        <v>5.9</v>
      </c>
      <c r="E27" s="40">
        <f t="array" ref="E27">INDEX('Aceite Virgen Extra'!$A$259:$AAR$285,MATCH($B27,'Aceite Virgen Extra'!$A$259:$A$285,0),MATCH(E$5,'Aceite Virgen Extra'!$A$259:$AAR$259,0))</f>
        <v>0.05</v>
      </c>
      <c r="F27" s="40">
        <f t="array" ref="F27">INDEX('Aceite Virgen Extra'!$A$259:$AAR$285,MATCH($B27,'Aceite Virgen Extra'!$A$259:$A$285,0),MATCH(F$5,'Aceite Virgen Extra'!$A$259:$AAR$259,0))</f>
        <v>0.24000000000000002</v>
      </c>
      <c r="G27" s="40">
        <f t="array" ref="G27">INDEX('Aceite Virgen Extra'!$A$259:$AAR$285,MATCH($B27,'Aceite Virgen Extra'!$A$259:$A$285,0),MATCH(G$5,'Aceite Virgen Extra'!$A$259:$AAR$259,0))</f>
        <v>0.33</v>
      </c>
      <c r="H27" s="40">
        <f t="array" ref="H27">INDEX('Aceite Virgen Extra'!$A$259:$AAR$285,MATCH($B27,'Aceite Virgen Extra'!$A$259:$A$285,0),MATCH(H$5,'Aceite Virgen Extra'!$A$259:$AAR$259,0))</f>
        <v>0.16</v>
      </c>
      <c r="I27" s="40">
        <f t="array" ref="I27">INDEX('Aceite Virgen Extra'!$A$259:$AAR$285,MATCH($B27,'Aceite Virgen Extra'!$A$259:$A$285,0),MATCH(I$5,'Aceite Virgen Extra'!$A$259:$AAR$259,0))</f>
        <v>0.39999999999999997</v>
      </c>
      <c r="J27" s="40">
        <f t="array" ref="J27">INDEX('Aceite Virgen Extra'!$A$259:$AAR$285,MATCH($B27,'Aceite Virgen Extra'!$A$259:$A$285,0),MATCH(J$5,'Aceite Virgen Extra'!$A$259:$AAR$259,0))</f>
        <v>0.1</v>
      </c>
      <c r="K27" s="40">
        <f t="array" ref="K27">INDEX('Aceite Virgen Extra'!$A$259:$AAR$285,MATCH($B27,'Aceite Virgen Extra'!$A$259:$A$285,0),MATCH(K$5,'Aceite Virgen Extra'!$A$259:$AAR$259,0))</f>
        <v>0</v>
      </c>
      <c r="L27" s="40">
        <f t="array" ref="L27">INDEX('Aceite Virgen Extra'!$A$259:$AAR$285,MATCH($B27,'Aceite Virgen Extra'!$A$259:$A$285,0),MATCH(L$5,'Aceite Virgen Extra'!$A$259:$AAR$259,0))</f>
        <v>0.35</v>
      </c>
      <c r="M27" s="40">
        <f t="array" ref="M27">INDEX('Aceite Virgen Extra'!$A$259:$AAR$285,MATCH($B27,'Aceite Virgen Extra'!$A$259:$A$285,0),MATCH(M$5,'Aceite Virgen Extra'!$A$259:$AAR$259,0))</f>
        <v>0.1</v>
      </c>
      <c r="N27" s="40">
        <f t="array" ref="N27">INDEX('Aceite Virgen Extra'!$A$259:$AAR$285,MATCH($B27,'Aceite Virgen Extra'!$A$259:$A$285,0),MATCH(N$5,'Aceite Virgen Extra'!$A$259:$AAR$259,0))</f>
        <v>0.39</v>
      </c>
      <c r="O27" s="40">
        <f t="array" ref="O27">INDEX('Aceite Virgen Extra'!$A$259:$AAR$285,MATCH($B27,'Aceite Virgen Extra'!$A$259:$A$285,0),MATCH(O$5,'Aceite Virgen Extra'!$A$259:$AAR$259,0))</f>
        <v>0.34</v>
      </c>
      <c r="P27" s="40">
        <f t="array" ref="P27">INDEX('Aceite Virgen Extra'!$A$259:$AAR$285,MATCH($B27,'Aceite Virgen Extra'!$A$259:$A$285,0),MATCH(P$5,'Aceite Virgen Extra'!$A$259:$AAR$259,0))</f>
        <v>0.98</v>
      </c>
    </row>
    <row r="28" spans="2:16" x14ac:dyDescent="0.3">
      <c r="B28" s="19">
        <f t="shared" si="1"/>
        <v>5.9</v>
      </c>
      <c r="C28" s="18">
        <f t="shared" si="2"/>
        <v>6.1</v>
      </c>
      <c r="E28" s="40">
        <f t="array" ref="E28">INDEX('Aceite Virgen Extra'!$A$259:$AAR$285,MATCH($B28,'Aceite Virgen Extra'!$A$259:$A$285,0),MATCH(E$5,'Aceite Virgen Extra'!$A$259:$AAR$259,0))</f>
        <v>1.84</v>
      </c>
      <c r="F28" s="40">
        <f t="array" ref="F28">INDEX('Aceite Virgen Extra'!$A$259:$AAR$285,MATCH($B28,'Aceite Virgen Extra'!$A$259:$A$285,0),MATCH(F$5,'Aceite Virgen Extra'!$A$259:$AAR$259,0))</f>
        <v>2.09</v>
      </c>
      <c r="G28" s="40">
        <f t="array" ref="G28">INDEX('Aceite Virgen Extra'!$A$259:$AAR$285,MATCH($B28,'Aceite Virgen Extra'!$A$259:$A$285,0),MATCH(G$5,'Aceite Virgen Extra'!$A$259:$AAR$259,0))</f>
        <v>1.95</v>
      </c>
      <c r="H28" s="40">
        <f t="array" ref="H28">INDEX('Aceite Virgen Extra'!$A$259:$AAR$285,MATCH($B28,'Aceite Virgen Extra'!$A$259:$A$285,0),MATCH(H$5,'Aceite Virgen Extra'!$A$259:$AAR$259,0))</f>
        <v>1.7700000000000002</v>
      </c>
      <c r="I28" s="40">
        <f t="array" ref="I28">INDEX('Aceite Virgen Extra'!$A$259:$AAR$285,MATCH($B28,'Aceite Virgen Extra'!$A$259:$A$285,0),MATCH(I$5,'Aceite Virgen Extra'!$A$259:$AAR$259,0))</f>
        <v>2.25</v>
      </c>
      <c r="J28" s="40">
        <f t="array" ref="J28">INDEX('Aceite Virgen Extra'!$A$259:$AAR$285,MATCH($B28,'Aceite Virgen Extra'!$A$259:$A$285,0),MATCH(J$5,'Aceite Virgen Extra'!$A$259:$AAR$259,0))</f>
        <v>2.4899999999999998</v>
      </c>
      <c r="K28" s="40">
        <f t="array" ref="K28">INDEX('Aceite Virgen Extra'!$A$259:$AAR$285,MATCH($B28,'Aceite Virgen Extra'!$A$259:$A$285,0),MATCH(K$5,'Aceite Virgen Extra'!$A$259:$AAR$259,0))</f>
        <v>2.1100000000000003</v>
      </c>
      <c r="L28" s="40">
        <f t="array" ref="L28">INDEX('Aceite Virgen Extra'!$A$259:$AAR$285,MATCH($B28,'Aceite Virgen Extra'!$A$259:$A$285,0),MATCH(L$5,'Aceite Virgen Extra'!$A$259:$AAR$259,0))</f>
        <v>2.15</v>
      </c>
      <c r="M28" s="40">
        <f t="array" ref="M28">INDEX('Aceite Virgen Extra'!$A$259:$AAR$285,MATCH($B28,'Aceite Virgen Extra'!$A$259:$A$285,0),MATCH(M$5,'Aceite Virgen Extra'!$A$259:$AAR$259,0))</f>
        <v>2.67</v>
      </c>
      <c r="N28" s="40">
        <f t="array" ref="N28">INDEX('Aceite Virgen Extra'!$A$259:$AAR$285,MATCH($B28,'Aceite Virgen Extra'!$A$259:$A$285,0),MATCH(N$5,'Aceite Virgen Extra'!$A$259:$AAR$259,0))</f>
        <v>2.2999999999999998</v>
      </c>
      <c r="O28" s="40">
        <f t="array" ref="O28">INDEX('Aceite Virgen Extra'!$A$259:$AAR$285,MATCH($B28,'Aceite Virgen Extra'!$A$259:$A$285,0),MATCH(O$5,'Aceite Virgen Extra'!$A$259:$AAR$259,0))</f>
        <v>5.95</v>
      </c>
      <c r="P28" s="40">
        <f t="array" ref="P28">INDEX('Aceite Virgen Extra'!$A$259:$AAR$285,MATCH($B28,'Aceite Virgen Extra'!$A$259:$A$285,0),MATCH(P$5,'Aceite Virgen Extra'!$A$259:$AAR$259,0))</f>
        <v>7.83</v>
      </c>
    </row>
    <row r="29" spans="2:16" x14ac:dyDescent="0.3">
      <c r="B29" s="19">
        <f t="shared" si="1"/>
        <v>6.1</v>
      </c>
      <c r="C29" s="18">
        <f t="shared" si="2"/>
        <v>6.3</v>
      </c>
      <c r="E29" s="40">
        <f t="array" ref="E29">INDEX('Aceite Virgen Extra'!$A$259:$AAR$285,MATCH($B29,'Aceite Virgen Extra'!$A$259:$A$285,0),MATCH(E$5,'Aceite Virgen Extra'!$A$259:$AAR$259,0))</f>
        <v>0.16</v>
      </c>
      <c r="F29" s="40">
        <f t="array" ref="F29">INDEX('Aceite Virgen Extra'!$A$259:$AAR$285,MATCH($B29,'Aceite Virgen Extra'!$A$259:$A$285,0),MATCH(F$5,'Aceite Virgen Extra'!$A$259:$AAR$259,0))</f>
        <v>0.11</v>
      </c>
      <c r="G29" s="40">
        <f t="array" ref="G29">INDEX('Aceite Virgen Extra'!$A$259:$AAR$285,MATCH($B29,'Aceite Virgen Extra'!$A$259:$A$285,0),MATCH(G$5,'Aceite Virgen Extra'!$A$259:$AAR$259,0))</f>
        <v>0.22000000000000003</v>
      </c>
      <c r="H29" s="40">
        <f t="array" ref="H29">INDEX('Aceite Virgen Extra'!$A$259:$AAR$285,MATCH($B29,'Aceite Virgen Extra'!$A$259:$A$285,0),MATCH(H$5,'Aceite Virgen Extra'!$A$259:$AAR$259,0))</f>
        <v>0.19</v>
      </c>
      <c r="I29" s="40">
        <f t="array" ref="I29">INDEX('Aceite Virgen Extra'!$A$259:$AAR$285,MATCH($B29,'Aceite Virgen Extra'!$A$259:$A$285,0),MATCH(I$5,'Aceite Virgen Extra'!$A$259:$AAR$259,0))</f>
        <v>0.39</v>
      </c>
      <c r="J29" s="40">
        <f t="array" ref="J29">INDEX('Aceite Virgen Extra'!$A$259:$AAR$285,MATCH($B29,'Aceite Virgen Extra'!$A$259:$A$285,0),MATCH(J$5,'Aceite Virgen Extra'!$A$259:$AAR$259,0))</f>
        <v>0.21</v>
      </c>
      <c r="K29" s="40">
        <f t="array" ref="K29">INDEX('Aceite Virgen Extra'!$A$259:$AAR$285,MATCH($B29,'Aceite Virgen Extra'!$A$259:$A$285,0),MATCH(K$5,'Aceite Virgen Extra'!$A$259:$AAR$259,0))</f>
        <v>0.06</v>
      </c>
      <c r="L29" s="40">
        <f t="array" ref="L29">INDEX('Aceite Virgen Extra'!$A$259:$AAR$285,MATCH($B29,'Aceite Virgen Extra'!$A$259:$A$285,0),MATCH(L$5,'Aceite Virgen Extra'!$A$259:$AAR$259,0))</f>
        <v>0.05</v>
      </c>
      <c r="M29" s="40">
        <f t="array" ref="M29">INDEX('Aceite Virgen Extra'!$A$259:$AAR$285,MATCH($B29,'Aceite Virgen Extra'!$A$259:$A$285,0),MATCH(M$5,'Aceite Virgen Extra'!$A$259:$AAR$259,0))</f>
        <v>0.31</v>
      </c>
      <c r="N29" s="40">
        <f t="array" ref="N29">INDEX('Aceite Virgen Extra'!$A$259:$AAR$285,MATCH($B29,'Aceite Virgen Extra'!$A$259:$A$285,0),MATCH(N$5,'Aceite Virgen Extra'!$A$259:$AAR$259,0))</f>
        <v>0.12</v>
      </c>
      <c r="O29" s="40">
        <f t="array" ref="O29">INDEX('Aceite Virgen Extra'!$A$259:$AAR$285,MATCH($B29,'Aceite Virgen Extra'!$A$259:$A$285,0),MATCH(O$5,'Aceite Virgen Extra'!$A$259:$AAR$259,0))</f>
        <v>0</v>
      </c>
      <c r="P29" s="40">
        <f t="array" ref="P29">INDEX('Aceite Virgen Extra'!$A$259:$AAR$285,MATCH($B29,'Aceite Virgen Extra'!$A$259:$A$285,0),MATCH(P$5,'Aceite Virgen Extra'!$A$259:$AAR$259,0))</f>
        <v>0.35</v>
      </c>
    </row>
    <row r="30" spans="2:16" x14ac:dyDescent="0.3">
      <c r="B30" s="19">
        <f t="shared" si="1"/>
        <v>6.3</v>
      </c>
      <c r="C30" s="18">
        <f t="shared" si="2"/>
        <v>6.5</v>
      </c>
      <c r="E30" s="40">
        <f t="array" ref="E30">INDEX('Aceite Virgen Extra'!$A$259:$AAR$285,MATCH($B30,'Aceite Virgen Extra'!$A$259:$A$285,0),MATCH(E$5,'Aceite Virgen Extra'!$A$259:$AAR$259,0))</f>
        <v>0.51</v>
      </c>
      <c r="F30" s="40">
        <f t="array" ref="F30">INDEX('Aceite Virgen Extra'!$A$259:$AAR$285,MATCH($B30,'Aceite Virgen Extra'!$A$259:$A$285,0),MATCH(F$5,'Aceite Virgen Extra'!$A$259:$AAR$259,0))</f>
        <v>0.34</v>
      </c>
      <c r="G30" s="40">
        <f t="array" ref="G30">INDEX('Aceite Virgen Extra'!$A$259:$AAR$285,MATCH($B30,'Aceite Virgen Extra'!$A$259:$A$285,0),MATCH(G$5,'Aceite Virgen Extra'!$A$259:$AAR$259,0))</f>
        <v>0.38</v>
      </c>
      <c r="H30" s="40">
        <f t="array" ref="H30">INDEX('Aceite Virgen Extra'!$A$259:$AAR$285,MATCH($B30,'Aceite Virgen Extra'!$A$259:$A$285,0),MATCH(H$5,'Aceite Virgen Extra'!$A$259:$AAR$259,0))</f>
        <v>0.58000000000000007</v>
      </c>
      <c r="I30" s="40">
        <f t="array" ref="I30">INDEX('Aceite Virgen Extra'!$A$259:$AAR$285,MATCH($B30,'Aceite Virgen Extra'!$A$259:$A$285,0),MATCH(I$5,'Aceite Virgen Extra'!$A$259:$AAR$259,0))</f>
        <v>0.56000000000000005</v>
      </c>
      <c r="J30" s="40">
        <f t="array" ref="J30">INDEX('Aceite Virgen Extra'!$A$259:$AAR$285,MATCH($B30,'Aceite Virgen Extra'!$A$259:$A$285,0),MATCH(J$5,'Aceite Virgen Extra'!$A$259:$AAR$259,0))</f>
        <v>7.0000000000000007E-2</v>
      </c>
      <c r="K30" s="40">
        <f t="array" ref="K30">INDEX('Aceite Virgen Extra'!$A$259:$AAR$285,MATCH($B30,'Aceite Virgen Extra'!$A$259:$A$285,0),MATCH(K$5,'Aceite Virgen Extra'!$A$259:$AAR$259,0))</f>
        <v>0.06</v>
      </c>
      <c r="L30" s="40">
        <f t="array" ref="L30">INDEX('Aceite Virgen Extra'!$A$259:$AAR$285,MATCH($B30,'Aceite Virgen Extra'!$A$259:$A$285,0),MATCH(L$5,'Aceite Virgen Extra'!$A$259:$AAR$259,0))</f>
        <v>0.66</v>
      </c>
      <c r="M30" s="40">
        <f t="array" ref="M30">INDEX('Aceite Virgen Extra'!$A$259:$AAR$285,MATCH($B30,'Aceite Virgen Extra'!$A$259:$A$285,0),MATCH(M$5,'Aceite Virgen Extra'!$A$259:$AAR$259,0))</f>
        <v>0.36</v>
      </c>
      <c r="N30" s="40">
        <f t="array" ref="N30">INDEX('Aceite Virgen Extra'!$A$259:$AAR$285,MATCH($B30,'Aceite Virgen Extra'!$A$259:$A$285,0),MATCH(N$5,'Aceite Virgen Extra'!$A$259:$AAR$259,0))</f>
        <v>0.34</v>
      </c>
      <c r="O30" s="40">
        <f t="array" ref="O30">INDEX('Aceite Virgen Extra'!$A$259:$AAR$285,MATCH($B30,'Aceite Virgen Extra'!$A$259:$A$285,0),MATCH(O$5,'Aceite Virgen Extra'!$A$259:$AAR$259,0))</f>
        <v>0.31</v>
      </c>
      <c r="P30" s="40">
        <f t="array" ref="P30">INDEX('Aceite Virgen Extra'!$A$259:$AAR$285,MATCH($B30,'Aceite Virgen Extra'!$A$259:$A$285,0),MATCH(P$5,'Aceite Virgen Extra'!$A$259:$AAR$259,0))</f>
        <v>0.46</v>
      </c>
    </row>
    <row r="31" spans="2:16" x14ac:dyDescent="0.3">
      <c r="B31" s="19">
        <f t="shared" si="1"/>
        <v>6.5</v>
      </c>
      <c r="C31" s="18">
        <f t="shared" si="2"/>
        <v>6.7</v>
      </c>
      <c r="E31" s="40">
        <f t="array" ref="E31">INDEX('Aceite Virgen Extra'!$A$259:$AAR$285,MATCH($B31,'Aceite Virgen Extra'!$A$259:$A$285,0),MATCH(E$5,'Aceite Virgen Extra'!$A$259:$AAR$259,0))</f>
        <v>0.77</v>
      </c>
      <c r="F31" s="40">
        <f t="array" ref="F31">INDEX('Aceite Virgen Extra'!$A$259:$AAR$285,MATCH($B31,'Aceite Virgen Extra'!$A$259:$A$285,0),MATCH(F$5,'Aceite Virgen Extra'!$A$259:$AAR$259,0))</f>
        <v>0.42000000000000004</v>
      </c>
      <c r="G31" s="40">
        <f t="array" ref="G31">INDEX('Aceite Virgen Extra'!$A$259:$AAR$285,MATCH($B31,'Aceite Virgen Extra'!$A$259:$A$285,0),MATCH(G$5,'Aceite Virgen Extra'!$A$259:$AAR$259,0))</f>
        <v>0.28000000000000003</v>
      </c>
      <c r="H31" s="40">
        <f t="array" ref="H31">INDEX('Aceite Virgen Extra'!$A$259:$AAR$285,MATCH($B31,'Aceite Virgen Extra'!$A$259:$A$285,0),MATCH(H$5,'Aceite Virgen Extra'!$A$259:$AAR$259,0))</f>
        <v>0.37000000000000005</v>
      </c>
      <c r="I31" s="40">
        <f t="array" ref="I31">INDEX('Aceite Virgen Extra'!$A$259:$AAR$285,MATCH($B31,'Aceite Virgen Extra'!$A$259:$A$285,0),MATCH(I$5,'Aceite Virgen Extra'!$A$259:$AAR$259,0))</f>
        <v>0.51</v>
      </c>
      <c r="J31" s="40">
        <f t="array" ref="J31">INDEX('Aceite Virgen Extra'!$A$259:$AAR$285,MATCH($B31,'Aceite Virgen Extra'!$A$259:$A$285,0),MATCH(J$5,'Aceite Virgen Extra'!$A$259:$AAR$259,0))</f>
        <v>0.47</v>
      </c>
      <c r="K31" s="40">
        <f t="array" ref="K31">INDEX('Aceite Virgen Extra'!$A$259:$AAR$285,MATCH($B31,'Aceite Virgen Extra'!$A$259:$A$285,0),MATCH(K$5,'Aceite Virgen Extra'!$A$259:$AAR$259,0))</f>
        <v>0.39</v>
      </c>
      <c r="L31" s="40">
        <f t="array" ref="L31">INDEX('Aceite Virgen Extra'!$A$259:$AAR$285,MATCH($B31,'Aceite Virgen Extra'!$A$259:$A$285,0),MATCH(L$5,'Aceite Virgen Extra'!$A$259:$AAR$259,0))</f>
        <v>0.73</v>
      </c>
      <c r="M31" s="40">
        <f t="array" ref="M31">INDEX('Aceite Virgen Extra'!$A$259:$AAR$285,MATCH($B31,'Aceite Virgen Extra'!$A$259:$A$285,0),MATCH(M$5,'Aceite Virgen Extra'!$A$259:$AAR$259,0))</f>
        <v>0.36</v>
      </c>
      <c r="N31" s="40">
        <f t="array" ref="N31">INDEX('Aceite Virgen Extra'!$A$259:$AAR$285,MATCH($B31,'Aceite Virgen Extra'!$A$259:$A$285,0),MATCH(N$5,'Aceite Virgen Extra'!$A$259:$AAR$259,0))</f>
        <v>1</v>
      </c>
      <c r="O31" s="40">
        <f t="array" ref="O31">INDEX('Aceite Virgen Extra'!$A$259:$AAR$285,MATCH($B31,'Aceite Virgen Extra'!$A$259:$A$285,0),MATCH(O$5,'Aceite Virgen Extra'!$A$259:$AAR$259,0))</f>
        <v>0.91</v>
      </c>
      <c r="P31" s="40">
        <f t="array" ref="P31">INDEX('Aceite Virgen Extra'!$A$259:$AAR$285,MATCH($B31,'Aceite Virgen Extra'!$A$259:$A$285,0),MATCH(P$5,'Aceite Virgen Extra'!$A$259:$AAR$259,0))</f>
        <v>0.36</v>
      </c>
    </row>
    <row r="32" spans="2:16" x14ac:dyDescent="0.3">
      <c r="B32" s="19">
        <f t="shared" si="1"/>
        <v>6.7</v>
      </c>
      <c r="C32" s="18">
        <f t="shared" si="2"/>
        <v>6.9</v>
      </c>
      <c r="E32" s="40">
        <f t="array" ref="E32">INDEX('Aceite Virgen Extra'!$A$259:$AAR$285,MATCH($B32,'Aceite Virgen Extra'!$A$259:$A$285,0),MATCH(E$5,'Aceite Virgen Extra'!$A$259:$AAR$259,0))</f>
        <v>0.16</v>
      </c>
      <c r="F32" s="40">
        <f t="array" ref="F32">INDEX('Aceite Virgen Extra'!$A$259:$AAR$285,MATCH($B32,'Aceite Virgen Extra'!$A$259:$A$285,0),MATCH(F$5,'Aceite Virgen Extra'!$A$259:$AAR$259,0))</f>
        <v>0.24</v>
      </c>
      <c r="G32" s="40">
        <f t="array" ref="G32">INDEX('Aceite Virgen Extra'!$A$259:$AAR$285,MATCH($B32,'Aceite Virgen Extra'!$A$259:$A$285,0),MATCH(G$5,'Aceite Virgen Extra'!$A$259:$AAR$259,0))</f>
        <v>0.32</v>
      </c>
      <c r="H32" s="40">
        <f t="array" ref="H32">INDEX('Aceite Virgen Extra'!$A$259:$AAR$285,MATCH($B32,'Aceite Virgen Extra'!$A$259:$A$285,0),MATCH(H$5,'Aceite Virgen Extra'!$A$259:$AAR$259,0))</f>
        <v>0.04</v>
      </c>
      <c r="I32" s="40">
        <f t="array" ref="I32">INDEX('Aceite Virgen Extra'!$A$259:$AAR$285,MATCH($B32,'Aceite Virgen Extra'!$A$259:$A$285,0),MATCH(I$5,'Aceite Virgen Extra'!$A$259:$AAR$259,0))</f>
        <v>0</v>
      </c>
      <c r="J32" s="40">
        <f t="array" ref="J32">INDEX('Aceite Virgen Extra'!$A$259:$AAR$285,MATCH($B32,'Aceite Virgen Extra'!$A$259:$A$285,0),MATCH(J$5,'Aceite Virgen Extra'!$A$259:$AAR$259,0))</f>
        <v>0.16</v>
      </c>
      <c r="K32" s="40">
        <f t="array" ref="K32">INDEX('Aceite Virgen Extra'!$A$259:$AAR$285,MATCH($B32,'Aceite Virgen Extra'!$A$259:$A$285,0),MATCH(K$5,'Aceite Virgen Extra'!$A$259:$AAR$259,0))</f>
        <v>0.2</v>
      </c>
      <c r="L32" s="40">
        <f t="array" ref="L32">INDEX('Aceite Virgen Extra'!$A$259:$AAR$285,MATCH($B32,'Aceite Virgen Extra'!$A$259:$A$285,0),MATCH(L$5,'Aceite Virgen Extra'!$A$259:$AAR$259,0))</f>
        <v>0</v>
      </c>
      <c r="M32" s="40">
        <f t="array" ref="M32">INDEX('Aceite Virgen Extra'!$A$259:$AAR$285,MATCH($B32,'Aceite Virgen Extra'!$A$259:$A$285,0),MATCH(M$5,'Aceite Virgen Extra'!$A$259:$AAR$259,0))</f>
        <v>0.14000000000000001</v>
      </c>
      <c r="N32" s="40">
        <f t="array" ref="N32">INDEX('Aceite Virgen Extra'!$A$259:$AAR$285,MATCH($B32,'Aceite Virgen Extra'!$A$259:$A$285,0),MATCH(N$5,'Aceite Virgen Extra'!$A$259:$AAR$259,0))</f>
        <v>0.18</v>
      </c>
      <c r="O32" s="40">
        <f t="array" ref="O32">INDEX('Aceite Virgen Extra'!$A$259:$AAR$285,MATCH($B32,'Aceite Virgen Extra'!$A$259:$A$285,0),MATCH(O$5,'Aceite Virgen Extra'!$A$259:$AAR$259,0))</f>
        <v>0.22000000000000003</v>
      </c>
      <c r="P32" s="40">
        <f t="array" ref="P32">INDEX('Aceite Virgen Extra'!$A$259:$AAR$285,MATCH($B32,'Aceite Virgen Extra'!$A$259:$A$285,0),MATCH(P$5,'Aceite Virgen Extra'!$A$259:$AAR$259,0))</f>
        <v>0.38</v>
      </c>
    </row>
    <row r="33" spans="2:16" x14ac:dyDescent="0.3">
      <c r="B33" s="54">
        <f t="shared" si="1"/>
        <v>6.9</v>
      </c>
      <c r="C33" s="18"/>
      <c r="E33" s="40">
        <f t="array" ref="E33">INDEX('Aceite Virgen Extra'!$A$259:$AAR$285,MATCH($B33,'Aceite Virgen Extra'!$A$259:$A$285,0),MATCH(E$5,'Aceite Virgen Extra'!$A$259:$AAR$259,0))</f>
        <v>8.8999999999999986</v>
      </c>
      <c r="F33" s="40">
        <f t="array" ref="F33">INDEX('Aceite Virgen Extra'!$A$259:$AAR$285,MATCH($B33,'Aceite Virgen Extra'!$A$259:$A$285,0),MATCH(F$5,'Aceite Virgen Extra'!$A$259:$AAR$259,0))</f>
        <v>8.4700000000000006</v>
      </c>
      <c r="G33" s="40">
        <f t="array" ref="G33">INDEX('Aceite Virgen Extra'!$A$259:$AAR$285,MATCH($B33,'Aceite Virgen Extra'!$A$259:$A$285,0),MATCH(G$5,'Aceite Virgen Extra'!$A$259:$AAR$259,0))</f>
        <v>7.67</v>
      </c>
      <c r="H33" s="40">
        <f t="array" ref="H33">INDEX('Aceite Virgen Extra'!$A$259:$AAR$285,MATCH($B33,'Aceite Virgen Extra'!$A$259:$A$285,0),MATCH(H$5,'Aceite Virgen Extra'!$A$259:$AAR$259,0))</f>
        <v>7.33</v>
      </c>
      <c r="I33" s="40">
        <f t="array" ref="I33">INDEX('Aceite Virgen Extra'!$A$259:$AAR$285,MATCH($B33,'Aceite Virgen Extra'!$A$259:$A$285,0),MATCH(I$5,'Aceite Virgen Extra'!$A$259:$AAR$259,0))</f>
        <v>10.039999999999999</v>
      </c>
      <c r="J33" s="40">
        <f t="array" ref="J33">INDEX('Aceite Virgen Extra'!$A$259:$AAR$285,MATCH($B33,'Aceite Virgen Extra'!$A$259:$A$285,0),MATCH(J$5,'Aceite Virgen Extra'!$A$259:$AAR$259,0))</f>
        <v>7.76</v>
      </c>
      <c r="K33" s="40">
        <f t="array" ref="K33">INDEX('Aceite Virgen Extra'!$A$259:$AAR$285,MATCH($B33,'Aceite Virgen Extra'!$A$259:$A$285,0),MATCH(K$5,'Aceite Virgen Extra'!$A$259:$AAR$259,0))</f>
        <v>9.64</v>
      </c>
      <c r="L33" s="40">
        <f t="array" ref="L33">INDEX('Aceite Virgen Extra'!$A$259:$AAR$285,MATCH($B33,'Aceite Virgen Extra'!$A$259:$A$285,0),MATCH(L$5,'Aceite Virgen Extra'!$A$259:$AAR$259,0))</f>
        <v>9.24</v>
      </c>
      <c r="M33" s="40">
        <f t="array" ref="M33">INDEX('Aceite Virgen Extra'!$A$259:$AAR$285,MATCH($B33,'Aceite Virgen Extra'!$A$259:$A$285,0),MATCH(M$5,'Aceite Virgen Extra'!$A$259:$AAR$259,0))</f>
        <v>9.639999999999997</v>
      </c>
      <c r="N33" s="40">
        <f t="array" ref="N33">INDEX('Aceite Virgen Extra'!$A$259:$AAR$285,MATCH($B33,'Aceite Virgen Extra'!$A$259:$A$285,0),MATCH(N$5,'Aceite Virgen Extra'!$A$259:$AAR$259,0))</f>
        <v>12.579999999999998</v>
      </c>
      <c r="O33" s="40">
        <f t="array" ref="O33">INDEX('Aceite Virgen Extra'!$A$259:$AAR$285,MATCH($B33,'Aceite Virgen Extra'!$A$259:$A$285,0),MATCH(O$5,'Aceite Virgen Extra'!$A$259:$AAR$259,0))</f>
        <v>11.950000000000003</v>
      </c>
      <c r="P33" s="40">
        <f t="array" ref="P33">INDEX('Aceite Virgen Extra'!$A$259:$AAR$285,MATCH($B33,'Aceite Virgen Extra'!$A$259:$A$285,0),MATCH(P$5,'Aceite Virgen Extra'!$A$259:$AAR$259,0))</f>
        <v>12.48</v>
      </c>
    </row>
    <row r="34" spans="2:16" x14ac:dyDescent="0.3">
      <c r="P34" s="38"/>
    </row>
    <row r="35" spans="2:16" x14ac:dyDescent="0.3">
      <c r="E35" s="40">
        <f>SUM(E10:E34)</f>
        <v>100</v>
      </c>
      <c r="F35" s="40">
        <f t="shared" ref="F35:P35" si="3">SUM(F10:F34)</f>
        <v>100.01000000000002</v>
      </c>
      <c r="G35" s="40">
        <f t="shared" si="3"/>
        <v>99.970000000000013</v>
      </c>
      <c r="H35" s="40">
        <f t="shared" si="3"/>
        <v>99.999999999999986</v>
      </c>
      <c r="I35" s="40">
        <f t="shared" si="3"/>
        <v>99.990000000000009</v>
      </c>
      <c r="J35" s="40">
        <f t="shared" si="3"/>
        <v>100.01999999999997</v>
      </c>
      <c r="K35" s="40">
        <f t="shared" si="3"/>
        <v>100</v>
      </c>
      <c r="L35" s="40">
        <f t="shared" si="3"/>
        <v>100.05</v>
      </c>
      <c r="M35" s="40">
        <f t="shared" si="3"/>
        <v>99.990000000000038</v>
      </c>
      <c r="N35" s="40">
        <f t="shared" si="3"/>
        <v>100.08</v>
      </c>
      <c r="O35" s="40">
        <f t="shared" si="3"/>
        <v>100.00999999999999</v>
      </c>
      <c r="P35" s="40">
        <f t="shared" si="3"/>
        <v>99.969999999999985</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workbookViewId="0">
      <selection activeCell="P9" sqref="P9"/>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AGOSTO 20T.España</v>
      </c>
      <c r="F5" s="39" t="str">
        <f t="shared" si="0"/>
        <v xml:space="preserve"> SEPTIEMBRE 20T.España</v>
      </c>
      <c r="G5" s="39" t="str">
        <f t="shared" si="0"/>
        <v xml:space="preserve"> OCTUBRE 20T.España</v>
      </c>
      <c r="H5" s="39" t="str">
        <f t="shared" si="0"/>
        <v xml:space="preserve"> NOVIEMBRE 20T.España</v>
      </c>
      <c r="I5" s="39" t="str">
        <f t="shared" si="0"/>
        <v xml:space="preserve"> DICIEMBRE 20T.España</v>
      </c>
      <c r="J5" s="39" t="str">
        <f t="shared" si="0"/>
        <v xml:space="preserve"> ENERO 21T.España</v>
      </c>
      <c r="K5" s="39" t="str">
        <f t="shared" si="0"/>
        <v xml:space="preserve"> FEBRERO 21T.España</v>
      </c>
      <c r="L5" s="39" t="str">
        <f t="shared" si="0"/>
        <v xml:space="preserve"> MARZO 21T.España</v>
      </c>
      <c r="M5" s="39" t="str">
        <f t="shared" si="0"/>
        <v xml:space="preserve"> ABRIL 21T.España</v>
      </c>
      <c r="N5" s="39" t="str">
        <f t="shared" si="0"/>
        <v xml:space="preserve"> MAYO 21T.España</v>
      </c>
      <c r="O5" s="39" t="str">
        <f t="shared" si="0"/>
        <v xml:space="preserve"> JUNIO 21T.España</v>
      </c>
      <c r="P5" s="39" t="str">
        <f t="shared" si="0"/>
        <v xml:space="preserve"> JULIO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Oliva'!$A$260:$AAR$260,,MAX(IF('Aceite de Oliva'!$A$260:$AAR$260&lt;&gt;"",COLUMN('Aceite de Oliva'!$A$260:$AAR$260)))-(7*E8))</f>
        <v xml:space="preserve"> AGOSTO 20</v>
      </c>
      <c r="F9" s="6" t="str">
        <f t="array" ref="F9">INDEX('Aceite de Oliva'!$A$260:$AAR$260,,MAX(IF('Aceite de Oliva'!$A$260:$AAR$260&lt;&gt;"",COLUMN('Aceite de Oliva'!$A$260:$AAR$260)))-(7*F8))</f>
        <v xml:space="preserve"> SEPTIEMBRE 20</v>
      </c>
      <c r="G9" s="6" t="str">
        <f t="array" ref="G9">INDEX('Aceite de Oliva'!$A$260:$AAR$260,,MAX(IF('Aceite de Oliva'!$A$260:$AAR$260&lt;&gt;"",COLUMN('Aceite de Oliva'!$A$260:$AAR$260)))-(7*G8))</f>
        <v xml:space="preserve"> OCTUBRE 20</v>
      </c>
      <c r="H9" s="6" t="str">
        <f t="array" ref="H9">INDEX('Aceite de Oliva'!$A$260:$AAR$260,,MAX(IF('Aceite de Oliva'!$A$260:$AAR$260&lt;&gt;"",COLUMN('Aceite de Oliva'!$A$260:$AAR$260)))-(7*H8))</f>
        <v xml:space="preserve"> NOVIEMBRE 20</v>
      </c>
      <c r="I9" s="6" t="str">
        <f t="array" ref="I9">INDEX('Aceite de Oliva'!$A$260:$AAR$260,,MAX(IF('Aceite de Oliva'!$A$260:$AAR$260&lt;&gt;"",COLUMN('Aceite de Oliva'!$A$260:$AAR$260)))-(7*I8))</f>
        <v xml:space="preserve"> DICIEMBRE 20</v>
      </c>
      <c r="J9" s="6" t="str">
        <f t="array" ref="J9">INDEX('Aceite de Oliva'!$A$260:$AAR$260,,MAX(IF('Aceite de Oliva'!$A$260:$AAR$260&lt;&gt;"",COLUMN('Aceite de Oliva'!$A$260:$AAR$260)))-(7*J8))</f>
        <v xml:space="preserve"> ENERO 21</v>
      </c>
      <c r="K9" s="6" t="str">
        <f t="array" ref="K9">INDEX('Aceite de Oliva'!$A$260:$AAR$260,,MAX(IF('Aceite de Oliva'!$A$260:$AAR$260&lt;&gt;"",COLUMN('Aceite de Oliva'!$A$260:$AAR$260)))-(7*K8))</f>
        <v xml:space="preserve"> FEBRERO 21</v>
      </c>
      <c r="L9" s="6" t="str">
        <f t="array" ref="L9">INDEX('Aceite de Oliva'!$A$260:$AAR$260,,MAX(IF('Aceite de Oliva'!$A$260:$AAR$260&lt;&gt;"",COLUMN('Aceite de Oliva'!$A$260:$AAR$260)))-(7*L8))</f>
        <v xml:space="preserve"> MARZO 21</v>
      </c>
      <c r="M9" s="6" t="str">
        <f t="array" ref="M9">INDEX('Aceite de Oliva'!$A$260:$AAR$260,,MAX(IF('Aceite de Oliva'!$A$260:$AAR$260&lt;&gt;"",COLUMN('Aceite de Oliva'!$A$260:$AAR$260)))-(7*M8))</f>
        <v xml:space="preserve"> ABRIL 21</v>
      </c>
      <c r="N9" s="6" t="str">
        <f t="array" ref="N9">INDEX('Aceite de Oliva'!$A$260:$AAR$260,,MAX(IF('Aceite de Oliva'!$A$260:$AAR$260&lt;&gt;"",COLUMN('Aceite de Oliva'!$A$260:$AAR$260)))-(7*N8))</f>
        <v xml:space="preserve"> MAYO 21</v>
      </c>
      <c r="O9" s="6" t="str">
        <f t="array" ref="O9">INDEX('Aceite de Oliva'!$A$260:$AAR$260,,MAX(IF('Aceite de Oliva'!$A$260:$AAR$260&lt;&gt;"",COLUMN('Aceite de Oliva'!$A$260:$AAR$260)))-(7*O8))</f>
        <v xml:space="preserve"> JUNIO 21</v>
      </c>
      <c r="P9" s="6" t="str">
        <f t="array" ref="P9">INDEX('Aceite de Oliva'!$A$260:$AAR$260,,MAX(IF('Aceite de Oliva'!$A$260:$AAR$260&lt;&gt;"",COLUMN('Aceite de Oliva'!$A$260:$AAR$260))))</f>
        <v xml:space="preserve"> JULIO 21</v>
      </c>
    </row>
    <row r="10" spans="2:17" x14ac:dyDescent="0.3">
      <c r="B10" s="15"/>
      <c r="C10" s="24">
        <v>2.2999999999999998</v>
      </c>
      <c r="E10" s="40">
        <f t="array" ref="E10">INDEX('Aceite Virgen'!$A$259:$AAR$285,MATCH($B10,'Aceite Virgen'!$A$259:$A$285,0),MATCH(E$5,'Aceite Virgen'!$A$259:$AAR$259,0))</f>
        <v>1.5</v>
      </c>
      <c r="F10" s="40">
        <f t="array" ref="F10">INDEX('Aceite Virgen'!$A$259:$AAR$285,MATCH($B10,'Aceite Virgen'!$A$259:$A$285,0),MATCH(F$5,'Aceite Virgen'!$A$259:$AAR$259,0))</f>
        <v>4.9800000000000004</v>
      </c>
      <c r="G10" s="40">
        <f t="array" ref="G10">INDEX('Aceite Virgen'!$A$259:$AAR$285,MATCH($B10,'Aceite Virgen'!$A$259:$A$285,0),MATCH(G$5,'Aceite Virgen'!$A$259:$AAR$259,0))</f>
        <v>2.82</v>
      </c>
      <c r="H10" s="40">
        <f t="array" ref="H10">INDEX('Aceite Virgen'!$A$259:$AAR$285,MATCH($B10,'Aceite Virgen'!$A$259:$A$285,0),MATCH(H$5,'Aceite Virgen'!$A$259:$AAR$259,0))</f>
        <v>2.86</v>
      </c>
      <c r="I10" s="40">
        <f t="array" ref="I10">INDEX('Aceite Virgen'!$A$259:$AAR$285,MATCH($B10,'Aceite Virgen'!$A$259:$A$285,0),MATCH(I$5,'Aceite Virgen'!$A$259:$AAR$259,0))</f>
        <v>3.6599999999999997</v>
      </c>
      <c r="J10" s="40">
        <f t="array" ref="J10">INDEX('Aceite Virgen'!$A$259:$AAR$285,MATCH($B10,'Aceite Virgen'!$A$259:$A$285,0),MATCH(J$5,'Aceite Virgen'!$A$259:$AAR$259,0))</f>
        <v>1.94</v>
      </c>
      <c r="K10" s="40">
        <f t="array" ref="K10">INDEX('Aceite Virgen'!$A$259:$AAR$285,MATCH($B10,'Aceite Virgen'!$A$259:$A$285,0),MATCH(K$5,'Aceite Virgen'!$A$259:$AAR$259,0))</f>
        <v>3.64</v>
      </c>
      <c r="L10" s="40">
        <f t="array" ref="L10">INDEX('Aceite Virgen'!$A$259:$AAR$285,MATCH($B10,'Aceite Virgen'!$A$259:$A$285,0),MATCH(L$5,'Aceite Virgen'!$A$259:$AAR$259,0))</f>
        <v>1.22</v>
      </c>
      <c r="M10" s="40">
        <f t="array" ref="M10">INDEX('Aceite Virgen'!$A$259:$AAR$285,MATCH($B10,'Aceite Virgen'!$A$259:$A$285,0),MATCH(M$5,'Aceite Virgen'!$A$259:$AAR$259,0))</f>
        <v>2.31</v>
      </c>
      <c r="N10" s="40">
        <f t="array" ref="N10">INDEX('Aceite Virgen'!$A$259:$AAR$285,MATCH($B10,'Aceite Virgen'!$A$259:$A$285,0),MATCH(N$5,'Aceite Virgen'!$A$259:$AAR$259,0))</f>
        <v>2.1399999999999997</v>
      </c>
      <c r="O10" s="40">
        <f t="array" ref="O10">INDEX('Aceite Virgen'!$A$259:$AAR$285,MATCH($B10,'Aceite Virgen'!$A$259:$A$285,0),MATCH(O$5,'Aceite Virgen'!$A$259:$AAR$259,0))</f>
        <v>3.13</v>
      </c>
      <c r="P10" s="40">
        <f t="array" ref="P10">INDEX('Aceite Virgen'!$A$259:$AAR$285,MATCH($B10,'Aceite Virgen'!$A$259:$A$285,0),MATCH(P$5,'Aceite Virgen'!$A$259:$AAR$259,0))</f>
        <v>1.95</v>
      </c>
    </row>
    <row r="11" spans="2:17" x14ac:dyDescent="0.3">
      <c r="B11" s="19">
        <f t="shared" ref="B11:B33" si="1">C10</f>
        <v>2.2999999999999998</v>
      </c>
      <c r="C11" s="18">
        <f>ROUND(B11+$C$7,2)</f>
        <v>2.4</v>
      </c>
      <c r="E11" s="40">
        <f t="array" ref="E11">INDEX('Aceite Virgen'!$A$259:$AAR$285,MATCH($B11,'Aceite Virgen'!$A$259:$A$285,0),MATCH(E$5,'Aceite Virgen'!$A$259:$AAR$259,0))</f>
        <v>4.9800000000000004</v>
      </c>
      <c r="F11" s="40">
        <f t="array" ref="F11">INDEX('Aceite Virgen'!$A$259:$AAR$285,MATCH($B11,'Aceite Virgen'!$A$259:$A$285,0),MATCH(F$5,'Aceite Virgen'!$A$259:$AAR$259,0))</f>
        <v>7.73</v>
      </c>
      <c r="G11" s="40">
        <f t="array" ref="G11">INDEX('Aceite Virgen'!$A$259:$AAR$285,MATCH($B11,'Aceite Virgen'!$A$259:$A$285,0),MATCH(G$5,'Aceite Virgen'!$A$259:$AAR$259,0))</f>
        <v>6.34</v>
      </c>
      <c r="H11" s="40">
        <f t="array" ref="H11">INDEX('Aceite Virgen'!$A$259:$AAR$285,MATCH($B11,'Aceite Virgen'!$A$259:$A$285,0),MATCH(H$5,'Aceite Virgen'!$A$259:$AAR$259,0))</f>
        <v>11.42</v>
      </c>
      <c r="I11" s="40">
        <f t="array" ref="I11">INDEX('Aceite Virgen'!$A$259:$AAR$285,MATCH($B11,'Aceite Virgen'!$A$259:$A$285,0),MATCH(I$5,'Aceite Virgen'!$A$259:$AAR$259,0))</f>
        <v>3.68</v>
      </c>
      <c r="J11" s="40">
        <f t="array" ref="J11">INDEX('Aceite Virgen'!$A$259:$AAR$285,MATCH($B11,'Aceite Virgen'!$A$259:$A$285,0),MATCH(J$5,'Aceite Virgen'!$A$259:$AAR$259,0))</f>
        <v>1.9</v>
      </c>
      <c r="K11" s="40">
        <f t="array" ref="K11">INDEX('Aceite Virgen'!$A$259:$AAR$285,MATCH($B11,'Aceite Virgen'!$A$259:$A$285,0),MATCH(K$5,'Aceite Virgen'!$A$259:$AAR$259,0))</f>
        <v>0.9</v>
      </c>
      <c r="L11" s="40">
        <f t="array" ref="L11">INDEX('Aceite Virgen'!$A$259:$AAR$285,MATCH($B11,'Aceite Virgen'!$A$259:$A$285,0),MATCH(L$5,'Aceite Virgen'!$A$259:$AAR$259,0))</f>
        <v>0.19</v>
      </c>
      <c r="M11" s="40">
        <f t="array" ref="M11">INDEX('Aceite Virgen'!$A$259:$AAR$285,MATCH($B11,'Aceite Virgen'!$A$259:$A$285,0),MATCH(M$5,'Aceite Virgen'!$A$259:$AAR$259,0))</f>
        <v>0.48</v>
      </c>
      <c r="N11" s="40">
        <f t="array" ref="N11">INDEX('Aceite Virgen'!$A$259:$AAR$285,MATCH($B11,'Aceite Virgen'!$A$259:$A$285,0),MATCH(N$5,'Aceite Virgen'!$A$259:$AAR$259,0))</f>
        <v>0.27</v>
      </c>
      <c r="O11" s="40">
        <f t="array" ref="O11">INDEX('Aceite Virgen'!$A$259:$AAR$285,MATCH($B11,'Aceite Virgen'!$A$259:$A$285,0),MATCH(O$5,'Aceite Virgen'!$A$259:$AAR$259,0))</f>
        <v>0</v>
      </c>
      <c r="P11" s="40">
        <f t="array" ref="P11">INDEX('Aceite Virgen'!$A$259:$AAR$285,MATCH($B11,'Aceite Virgen'!$A$259:$A$285,0),MATCH(P$5,'Aceite Virgen'!$A$259:$AAR$259,0))</f>
        <v>0</v>
      </c>
    </row>
    <row r="12" spans="2:17" x14ac:dyDescent="0.3">
      <c r="B12" s="19">
        <f t="shared" si="1"/>
        <v>2.4</v>
      </c>
      <c r="C12" s="18">
        <f t="shared" ref="C12:C32" si="2">ROUND(B12+$C$7,2)</f>
        <v>2.5</v>
      </c>
      <c r="E12" s="40">
        <f t="array" ref="E12">INDEX('Aceite Virgen'!$A$259:$AAR$285,MATCH($B12,'Aceite Virgen'!$A$259:$A$285,0),MATCH(E$5,'Aceite Virgen'!$A$259:$AAR$259,0))</f>
        <v>15.209999999999999</v>
      </c>
      <c r="F12" s="40">
        <f t="array" ref="F12">INDEX('Aceite Virgen'!$A$259:$AAR$285,MATCH($B12,'Aceite Virgen'!$A$259:$A$285,0),MATCH(F$5,'Aceite Virgen'!$A$259:$AAR$259,0))</f>
        <v>5.99</v>
      </c>
      <c r="G12" s="40">
        <f t="array" ref="G12">INDEX('Aceite Virgen'!$A$259:$AAR$285,MATCH($B12,'Aceite Virgen'!$A$259:$A$285,0),MATCH(G$5,'Aceite Virgen'!$A$259:$AAR$259,0))</f>
        <v>14.629999999999999</v>
      </c>
      <c r="H12" s="40">
        <f t="array" ref="H12">INDEX('Aceite Virgen'!$A$259:$AAR$285,MATCH($B12,'Aceite Virgen'!$A$259:$A$285,0),MATCH(H$5,'Aceite Virgen'!$A$259:$AAR$259,0))</f>
        <v>8.2200000000000006</v>
      </c>
      <c r="I12" s="40">
        <f t="array" ref="I12">INDEX('Aceite Virgen'!$A$259:$AAR$285,MATCH($B12,'Aceite Virgen'!$A$259:$A$285,0),MATCH(I$5,'Aceite Virgen'!$A$259:$AAR$259,0))</f>
        <v>9.65</v>
      </c>
      <c r="J12" s="40">
        <f t="array" ref="J12">INDEX('Aceite Virgen'!$A$259:$AAR$285,MATCH($B12,'Aceite Virgen'!$A$259:$A$285,0),MATCH(J$5,'Aceite Virgen'!$A$259:$AAR$259,0))</f>
        <v>10.69</v>
      </c>
      <c r="K12" s="40">
        <f t="array" ref="K12">INDEX('Aceite Virgen'!$A$259:$AAR$285,MATCH($B12,'Aceite Virgen'!$A$259:$A$285,0),MATCH(K$5,'Aceite Virgen'!$A$259:$AAR$259,0))</f>
        <v>11.23</v>
      </c>
      <c r="L12" s="40">
        <f t="array" ref="L12">INDEX('Aceite Virgen'!$A$259:$AAR$285,MATCH($B12,'Aceite Virgen'!$A$259:$A$285,0),MATCH(L$5,'Aceite Virgen'!$A$259:$AAR$259,0))</f>
        <v>11.47</v>
      </c>
      <c r="M12" s="40">
        <f t="array" ref="M12">INDEX('Aceite Virgen'!$A$259:$AAR$285,MATCH($B12,'Aceite Virgen'!$A$259:$A$285,0),MATCH(M$5,'Aceite Virgen'!$A$259:$AAR$259,0))</f>
        <v>9.44</v>
      </c>
      <c r="N12" s="40">
        <f t="array" ref="N12">INDEX('Aceite Virgen'!$A$259:$AAR$285,MATCH($B12,'Aceite Virgen'!$A$259:$A$285,0),MATCH(N$5,'Aceite Virgen'!$A$259:$AAR$259,0))</f>
        <v>3.69</v>
      </c>
      <c r="O12" s="40">
        <f t="array" ref="O12">INDEX('Aceite Virgen'!$A$259:$AAR$285,MATCH($B12,'Aceite Virgen'!$A$259:$A$285,0),MATCH(O$5,'Aceite Virgen'!$A$259:$AAR$259,0))</f>
        <v>1.01</v>
      </c>
      <c r="P12" s="40">
        <f t="array" ref="P12">INDEX('Aceite Virgen'!$A$259:$AAR$285,MATCH($B12,'Aceite Virgen'!$A$259:$A$285,0),MATCH(P$5,'Aceite Virgen'!$A$259:$AAR$259,0))</f>
        <v>0</v>
      </c>
    </row>
    <row r="13" spans="2:17" x14ac:dyDescent="0.3">
      <c r="B13" s="19">
        <f t="shared" si="1"/>
        <v>2.5</v>
      </c>
      <c r="C13" s="18">
        <f t="shared" si="2"/>
        <v>2.6</v>
      </c>
      <c r="E13" s="40">
        <f t="array" ref="E13">INDEX('Aceite Virgen'!$A$259:$AAR$285,MATCH($B13,'Aceite Virgen'!$A$259:$A$285,0),MATCH(E$5,'Aceite Virgen'!$A$259:$AAR$259,0))</f>
        <v>20.6</v>
      </c>
      <c r="F13" s="40">
        <f t="array" ref="F13">INDEX('Aceite Virgen'!$A$259:$AAR$285,MATCH($B13,'Aceite Virgen'!$A$259:$A$285,0),MATCH(F$5,'Aceite Virgen'!$A$259:$AAR$259,0))</f>
        <v>17.959999999999997</v>
      </c>
      <c r="G13" s="40">
        <f t="array" ref="G13">INDEX('Aceite Virgen'!$A$259:$AAR$285,MATCH($B13,'Aceite Virgen'!$A$259:$A$285,0),MATCH(G$5,'Aceite Virgen'!$A$259:$AAR$259,0))</f>
        <v>20.279999999999998</v>
      </c>
      <c r="H13" s="40">
        <f t="array" ref="H13">INDEX('Aceite Virgen'!$A$259:$AAR$285,MATCH($B13,'Aceite Virgen'!$A$259:$A$285,0),MATCH(H$5,'Aceite Virgen'!$A$259:$AAR$259,0))</f>
        <v>19.22</v>
      </c>
      <c r="I13" s="40">
        <f t="array" ref="I13">INDEX('Aceite Virgen'!$A$259:$AAR$285,MATCH($B13,'Aceite Virgen'!$A$259:$A$285,0),MATCH(I$5,'Aceite Virgen'!$A$259:$AAR$259,0))</f>
        <v>20.43</v>
      </c>
      <c r="J13" s="40">
        <f t="array" ref="J13">INDEX('Aceite Virgen'!$A$259:$AAR$285,MATCH($B13,'Aceite Virgen'!$A$259:$A$285,0),MATCH(J$5,'Aceite Virgen'!$A$259:$AAR$259,0))</f>
        <v>17.55</v>
      </c>
      <c r="K13" s="40">
        <f t="array" ref="K13">INDEX('Aceite Virgen'!$A$259:$AAR$285,MATCH($B13,'Aceite Virgen'!$A$259:$A$285,0),MATCH(K$5,'Aceite Virgen'!$A$259:$AAR$259,0))</f>
        <v>21.71</v>
      </c>
      <c r="L13" s="40">
        <f t="array" ref="L13">INDEX('Aceite Virgen'!$A$259:$AAR$285,MATCH($B13,'Aceite Virgen'!$A$259:$A$285,0),MATCH(L$5,'Aceite Virgen'!$A$259:$AAR$259,0))</f>
        <v>25.07</v>
      </c>
      <c r="M13" s="40">
        <f t="array" ref="M13">INDEX('Aceite Virgen'!$A$259:$AAR$285,MATCH($B13,'Aceite Virgen'!$A$259:$A$285,0),MATCH(M$5,'Aceite Virgen'!$A$259:$AAR$259,0))</f>
        <v>21.05</v>
      </c>
      <c r="N13" s="40">
        <f t="array" ref="N13">INDEX('Aceite Virgen'!$A$259:$AAR$285,MATCH($B13,'Aceite Virgen'!$A$259:$A$285,0),MATCH(N$5,'Aceite Virgen'!$A$259:$AAR$259,0))</f>
        <v>4.72</v>
      </c>
      <c r="O13" s="40">
        <f t="array" ref="O13">INDEX('Aceite Virgen'!$A$259:$AAR$285,MATCH($B13,'Aceite Virgen'!$A$259:$A$285,0),MATCH(O$5,'Aceite Virgen'!$A$259:$AAR$259,0))</f>
        <v>2.4500000000000002</v>
      </c>
      <c r="P13" s="40">
        <f t="array" ref="P13">INDEX('Aceite Virgen'!$A$259:$AAR$285,MATCH($B13,'Aceite Virgen'!$A$259:$A$285,0),MATCH(P$5,'Aceite Virgen'!$A$259:$AAR$259,0))</f>
        <v>2.2199999999999998</v>
      </c>
    </row>
    <row r="14" spans="2:17" x14ac:dyDescent="0.3">
      <c r="B14" s="19">
        <f t="shared" si="1"/>
        <v>2.6</v>
      </c>
      <c r="C14" s="18">
        <f t="shared" si="2"/>
        <v>2.7</v>
      </c>
      <c r="E14" s="40">
        <f t="array" ref="E14">INDEX('Aceite Virgen'!$A$259:$AAR$285,MATCH($B14,'Aceite Virgen'!$A$259:$A$285,0),MATCH(E$5,'Aceite Virgen'!$A$259:$AAR$259,0))</f>
        <v>2.8</v>
      </c>
      <c r="F14" s="40">
        <f t="array" ref="F14">INDEX('Aceite Virgen'!$A$259:$AAR$285,MATCH($B14,'Aceite Virgen'!$A$259:$A$285,0),MATCH(F$5,'Aceite Virgen'!$A$259:$AAR$259,0))</f>
        <v>2.58</v>
      </c>
      <c r="G14" s="40">
        <f t="array" ref="G14">INDEX('Aceite Virgen'!$A$259:$AAR$285,MATCH($B14,'Aceite Virgen'!$A$259:$A$285,0),MATCH(G$5,'Aceite Virgen'!$A$259:$AAR$259,0))</f>
        <v>2.96</v>
      </c>
      <c r="H14" s="40">
        <f t="array" ref="H14">INDEX('Aceite Virgen'!$A$259:$AAR$285,MATCH($B14,'Aceite Virgen'!$A$259:$A$285,0),MATCH(H$5,'Aceite Virgen'!$A$259:$AAR$259,0))</f>
        <v>2.9499999999999997</v>
      </c>
      <c r="I14" s="40">
        <f t="array" ref="I14">INDEX('Aceite Virgen'!$A$259:$AAR$285,MATCH($B14,'Aceite Virgen'!$A$259:$A$285,0),MATCH(I$5,'Aceite Virgen'!$A$259:$AAR$259,0))</f>
        <v>1.43</v>
      </c>
      <c r="J14" s="40">
        <f t="array" ref="J14">INDEX('Aceite Virgen'!$A$259:$AAR$285,MATCH($B14,'Aceite Virgen'!$A$259:$A$285,0),MATCH(J$5,'Aceite Virgen'!$A$259:$AAR$259,0))</f>
        <v>1.62</v>
      </c>
      <c r="K14" s="40">
        <f t="array" ref="K14">INDEX('Aceite Virgen'!$A$259:$AAR$285,MATCH($B14,'Aceite Virgen'!$A$259:$A$285,0),MATCH(K$5,'Aceite Virgen'!$A$259:$AAR$259,0))</f>
        <v>6.52</v>
      </c>
      <c r="L14" s="40">
        <f t="array" ref="L14">INDEX('Aceite Virgen'!$A$259:$AAR$285,MATCH($B14,'Aceite Virgen'!$A$259:$A$285,0),MATCH(L$5,'Aceite Virgen'!$A$259:$AAR$259,0))</f>
        <v>5.66</v>
      </c>
      <c r="M14" s="40">
        <f t="array" ref="M14">INDEX('Aceite Virgen'!$A$259:$AAR$285,MATCH($B14,'Aceite Virgen'!$A$259:$A$285,0),MATCH(M$5,'Aceite Virgen'!$A$259:$AAR$259,0))</f>
        <v>4.24</v>
      </c>
      <c r="N14" s="40">
        <f t="array" ref="N14">INDEX('Aceite Virgen'!$A$259:$AAR$285,MATCH($B14,'Aceite Virgen'!$A$259:$A$285,0),MATCH(N$5,'Aceite Virgen'!$A$259:$AAR$259,0))</f>
        <v>0</v>
      </c>
      <c r="O14" s="40">
        <f t="array" ref="O14">INDEX('Aceite Virgen'!$A$259:$AAR$285,MATCH($B14,'Aceite Virgen'!$A$259:$A$285,0),MATCH(O$5,'Aceite Virgen'!$A$259:$AAR$259,0))</f>
        <v>0.15</v>
      </c>
      <c r="P14" s="40">
        <f t="array" ref="P14">INDEX('Aceite Virgen'!$A$259:$AAR$285,MATCH($B14,'Aceite Virgen'!$A$259:$A$285,0),MATCH(P$5,'Aceite Virgen'!$A$259:$AAR$259,0))</f>
        <v>0</v>
      </c>
    </row>
    <row r="15" spans="2:17" x14ac:dyDescent="0.3">
      <c r="B15" s="19">
        <f t="shared" si="1"/>
        <v>2.7</v>
      </c>
      <c r="C15" s="18">
        <f t="shared" si="2"/>
        <v>2.8</v>
      </c>
      <c r="E15" s="40">
        <f t="array" ref="E15">INDEX('Aceite Virgen'!$A$259:$AAR$285,MATCH($B15,'Aceite Virgen'!$A$259:$A$285,0),MATCH(E$5,'Aceite Virgen'!$A$259:$AAR$259,0))</f>
        <v>4.3600000000000003</v>
      </c>
      <c r="F15" s="40">
        <f t="array" ref="F15">INDEX('Aceite Virgen'!$A$259:$AAR$285,MATCH($B15,'Aceite Virgen'!$A$259:$A$285,0),MATCH(F$5,'Aceite Virgen'!$A$259:$AAR$259,0))</f>
        <v>8.7200000000000006</v>
      </c>
      <c r="G15" s="40">
        <f t="array" ref="G15">INDEX('Aceite Virgen'!$A$259:$AAR$285,MATCH($B15,'Aceite Virgen'!$A$259:$A$285,0),MATCH(G$5,'Aceite Virgen'!$A$259:$AAR$259,0))</f>
        <v>2.36</v>
      </c>
      <c r="H15" s="40">
        <f t="array" ref="H15">INDEX('Aceite Virgen'!$A$259:$AAR$285,MATCH($B15,'Aceite Virgen'!$A$259:$A$285,0),MATCH(H$5,'Aceite Virgen'!$A$259:$AAR$259,0))</f>
        <v>1.58</v>
      </c>
      <c r="I15" s="40">
        <f t="array" ref="I15">INDEX('Aceite Virgen'!$A$259:$AAR$285,MATCH($B15,'Aceite Virgen'!$A$259:$A$285,0),MATCH(I$5,'Aceite Virgen'!$A$259:$AAR$259,0))</f>
        <v>0.96000000000000008</v>
      </c>
      <c r="J15" s="40">
        <f t="array" ref="J15">INDEX('Aceite Virgen'!$A$259:$AAR$285,MATCH($B15,'Aceite Virgen'!$A$259:$A$285,0),MATCH(J$5,'Aceite Virgen'!$A$259:$AAR$259,0))</f>
        <v>2.0099999999999998</v>
      </c>
      <c r="K15" s="40">
        <f t="array" ref="K15">INDEX('Aceite Virgen'!$A$259:$AAR$285,MATCH($B15,'Aceite Virgen'!$A$259:$A$285,0),MATCH(K$5,'Aceite Virgen'!$A$259:$AAR$259,0))</f>
        <v>2.9400000000000004</v>
      </c>
      <c r="L15" s="40">
        <f t="array" ref="L15">INDEX('Aceite Virgen'!$A$259:$AAR$285,MATCH($B15,'Aceite Virgen'!$A$259:$A$285,0),MATCH(L$5,'Aceite Virgen'!$A$259:$AAR$259,0))</f>
        <v>3.83</v>
      </c>
      <c r="M15" s="40">
        <f t="array" ref="M15">INDEX('Aceite Virgen'!$A$259:$AAR$285,MATCH($B15,'Aceite Virgen'!$A$259:$A$285,0),MATCH(M$5,'Aceite Virgen'!$A$259:$AAR$259,0))</f>
        <v>1.72</v>
      </c>
      <c r="N15" s="40">
        <f t="array" ref="N15">INDEX('Aceite Virgen'!$A$259:$AAR$285,MATCH($B15,'Aceite Virgen'!$A$259:$A$285,0),MATCH(N$5,'Aceite Virgen'!$A$259:$AAR$259,0))</f>
        <v>0.15</v>
      </c>
      <c r="O15" s="40">
        <f t="array" ref="O15">INDEX('Aceite Virgen'!$A$259:$AAR$285,MATCH($B15,'Aceite Virgen'!$A$259:$A$285,0),MATCH(O$5,'Aceite Virgen'!$A$259:$AAR$259,0))</f>
        <v>0.92999999999999994</v>
      </c>
      <c r="P15" s="40">
        <f t="array" ref="P15">INDEX('Aceite Virgen'!$A$259:$AAR$285,MATCH($B15,'Aceite Virgen'!$A$259:$A$285,0),MATCH(P$5,'Aceite Virgen'!$A$259:$AAR$259,0))</f>
        <v>0.59</v>
      </c>
    </row>
    <row r="16" spans="2:17" x14ac:dyDescent="0.3">
      <c r="B16" s="19">
        <f t="shared" si="1"/>
        <v>2.8</v>
      </c>
      <c r="C16" s="18">
        <f t="shared" si="2"/>
        <v>2.9</v>
      </c>
      <c r="E16" s="40">
        <f t="array" ref="E16">INDEX('Aceite Virgen'!$A$259:$AAR$285,MATCH($B16,'Aceite Virgen'!$A$259:$A$285,0),MATCH(E$5,'Aceite Virgen'!$A$259:$AAR$259,0))</f>
        <v>0.99</v>
      </c>
      <c r="F16" s="40">
        <f t="array" ref="F16">INDEX('Aceite Virgen'!$A$259:$AAR$285,MATCH($B16,'Aceite Virgen'!$A$259:$A$285,0),MATCH(F$5,'Aceite Virgen'!$A$259:$AAR$259,0))</f>
        <v>1.25</v>
      </c>
      <c r="G16" s="40">
        <f t="array" ref="G16">INDEX('Aceite Virgen'!$A$259:$AAR$285,MATCH($B16,'Aceite Virgen'!$A$259:$A$285,0),MATCH(G$5,'Aceite Virgen'!$A$259:$AAR$259,0))</f>
        <v>3.09</v>
      </c>
      <c r="H16" s="40">
        <f t="array" ref="H16">INDEX('Aceite Virgen'!$A$259:$AAR$285,MATCH($B16,'Aceite Virgen'!$A$259:$A$285,0),MATCH(H$5,'Aceite Virgen'!$A$259:$AAR$259,0))</f>
        <v>0</v>
      </c>
      <c r="I16" s="40">
        <f t="array" ref="I16">INDEX('Aceite Virgen'!$A$259:$AAR$285,MATCH($B16,'Aceite Virgen'!$A$259:$A$285,0),MATCH(I$5,'Aceite Virgen'!$A$259:$AAR$259,0))</f>
        <v>0.73</v>
      </c>
      <c r="J16" s="40">
        <f t="array" ref="J16">INDEX('Aceite Virgen'!$A$259:$AAR$285,MATCH($B16,'Aceite Virgen'!$A$259:$A$285,0),MATCH(J$5,'Aceite Virgen'!$A$259:$AAR$259,0))</f>
        <v>2.5700000000000003</v>
      </c>
      <c r="K16" s="40">
        <f t="array" ref="K16">INDEX('Aceite Virgen'!$A$259:$AAR$285,MATCH($B16,'Aceite Virgen'!$A$259:$A$285,0),MATCH(K$5,'Aceite Virgen'!$A$259:$AAR$259,0))</f>
        <v>5.8500000000000005</v>
      </c>
      <c r="L16" s="40">
        <f t="array" ref="L16">INDEX('Aceite Virgen'!$A$259:$AAR$285,MATCH($B16,'Aceite Virgen'!$A$259:$A$285,0),MATCH(L$5,'Aceite Virgen'!$A$259:$AAR$259,0))</f>
        <v>4.0599999999999996</v>
      </c>
      <c r="M16" s="40">
        <f t="array" ref="M16">INDEX('Aceite Virgen'!$A$259:$AAR$285,MATCH($B16,'Aceite Virgen'!$A$259:$A$285,0),MATCH(M$5,'Aceite Virgen'!$A$259:$AAR$259,0))</f>
        <v>7.86</v>
      </c>
      <c r="N16" s="40">
        <f t="array" ref="N16">INDEX('Aceite Virgen'!$A$259:$AAR$285,MATCH($B16,'Aceite Virgen'!$A$259:$A$285,0),MATCH(N$5,'Aceite Virgen'!$A$259:$AAR$259,0))</f>
        <v>5.74</v>
      </c>
      <c r="O16" s="40">
        <f t="array" ref="O16">INDEX('Aceite Virgen'!$A$259:$AAR$285,MATCH($B16,'Aceite Virgen'!$A$259:$A$285,0),MATCH(O$5,'Aceite Virgen'!$A$259:$AAR$259,0))</f>
        <v>4.4000000000000004</v>
      </c>
      <c r="P16" s="40">
        <f t="array" ref="P16">INDEX('Aceite Virgen'!$A$259:$AAR$285,MATCH($B16,'Aceite Virgen'!$A$259:$A$285,0),MATCH(P$5,'Aceite Virgen'!$A$259:$AAR$259,0))</f>
        <v>1.6099999999999999</v>
      </c>
    </row>
    <row r="17" spans="2:16" x14ac:dyDescent="0.3">
      <c r="B17" s="19">
        <f t="shared" si="1"/>
        <v>2.9</v>
      </c>
      <c r="C17" s="18">
        <f t="shared" si="2"/>
        <v>3</v>
      </c>
      <c r="E17" s="40">
        <f t="array" ref="E17">INDEX('Aceite Virgen'!$A$259:$AAR$285,MATCH($B17,'Aceite Virgen'!$A$259:$A$285,0),MATCH(E$5,'Aceite Virgen'!$A$259:$AAR$259,0))</f>
        <v>3.7</v>
      </c>
      <c r="F17" s="40">
        <f t="array" ref="F17">INDEX('Aceite Virgen'!$A$259:$AAR$285,MATCH($B17,'Aceite Virgen'!$A$259:$A$285,0),MATCH(F$5,'Aceite Virgen'!$A$259:$AAR$259,0))</f>
        <v>2.21</v>
      </c>
      <c r="G17" s="40">
        <f t="array" ref="G17">INDEX('Aceite Virgen'!$A$259:$AAR$285,MATCH($B17,'Aceite Virgen'!$A$259:$A$285,0),MATCH(G$5,'Aceite Virgen'!$A$259:$AAR$259,0))</f>
        <v>0.89</v>
      </c>
      <c r="H17" s="40">
        <f t="array" ref="H17">INDEX('Aceite Virgen'!$A$259:$AAR$285,MATCH($B17,'Aceite Virgen'!$A$259:$A$285,0),MATCH(H$5,'Aceite Virgen'!$A$259:$AAR$259,0))</f>
        <v>1.06</v>
      </c>
      <c r="I17" s="40">
        <f t="array" ref="I17">INDEX('Aceite Virgen'!$A$259:$AAR$285,MATCH($B17,'Aceite Virgen'!$A$259:$A$285,0),MATCH(I$5,'Aceite Virgen'!$A$259:$AAR$259,0))</f>
        <v>1.37</v>
      </c>
      <c r="J17" s="40">
        <f t="array" ref="J17">INDEX('Aceite Virgen'!$A$259:$AAR$285,MATCH($B17,'Aceite Virgen'!$A$259:$A$285,0),MATCH(J$5,'Aceite Virgen'!$A$259:$AAR$259,0))</f>
        <v>26.529999999999998</v>
      </c>
      <c r="K17" s="40">
        <f t="array" ref="K17">INDEX('Aceite Virgen'!$A$259:$AAR$285,MATCH($B17,'Aceite Virgen'!$A$259:$A$285,0),MATCH(K$5,'Aceite Virgen'!$A$259:$AAR$259,0))</f>
        <v>25.79</v>
      </c>
      <c r="L17" s="40">
        <f t="array" ref="L17">INDEX('Aceite Virgen'!$A$259:$AAR$285,MATCH($B17,'Aceite Virgen'!$A$259:$A$285,0),MATCH(L$5,'Aceite Virgen'!$A$259:$AAR$259,0))</f>
        <v>25.78</v>
      </c>
      <c r="M17" s="40">
        <f t="array" ref="M17">INDEX('Aceite Virgen'!$A$259:$AAR$285,MATCH($B17,'Aceite Virgen'!$A$259:$A$285,0),MATCH(M$5,'Aceite Virgen'!$A$259:$AAR$259,0))</f>
        <v>30.24</v>
      </c>
      <c r="N17" s="40">
        <f t="array" ref="N17">INDEX('Aceite Virgen'!$A$259:$AAR$285,MATCH($B17,'Aceite Virgen'!$A$259:$A$285,0),MATCH(N$5,'Aceite Virgen'!$A$259:$AAR$259,0))</f>
        <v>31.490000000000002</v>
      </c>
      <c r="O17" s="40">
        <f t="array" ref="O17">INDEX('Aceite Virgen'!$A$259:$AAR$285,MATCH($B17,'Aceite Virgen'!$A$259:$A$285,0),MATCH(O$5,'Aceite Virgen'!$A$259:$AAR$259,0))</f>
        <v>22.23</v>
      </c>
      <c r="P17" s="40">
        <f t="array" ref="P17">INDEX('Aceite Virgen'!$A$259:$AAR$285,MATCH($B17,'Aceite Virgen'!$A$259:$A$285,0),MATCH(P$5,'Aceite Virgen'!$A$259:$AAR$259,0))</f>
        <v>3.5900000000000003</v>
      </c>
    </row>
    <row r="18" spans="2:16" x14ac:dyDescent="0.3">
      <c r="B18" s="19">
        <f t="shared" si="1"/>
        <v>3</v>
      </c>
      <c r="C18" s="18">
        <f t="shared" si="2"/>
        <v>3.1</v>
      </c>
      <c r="E18" s="40">
        <f t="array" ref="E18">INDEX('Aceite Virgen'!$A$259:$AAR$285,MATCH($B18,'Aceite Virgen'!$A$259:$A$285,0),MATCH(E$5,'Aceite Virgen'!$A$259:$AAR$259,0))</f>
        <v>3.64</v>
      </c>
      <c r="F18" s="40">
        <f t="array" ref="F18">INDEX('Aceite Virgen'!$A$259:$AAR$285,MATCH($B18,'Aceite Virgen'!$A$259:$A$285,0),MATCH(F$5,'Aceite Virgen'!$A$259:$AAR$259,0))</f>
        <v>5.7299999999999995</v>
      </c>
      <c r="G18" s="40">
        <f t="array" ref="G18">INDEX('Aceite Virgen'!$A$259:$AAR$285,MATCH($B18,'Aceite Virgen'!$A$259:$A$285,0),MATCH(G$5,'Aceite Virgen'!$A$259:$AAR$259,0))</f>
        <v>2.97</v>
      </c>
      <c r="H18" s="40">
        <f t="array" ref="H18">INDEX('Aceite Virgen'!$A$259:$AAR$285,MATCH($B18,'Aceite Virgen'!$A$259:$A$285,0),MATCH(H$5,'Aceite Virgen'!$A$259:$AAR$259,0))</f>
        <v>6.2</v>
      </c>
      <c r="I18" s="40">
        <f t="array" ref="I18">INDEX('Aceite Virgen'!$A$259:$AAR$285,MATCH($B18,'Aceite Virgen'!$A$259:$A$285,0),MATCH(I$5,'Aceite Virgen'!$A$259:$AAR$259,0))</f>
        <v>8</v>
      </c>
      <c r="J18" s="40">
        <f t="array" ref="J18">INDEX('Aceite Virgen'!$A$259:$AAR$285,MATCH($B18,'Aceite Virgen'!$A$259:$A$285,0),MATCH(J$5,'Aceite Virgen'!$A$259:$AAR$259,0))</f>
        <v>8.39</v>
      </c>
      <c r="K18" s="40">
        <f t="array" ref="K18">INDEX('Aceite Virgen'!$A$259:$AAR$285,MATCH($B18,'Aceite Virgen'!$A$259:$A$285,0),MATCH(K$5,'Aceite Virgen'!$A$259:$AAR$259,0))</f>
        <v>1.6</v>
      </c>
      <c r="L18" s="40">
        <f t="array" ref="L18">INDEX('Aceite Virgen'!$A$259:$AAR$285,MATCH($B18,'Aceite Virgen'!$A$259:$A$285,0),MATCH(L$5,'Aceite Virgen'!$A$259:$AAR$259,0))</f>
        <v>1.3099999999999998</v>
      </c>
      <c r="M18" s="40">
        <f t="array" ref="M18">INDEX('Aceite Virgen'!$A$259:$AAR$285,MATCH($B18,'Aceite Virgen'!$A$259:$A$285,0),MATCH(M$5,'Aceite Virgen'!$A$259:$AAR$259,0))</f>
        <v>3</v>
      </c>
      <c r="N18" s="40">
        <f t="array" ref="N18">INDEX('Aceite Virgen'!$A$259:$AAR$285,MATCH($B18,'Aceite Virgen'!$A$259:$A$285,0),MATCH(N$5,'Aceite Virgen'!$A$259:$AAR$259,0))</f>
        <v>7.44</v>
      </c>
      <c r="O18" s="40">
        <f t="array" ref="O18">INDEX('Aceite Virgen'!$A$259:$AAR$285,MATCH($B18,'Aceite Virgen'!$A$259:$A$285,0),MATCH(O$5,'Aceite Virgen'!$A$259:$AAR$259,0))</f>
        <v>2.9000000000000004</v>
      </c>
      <c r="P18" s="40">
        <f t="array" ref="P18">INDEX('Aceite Virgen'!$A$259:$AAR$285,MATCH($B18,'Aceite Virgen'!$A$259:$A$285,0),MATCH(P$5,'Aceite Virgen'!$A$259:$AAR$259,0))</f>
        <v>0.4</v>
      </c>
    </row>
    <row r="19" spans="2:16" x14ac:dyDescent="0.3">
      <c r="B19" s="19">
        <f t="shared" si="1"/>
        <v>3.1</v>
      </c>
      <c r="C19" s="18">
        <f t="shared" si="2"/>
        <v>3.2</v>
      </c>
      <c r="E19" s="40">
        <f t="array" ref="E19">INDEX('Aceite Virgen'!$A$259:$AAR$285,MATCH($B19,'Aceite Virgen'!$A$259:$A$285,0),MATCH(E$5,'Aceite Virgen'!$A$259:$AAR$259,0))</f>
        <v>23.400000000000002</v>
      </c>
      <c r="F19" s="40">
        <f t="array" ref="F19">INDEX('Aceite Virgen'!$A$259:$AAR$285,MATCH($B19,'Aceite Virgen'!$A$259:$A$285,0),MATCH(F$5,'Aceite Virgen'!$A$259:$AAR$259,0))</f>
        <v>21.959999999999997</v>
      </c>
      <c r="G19" s="40">
        <f t="array" ref="G19">INDEX('Aceite Virgen'!$A$259:$AAR$285,MATCH($B19,'Aceite Virgen'!$A$259:$A$285,0),MATCH(G$5,'Aceite Virgen'!$A$259:$AAR$259,0))</f>
        <v>26.07</v>
      </c>
      <c r="H19" s="40">
        <f t="array" ref="H19">INDEX('Aceite Virgen'!$A$259:$AAR$285,MATCH($B19,'Aceite Virgen'!$A$259:$A$285,0),MATCH(H$5,'Aceite Virgen'!$A$259:$AAR$259,0))</f>
        <v>25.78</v>
      </c>
      <c r="I19" s="40">
        <f t="array" ref="I19">INDEX('Aceite Virgen'!$A$259:$AAR$285,MATCH($B19,'Aceite Virgen'!$A$259:$A$285,0),MATCH(I$5,'Aceite Virgen'!$A$259:$AAR$259,0))</f>
        <v>27.09</v>
      </c>
      <c r="J19" s="40">
        <f t="array" ref="J19">INDEX('Aceite Virgen'!$A$259:$AAR$285,MATCH($B19,'Aceite Virgen'!$A$259:$A$285,0),MATCH(J$5,'Aceite Virgen'!$A$259:$AAR$259,0))</f>
        <v>4.93</v>
      </c>
      <c r="K19" s="40">
        <f t="array" ref="K19">INDEX('Aceite Virgen'!$A$259:$AAR$285,MATCH($B19,'Aceite Virgen'!$A$259:$A$285,0),MATCH(K$5,'Aceite Virgen'!$A$259:$AAR$259,0))</f>
        <v>4.82</v>
      </c>
      <c r="L19" s="40">
        <f t="array" ref="L19">INDEX('Aceite Virgen'!$A$259:$AAR$285,MATCH($B19,'Aceite Virgen'!$A$259:$A$285,0),MATCH(L$5,'Aceite Virgen'!$A$259:$AAR$259,0))</f>
        <v>3.89</v>
      </c>
      <c r="M19" s="40">
        <f t="array" ref="M19">INDEX('Aceite Virgen'!$A$259:$AAR$285,MATCH($B19,'Aceite Virgen'!$A$259:$A$285,0),MATCH(M$5,'Aceite Virgen'!$A$259:$AAR$259,0))</f>
        <v>2.13</v>
      </c>
      <c r="N19" s="40">
        <f t="array" ref="N19">INDEX('Aceite Virgen'!$A$259:$AAR$285,MATCH($B19,'Aceite Virgen'!$A$259:$A$285,0),MATCH(N$5,'Aceite Virgen'!$A$259:$AAR$259,0))</f>
        <v>24.42</v>
      </c>
      <c r="O19" s="40">
        <f t="array" ref="O19">INDEX('Aceite Virgen'!$A$259:$AAR$285,MATCH($B19,'Aceite Virgen'!$A$259:$A$285,0),MATCH(O$5,'Aceite Virgen'!$A$259:$AAR$259,0))</f>
        <v>30.779999999999998</v>
      </c>
      <c r="P19" s="40">
        <f t="array" ref="P19">INDEX('Aceite Virgen'!$A$259:$AAR$285,MATCH($B19,'Aceite Virgen'!$A$259:$A$285,0),MATCH(P$5,'Aceite Virgen'!$A$259:$AAR$259,0))</f>
        <v>5.59</v>
      </c>
    </row>
    <row r="20" spans="2:16" x14ac:dyDescent="0.3">
      <c r="B20" s="19">
        <f t="shared" si="1"/>
        <v>3.2</v>
      </c>
      <c r="C20" s="18">
        <f t="shared" si="2"/>
        <v>3.3</v>
      </c>
      <c r="E20" s="40">
        <f t="array" ref="E20">INDEX('Aceite Virgen'!$A$259:$AAR$285,MATCH($B20,'Aceite Virgen'!$A$259:$A$285,0),MATCH(E$5,'Aceite Virgen'!$A$259:$AAR$259,0))</f>
        <v>2.4400000000000004</v>
      </c>
      <c r="F20" s="40">
        <f t="array" ref="F20">INDEX('Aceite Virgen'!$A$259:$AAR$285,MATCH($B20,'Aceite Virgen'!$A$259:$A$285,0),MATCH(F$5,'Aceite Virgen'!$A$259:$AAR$259,0))</f>
        <v>2.95</v>
      </c>
      <c r="G20" s="40">
        <f t="array" ref="G20">INDEX('Aceite Virgen'!$A$259:$AAR$285,MATCH($B20,'Aceite Virgen'!$A$259:$A$285,0),MATCH(G$5,'Aceite Virgen'!$A$259:$AAR$259,0))</f>
        <v>2.5499999999999998</v>
      </c>
      <c r="H20" s="40">
        <f t="array" ref="H20">INDEX('Aceite Virgen'!$A$259:$AAR$285,MATCH($B20,'Aceite Virgen'!$A$259:$A$285,0),MATCH(H$5,'Aceite Virgen'!$A$259:$AAR$259,0))</f>
        <v>0.94</v>
      </c>
      <c r="I20" s="40">
        <f t="array" ref="I20">INDEX('Aceite Virgen'!$A$259:$AAR$285,MATCH($B20,'Aceite Virgen'!$A$259:$A$285,0),MATCH(I$5,'Aceite Virgen'!$A$259:$AAR$259,0))</f>
        <v>1.86</v>
      </c>
      <c r="J20" s="40">
        <f t="array" ref="J20">INDEX('Aceite Virgen'!$A$259:$AAR$285,MATCH($B20,'Aceite Virgen'!$A$259:$A$285,0),MATCH(J$5,'Aceite Virgen'!$A$259:$AAR$259,0))</f>
        <v>0.66</v>
      </c>
      <c r="K20" s="40">
        <f t="array" ref="K20">INDEX('Aceite Virgen'!$A$259:$AAR$285,MATCH($B20,'Aceite Virgen'!$A$259:$A$285,0),MATCH(K$5,'Aceite Virgen'!$A$259:$AAR$259,0))</f>
        <v>0.25</v>
      </c>
      <c r="L20" s="40">
        <f t="array" ref="L20">INDEX('Aceite Virgen'!$A$259:$AAR$285,MATCH($B20,'Aceite Virgen'!$A$259:$A$285,0),MATCH(L$5,'Aceite Virgen'!$A$259:$AAR$259,0))</f>
        <v>2.36</v>
      </c>
      <c r="M20" s="40">
        <f t="array" ref="M20">INDEX('Aceite Virgen'!$A$259:$AAR$285,MATCH($B20,'Aceite Virgen'!$A$259:$A$285,0),MATCH(M$5,'Aceite Virgen'!$A$259:$AAR$259,0))</f>
        <v>1.23</v>
      </c>
      <c r="N20" s="40">
        <f t="array" ref="N20">INDEX('Aceite Virgen'!$A$259:$AAR$285,MATCH($B20,'Aceite Virgen'!$A$259:$A$285,0),MATCH(N$5,'Aceite Virgen'!$A$259:$AAR$259,0))</f>
        <v>0.83</v>
      </c>
      <c r="O20" s="40">
        <f t="array" ref="O20">INDEX('Aceite Virgen'!$A$259:$AAR$285,MATCH($B20,'Aceite Virgen'!$A$259:$A$285,0),MATCH(O$5,'Aceite Virgen'!$A$259:$AAR$259,0))</f>
        <v>6.5499999999999989</v>
      </c>
      <c r="P20" s="40">
        <f t="array" ref="P20">INDEX('Aceite Virgen'!$A$259:$AAR$285,MATCH($B20,'Aceite Virgen'!$A$259:$A$285,0),MATCH(P$5,'Aceite Virgen'!$A$259:$AAR$259,0))</f>
        <v>0.85</v>
      </c>
    </row>
    <row r="21" spans="2:16" x14ac:dyDescent="0.3">
      <c r="B21" s="19">
        <f t="shared" si="1"/>
        <v>3.3</v>
      </c>
      <c r="C21" s="18">
        <f t="shared" si="2"/>
        <v>3.4</v>
      </c>
      <c r="E21" s="40">
        <f t="array" ref="E21">INDEX('Aceite Virgen'!$A$259:$AAR$285,MATCH($B21,'Aceite Virgen'!$A$259:$A$285,0),MATCH(E$5,'Aceite Virgen'!$A$259:$AAR$259,0))</f>
        <v>0.23</v>
      </c>
      <c r="F21" s="40">
        <f t="array" ref="F21">INDEX('Aceite Virgen'!$A$259:$AAR$285,MATCH($B21,'Aceite Virgen'!$A$259:$A$285,0),MATCH(F$5,'Aceite Virgen'!$A$259:$AAR$259,0))</f>
        <v>0.31</v>
      </c>
      <c r="G21" s="40">
        <f t="array" ref="G21">INDEX('Aceite Virgen'!$A$259:$AAR$285,MATCH($B21,'Aceite Virgen'!$A$259:$A$285,0),MATCH(G$5,'Aceite Virgen'!$A$259:$AAR$259,0))</f>
        <v>0</v>
      </c>
      <c r="H21" s="40">
        <f t="array" ref="H21">INDEX('Aceite Virgen'!$A$259:$AAR$285,MATCH($B21,'Aceite Virgen'!$A$259:$A$285,0),MATCH(H$5,'Aceite Virgen'!$A$259:$AAR$259,0))</f>
        <v>0.35</v>
      </c>
      <c r="I21" s="40">
        <f t="array" ref="I21">INDEX('Aceite Virgen'!$A$259:$AAR$285,MATCH($B21,'Aceite Virgen'!$A$259:$A$285,0),MATCH(I$5,'Aceite Virgen'!$A$259:$AAR$259,0))</f>
        <v>0.44</v>
      </c>
      <c r="J21" s="40">
        <f t="array" ref="J21">INDEX('Aceite Virgen'!$A$259:$AAR$285,MATCH($B21,'Aceite Virgen'!$A$259:$A$285,0),MATCH(J$5,'Aceite Virgen'!$A$259:$AAR$259,0))</f>
        <v>0.51</v>
      </c>
      <c r="K21" s="40">
        <f t="array" ref="K21">INDEX('Aceite Virgen'!$A$259:$AAR$285,MATCH($B21,'Aceite Virgen'!$A$259:$A$285,0),MATCH(K$5,'Aceite Virgen'!$A$259:$AAR$259,0))</f>
        <v>0.33</v>
      </c>
      <c r="L21" s="40">
        <f t="array" ref="L21">INDEX('Aceite Virgen'!$A$259:$AAR$285,MATCH($B21,'Aceite Virgen'!$A$259:$A$285,0),MATCH(L$5,'Aceite Virgen'!$A$259:$AAR$259,0))</f>
        <v>0.84</v>
      </c>
      <c r="M21" s="40">
        <f t="array" ref="M21">INDEX('Aceite Virgen'!$A$259:$AAR$285,MATCH($B21,'Aceite Virgen'!$A$259:$A$285,0),MATCH(M$5,'Aceite Virgen'!$A$259:$AAR$259,0))</f>
        <v>1.7799999999999998</v>
      </c>
      <c r="N21" s="40">
        <f t="array" ref="N21">INDEX('Aceite Virgen'!$A$259:$AAR$285,MATCH($B21,'Aceite Virgen'!$A$259:$A$285,0),MATCH(N$5,'Aceite Virgen'!$A$259:$AAR$259,0))</f>
        <v>1.18</v>
      </c>
      <c r="O21" s="40">
        <f t="array" ref="O21">INDEX('Aceite Virgen'!$A$259:$AAR$285,MATCH($B21,'Aceite Virgen'!$A$259:$A$285,0),MATCH(O$5,'Aceite Virgen'!$A$259:$AAR$259,0))</f>
        <v>2.6</v>
      </c>
      <c r="P21" s="40">
        <f t="array" ref="P21">INDEX('Aceite Virgen'!$A$259:$AAR$285,MATCH($B21,'Aceite Virgen'!$A$259:$A$285,0),MATCH(P$5,'Aceite Virgen'!$A$259:$AAR$259,0))</f>
        <v>22.689999999999998</v>
      </c>
    </row>
    <row r="22" spans="2:16" x14ac:dyDescent="0.3">
      <c r="B22" s="19">
        <f t="shared" si="1"/>
        <v>3.4</v>
      </c>
      <c r="C22" s="18">
        <f t="shared" si="2"/>
        <v>3.5</v>
      </c>
      <c r="E22" s="40">
        <f t="array" ref="E22">INDEX('Aceite Virgen'!$A$259:$AAR$285,MATCH($B22,'Aceite Virgen'!$A$259:$A$285,0),MATCH(E$5,'Aceite Virgen'!$A$259:$AAR$259,0))</f>
        <v>2.91</v>
      </c>
      <c r="F22" s="40">
        <f t="array" ref="F22">INDEX('Aceite Virgen'!$A$259:$AAR$285,MATCH($B22,'Aceite Virgen'!$A$259:$A$285,0),MATCH(F$5,'Aceite Virgen'!$A$259:$AAR$259,0))</f>
        <v>3.89</v>
      </c>
      <c r="G22" s="40">
        <f t="array" ref="G22">INDEX('Aceite Virgen'!$A$259:$AAR$285,MATCH($B22,'Aceite Virgen'!$A$259:$A$285,0),MATCH(G$5,'Aceite Virgen'!$A$259:$AAR$259,0))</f>
        <v>4.8100000000000005</v>
      </c>
      <c r="H22" s="40">
        <f t="array" ref="H22">INDEX('Aceite Virgen'!$A$259:$AAR$285,MATCH($B22,'Aceite Virgen'!$A$259:$A$285,0),MATCH(H$5,'Aceite Virgen'!$A$259:$AAR$259,0))</f>
        <v>4.08</v>
      </c>
      <c r="I22" s="40">
        <f t="array" ref="I22">INDEX('Aceite Virgen'!$A$259:$AAR$285,MATCH($B22,'Aceite Virgen'!$A$259:$A$285,0),MATCH(I$5,'Aceite Virgen'!$A$259:$AAR$259,0))</f>
        <v>1.75</v>
      </c>
      <c r="J22" s="40">
        <f t="array" ref="J22">INDEX('Aceite Virgen'!$A$259:$AAR$285,MATCH($B22,'Aceite Virgen'!$A$259:$A$285,0),MATCH(J$5,'Aceite Virgen'!$A$259:$AAR$259,0))</f>
        <v>2.95</v>
      </c>
      <c r="K22" s="40">
        <f t="array" ref="K22">INDEX('Aceite Virgen'!$A$259:$AAR$285,MATCH($B22,'Aceite Virgen'!$A$259:$A$285,0),MATCH(K$5,'Aceite Virgen'!$A$259:$AAR$259,0))</f>
        <v>1.91</v>
      </c>
      <c r="L22" s="40">
        <f t="array" ref="L22">INDEX('Aceite Virgen'!$A$259:$AAR$285,MATCH($B22,'Aceite Virgen'!$A$259:$A$285,0),MATCH(L$5,'Aceite Virgen'!$A$259:$AAR$259,0))</f>
        <v>2.2400000000000002</v>
      </c>
      <c r="M22" s="40">
        <f t="array" ref="M22">INDEX('Aceite Virgen'!$A$259:$AAR$285,MATCH($B22,'Aceite Virgen'!$A$259:$A$285,0),MATCH(M$5,'Aceite Virgen'!$A$259:$AAR$259,0))</f>
        <v>4.88</v>
      </c>
      <c r="N22" s="40">
        <f t="array" ref="N22">INDEX('Aceite Virgen'!$A$259:$AAR$285,MATCH($B22,'Aceite Virgen'!$A$259:$A$285,0),MATCH(N$5,'Aceite Virgen'!$A$259:$AAR$259,0))</f>
        <v>3.72</v>
      </c>
      <c r="O22" s="40">
        <f t="array" ref="O22">INDEX('Aceite Virgen'!$A$259:$AAR$285,MATCH($B22,'Aceite Virgen'!$A$259:$A$285,0),MATCH(O$5,'Aceite Virgen'!$A$259:$AAR$259,0))</f>
        <v>3.13</v>
      </c>
      <c r="P22" s="40">
        <f t="array" ref="P22">INDEX('Aceite Virgen'!$A$259:$AAR$285,MATCH($B22,'Aceite Virgen'!$A$259:$A$285,0),MATCH(P$5,'Aceite Virgen'!$A$259:$AAR$259,0))</f>
        <v>2.2000000000000002</v>
      </c>
    </row>
    <row r="23" spans="2:16" x14ac:dyDescent="0.3">
      <c r="B23" s="19">
        <f t="shared" si="1"/>
        <v>3.5</v>
      </c>
      <c r="C23" s="18">
        <f t="shared" si="2"/>
        <v>3.6</v>
      </c>
      <c r="E23" s="40">
        <f t="array" ref="E23">INDEX('Aceite Virgen'!$A$259:$AAR$285,MATCH($B23,'Aceite Virgen'!$A$259:$A$285,0),MATCH(E$5,'Aceite Virgen'!$A$259:$AAR$259,0))</f>
        <v>0.99</v>
      </c>
      <c r="F23" s="40">
        <f t="array" ref="F23">INDEX('Aceite Virgen'!$A$259:$AAR$285,MATCH($B23,'Aceite Virgen'!$A$259:$A$285,0),MATCH(F$5,'Aceite Virgen'!$A$259:$AAR$259,0))</f>
        <v>0.55000000000000004</v>
      </c>
      <c r="G23" s="40">
        <f t="array" ref="G23">INDEX('Aceite Virgen'!$A$259:$AAR$285,MATCH($B23,'Aceite Virgen'!$A$259:$A$285,0),MATCH(G$5,'Aceite Virgen'!$A$259:$AAR$259,0))</f>
        <v>0.64</v>
      </c>
      <c r="H23" s="40">
        <f t="array" ref="H23">INDEX('Aceite Virgen'!$A$259:$AAR$285,MATCH($B23,'Aceite Virgen'!$A$259:$A$285,0),MATCH(H$5,'Aceite Virgen'!$A$259:$AAR$259,0))</f>
        <v>0.73</v>
      </c>
      <c r="I23" s="40">
        <f t="array" ref="I23">INDEX('Aceite Virgen'!$A$259:$AAR$285,MATCH($B23,'Aceite Virgen'!$A$259:$A$285,0),MATCH(I$5,'Aceite Virgen'!$A$259:$AAR$259,0))</f>
        <v>0.3</v>
      </c>
      <c r="J23" s="40">
        <f t="array" ref="J23">INDEX('Aceite Virgen'!$A$259:$AAR$285,MATCH($B23,'Aceite Virgen'!$A$259:$A$285,0),MATCH(J$5,'Aceite Virgen'!$A$259:$AAR$259,0))</f>
        <v>5.04</v>
      </c>
      <c r="K23" s="40">
        <f t="array" ref="K23">INDEX('Aceite Virgen'!$A$259:$AAR$285,MATCH($B23,'Aceite Virgen'!$A$259:$A$285,0),MATCH(K$5,'Aceite Virgen'!$A$259:$AAR$259,0))</f>
        <v>1.7399999999999998</v>
      </c>
      <c r="L23" s="40">
        <f t="array" ref="L23">INDEX('Aceite Virgen'!$A$259:$AAR$285,MATCH($B23,'Aceite Virgen'!$A$259:$A$285,0),MATCH(L$5,'Aceite Virgen'!$A$259:$AAR$259,0))</f>
        <v>0.54</v>
      </c>
      <c r="M23" s="40">
        <f t="array" ref="M23">INDEX('Aceite Virgen'!$A$259:$AAR$285,MATCH($B23,'Aceite Virgen'!$A$259:$A$285,0),MATCH(M$5,'Aceite Virgen'!$A$259:$AAR$259,0))</f>
        <v>0.49</v>
      </c>
      <c r="N23" s="40">
        <f t="array" ref="N23">INDEX('Aceite Virgen'!$A$259:$AAR$285,MATCH($B23,'Aceite Virgen'!$A$259:$A$285,0),MATCH(N$5,'Aceite Virgen'!$A$259:$AAR$259,0))</f>
        <v>0.16</v>
      </c>
      <c r="O23" s="40">
        <f t="array" ref="O23">INDEX('Aceite Virgen'!$A$259:$AAR$285,MATCH($B23,'Aceite Virgen'!$A$259:$A$285,0),MATCH(O$5,'Aceite Virgen'!$A$259:$AAR$259,0))</f>
        <v>2.2999999999999998</v>
      </c>
      <c r="P23" s="40">
        <f t="array" ref="P23">INDEX('Aceite Virgen'!$A$259:$AAR$285,MATCH($B23,'Aceite Virgen'!$A$259:$A$285,0),MATCH(P$5,'Aceite Virgen'!$A$259:$AAR$259,0))</f>
        <v>34.809999999999995</v>
      </c>
    </row>
    <row r="24" spans="2:16" x14ac:dyDescent="0.3">
      <c r="B24" s="19">
        <f t="shared" si="1"/>
        <v>3.6</v>
      </c>
      <c r="C24" s="18">
        <f t="shared" si="2"/>
        <v>3.7</v>
      </c>
      <c r="E24" s="40">
        <f t="array" ref="E24">INDEX('Aceite Virgen'!$A$259:$AAR$285,MATCH($B24,'Aceite Virgen'!$A$259:$A$285,0),MATCH(E$5,'Aceite Virgen'!$A$259:$AAR$259,0))</f>
        <v>3.16</v>
      </c>
      <c r="F24" s="40">
        <f t="array" ref="F24">INDEX('Aceite Virgen'!$A$259:$AAR$285,MATCH($B24,'Aceite Virgen'!$A$259:$A$285,0),MATCH(F$5,'Aceite Virgen'!$A$259:$AAR$259,0))</f>
        <v>3.64</v>
      </c>
      <c r="G24" s="40">
        <f t="array" ref="G24">INDEX('Aceite Virgen'!$A$259:$AAR$285,MATCH($B24,'Aceite Virgen'!$A$259:$A$285,0),MATCH(G$5,'Aceite Virgen'!$A$259:$AAR$259,0))</f>
        <v>2.6799999999999997</v>
      </c>
      <c r="H24" s="40">
        <f t="array" ref="H24">INDEX('Aceite Virgen'!$A$259:$AAR$285,MATCH($B24,'Aceite Virgen'!$A$259:$A$285,0),MATCH(H$5,'Aceite Virgen'!$A$259:$AAR$259,0))</f>
        <v>1.1299999999999999</v>
      </c>
      <c r="I24" s="40">
        <f t="array" ref="I24">INDEX('Aceite Virgen'!$A$259:$AAR$285,MATCH($B24,'Aceite Virgen'!$A$259:$A$285,0),MATCH(I$5,'Aceite Virgen'!$A$259:$AAR$259,0))</f>
        <v>0.69</v>
      </c>
      <c r="J24" s="40">
        <f t="array" ref="J24">INDEX('Aceite Virgen'!$A$259:$AAR$285,MATCH($B24,'Aceite Virgen'!$A$259:$A$285,0),MATCH(J$5,'Aceite Virgen'!$A$259:$AAR$259,0))</f>
        <v>0</v>
      </c>
      <c r="K24" s="40">
        <f t="array" ref="K24">INDEX('Aceite Virgen'!$A$259:$AAR$285,MATCH($B24,'Aceite Virgen'!$A$259:$A$285,0),MATCH(K$5,'Aceite Virgen'!$A$259:$AAR$259,0))</f>
        <v>1.44</v>
      </c>
      <c r="L24" s="40">
        <f t="array" ref="L24">INDEX('Aceite Virgen'!$A$259:$AAR$285,MATCH($B24,'Aceite Virgen'!$A$259:$A$285,0),MATCH(L$5,'Aceite Virgen'!$A$259:$AAR$259,0))</f>
        <v>0.74</v>
      </c>
      <c r="M24" s="40">
        <f t="array" ref="M24">INDEX('Aceite Virgen'!$A$259:$AAR$285,MATCH($B24,'Aceite Virgen'!$A$259:$A$285,0),MATCH(M$5,'Aceite Virgen'!$A$259:$AAR$259,0))</f>
        <v>0.75</v>
      </c>
      <c r="N24" s="40">
        <f t="array" ref="N24">INDEX('Aceite Virgen'!$A$259:$AAR$285,MATCH($B24,'Aceite Virgen'!$A$259:$A$285,0),MATCH(N$5,'Aceite Virgen'!$A$259:$AAR$259,0))</f>
        <v>0.27</v>
      </c>
      <c r="O24" s="40">
        <f t="array" ref="O24">INDEX('Aceite Virgen'!$A$259:$AAR$285,MATCH($B24,'Aceite Virgen'!$A$259:$A$285,0),MATCH(O$5,'Aceite Virgen'!$A$259:$AAR$259,0))</f>
        <v>1.38</v>
      </c>
      <c r="P24" s="40">
        <f t="array" ref="P24">INDEX('Aceite Virgen'!$A$259:$AAR$285,MATCH($B24,'Aceite Virgen'!$A$259:$A$285,0),MATCH(P$5,'Aceite Virgen'!$A$259:$AAR$259,0))</f>
        <v>3.7600000000000002</v>
      </c>
    </row>
    <row r="25" spans="2:16" x14ac:dyDescent="0.3">
      <c r="B25" s="19">
        <f t="shared" si="1"/>
        <v>3.7</v>
      </c>
      <c r="C25" s="18">
        <f t="shared" si="2"/>
        <v>3.8</v>
      </c>
      <c r="E25" s="40">
        <f t="array" ref="E25">INDEX('Aceite Virgen'!$A$259:$AAR$285,MATCH($B25,'Aceite Virgen'!$A$259:$A$285,0),MATCH(E$5,'Aceite Virgen'!$A$259:$AAR$259,0))</f>
        <v>1.58</v>
      </c>
      <c r="F25" s="40">
        <f t="array" ref="F25">INDEX('Aceite Virgen'!$A$259:$AAR$285,MATCH($B25,'Aceite Virgen'!$A$259:$A$285,0),MATCH(F$5,'Aceite Virgen'!$A$259:$AAR$259,0))</f>
        <v>1.8399999999999999</v>
      </c>
      <c r="G25" s="40">
        <f t="array" ref="G25">INDEX('Aceite Virgen'!$A$259:$AAR$285,MATCH($B25,'Aceite Virgen'!$A$259:$A$285,0),MATCH(G$5,'Aceite Virgen'!$A$259:$AAR$259,0))</f>
        <v>0.35</v>
      </c>
      <c r="H25" s="40">
        <f t="array" ref="H25">INDEX('Aceite Virgen'!$A$259:$AAR$285,MATCH($B25,'Aceite Virgen'!$A$259:$A$285,0),MATCH(H$5,'Aceite Virgen'!$A$259:$AAR$259,0))</f>
        <v>1.47</v>
      </c>
      <c r="I25" s="40">
        <f t="array" ref="I25">INDEX('Aceite Virgen'!$A$259:$AAR$285,MATCH($B25,'Aceite Virgen'!$A$259:$A$285,0),MATCH(I$5,'Aceite Virgen'!$A$259:$AAR$259,0))</f>
        <v>6.15</v>
      </c>
      <c r="J25" s="40">
        <f t="array" ref="J25">INDEX('Aceite Virgen'!$A$259:$AAR$285,MATCH($B25,'Aceite Virgen'!$A$259:$A$285,0),MATCH(J$5,'Aceite Virgen'!$A$259:$AAR$259,0))</f>
        <v>2.09</v>
      </c>
      <c r="K25" s="40">
        <f t="array" ref="K25">INDEX('Aceite Virgen'!$A$259:$AAR$285,MATCH($B25,'Aceite Virgen'!$A$259:$A$285,0),MATCH(K$5,'Aceite Virgen'!$A$259:$AAR$259,0))</f>
        <v>0.31</v>
      </c>
      <c r="L25" s="40">
        <f t="array" ref="L25">INDEX('Aceite Virgen'!$A$259:$AAR$285,MATCH($B25,'Aceite Virgen'!$A$259:$A$285,0),MATCH(L$5,'Aceite Virgen'!$A$259:$AAR$259,0))</f>
        <v>0.89</v>
      </c>
      <c r="M25" s="40">
        <f t="array" ref="M25">INDEX('Aceite Virgen'!$A$259:$AAR$285,MATCH($B25,'Aceite Virgen'!$A$259:$A$285,0),MATCH(M$5,'Aceite Virgen'!$A$259:$AAR$259,0))</f>
        <v>0</v>
      </c>
      <c r="N25" s="40">
        <f t="array" ref="N25">INDEX('Aceite Virgen'!$A$259:$AAR$285,MATCH($B25,'Aceite Virgen'!$A$259:$A$285,0),MATCH(N$5,'Aceite Virgen'!$A$259:$AAR$259,0))</f>
        <v>1.07</v>
      </c>
      <c r="O25" s="40">
        <f t="array" ref="O25">INDEX('Aceite Virgen'!$A$259:$AAR$285,MATCH($B25,'Aceite Virgen'!$A$259:$A$285,0),MATCH(O$5,'Aceite Virgen'!$A$259:$AAR$259,0))</f>
        <v>0.8600000000000001</v>
      </c>
      <c r="P25" s="40">
        <f t="array" ref="P25">INDEX('Aceite Virgen'!$A$259:$AAR$285,MATCH($B25,'Aceite Virgen'!$A$259:$A$285,0),MATCH(P$5,'Aceite Virgen'!$A$259:$AAR$259,0))</f>
        <v>3.56</v>
      </c>
    </row>
    <row r="26" spans="2:16" x14ac:dyDescent="0.3">
      <c r="B26" s="19">
        <f t="shared" si="1"/>
        <v>3.8</v>
      </c>
      <c r="C26" s="18">
        <f t="shared" si="2"/>
        <v>3.9</v>
      </c>
      <c r="E26" s="40">
        <f t="array" ref="E26">INDEX('Aceite Virgen'!$A$259:$AAR$285,MATCH($B26,'Aceite Virgen'!$A$259:$A$285,0),MATCH(E$5,'Aceite Virgen'!$A$259:$AAR$259,0))</f>
        <v>0.19</v>
      </c>
      <c r="F26" s="40">
        <f t="array" ref="F26">INDEX('Aceite Virgen'!$A$259:$AAR$285,MATCH($B26,'Aceite Virgen'!$A$259:$A$285,0),MATCH(F$5,'Aceite Virgen'!$A$259:$AAR$259,0))</f>
        <v>3.5</v>
      </c>
      <c r="G26" s="40">
        <f t="array" ref="G26">INDEX('Aceite Virgen'!$A$259:$AAR$285,MATCH($B26,'Aceite Virgen'!$A$259:$A$285,0),MATCH(G$5,'Aceite Virgen'!$A$259:$AAR$259,0))</f>
        <v>2.7399999999999998</v>
      </c>
      <c r="H26" s="40">
        <f t="array" ref="H26">INDEX('Aceite Virgen'!$A$259:$AAR$285,MATCH($B26,'Aceite Virgen'!$A$259:$A$285,0),MATCH(H$5,'Aceite Virgen'!$A$259:$AAR$259,0))</f>
        <v>3.85</v>
      </c>
      <c r="I26" s="40">
        <f t="array" ref="I26">INDEX('Aceite Virgen'!$A$259:$AAR$285,MATCH($B26,'Aceite Virgen'!$A$259:$A$285,0),MATCH(I$5,'Aceite Virgen'!$A$259:$AAR$259,0))</f>
        <v>1.6800000000000002</v>
      </c>
      <c r="J26" s="40">
        <f t="array" ref="J26">INDEX('Aceite Virgen'!$A$259:$AAR$285,MATCH($B26,'Aceite Virgen'!$A$259:$A$285,0),MATCH(J$5,'Aceite Virgen'!$A$259:$AAR$259,0))</f>
        <v>0</v>
      </c>
      <c r="K26" s="40">
        <f t="array" ref="K26">INDEX('Aceite Virgen'!$A$259:$AAR$285,MATCH($B26,'Aceite Virgen'!$A$259:$A$285,0),MATCH(K$5,'Aceite Virgen'!$A$259:$AAR$259,0))</f>
        <v>0</v>
      </c>
      <c r="L26" s="40">
        <f t="array" ref="L26">INDEX('Aceite Virgen'!$A$259:$AAR$285,MATCH($B26,'Aceite Virgen'!$A$259:$A$285,0),MATCH(L$5,'Aceite Virgen'!$A$259:$AAR$259,0))</f>
        <v>0</v>
      </c>
      <c r="M26" s="40">
        <f t="array" ref="M26">INDEX('Aceite Virgen'!$A$259:$AAR$285,MATCH($B26,'Aceite Virgen'!$A$259:$A$285,0),MATCH(M$5,'Aceite Virgen'!$A$259:$AAR$259,0))</f>
        <v>0.31</v>
      </c>
      <c r="N26" s="40">
        <f t="array" ref="N26">INDEX('Aceite Virgen'!$A$259:$AAR$285,MATCH($B26,'Aceite Virgen'!$A$259:$A$285,0),MATCH(N$5,'Aceite Virgen'!$A$259:$AAR$259,0))</f>
        <v>3.42</v>
      </c>
      <c r="O26" s="40">
        <f t="array" ref="O26">INDEX('Aceite Virgen'!$A$259:$AAR$285,MATCH($B26,'Aceite Virgen'!$A$259:$A$285,0),MATCH(O$5,'Aceite Virgen'!$A$259:$AAR$259,0))</f>
        <v>4.51</v>
      </c>
      <c r="P26" s="40">
        <f t="array" ref="P26">INDEX('Aceite Virgen'!$A$259:$AAR$285,MATCH($B26,'Aceite Virgen'!$A$259:$A$285,0),MATCH(P$5,'Aceite Virgen'!$A$259:$AAR$259,0))</f>
        <v>5.57</v>
      </c>
    </row>
    <row r="27" spans="2:16" x14ac:dyDescent="0.3">
      <c r="B27" s="19">
        <f t="shared" si="1"/>
        <v>3.9</v>
      </c>
      <c r="C27" s="18">
        <f t="shared" si="2"/>
        <v>4</v>
      </c>
      <c r="E27" s="40">
        <f t="array" ref="E27">INDEX('Aceite Virgen'!$A$259:$AAR$285,MATCH($B27,'Aceite Virgen'!$A$259:$A$285,0),MATCH(E$5,'Aceite Virgen'!$A$259:$AAR$259,0))</f>
        <v>0.92</v>
      </c>
      <c r="F27" s="40">
        <f t="array" ref="F27">INDEX('Aceite Virgen'!$A$259:$AAR$285,MATCH($B27,'Aceite Virgen'!$A$259:$A$285,0),MATCH(F$5,'Aceite Virgen'!$A$259:$AAR$259,0))</f>
        <v>0.96</v>
      </c>
      <c r="G27" s="40">
        <f t="array" ref="G27">INDEX('Aceite Virgen'!$A$259:$AAR$285,MATCH($B27,'Aceite Virgen'!$A$259:$A$285,0),MATCH(G$5,'Aceite Virgen'!$A$259:$AAR$259,0))</f>
        <v>0.75</v>
      </c>
      <c r="H27" s="40">
        <f t="array" ref="H27">INDEX('Aceite Virgen'!$A$259:$AAR$285,MATCH($B27,'Aceite Virgen'!$A$259:$A$285,0),MATCH(H$5,'Aceite Virgen'!$A$259:$AAR$259,0))</f>
        <v>0.27</v>
      </c>
      <c r="I27" s="40">
        <f t="array" ref="I27">INDEX('Aceite Virgen'!$A$259:$AAR$285,MATCH($B27,'Aceite Virgen'!$A$259:$A$285,0),MATCH(I$5,'Aceite Virgen'!$A$259:$AAR$259,0))</f>
        <v>2.34</v>
      </c>
      <c r="J27" s="40">
        <f t="array" ref="J27">INDEX('Aceite Virgen'!$A$259:$AAR$285,MATCH($B27,'Aceite Virgen'!$A$259:$A$285,0),MATCH(J$5,'Aceite Virgen'!$A$259:$AAR$259,0))</f>
        <v>5.21</v>
      </c>
      <c r="K27" s="40">
        <f t="array" ref="K27">INDEX('Aceite Virgen'!$A$259:$AAR$285,MATCH($B27,'Aceite Virgen'!$A$259:$A$285,0),MATCH(K$5,'Aceite Virgen'!$A$259:$AAR$259,0))</f>
        <v>1.1500000000000001</v>
      </c>
      <c r="L27" s="40">
        <f t="array" ref="L27">INDEX('Aceite Virgen'!$A$259:$AAR$285,MATCH($B27,'Aceite Virgen'!$A$259:$A$285,0),MATCH(L$5,'Aceite Virgen'!$A$259:$AAR$259,0))</f>
        <v>1.29</v>
      </c>
      <c r="M27" s="40">
        <f t="array" ref="M27">INDEX('Aceite Virgen'!$A$259:$AAR$285,MATCH($B27,'Aceite Virgen'!$A$259:$A$285,0),MATCH(M$5,'Aceite Virgen'!$A$259:$AAR$259,0))</f>
        <v>0.31</v>
      </c>
      <c r="N27" s="40">
        <f t="array" ref="N27">INDEX('Aceite Virgen'!$A$259:$AAR$285,MATCH($B27,'Aceite Virgen'!$A$259:$A$285,0),MATCH(N$5,'Aceite Virgen'!$A$259:$AAR$259,0))</f>
        <v>0.94</v>
      </c>
      <c r="O27" s="40">
        <f t="array" ref="O27">INDEX('Aceite Virgen'!$A$259:$AAR$285,MATCH($B27,'Aceite Virgen'!$A$259:$A$285,0),MATCH(O$5,'Aceite Virgen'!$A$259:$AAR$259,0))</f>
        <v>3.6399999999999997</v>
      </c>
      <c r="P27" s="40">
        <f t="array" ref="P27">INDEX('Aceite Virgen'!$A$259:$AAR$285,MATCH($B27,'Aceite Virgen'!$A$259:$A$285,0),MATCH(P$5,'Aceite Virgen'!$A$259:$AAR$259,0))</f>
        <v>3.91</v>
      </c>
    </row>
    <row r="28" spans="2:16" x14ac:dyDescent="0.3">
      <c r="B28" s="19">
        <f t="shared" si="1"/>
        <v>4</v>
      </c>
      <c r="C28" s="18">
        <f t="shared" si="2"/>
        <v>4.0999999999999996</v>
      </c>
      <c r="E28" s="40">
        <f t="array" ref="E28">INDEX('Aceite Virgen'!$A$259:$AAR$285,MATCH($B28,'Aceite Virgen'!$A$259:$A$285,0),MATCH(E$5,'Aceite Virgen'!$A$259:$AAR$259,0))</f>
        <v>0</v>
      </c>
      <c r="F28" s="40">
        <f t="array" ref="F28">INDEX('Aceite Virgen'!$A$259:$AAR$285,MATCH($B28,'Aceite Virgen'!$A$259:$A$285,0),MATCH(F$5,'Aceite Virgen'!$A$259:$AAR$259,0))</f>
        <v>0</v>
      </c>
      <c r="G28" s="40">
        <f t="array" ref="G28">INDEX('Aceite Virgen'!$A$259:$AAR$285,MATCH($B28,'Aceite Virgen'!$A$259:$A$285,0),MATCH(G$5,'Aceite Virgen'!$A$259:$AAR$259,0))</f>
        <v>0.11</v>
      </c>
      <c r="H28" s="40">
        <f t="array" ref="H28">INDEX('Aceite Virgen'!$A$259:$AAR$285,MATCH($B28,'Aceite Virgen'!$A$259:$A$285,0),MATCH(H$5,'Aceite Virgen'!$A$259:$AAR$259,0))</f>
        <v>0.26</v>
      </c>
      <c r="I28" s="40">
        <f t="array" ref="I28">INDEX('Aceite Virgen'!$A$259:$AAR$285,MATCH($B28,'Aceite Virgen'!$A$259:$A$285,0),MATCH(I$5,'Aceite Virgen'!$A$259:$AAR$259,0))</f>
        <v>0</v>
      </c>
      <c r="J28" s="40">
        <f t="array" ref="J28">INDEX('Aceite Virgen'!$A$259:$AAR$285,MATCH($B28,'Aceite Virgen'!$A$259:$A$285,0),MATCH(J$5,'Aceite Virgen'!$A$259:$AAR$259,0))</f>
        <v>0</v>
      </c>
      <c r="K28" s="40">
        <f t="array" ref="K28">INDEX('Aceite Virgen'!$A$259:$AAR$285,MATCH($B28,'Aceite Virgen'!$A$259:$A$285,0),MATCH(K$5,'Aceite Virgen'!$A$259:$AAR$259,0))</f>
        <v>1</v>
      </c>
      <c r="L28" s="40">
        <f t="array" ref="L28">INDEX('Aceite Virgen'!$A$259:$AAR$285,MATCH($B28,'Aceite Virgen'!$A$259:$A$285,0),MATCH(L$5,'Aceite Virgen'!$A$259:$AAR$259,0))</f>
        <v>1.3699999999999999</v>
      </c>
      <c r="M28" s="40">
        <f t="array" ref="M28">INDEX('Aceite Virgen'!$A$259:$AAR$285,MATCH($B28,'Aceite Virgen'!$A$259:$A$285,0),MATCH(M$5,'Aceite Virgen'!$A$259:$AAR$259,0))</f>
        <v>0</v>
      </c>
      <c r="N28" s="40">
        <f t="array" ref="N28">INDEX('Aceite Virgen'!$A$259:$AAR$285,MATCH($B28,'Aceite Virgen'!$A$259:$A$285,0),MATCH(N$5,'Aceite Virgen'!$A$259:$AAR$259,0))</f>
        <v>0</v>
      </c>
      <c r="O28" s="40">
        <f t="array" ref="O28">INDEX('Aceite Virgen'!$A$259:$AAR$285,MATCH($B28,'Aceite Virgen'!$A$259:$A$285,0),MATCH(O$5,'Aceite Virgen'!$A$259:$AAR$259,0))</f>
        <v>0.72</v>
      </c>
      <c r="P28" s="40">
        <f t="array" ref="P28">INDEX('Aceite Virgen'!$A$259:$AAR$285,MATCH($B28,'Aceite Virgen'!$A$259:$A$285,0),MATCH(P$5,'Aceite Virgen'!$A$259:$AAR$259,0))</f>
        <v>0</v>
      </c>
    </row>
    <row r="29" spans="2:16" x14ac:dyDescent="0.3">
      <c r="B29" s="19">
        <f t="shared" si="1"/>
        <v>4.0999999999999996</v>
      </c>
      <c r="C29" s="18">
        <f t="shared" si="2"/>
        <v>4.2</v>
      </c>
      <c r="E29" s="40">
        <f t="array" ref="E29">INDEX('Aceite Virgen'!$A$259:$AAR$285,MATCH($B29,'Aceite Virgen'!$A$259:$A$285,0),MATCH(E$5,'Aceite Virgen'!$A$259:$AAR$259,0))</f>
        <v>0</v>
      </c>
      <c r="F29" s="40">
        <f t="array" ref="F29">INDEX('Aceite Virgen'!$A$259:$AAR$285,MATCH($B29,'Aceite Virgen'!$A$259:$A$285,0),MATCH(F$5,'Aceite Virgen'!$A$259:$AAR$259,0))</f>
        <v>0.33</v>
      </c>
      <c r="G29" s="40">
        <f t="array" ref="G29">INDEX('Aceite Virgen'!$A$259:$AAR$285,MATCH($B29,'Aceite Virgen'!$A$259:$A$285,0),MATCH(G$5,'Aceite Virgen'!$A$259:$AAR$259,0))</f>
        <v>0.1</v>
      </c>
      <c r="H29" s="40">
        <f t="array" ref="H29">INDEX('Aceite Virgen'!$A$259:$AAR$285,MATCH($B29,'Aceite Virgen'!$A$259:$A$285,0),MATCH(H$5,'Aceite Virgen'!$A$259:$AAR$259,0))</f>
        <v>0.36</v>
      </c>
      <c r="I29" s="40">
        <f t="array" ref="I29">INDEX('Aceite Virgen'!$A$259:$AAR$285,MATCH($B29,'Aceite Virgen'!$A$259:$A$285,0),MATCH(I$5,'Aceite Virgen'!$A$259:$AAR$259,0))</f>
        <v>1.55</v>
      </c>
      <c r="J29" s="40">
        <f t="array" ref="J29">INDEX('Aceite Virgen'!$A$259:$AAR$285,MATCH($B29,'Aceite Virgen'!$A$259:$A$285,0),MATCH(J$5,'Aceite Virgen'!$A$259:$AAR$259,0))</f>
        <v>1.38</v>
      </c>
      <c r="K29" s="40">
        <f t="array" ref="K29">INDEX('Aceite Virgen'!$A$259:$AAR$285,MATCH($B29,'Aceite Virgen'!$A$259:$A$285,0),MATCH(K$5,'Aceite Virgen'!$A$259:$AAR$259,0))</f>
        <v>1.44</v>
      </c>
      <c r="L29" s="40">
        <f t="array" ref="L29">INDEX('Aceite Virgen'!$A$259:$AAR$285,MATCH($B29,'Aceite Virgen'!$A$259:$A$285,0),MATCH(L$5,'Aceite Virgen'!$A$259:$AAR$259,0))</f>
        <v>3.56</v>
      </c>
      <c r="M29" s="40">
        <f t="array" ref="M29">INDEX('Aceite Virgen'!$A$259:$AAR$285,MATCH($B29,'Aceite Virgen'!$A$259:$A$285,0),MATCH(M$5,'Aceite Virgen'!$A$259:$AAR$259,0))</f>
        <v>3.75</v>
      </c>
      <c r="N29" s="40">
        <f t="array" ref="N29">INDEX('Aceite Virgen'!$A$259:$AAR$285,MATCH($B29,'Aceite Virgen'!$A$259:$A$285,0),MATCH(N$5,'Aceite Virgen'!$A$259:$AAR$259,0))</f>
        <v>0</v>
      </c>
      <c r="O29" s="40">
        <f t="array" ref="O29">INDEX('Aceite Virgen'!$A$259:$AAR$285,MATCH($B29,'Aceite Virgen'!$A$259:$A$285,0),MATCH(O$5,'Aceite Virgen'!$A$259:$AAR$259,0))</f>
        <v>0</v>
      </c>
      <c r="P29" s="40">
        <f t="array" ref="P29">INDEX('Aceite Virgen'!$A$259:$AAR$285,MATCH($B29,'Aceite Virgen'!$A$259:$A$285,0),MATCH(P$5,'Aceite Virgen'!$A$259:$AAR$259,0))</f>
        <v>1.1599999999999999</v>
      </c>
    </row>
    <row r="30" spans="2:16" x14ac:dyDescent="0.3">
      <c r="B30" s="19">
        <f t="shared" si="1"/>
        <v>4.2</v>
      </c>
      <c r="C30" s="18">
        <f t="shared" si="2"/>
        <v>4.3</v>
      </c>
      <c r="E30" s="40">
        <f t="array" ref="E30">INDEX('Aceite Virgen'!$A$259:$AAR$285,MATCH($B30,'Aceite Virgen'!$A$259:$A$285,0),MATCH(E$5,'Aceite Virgen'!$A$259:$AAR$259,0))</f>
        <v>0.28999999999999998</v>
      </c>
      <c r="F30" s="40">
        <f t="array" ref="F30">INDEX('Aceite Virgen'!$A$259:$AAR$285,MATCH($B30,'Aceite Virgen'!$A$259:$A$285,0),MATCH(F$5,'Aceite Virgen'!$A$259:$AAR$259,0))</f>
        <v>0.97</v>
      </c>
      <c r="G30" s="40">
        <f t="array" ref="G30">INDEX('Aceite Virgen'!$A$259:$AAR$285,MATCH($B30,'Aceite Virgen'!$A$259:$A$285,0),MATCH(G$5,'Aceite Virgen'!$A$259:$AAR$259,0))</f>
        <v>0.18</v>
      </c>
      <c r="H30" s="40">
        <f t="array" ref="H30">INDEX('Aceite Virgen'!$A$259:$AAR$285,MATCH($B30,'Aceite Virgen'!$A$259:$A$285,0),MATCH(H$5,'Aceite Virgen'!$A$259:$AAR$259,0))</f>
        <v>0.55000000000000004</v>
      </c>
      <c r="I30" s="40">
        <f t="array" ref="I30">INDEX('Aceite Virgen'!$A$259:$AAR$285,MATCH($B30,'Aceite Virgen'!$A$259:$A$285,0),MATCH(I$5,'Aceite Virgen'!$A$259:$AAR$259,0))</f>
        <v>0.19</v>
      </c>
      <c r="J30" s="40">
        <f t="array" ref="J30">INDEX('Aceite Virgen'!$A$259:$AAR$285,MATCH($B30,'Aceite Virgen'!$A$259:$A$285,0),MATCH(J$5,'Aceite Virgen'!$A$259:$AAR$259,0))</f>
        <v>0.34</v>
      </c>
      <c r="K30" s="40">
        <f t="array" ref="K30">INDEX('Aceite Virgen'!$A$259:$AAR$285,MATCH($B30,'Aceite Virgen'!$A$259:$A$285,0),MATCH(K$5,'Aceite Virgen'!$A$259:$AAR$259,0))</f>
        <v>0.13</v>
      </c>
      <c r="L30" s="40">
        <f t="array" ref="L30">INDEX('Aceite Virgen'!$A$259:$AAR$285,MATCH($B30,'Aceite Virgen'!$A$259:$A$285,0),MATCH(L$5,'Aceite Virgen'!$A$259:$AAR$259,0))</f>
        <v>0.28999999999999998</v>
      </c>
      <c r="M30" s="40">
        <f t="array" ref="M30">INDEX('Aceite Virgen'!$A$259:$AAR$285,MATCH($B30,'Aceite Virgen'!$A$259:$A$285,0),MATCH(M$5,'Aceite Virgen'!$A$259:$AAR$259,0))</f>
        <v>0.26</v>
      </c>
      <c r="N30" s="40">
        <f t="array" ref="N30">INDEX('Aceite Virgen'!$A$259:$AAR$285,MATCH($B30,'Aceite Virgen'!$A$259:$A$285,0),MATCH(N$5,'Aceite Virgen'!$A$259:$AAR$259,0))</f>
        <v>0</v>
      </c>
      <c r="O30" s="40">
        <f t="array" ref="O30">INDEX('Aceite Virgen'!$A$259:$AAR$285,MATCH($B30,'Aceite Virgen'!$A$259:$A$285,0),MATCH(O$5,'Aceite Virgen'!$A$259:$AAR$259,0))</f>
        <v>0.65</v>
      </c>
      <c r="P30" s="40">
        <f t="array" ref="P30">INDEX('Aceite Virgen'!$A$259:$AAR$285,MATCH($B30,'Aceite Virgen'!$A$259:$A$285,0),MATCH(P$5,'Aceite Virgen'!$A$259:$AAR$259,0))</f>
        <v>0</v>
      </c>
    </row>
    <row r="31" spans="2:16" x14ac:dyDescent="0.3">
      <c r="B31" s="19">
        <f t="shared" si="1"/>
        <v>4.3</v>
      </c>
      <c r="C31" s="18">
        <f t="shared" si="2"/>
        <v>4.4000000000000004</v>
      </c>
      <c r="E31" s="40">
        <f t="array" ref="E31">INDEX('Aceite Virgen'!$A$259:$AAR$285,MATCH($B31,'Aceite Virgen'!$A$259:$A$285,0),MATCH(E$5,'Aceite Virgen'!$A$259:$AAR$259,0))</f>
        <v>0</v>
      </c>
      <c r="F31" s="40">
        <f t="array" ref="F31">INDEX('Aceite Virgen'!$A$259:$AAR$285,MATCH($B31,'Aceite Virgen'!$A$259:$A$285,0),MATCH(F$5,'Aceite Virgen'!$A$259:$AAR$259,0))</f>
        <v>0.13</v>
      </c>
      <c r="G31" s="40">
        <f t="array" ref="G31">INDEX('Aceite Virgen'!$A$259:$AAR$285,MATCH($B31,'Aceite Virgen'!$A$259:$A$285,0),MATCH(G$5,'Aceite Virgen'!$A$259:$AAR$259,0))</f>
        <v>0</v>
      </c>
      <c r="H31" s="40">
        <f t="array" ref="H31">INDEX('Aceite Virgen'!$A$259:$AAR$285,MATCH($B31,'Aceite Virgen'!$A$259:$A$285,0),MATCH(H$5,'Aceite Virgen'!$A$259:$AAR$259,0))</f>
        <v>0.37</v>
      </c>
      <c r="I31" s="40">
        <f t="array" ref="I31">INDEX('Aceite Virgen'!$A$259:$AAR$285,MATCH($B31,'Aceite Virgen'!$A$259:$A$285,0),MATCH(I$5,'Aceite Virgen'!$A$259:$AAR$259,0))</f>
        <v>0</v>
      </c>
      <c r="J31" s="40">
        <f t="array" ref="J31">INDEX('Aceite Virgen'!$A$259:$AAR$285,MATCH($B31,'Aceite Virgen'!$A$259:$A$285,0),MATCH(J$5,'Aceite Virgen'!$A$259:$AAR$259,0))</f>
        <v>0</v>
      </c>
      <c r="K31" s="40">
        <f t="array" ref="K31">INDEX('Aceite Virgen'!$A$259:$AAR$285,MATCH($B31,'Aceite Virgen'!$A$259:$A$285,0),MATCH(K$5,'Aceite Virgen'!$A$259:$AAR$259,0))</f>
        <v>0</v>
      </c>
      <c r="L31" s="40">
        <f t="array" ref="L31">INDEX('Aceite Virgen'!$A$259:$AAR$285,MATCH($B31,'Aceite Virgen'!$A$259:$A$285,0),MATCH(L$5,'Aceite Virgen'!$A$259:$AAR$259,0))</f>
        <v>0.17</v>
      </c>
      <c r="M31" s="40">
        <f t="array" ref="M31">INDEX('Aceite Virgen'!$A$259:$AAR$285,MATCH($B31,'Aceite Virgen'!$A$259:$A$285,0),MATCH(M$5,'Aceite Virgen'!$A$259:$AAR$259,0))</f>
        <v>0.17</v>
      </c>
      <c r="N31" s="40">
        <f t="array" ref="N31">INDEX('Aceite Virgen'!$A$259:$AAR$285,MATCH($B31,'Aceite Virgen'!$A$259:$A$285,0),MATCH(N$5,'Aceite Virgen'!$A$259:$AAR$259,0))</f>
        <v>1.63</v>
      </c>
      <c r="O31" s="40">
        <f t="array" ref="O31">INDEX('Aceite Virgen'!$A$259:$AAR$285,MATCH($B31,'Aceite Virgen'!$A$259:$A$285,0),MATCH(O$5,'Aceite Virgen'!$A$259:$AAR$259,0))</f>
        <v>0.51</v>
      </c>
      <c r="P31" s="40">
        <f t="array" ref="P31">INDEX('Aceite Virgen'!$A$259:$AAR$285,MATCH($B31,'Aceite Virgen'!$A$259:$A$285,0),MATCH(P$5,'Aceite Virgen'!$A$259:$AAR$259,0))</f>
        <v>1.8900000000000001</v>
      </c>
    </row>
    <row r="32" spans="2:16" x14ac:dyDescent="0.3">
      <c r="B32" s="19">
        <f t="shared" si="1"/>
        <v>4.4000000000000004</v>
      </c>
      <c r="C32" s="18">
        <f t="shared" si="2"/>
        <v>4.5</v>
      </c>
      <c r="E32" s="40">
        <f t="array" ref="E32">INDEX('Aceite Virgen'!$A$259:$AAR$285,MATCH($B32,'Aceite Virgen'!$A$259:$A$285,0),MATCH(E$5,'Aceite Virgen'!$A$259:$AAR$259,0))</f>
        <v>0</v>
      </c>
      <c r="F32" s="40">
        <f t="array" ref="F32">INDEX('Aceite Virgen'!$A$259:$AAR$285,MATCH($B32,'Aceite Virgen'!$A$259:$A$285,0),MATCH(F$5,'Aceite Virgen'!$A$259:$AAR$259,0))</f>
        <v>0</v>
      </c>
      <c r="G32" s="40">
        <f t="array" ref="G32">INDEX('Aceite Virgen'!$A$259:$AAR$285,MATCH($B32,'Aceite Virgen'!$A$259:$A$285,0),MATCH(G$5,'Aceite Virgen'!$A$259:$AAR$259,0))</f>
        <v>0.3</v>
      </c>
      <c r="H32" s="40">
        <f t="array" ref="H32">INDEX('Aceite Virgen'!$A$259:$AAR$285,MATCH($B32,'Aceite Virgen'!$A$259:$A$285,0),MATCH(H$5,'Aceite Virgen'!$A$259:$AAR$259,0))</f>
        <v>0.52</v>
      </c>
      <c r="I32" s="40">
        <f t="array" ref="I32">INDEX('Aceite Virgen'!$A$259:$AAR$285,MATCH($B32,'Aceite Virgen'!$A$259:$A$285,0),MATCH(I$5,'Aceite Virgen'!$A$259:$AAR$259,0))</f>
        <v>0</v>
      </c>
      <c r="J32" s="40">
        <f t="array" ref="J32">INDEX('Aceite Virgen'!$A$259:$AAR$285,MATCH($B32,'Aceite Virgen'!$A$259:$A$285,0),MATCH(J$5,'Aceite Virgen'!$A$259:$AAR$259,0))</f>
        <v>0.17</v>
      </c>
      <c r="K32" s="40">
        <f t="array" ref="K32">INDEX('Aceite Virgen'!$A$259:$AAR$285,MATCH($B32,'Aceite Virgen'!$A$259:$A$285,0),MATCH(K$5,'Aceite Virgen'!$A$259:$AAR$259,0))</f>
        <v>0</v>
      </c>
      <c r="L32" s="40">
        <f t="array" ref="L32">INDEX('Aceite Virgen'!$A$259:$AAR$285,MATCH($B32,'Aceite Virgen'!$A$259:$A$285,0),MATCH(L$5,'Aceite Virgen'!$A$259:$AAR$259,0))</f>
        <v>0</v>
      </c>
      <c r="M32" s="40">
        <f t="array" ref="M32">INDEX('Aceite Virgen'!$A$259:$AAR$285,MATCH($B32,'Aceite Virgen'!$A$259:$A$285,0),MATCH(M$5,'Aceite Virgen'!$A$259:$AAR$259,0))</f>
        <v>1.5099999999999998</v>
      </c>
      <c r="N32" s="40">
        <f t="array" ref="N32">INDEX('Aceite Virgen'!$A$259:$AAR$285,MATCH($B32,'Aceite Virgen'!$A$259:$A$285,0),MATCH(N$5,'Aceite Virgen'!$A$259:$AAR$259,0))</f>
        <v>2.5099999999999998</v>
      </c>
      <c r="O32" s="40">
        <f t="array" ref="O32">INDEX('Aceite Virgen'!$A$259:$AAR$285,MATCH($B32,'Aceite Virgen'!$A$259:$A$285,0),MATCH(O$5,'Aceite Virgen'!$A$259:$AAR$259,0))</f>
        <v>1.35</v>
      </c>
      <c r="P32" s="40">
        <f t="array" ref="P32">INDEX('Aceite Virgen'!$A$259:$AAR$285,MATCH($B32,'Aceite Virgen'!$A$259:$A$285,0),MATCH(P$5,'Aceite Virgen'!$A$259:$AAR$259,0))</f>
        <v>0.84</v>
      </c>
    </row>
    <row r="33" spans="2:16" x14ac:dyDescent="0.3">
      <c r="B33" s="54">
        <f t="shared" si="1"/>
        <v>4.5</v>
      </c>
      <c r="C33" s="18"/>
      <c r="E33" s="40">
        <f t="array" ref="E33">INDEX('Aceite Virgen'!$A$259:$AAR$285,MATCH($B33,'Aceite Virgen'!$A$259:$A$285,0),MATCH(E$5,'Aceite Virgen'!$A$259:$AAR$259,0))</f>
        <v>6.0699999999999994</v>
      </c>
      <c r="F33" s="40">
        <f t="array" ref="F33">INDEX('Aceite Virgen'!$A$259:$AAR$285,MATCH($B33,'Aceite Virgen'!$A$259:$A$285,0),MATCH(F$5,'Aceite Virgen'!$A$259:$AAR$259,0))</f>
        <v>1.83</v>
      </c>
      <c r="G33" s="40">
        <f t="array" ref="G33">INDEX('Aceite Virgen'!$A$259:$AAR$285,MATCH($B33,'Aceite Virgen'!$A$259:$A$285,0),MATCH(G$5,'Aceite Virgen'!$A$259:$AAR$259,0))</f>
        <v>2.36</v>
      </c>
      <c r="H33" s="40">
        <f t="array" ref="H33">INDEX('Aceite Virgen'!$A$259:$AAR$285,MATCH($B33,'Aceite Virgen'!$A$259:$A$285,0),MATCH(H$5,'Aceite Virgen'!$A$259:$AAR$259,0))</f>
        <v>5.8</v>
      </c>
      <c r="I33" s="40">
        <f t="array" ref="I33">INDEX('Aceite Virgen'!$A$259:$AAR$285,MATCH($B33,'Aceite Virgen'!$A$259:$A$285,0),MATCH(I$5,'Aceite Virgen'!$A$259:$AAR$259,0))</f>
        <v>6.0500000000000007</v>
      </c>
      <c r="J33" s="40">
        <f t="array" ref="J33">INDEX('Aceite Virgen'!$A$259:$AAR$285,MATCH($B33,'Aceite Virgen'!$A$259:$A$285,0),MATCH(J$5,'Aceite Virgen'!$A$259:$AAR$259,0))</f>
        <v>3.5</v>
      </c>
      <c r="K33" s="40">
        <f t="array" ref="K33">INDEX('Aceite Virgen'!$A$259:$AAR$285,MATCH($B33,'Aceite Virgen'!$A$259:$A$285,0),MATCH(K$5,'Aceite Virgen'!$A$259:$AAR$259,0))</f>
        <v>5.27</v>
      </c>
      <c r="L33" s="40">
        <f t="array" ref="L33">INDEX('Aceite Virgen'!$A$259:$AAR$285,MATCH($B33,'Aceite Virgen'!$A$259:$A$285,0),MATCH(L$5,'Aceite Virgen'!$A$259:$AAR$259,0))</f>
        <v>3.21</v>
      </c>
      <c r="M33" s="40">
        <f t="array" ref="M33">INDEX('Aceite Virgen'!$A$259:$AAR$285,MATCH($B33,'Aceite Virgen'!$A$259:$A$285,0),MATCH(M$5,'Aceite Virgen'!$A$259:$AAR$259,0))</f>
        <v>2.1</v>
      </c>
      <c r="N33" s="40">
        <f t="array" ref="N33">INDEX('Aceite Virgen'!$A$259:$AAR$285,MATCH($B33,'Aceite Virgen'!$A$259:$A$285,0),MATCH(N$5,'Aceite Virgen'!$A$259:$AAR$259,0))</f>
        <v>4.22</v>
      </c>
      <c r="O33" s="40">
        <f t="array" ref="O33">INDEX('Aceite Virgen'!$A$259:$AAR$285,MATCH($B33,'Aceite Virgen'!$A$259:$A$285,0),MATCH(O$5,'Aceite Virgen'!$A$259:$AAR$259,0))</f>
        <v>3.8400000000000003</v>
      </c>
      <c r="P33" s="40">
        <f t="array" ref="P33">INDEX('Aceite Virgen'!$A$259:$AAR$285,MATCH($B33,'Aceite Virgen'!$A$259:$A$285,0),MATCH(P$5,'Aceite Virgen'!$A$259:$AAR$259,0))</f>
        <v>2.8099999999999996</v>
      </c>
    </row>
    <row r="34" spans="2:16" x14ac:dyDescent="0.3">
      <c r="P34" s="38"/>
    </row>
    <row r="35" spans="2:16" x14ac:dyDescent="0.3">
      <c r="E35" s="40">
        <f>SUM(E10:E34)</f>
        <v>99.96</v>
      </c>
      <c r="F35" s="40">
        <f t="shared" ref="F35:P35" si="3">SUM(F10:F34)</f>
        <v>100.00999999999998</v>
      </c>
      <c r="G35" s="40">
        <f t="shared" si="3"/>
        <v>99.97999999999999</v>
      </c>
      <c r="H35" s="40">
        <f t="shared" si="3"/>
        <v>99.969999999999985</v>
      </c>
      <c r="I35" s="40">
        <f t="shared" si="3"/>
        <v>100</v>
      </c>
      <c r="J35" s="40">
        <f t="shared" si="3"/>
        <v>99.98</v>
      </c>
      <c r="K35" s="40">
        <f t="shared" si="3"/>
        <v>99.969999999999985</v>
      </c>
      <c r="L35" s="40">
        <f t="shared" si="3"/>
        <v>99.980000000000018</v>
      </c>
      <c r="M35" s="40">
        <f t="shared" si="3"/>
        <v>100.01</v>
      </c>
      <c r="N35" s="40">
        <f t="shared" si="3"/>
        <v>100.00999999999999</v>
      </c>
      <c r="O35" s="40">
        <f t="shared" si="3"/>
        <v>100.01999999999998</v>
      </c>
      <c r="P35" s="40">
        <f t="shared" si="3"/>
        <v>100.00000000000001</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37"/>
  <sheetViews>
    <sheetView showGridLines="0" workbookViewId="0">
      <selection activeCell="P9" sqref="P9"/>
    </sheetView>
  </sheetViews>
  <sheetFormatPr baseColWidth="10" defaultColWidth="11.44140625" defaultRowHeight="14.4" x14ac:dyDescent="0.3"/>
  <cols>
    <col min="1" max="1" width="8.21875" customWidth="1"/>
    <col min="2" max="2" width="11.5546875" customWidth="1"/>
    <col min="4" max="4" width="3" style="6" customWidth="1"/>
    <col min="5" max="16" width="9.2187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AGOSTO 20T.España</v>
      </c>
      <c r="F5" s="39" t="str">
        <f t="shared" si="0"/>
        <v xml:space="preserve"> SEPTIEMBRE 20T.España</v>
      </c>
      <c r="G5" s="39" t="str">
        <f t="shared" si="0"/>
        <v xml:space="preserve"> OCTUBRE 20T.España</v>
      </c>
      <c r="H5" s="39" t="str">
        <f t="shared" si="0"/>
        <v xml:space="preserve"> NOVIEMBRE 20T.España</v>
      </c>
      <c r="I5" s="39" t="str">
        <f t="shared" si="0"/>
        <v xml:space="preserve"> DICIEMBRE 20T.España</v>
      </c>
      <c r="J5" s="39" t="str">
        <f t="shared" si="0"/>
        <v xml:space="preserve"> ENERO 21T.España</v>
      </c>
      <c r="K5" s="39" t="str">
        <f t="shared" si="0"/>
        <v xml:space="preserve"> FEBRERO 21T.España</v>
      </c>
      <c r="L5" s="39" t="str">
        <f t="shared" si="0"/>
        <v xml:space="preserve"> MARZO 21T.España</v>
      </c>
      <c r="M5" s="39" t="str">
        <f t="shared" si="0"/>
        <v xml:space="preserve"> ABRIL 21T.España</v>
      </c>
      <c r="N5" s="39" t="str">
        <f t="shared" si="0"/>
        <v xml:space="preserve"> MAYO 21T.España</v>
      </c>
      <c r="O5" s="39" t="str">
        <f t="shared" si="0"/>
        <v xml:space="preserve"> JUNIO 21T.España</v>
      </c>
      <c r="P5" s="39" t="str">
        <f t="shared" si="0"/>
        <v xml:space="preserve"> JULIO 21T.España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Oliva'!$A$260:$AAR$260,,MAX(IF('Aceite de Oliva'!$A$260:$AAR$260&lt;&gt;"",COLUMN('Aceite de Oliva'!$A$260:$AAR$260)))-(7*E8))</f>
        <v xml:space="preserve"> AGOSTO 20</v>
      </c>
      <c r="F9" s="6" t="str">
        <f t="array" ref="F9">INDEX('Aceite de Oliva'!$A$260:$AAR$260,,MAX(IF('Aceite de Oliva'!$A$260:$AAR$260&lt;&gt;"",COLUMN('Aceite de Oliva'!$A$260:$AAR$260)))-(7*F8))</f>
        <v xml:space="preserve"> SEPTIEMBRE 20</v>
      </c>
      <c r="G9" s="6" t="str">
        <f t="array" ref="G9">INDEX('Aceite de Oliva'!$A$260:$AAR$260,,MAX(IF('Aceite de Oliva'!$A$260:$AAR$260&lt;&gt;"",COLUMN('Aceite de Oliva'!$A$260:$AAR$260)))-(7*G8))</f>
        <v xml:space="preserve"> OCTUBRE 20</v>
      </c>
      <c r="H9" s="6" t="str">
        <f t="array" ref="H9">INDEX('Aceite de Oliva'!$A$260:$AAR$260,,MAX(IF('Aceite de Oliva'!$A$260:$AAR$260&lt;&gt;"",COLUMN('Aceite de Oliva'!$A$260:$AAR$260)))-(7*H8))</f>
        <v xml:space="preserve"> NOVIEMBRE 20</v>
      </c>
      <c r="I9" s="6" t="str">
        <f t="array" ref="I9">INDEX('Aceite de Oliva'!$A$260:$AAR$260,,MAX(IF('Aceite de Oliva'!$A$260:$AAR$260&lt;&gt;"",COLUMN('Aceite de Oliva'!$A$260:$AAR$260)))-(7*I8))</f>
        <v xml:space="preserve"> DICIEMBRE 20</v>
      </c>
      <c r="J9" s="6" t="str">
        <f t="array" ref="J9">INDEX('Aceite de Oliva'!$A$260:$AAR$260,,MAX(IF('Aceite de Oliva'!$A$260:$AAR$260&lt;&gt;"",COLUMN('Aceite de Oliva'!$A$260:$AAR$260)))-(7*J8))</f>
        <v xml:space="preserve"> ENERO 21</v>
      </c>
      <c r="K9" s="6" t="str">
        <f t="array" ref="K9">INDEX('Aceite de Oliva'!$A$260:$AAR$260,,MAX(IF('Aceite de Oliva'!$A$260:$AAR$260&lt;&gt;"",COLUMN('Aceite de Oliva'!$A$260:$AAR$260)))-(7*K8))</f>
        <v xml:space="preserve"> FEBRERO 21</v>
      </c>
      <c r="L9" s="6" t="str">
        <f t="array" ref="L9">INDEX('Aceite de Oliva'!$A$260:$AAR$260,,MAX(IF('Aceite de Oliva'!$A$260:$AAR$260&lt;&gt;"",COLUMN('Aceite de Oliva'!$A$260:$AAR$260)))-(7*L8))</f>
        <v xml:space="preserve"> MARZO 21</v>
      </c>
      <c r="M9" s="6" t="str">
        <f t="array" ref="M9">INDEX('Aceite de Oliva'!$A$260:$AAR$260,,MAX(IF('Aceite de Oliva'!$A$260:$AAR$260&lt;&gt;"",COLUMN('Aceite de Oliva'!$A$260:$AAR$260)))-(7*M8))</f>
        <v xml:space="preserve"> ABRIL 21</v>
      </c>
      <c r="N9" s="6" t="str">
        <f t="array" ref="N9">INDEX('Aceite de Oliva'!$A$260:$AAR$260,,MAX(IF('Aceite de Oliva'!$A$260:$AAR$260&lt;&gt;"",COLUMN('Aceite de Oliva'!$A$260:$AAR$260)))-(7*N8))</f>
        <v xml:space="preserve"> MAYO 21</v>
      </c>
      <c r="O9" s="6" t="str">
        <f t="array" ref="O9">INDEX('Aceite de Oliva'!$A$260:$AAR$260,,MAX(IF('Aceite de Oliva'!$A$260:$AAR$260&lt;&gt;"",COLUMN('Aceite de Oliva'!$A$260:$AAR$260)))-(7*O8))</f>
        <v xml:space="preserve"> JUNIO 21</v>
      </c>
      <c r="P9" t="str">
        <f t="array" ref="P9">INDEX('Aceite de Oliva'!$A$260:$AAR$260,,MAX(IF('Aceite de Oliva'!$A$260:$AAR$260&lt;&gt;"",COLUMN('Aceite de Oliva'!$A$260:$AAR$260))))</f>
        <v xml:space="preserve"> JULIO 21</v>
      </c>
    </row>
    <row r="10" spans="1:17" x14ac:dyDescent="0.3">
      <c r="B10" s="15"/>
      <c r="C10" s="24">
        <v>2</v>
      </c>
      <c r="E10" s="40">
        <f>INDEX('Aceite de Oliva'!$A$259:$AAR$285,MATCH($B10,'Aceite de Oliva'!$A$259:$A$285,0),MATCH(E$5,'Aceite de Oliva'!$A$259:$AAR$259,0))</f>
        <v>3.74</v>
      </c>
      <c r="F10" s="40">
        <f>INDEX('Aceite de Oliva'!$A$259:$AAR$285,MATCH($B10,'Aceite de Oliva'!$A$259:$A$285,0),MATCH(F$5,'Aceite de Oliva'!$A$259:$AAR$259,0))</f>
        <v>4.76</v>
      </c>
      <c r="G10" s="40">
        <f>INDEX('Aceite de Oliva'!$A$259:$AAR$285,MATCH($B10,'Aceite de Oliva'!$A$259:$A$285,0),MATCH(G$5,'Aceite de Oliva'!$A$259:$AAR$259,0))</f>
        <v>3.83</v>
      </c>
      <c r="H10" s="40">
        <f>INDEX('Aceite de Oliva'!$A$259:$AAR$285,MATCH($B10,'Aceite de Oliva'!$A$259:$A$285,0),MATCH(H$5,'Aceite de Oliva'!$A$259:$AAR$259,0))</f>
        <v>3.87</v>
      </c>
      <c r="I10" s="40">
        <f>INDEX('Aceite de Oliva'!$A$259:$AAR$285,MATCH($B10,'Aceite de Oliva'!$A$259:$A$285,0),MATCH(I$5,'Aceite de Oliva'!$A$259:$AAR$259,0))</f>
        <v>2.44</v>
      </c>
      <c r="J10" s="40">
        <f>INDEX('Aceite de Oliva'!$A$259:$AAR$285,MATCH($B10,'Aceite de Oliva'!$A$259:$A$285,0),MATCH(J$5,'Aceite de Oliva'!$A$259:$AAR$259,0))</f>
        <v>3.41</v>
      </c>
      <c r="K10" s="40">
        <f>INDEX('Aceite de Oliva'!$A$259:$AAR$285,MATCH($B10,'Aceite de Oliva'!$A$259:$A$285,0),MATCH(K$5,'Aceite de Oliva'!$A$259:$AAR$259,0))</f>
        <v>2.42</v>
      </c>
      <c r="L10" s="40">
        <f>INDEX('Aceite de Oliva'!$A$259:$AAR$285,MATCH($B10,'Aceite de Oliva'!$A$259:$A$285,0),MATCH(L$5,'Aceite de Oliva'!$A$259:$AAR$259,0))</f>
        <v>3.1799999999999997</v>
      </c>
      <c r="M10" s="40">
        <f>INDEX('Aceite de Oliva'!$A$259:$AAR$285,MATCH($B10,'Aceite de Oliva'!$A$259:$A$285,0),MATCH(M$5,'Aceite de Oliva'!$A$259:$AAR$259,0))</f>
        <v>2.58</v>
      </c>
      <c r="N10" s="40">
        <f>INDEX('Aceite de Oliva'!$A$259:$AAR$285,MATCH($B10,'Aceite de Oliva'!$A$259:$A$285,0),MATCH(N$5,'Aceite de Oliva'!$A$259:$AAR$259,0))</f>
        <v>2.84</v>
      </c>
      <c r="O10" s="40">
        <f>INDEX('Aceite de Oliva'!$A$259:$AAR$285,MATCH($B10,'Aceite de Oliva'!$A$259:$A$285,0),MATCH(O$5,'Aceite de Oliva'!$A$259:$AAR$259,0))</f>
        <v>1.5</v>
      </c>
      <c r="P10" s="40">
        <f>INDEX('Aceite de Oliva'!$A$259:$AAR$285,MATCH($B10,'Aceite de Oliva'!$A$259:$A$285,0),MATCH(P$5,'Aceite de Oliva'!$A$259:$AAR$259,0))</f>
        <v>0.91</v>
      </c>
    </row>
    <row r="11" spans="1:17" x14ac:dyDescent="0.3">
      <c r="A11" s="6"/>
      <c r="B11" s="16">
        <f t="shared" ref="B11:B33" si="1">C10</f>
        <v>2</v>
      </c>
      <c r="C11" s="17">
        <f t="shared" ref="C11:C32" si="2">B11+$C$7</f>
        <v>2.1</v>
      </c>
      <c r="E11" s="40">
        <f>INDEX('Aceite de Oliva'!$A$259:$AAR$285,MATCH($B11,'Aceite de Oliva'!$A$259:$A$285,0),MATCH(E$5,'Aceite de Oliva'!$A$259:$AAR$259,0))</f>
        <v>3.79</v>
      </c>
      <c r="F11" s="40">
        <f>INDEX('Aceite de Oliva'!$A$259:$AAR$285,MATCH($B11,'Aceite de Oliva'!$A$259:$A$285,0),MATCH(F$5,'Aceite de Oliva'!$A$259:$AAR$259,0))</f>
        <v>3.73</v>
      </c>
      <c r="G11" s="40">
        <f>INDEX('Aceite de Oliva'!$A$259:$AAR$285,MATCH($B11,'Aceite de Oliva'!$A$259:$A$285,0),MATCH(G$5,'Aceite de Oliva'!$A$259:$AAR$259,0))</f>
        <v>4.84</v>
      </c>
      <c r="H11" s="40">
        <f>INDEX('Aceite de Oliva'!$A$259:$AAR$285,MATCH($B11,'Aceite de Oliva'!$A$259:$A$285,0),MATCH(H$5,'Aceite de Oliva'!$A$259:$AAR$259,0))</f>
        <v>5.5</v>
      </c>
      <c r="I11" s="40">
        <f>INDEX('Aceite de Oliva'!$A$259:$AAR$285,MATCH($B11,'Aceite de Oliva'!$A$259:$A$285,0),MATCH(I$5,'Aceite de Oliva'!$A$259:$AAR$259,0))</f>
        <v>4.3</v>
      </c>
      <c r="J11" s="40">
        <f>INDEX('Aceite de Oliva'!$A$259:$AAR$285,MATCH($B11,'Aceite de Oliva'!$A$259:$A$285,0),MATCH(J$5,'Aceite de Oliva'!$A$259:$AAR$259,0))</f>
        <v>4.1100000000000003</v>
      </c>
      <c r="K11" s="40">
        <f>INDEX('Aceite de Oliva'!$A$259:$AAR$285,MATCH($B11,'Aceite de Oliva'!$A$259:$A$285,0),MATCH(K$5,'Aceite de Oliva'!$A$259:$AAR$259,0))</f>
        <v>3.6700000000000004</v>
      </c>
      <c r="L11" s="40">
        <f>INDEX('Aceite de Oliva'!$A$259:$AAR$285,MATCH($B11,'Aceite de Oliva'!$A$259:$A$285,0),MATCH(L$5,'Aceite de Oliva'!$A$259:$AAR$259,0))</f>
        <v>3.48</v>
      </c>
      <c r="M11" s="40">
        <f>INDEX('Aceite de Oliva'!$A$259:$AAR$285,MATCH($B11,'Aceite de Oliva'!$A$259:$A$285,0),MATCH(M$5,'Aceite de Oliva'!$A$259:$AAR$259,0))</f>
        <v>4.0200000000000005</v>
      </c>
      <c r="N11" s="40">
        <f>INDEX('Aceite de Oliva'!$A$259:$AAR$285,MATCH($B11,'Aceite de Oliva'!$A$259:$A$285,0),MATCH(N$5,'Aceite de Oliva'!$A$259:$AAR$259,0))</f>
        <v>2.37</v>
      </c>
      <c r="O11" s="40">
        <f>INDEX('Aceite de Oliva'!$A$259:$AAR$285,MATCH($B11,'Aceite de Oliva'!$A$259:$A$285,0),MATCH(O$5,'Aceite de Oliva'!$A$259:$AAR$259,0))</f>
        <v>0.45</v>
      </c>
      <c r="P11" s="40">
        <f>INDEX('Aceite de Oliva'!$A$259:$AAR$285,MATCH($B11,'Aceite de Oliva'!$A$259:$A$285,0),MATCH(P$5,'Aceite de Oliva'!$A$259:$AAR$259,0))</f>
        <v>0.62</v>
      </c>
    </row>
    <row r="12" spans="1:17" x14ac:dyDescent="0.3">
      <c r="A12" s="6"/>
      <c r="B12" s="16">
        <f t="shared" si="1"/>
        <v>2.1</v>
      </c>
      <c r="C12" s="18">
        <f t="shared" si="2"/>
        <v>2.2000000000000002</v>
      </c>
      <c r="E12" s="40">
        <f>INDEX('Aceite de Oliva'!$A$259:$AAR$285,MATCH($B12,'Aceite de Oliva'!$A$259:$A$285,0),MATCH(E$5,'Aceite de Oliva'!$A$259:$AAR$259,0))</f>
        <v>14.52</v>
      </c>
      <c r="F12" s="40">
        <f>INDEX('Aceite de Oliva'!$A$259:$AAR$285,MATCH($B12,'Aceite de Oliva'!$A$259:$A$285,0),MATCH(F$5,'Aceite de Oliva'!$A$259:$AAR$259,0))</f>
        <v>11.06</v>
      </c>
      <c r="G12" s="40">
        <f>INDEX('Aceite de Oliva'!$A$259:$AAR$285,MATCH($B12,'Aceite de Oliva'!$A$259:$A$285,0),MATCH(G$5,'Aceite de Oliva'!$A$259:$AAR$259,0))</f>
        <v>14.610000000000001</v>
      </c>
      <c r="H12" s="40">
        <f>INDEX('Aceite de Oliva'!$A$259:$AAR$285,MATCH($B12,'Aceite de Oliva'!$A$259:$A$285,0),MATCH(H$5,'Aceite de Oliva'!$A$259:$AAR$259,0))</f>
        <v>16.84</v>
      </c>
      <c r="I12" s="40">
        <f>INDEX('Aceite de Oliva'!$A$259:$AAR$285,MATCH($B12,'Aceite de Oliva'!$A$259:$A$285,0),MATCH(I$5,'Aceite de Oliva'!$A$259:$AAR$259,0))</f>
        <v>13.48</v>
      </c>
      <c r="J12" s="40">
        <f>INDEX('Aceite de Oliva'!$A$259:$AAR$285,MATCH($B12,'Aceite de Oliva'!$A$259:$A$285,0),MATCH(J$5,'Aceite de Oliva'!$A$259:$AAR$259,0))</f>
        <v>14.92</v>
      </c>
      <c r="K12" s="40">
        <f>INDEX('Aceite de Oliva'!$A$259:$AAR$285,MATCH($B12,'Aceite de Oliva'!$A$259:$A$285,0),MATCH(K$5,'Aceite de Oliva'!$A$259:$AAR$259,0))</f>
        <v>14.370000000000001</v>
      </c>
      <c r="L12" s="40">
        <f>INDEX('Aceite de Oliva'!$A$259:$AAR$285,MATCH($B12,'Aceite de Oliva'!$A$259:$A$285,0),MATCH(L$5,'Aceite de Oliva'!$A$259:$AAR$259,0))</f>
        <v>12.85</v>
      </c>
      <c r="M12" s="40">
        <f>INDEX('Aceite de Oliva'!$A$259:$AAR$285,MATCH($B12,'Aceite de Oliva'!$A$259:$A$285,0),MATCH(M$5,'Aceite de Oliva'!$A$259:$AAR$259,0))</f>
        <v>12.059999999999999</v>
      </c>
      <c r="N12" s="40">
        <f>INDEX('Aceite de Oliva'!$A$259:$AAR$285,MATCH($B12,'Aceite de Oliva'!$A$259:$A$285,0),MATCH(N$5,'Aceite de Oliva'!$A$259:$AAR$259,0))</f>
        <v>5.0699999999999994</v>
      </c>
      <c r="O12" s="40">
        <f>INDEX('Aceite de Oliva'!$A$259:$AAR$285,MATCH($B12,'Aceite de Oliva'!$A$259:$A$285,0),MATCH(O$5,'Aceite de Oliva'!$A$259:$AAR$259,0))</f>
        <v>0.8</v>
      </c>
      <c r="P12" s="40">
        <f>INDEX('Aceite de Oliva'!$A$259:$AAR$285,MATCH($B12,'Aceite de Oliva'!$A$259:$A$285,0),MATCH(P$5,'Aceite de Oliva'!$A$259:$AAR$259,0))</f>
        <v>0.52</v>
      </c>
    </row>
    <row r="13" spans="1:17" x14ac:dyDescent="0.3">
      <c r="A13" s="6"/>
      <c r="B13" s="19">
        <f t="shared" si="1"/>
        <v>2.2000000000000002</v>
      </c>
      <c r="C13" s="17">
        <f t="shared" si="2"/>
        <v>2.3000000000000003</v>
      </c>
      <c r="E13" s="40">
        <f>INDEX('Aceite de Oliva'!$A$259:$AAR$285,MATCH($B13,'Aceite de Oliva'!$A$259:$A$285,0),MATCH(E$5,'Aceite de Oliva'!$A$259:$AAR$259,0))</f>
        <v>5.35</v>
      </c>
      <c r="F13" s="40">
        <f>INDEX('Aceite de Oliva'!$A$259:$AAR$285,MATCH($B13,'Aceite de Oliva'!$A$259:$A$285,0),MATCH(F$5,'Aceite de Oliva'!$A$259:$AAR$259,0))</f>
        <v>7.85</v>
      </c>
      <c r="G13" s="40">
        <f>INDEX('Aceite de Oliva'!$A$259:$AAR$285,MATCH($B13,'Aceite de Oliva'!$A$259:$A$285,0),MATCH(G$5,'Aceite de Oliva'!$A$259:$AAR$259,0))</f>
        <v>4.6399999999999997</v>
      </c>
      <c r="H13" s="40">
        <f>INDEX('Aceite de Oliva'!$A$259:$AAR$285,MATCH($B13,'Aceite de Oliva'!$A$259:$A$285,0),MATCH(H$5,'Aceite de Oliva'!$A$259:$AAR$259,0))</f>
        <v>4.8</v>
      </c>
      <c r="I13" s="40">
        <f>INDEX('Aceite de Oliva'!$A$259:$AAR$285,MATCH($B13,'Aceite de Oliva'!$A$259:$A$285,0),MATCH(I$5,'Aceite de Oliva'!$A$259:$AAR$259,0))</f>
        <v>4.59</v>
      </c>
      <c r="J13" s="40">
        <f>INDEX('Aceite de Oliva'!$A$259:$AAR$285,MATCH($B13,'Aceite de Oliva'!$A$259:$A$285,0),MATCH(J$5,'Aceite de Oliva'!$A$259:$AAR$259,0))</f>
        <v>8.19</v>
      </c>
      <c r="K13" s="40">
        <f>INDEX('Aceite de Oliva'!$A$259:$AAR$285,MATCH($B13,'Aceite de Oliva'!$A$259:$A$285,0),MATCH(K$5,'Aceite de Oliva'!$A$259:$AAR$259,0))</f>
        <v>11.5</v>
      </c>
      <c r="L13" s="40">
        <f>INDEX('Aceite de Oliva'!$A$259:$AAR$285,MATCH($B13,'Aceite de Oliva'!$A$259:$A$285,0),MATCH(L$5,'Aceite de Oliva'!$A$259:$AAR$259,0))</f>
        <v>8.59</v>
      </c>
      <c r="M13" s="40">
        <f>INDEX('Aceite de Oliva'!$A$259:$AAR$285,MATCH($B13,'Aceite de Oliva'!$A$259:$A$285,0),MATCH(M$5,'Aceite de Oliva'!$A$259:$AAR$259,0))</f>
        <v>9.7700000000000014</v>
      </c>
      <c r="N13" s="40">
        <f>INDEX('Aceite de Oliva'!$A$259:$AAR$285,MATCH($B13,'Aceite de Oliva'!$A$259:$A$285,0),MATCH(N$5,'Aceite de Oliva'!$A$259:$AAR$259,0))</f>
        <v>3.8</v>
      </c>
      <c r="O13" s="40">
        <f>INDEX('Aceite de Oliva'!$A$259:$AAR$285,MATCH($B13,'Aceite de Oliva'!$A$259:$A$285,0),MATCH(O$5,'Aceite de Oliva'!$A$259:$AAR$259,0))</f>
        <v>0.92999999999999994</v>
      </c>
      <c r="P13" s="40">
        <f>INDEX('Aceite de Oliva'!$A$259:$AAR$285,MATCH($B13,'Aceite de Oliva'!$A$259:$A$285,0),MATCH(P$5,'Aceite de Oliva'!$A$259:$AAR$259,0))</f>
        <v>0.59</v>
      </c>
    </row>
    <row r="14" spans="1:17" x14ac:dyDescent="0.3">
      <c r="A14" s="6"/>
      <c r="B14" s="16">
        <f t="shared" si="1"/>
        <v>2.3000000000000003</v>
      </c>
      <c r="C14" s="17">
        <f t="shared" si="2"/>
        <v>2.4000000000000004</v>
      </c>
      <c r="E14" s="40">
        <f>INDEX('Aceite de Oliva'!$A$259:$AAR$285,MATCH($B14,'Aceite de Oliva'!$A$259:$A$285,0),MATCH(E$5,'Aceite de Oliva'!$A$259:$AAR$259,0))</f>
        <v>14.97</v>
      </c>
      <c r="F14" s="40">
        <f>INDEX('Aceite de Oliva'!$A$259:$AAR$285,MATCH($B14,'Aceite de Oliva'!$A$259:$A$285,0),MATCH(F$5,'Aceite de Oliva'!$A$259:$AAR$259,0))</f>
        <v>14.49</v>
      </c>
      <c r="G14" s="40">
        <f>INDEX('Aceite de Oliva'!$A$259:$AAR$285,MATCH($B14,'Aceite de Oliva'!$A$259:$A$285,0),MATCH(G$5,'Aceite de Oliva'!$A$259:$AAR$259,0))</f>
        <v>15.530000000000001</v>
      </c>
      <c r="H14" s="40">
        <f>INDEX('Aceite de Oliva'!$A$259:$AAR$285,MATCH($B14,'Aceite de Oliva'!$A$259:$A$285,0),MATCH(H$5,'Aceite de Oliva'!$A$259:$AAR$259,0))</f>
        <v>16.239999999999998</v>
      </c>
      <c r="I14" s="40">
        <f>INDEX('Aceite de Oliva'!$A$259:$AAR$285,MATCH($B14,'Aceite de Oliva'!$A$259:$A$285,0),MATCH(I$5,'Aceite de Oliva'!$A$259:$AAR$259,0))</f>
        <v>14.200000000000001</v>
      </c>
      <c r="J14" s="40">
        <f>INDEX('Aceite de Oliva'!$A$259:$AAR$285,MATCH($B14,'Aceite de Oliva'!$A$259:$A$285,0),MATCH(J$5,'Aceite de Oliva'!$A$259:$AAR$259,0))</f>
        <v>26.4</v>
      </c>
      <c r="K14" s="40">
        <f>INDEX('Aceite de Oliva'!$A$259:$AAR$285,MATCH($B14,'Aceite de Oliva'!$A$259:$A$285,0),MATCH(K$5,'Aceite de Oliva'!$A$259:$AAR$259,0))</f>
        <v>28.75</v>
      </c>
      <c r="L14" s="40">
        <f>INDEX('Aceite de Oliva'!$A$259:$AAR$285,MATCH($B14,'Aceite de Oliva'!$A$259:$A$285,0),MATCH(L$5,'Aceite de Oliva'!$A$259:$AAR$259,0))</f>
        <v>24.53</v>
      </c>
      <c r="M14" s="40">
        <f>INDEX('Aceite de Oliva'!$A$259:$AAR$285,MATCH($B14,'Aceite de Oliva'!$A$259:$A$285,0),MATCH(M$5,'Aceite de Oliva'!$A$259:$AAR$259,0))</f>
        <v>27.560000000000002</v>
      </c>
      <c r="N14" s="40">
        <f>INDEX('Aceite de Oliva'!$A$259:$AAR$285,MATCH($B14,'Aceite de Oliva'!$A$259:$A$285,0),MATCH(N$5,'Aceite de Oliva'!$A$259:$AAR$259,0))</f>
        <v>6.5200000000000005</v>
      </c>
      <c r="O14" s="40">
        <f>INDEX('Aceite de Oliva'!$A$259:$AAR$285,MATCH($B14,'Aceite de Oliva'!$A$259:$A$285,0),MATCH(O$5,'Aceite de Oliva'!$A$259:$AAR$259,0))</f>
        <v>1.26</v>
      </c>
      <c r="P14" s="40">
        <f>INDEX('Aceite de Oliva'!$A$259:$AAR$285,MATCH($B14,'Aceite de Oliva'!$A$259:$A$285,0),MATCH(P$5,'Aceite de Oliva'!$A$259:$AAR$259,0))</f>
        <v>1.74</v>
      </c>
    </row>
    <row r="15" spans="1:17" x14ac:dyDescent="0.3">
      <c r="A15" s="6"/>
      <c r="B15" s="16">
        <f t="shared" si="1"/>
        <v>2.4000000000000004</v>
      </c>
      <c r="C15" s="17">
        <f t="shared" si="2"/>
        <v>2.5000000000000004</v>
      </c>
      <c r="E15" s="40">
        <f>INDEX('Aceite de Oliva'!$A$259:$AAR$285,MATCH($B15,'Aceite de Oliva'!$A$259:$A$285,0),MATCH(E$5,'Aceite de Oliva'!$A$259:$AAR$259,0))</f>
        <v>31.86</v>
      </c>
      <c r="F15" s="40">
        <f>INDEX('Aceite de Oliva'!$A$259:$AAR$285,MATCH($B15,'Aceite de Oliva'!$A$259:$A$285,0),MATCH(F$5,'Aceite de Oliva'!$A$259:$AAR$259,0))</f>
        <v>30.689999999999998</v>
      </c>
      <c r="G15" s="40">
        <f>INDEX('Aceite de Oliva'!$A$259:$AAR$285,MATCH($B15,'Aceite de Oliva'!$A$259:$A$285,0),MATCH(G$5,'Aceite de Oliva'!$A$259:$AAR$259,0))</f>
        <v>28.119999999999997</v>
      </c>
      <c r="H15" s="40">
        <f>INDEX('Aceite de Oliva'!$A$259:$AAR$285,MATCH($B15,'Aceite de Oliva'!$A$259:$A$285,0),MATCH(H$5,'Aceite de Oliva'!$A$259:$AAR$259,0))</f>
        <v>26.77</v>
      </c>
      <c r="I15" s="40">
        <f>INDEX('Aceite de Oliva'!$A$259:$AAR$285,MATCH($B15,'Aceite de Oliva'!$A$259:$A$285,0),MATCH(I$5,'Aceite de Oliva'!$A$259:$AAR$259,0))</f>
        <v>36.980000000000004</v>
      </c>
      <c r="J15" s="40">
        <f>INDEX('Aceite de Oliva'!$A$259:$AAR$285,MATCH($B15,'Aceite de Oliva'!$A$259:$A$285,0),MATCH(J$5,'Aceite de Oliva'!$A$259:$AAR$259,0))</f>
        <v>14.11</v>
      </c>
      <c r="K15" s="40">
        <f>INDEX('Aceite de Oliva'!$A$259:$AAR$285,MATCH($B15,'Aceite de Oliva'!$A$259:$A$285,0),MATCH(K$5,'Aceite de Oliva'!$A$259:$AAR$259,0))</f>
        <v>10.71</v>
      </c>
      <c r="L15" s="40">
        <f>INDEX('Aceite de Oliva'!$A$259:$AAR$285,MATCH($B15,'Aceite de Oliva'!$A$259:$A$285,0),MATCH(L$5,'Aceite de Oliva'!$A$259:$AAR$259,0))</f>
        <v>12.469999999999999</v>
      </c>
      <c r="M15" s="40">
        <f>INDEX('Aceite de Oliva'!$A$259:$AAR$285,MATCH($B15,'Aceite de Oliva'!$A$259:$A$285,0),MATCH(M$5,'Aceite de Oliva'!$A$259:$AAR$259,0))</f>
        <v>6.65</v>
      </c>
      <c r="N15" s="40">
        <f>INDEX('Aceite de Oliva'!$A$259:$AAR$285,MATCH($B15,'Aceite de Oliva'!$A$259:$A$285,0),MATCH(N$5,'Aceite de Oliva'!$A$259:$AAR$259,0))</f>
        <v>4.1099999999999994</v>
      </c>
      <c r="O15" s="40">
        <f>INDEX('Aceite de Oliva'!$A$259:$AAR$285,MATCH($B15,'Aceite de Oliva'!$A$259:$A$285,0),MATCH(O$5,'Aceite de Oliva'!$A$259:$AAR$259,0))</f>
        <v>2.38</v>
      </c>
      <c r="P15" s="40">
        <f>INDEX('Aceite de Oliva'!$A$259:$AAR$285,MATCH($B15,'Aceite de Oliva'!$A$259:$A$285,0),MATCH(P$5,'Aceite de Oliva'!$A$259:$AAR$259,0))</f>
        <v>1.37</v>
      </c>
    </row>
    <row r="16" spans="1:17" x14ac:dyDescent="0.3">
      <c r="A16" s="6"/>
      <c r="B16" s="16">
        <f t="shared" si="1"/>
        <v>2.5000000000000004</v>
      </c>
      <c r="C16" s="17">
        <f t="shared" si="2"/>
        <v>2.6000000000000005</v>
      </c>
      <c r="E16" s="40">
        <f>INDEX('Aceite de Oliva'!$A$259:$AAR$285,MATCH($B16,'Aceite de Oliva'!$A$259:$A$285,0),MATCH(E$5,'Aceite de Oliva'!$A$259:$AAR$259,0))</f>
        <v>3.02</v>
      </c>
      <c r="F16" s="40">
        <f>INDEX('Aceite de Oliva'!$A$259:$AAR$285,MATCH($B16,'Aceite de Oliva'!$A$259:$A$285,0),MATCH(F$5,'Aceite de Oliva'!$A$259:$AAR$259,0))</f>
        <v>2.56</v>
      </c>
      <c r="G16" s="40">
        <f>INDEX('Aceite de Oliva'!$A$259:$AAR$285,MATCH($B16,'Aceite de Oliva'!$A$259:$A$285,0),MATCH(G$5,'Aceite de Oliva'!$A$259:$AAR$259,0))</f>
        <v>3.9800000000000004</v>
      </c>
      <c r="H16" s="40">
        <f>INDEX('Aceite de Oliva'!$A$259:$AAR$285,MATCH($B16,'Aceite de Oliva'!$A$259:$A$285,0),MATCH(H$5,'Aceite de Oliva'!$A$259:$AAR$259,0))</f>
        <v>3.71</v>
      </c>
      <c r="I16" s="40">
        <f>INDEX('Aceite de Oliva'!$A$259:$AAR$285,MATCH($B16,'Aceite de Oliva'!$A$259:$A$285,0),MATCH(I$5,'Aceite de Oliva'!$A$259:$AAR$259,0))</f>
        <v>4.03</v>
      </c>
      <c r="J16" s="40">
        <f>INDEX('Aceite de Oliva'!$A$259:$AAR$285,MATCH($B16,'Aceite de Oliva'!$A$259:$A$285,0),MATCH(J$5,'Aceite de Oliva'!$A$259:$AAR$259,0))</f>
        <v>4.2300000000000004</v>
      </c>
      <c r="K16" s="40">
        <f>INDEX('Aceite de Oliva'!$A$259:$AAR$285,MATCH($B16,'Aceite de Oliva'!$A$259:$A$285,0),MATCH(K$5,'Aceite de Oliva'!$A$259:$AAR$259,0))</f>
        <v>5.04</v>
      </c>
      <c r="L16" s="40">
        <f>INDEX('Aceite de Oliva'!$A$259:$AAR$285,MATCH($B16,'Aceite de Oliva'!$A$259:$A$285,0),MATCH(L$5,'Aceite de Oliva'!$A$259:$AAR$259,0))</f>
        <v>6.2</v>
      </c>
      <c r="M16" s="40">
        <f>INDEX('Aceite de Oliva'!$A$259:$AAR$285,MATCH($B16,'Aceite de Oliva'!$A$259:$A$285,0),MATCH(M$5,'Aceite de Oliva'!$A$259:$AAR$259,0))</f>
        <v>8.84</v>
      </c>
      <c r="N16" s="40">
        <f>INDEX('Aceite de Oliva'!$A$259:$AAR$285,MATCH($B16,'Aceite de Oliva'!$A$259:$A$285,0),MATCH(N$5,'Aceite de Oliva'!$A$259:$AAR$259,0))</f>
        <v>10.33</v>
      </c>
      <c r="O16" s="40">
        <f>INDEX('Aceite de Oliva'!$A$259:$AAR$285,MATCH($B16,'Aceite de Oliva'!$A$259:$A$285,0),MATCH(O$5,'Aceite de Oliva'!$A$259:$AAR$259,0))</f>
        <v>12.51</v>
      </c>
      <c r="P16" s="40">
        <f>INDEX('Aceite de Oliva'!$A$259:$AAR$285,MATCH($B16,'Aceite de Oliva'!$A$259:$A$285,0),MATCH(P$5,'Aceite de Oliva'!$A$259:$AAR$259,0))</f>
        <v>3.36</v>
      </c>
    </row>
    <row r="17" spans="1:16" x14ac:dyDescent="0.3">
      <c r="A17" s="6"/>
      <c r="B17" s="16">
        <f t="shared" si="1"/>
        <v>2.6000000000000005</v>
      </c>
      <c r="C17" s="17">
        <f t="shared" si="2"/>
        <v>2.7000000000000006</v>
      </c>
      <c r="E17" s="40">
        <f>INDEX('Aceite de Oliva'!$A$259:$AAR$285,MATCH($B17,'Aceite de Oliva'!$A$259:$A$285,0),MATCH(E$5,'Aceite de Oliva'!$A$259:$AAR$259,0))</f>
        <v>1.17</v>
      </c>
      <c r="F17" s="40">
        <f>INDEX('Aceite de Oliva'!$A$259:$AAR$285,MATCH($B17,'Aceite de Oliva'!$A$259:$A$285,0),MATCH(F$5,'Aceite de Oliva'!$A$259:$AAR$259,0))</f>
        <v>2.1800000000000002</v>
      </c>
      <c r="G17" s="40">
        <f>INDEX('Aceite de Oliva'!$A$259:$AAR$285,MATCH($B17,'Aceite de Oliva'!$A$259:$A$285,0),MATCH(G$5,'Aceite de Oliva'!$A$259:$AAR$259,0))</f>
        <v>2.08</v>
      </c>
      <c r="H17" s="40">
        <f>INDEX('Aceite de Oliva'!$A$259:$AAR$285,MATCH($B17,'Aceite de Oliva'!$A$259:$A$285,0),MATCH(H$5,'Aceite de Oliva'!$A$259:$AAR$259,0))</f>
        <v>1.3499999999999999</v>
      </c>
      <c r="I17" s="40">
        <f>INDEX('Aceite de Oliva'!$A$259:$AAR$285,MATCH($B17,'Aceite de Oliva'!$A$259:$A$285,0),MATCH(I$5,'Aceite de Oliva'!$A$259:$AAR$259,0))</f>
        <v>2.15</v>
      </c>
      <c r="J17" s="40">
        <f>INDEX('Aceite de Oliva'!$A$259:$AAR$285,MATCH($B17,'Aceite de Oliva'!$A$259:$A$285,0),MATCH(J$5,'Aceite de Oliva'!$A$259:$AAR$259,0))</f>
        <v>2.62</v>
      </c>
      <c r="K17" s="40">
        <f>INDEX('Aceite de Oliva'!$A$259:$AAR$285,MATCH($B17,'Aceite de Oliva'!$A$259:$A$285,0),MATCH(K$5,'Aceite de Oliva'!$A$259:$AAR$259,0))</f>
        <v>3.2699999999999996</v>
      </c>
      <c r="L17" s="40">
        <f>INDEX('Aceite de Oliva'!$A$259:$AAR$285,MATCH($B17,'Aceite de Oliva'!$A$259:$A$285,0),MATCH(L$5,'Aceite de Oliva'!$A$259:$AAR$259,0))</f>
        <v>3.34</v>
      </c>
      <c r="M17" s="40">
        <f>INDEX('Aceite de Oliva'!$A$259:$AAR$285,MATCH($B17,'Aceite de Oliva'!$A$259:$A$285,0),MATCH(M$5,'Aceite de Oliva'!$A$259:$AAR$259,0))</f>
        <v>1.86</v>
      </c>
      <c r="N17" s="40">
        <f>INDEX('Aceite de Oliva'!$A$259:$AAR$285,MATCH($B17,'Aceite de Oliva'!$A$259:$A$285,0),MATCH(N$5,'Aceite de Oliva'!$A$259:$AAR$259,0))</f>
        <v>5.9599999999999991</v>
      </c>
      <c r="O17" s="40">
        <f>INDEX('Aceite de Oliva'!$A$259:$AAR$285,MATCH($B17,'Aceite de Oliva'!$A$259:$A$285,0),MATCH(O$5,'Aceite de Oliva'!$A$259:$AAR$259,0))</f>
        <v>7.4700000000000006</v>
      </c>
      <c r="P17" s="40">
        <f>INDEX('Aceite de Oliva'!$A$259:$AAR$285,MATCH($B17,'Aceite de Oliva'!$A$259:$A$285,0),MATCH(P$5,'Aceite de Oliva'!$A$259:$AAR$259,0))</f>
        <v>4.43</v>
      </c>
    </row>
    <row r="18" spans="1:16" x14ac:dyDescent="0.3">
      <c r="B18" s="16">
        <f t="shared" si="1"/>
        <v>2.7000000000000006</v>
      </c>
      <c r="C18" s="17">
        <f t="shared" si="2"/>
        <v>2.8000000000000007</v>
      </c>
      <c r="E18" s="40">
        <f>INDEX('Aceite de Oliva'!$A$259:$AAR$285,MATCH($B18,'Aceite de Oliva'!$A$259:$A$285,0),MATCH(E$5,'Aceite de Oliva'!$A$259:$AAR$259,0))</f>
        <v>2.73</v>
      </c>
      <c r="F18" s="40">
        <f>INDEX('Aceite de Oliva'!$A$259:$AAR$285,MATCH($B18,'Aceite de Oliva'!$A$259:$A$285,0),MATCH(F$5,'Aceite de Oliva'!$A$259:$AAR$259,0))</f>
        <v>4.1400000000000006</v>
      </c>
      <c r="G18" s="40">
        <f>INDEX('Aceite de Oliva'!$A$259:$AAR$285,MATCH($B18,'Aceite de Oliva'!$A$259:$A$285,0),MATCH(G$5,'Aceite de Oliva'!$A$259:$AAR$259,0))</f>
        <v>4.38</v>
      </c>
      <c r="H18" s="40">
        <f>INDEX('Aceite de Oliva'!$A$259:$AAR$285,MATCH($B18,'Aceite de Oliva'!$A$259:$A$285,0),MATCH(H$5,'Aceite de Oliva'!$A$259:$AAR$259,0))</f>
        <v>3.14</v>
      </c>
      <c r="I18" s="40">
        <f>INDEX('Aceite de Oliva'!$A$259:$AAR$285,MATCH($B18,'Aceite de Oliva'!$A$259:$A$285,0),MATCH(I$5,'Aceite de Oliva'!$A$259:$AAR$259,0))</f>
        <v>2.46</v>
      </c>
      <c r="J18" s="40">
        <f>INDEX('Aceite de Oliva'!$A$259:$AAR$285,MATCH($B18,'Aceite de Oliva'!$A$259:$A$285,0),MATCH(J$5,'Aceite de Oliva'!$A$259:$AAR$259,0))</f>
        <v>1.75</v>
      </c>
      <c r="K18" s="40">
        <f>INDEX('Aceite de Oliva'!$A$259:$AAR$285,MATCH($B18,'Aceite de Oliva'!$A$259:$A$285,0),MATCH(K$5,'Aceite de Oliva'!$A$259:$AAR$259,0))</f>
        <v>1.6600000000000001</v>
      </c>
      <c r="L18" s="40">
        <f>INDEX('Aceite de Oliva'!$A$259:$AAR$285,MATCH($B18,'Aceite de Oliva'!$A$259:$A$285,0),MATCH(L$5,'Aceite de Oliva'!$A$259:$AAR$259,0))</f>
        <v>2.13</v>
      </c>
      <c r="M18" s="40">
        <f>INDEX('Aceite de Oliva'!$A$259:$AAR$285,MATCH($B18,'Aceite de Oliva'!$A$259:$A$285,0),MATCH(M$5,'Aceite de Oliva'!$A$259:$AAR$259,0))</f>
        <v>2.04</v>
      </c>
      <c r="N18" s="40">
        <f>INDEX('Aceite de Oliva'!$A$259:$AAR$285,MATCH($B18,'Aceite de Oliva'!$A$259:$A$285,0),MATCH(N$5,'Aceite de Oliva'!$A$259:$AAR$259,0))</f>
        <v>26.03</v>
      </c>
      <c r="O18" s="40">
        <f>INDEX('Aceite de Oliva'!$A$259:$AAR$285,MATCH($B18,'Aceite de Oliva'!$A$259:$A$285,0),MATCH(O$5,'Aceite de Oliva'!$A$259:$AAR$259,0))</f>
        <v>32.269999999999996</v>
      </c>
      <c r="P18" s="40">
        <f>INDEX('Aceite de Oliva'!$A$259:$AAR$285,MATCH($B18,'Aceite de Oliva'!$A$259:$A$285,0),MATCH(P$5,'Aceite de Oliva'!$A$259:$AAR$259,0))</f>
        <v>3.4299999999999997</v>
      </c>
    </row>
    <row r="19" spans="1:16" x14ac:dyDescent="0.3">
      <c r="B19" s="16">
        <f t="shared" si="1"/>
        <v>2.8000000000000007</v>
      </c>
      <c r="C19" s="17">
        <f t="shared" si="2"/>
        <v>2.9000000000000008</v>
      </c>
      <c r="E19" s="40">
        <f>INDEX('Aceite de Oliva'!$A$259:$AAR$285,MATCH($B19,'Aceite de Oliva'!$A$259:$A$285,0),MATCH(E$5,'Aceite de Oliva'!$A$259:$AAR$259,0))</f>
        <v>1.34</v>
      </c>
      <c r="F19" s="40">
        <f>INDEX('Aceite de Oliva'!$A$259:$AAR$285,MATCH($B19,'Aceite de Oliva'!$A$259:$A$285,0),MATCH(F$5,'Aceite de Oliva'!$A$259:$AAR$259,0))</f>
        <v>2.09</v>
      </c>
      <c r="G19" s="40">
        <f>INDEX('Aceite de Oliva'!$A$259:$AAR$285,MATCH($B19,'Aceite de Oliva'!$A$259:$A$285,0),MATCH(G$5,'Aceite de Oliva'!$A$259:$AAR$259,0))</f>
        <v>1.4300000000000002</v>
      </c>
      <c r="H19" s="40">
        <f>INDEX('Aceite de Oliva'!$A$259:$AAR$285,MATCH($B19,'Aceite de Oliva'!$A$259:$A$285,0),MATCH(H$5,'Aceite de Oliva'!$A$259:$AAR$259,0))</f>
        <v>2.02</v>
      </c>
      <c r="I19" s="40">
        <f>INDEX('Aceite de Oliva'!$A$259:$AAR$285,MATCH($B19,'Aceite de Oliva'!$A$259:$A$285,0),MATCH(I$5,'Aceite de Oliva'!$A$259:$AAR$259,0))</f>
        <v>0.94</v>
      </c>
      <c r="J19" s="40">
        <f>INDEX('Aceite de Oliva'!$A$259:$AAR$285,MATCH($B19,'Aceite de Oliva'!$A$259:$A$285,0),MATCH(J$5,'Aceite de Oliva'!$A$259:$AAR$259,0))</f>
        <v>1.17</v>
      </c>
      <c r="K19" s="40">
        <f>INDEX('Aceite de Oliva'!$A$259:$AAR$285,MATCH($B19,'Aceite de Oliva'!$A$259:$A$285,0),MATCH(K$5,'Aceite de Oliva'!$A$259:$AAR$259,0))</f>
        <v>0.43</v>
      </c>
      <c r="L19" s="40">
        <f>INDEX('Aceite de Oliva'!$A$259:$AAR$285,MATCH($B19,'Aceite de Oliva'!$A$259:$A$285,0),MATCH(L$5,'Aceite de Oliva'!$A$259:$AAR$259,0))</f>
        <v>2.7300000000000004</v>
      </c>
      <c r="M19" s="40">
        <f>INDEX('Aceite de Oliva'!$A$259:$AAR$285,MATCH($B19,'Aceite de Oliva'!$A$259:$A$285,0),MATCH(M$5,'Aceite de Oliva'!$A$259:$AAR$259,0))</f>
        <v>4.2699999999999996</v>
      </c>
      <c r="N19" s="40">
        <f>INDEX('Aceite de Oliva'!$A$259:$AAR$285,MATCH($B19,'Aceite de Oliva'!$A$259:$A$285,0),MATCH(N$5,'Aceite de Oliva'!$A$259:$AAR$259,0))</f>
        <v>5.7700000000000005</v>
      </c>
      <c r="O19" s="40">
        <f>INDEX('Aceite de Oliva'!$A$259:$AAR$285,MATCH($B19,'Aceite de Oliva'!$A$259:$A$285,0),MATCH(O$5,'Aceite de Oliva'!$A$259:$AAR$259,0))</f>
        <v>3.77</v>
      </c>
      <c r="P19" s="40">
        <f>INDEX('Aceite de Oliva'!$A$259:$AAR$285,MATCH($B19,'Aceite de Oliva'!$A$259:$A$285,0),MATCH(P$5,'Aceite de Oliva'!$A$259:$AAR$259,0))</f>
        <v>1.95</v>
      </c>
    </row>
    <row r="20" spans="1:16" x14ac:dyDescent="0.3">
      <c r="B20" s="16">
        <f t="shared" si="1"/>
        <v>2.9000000000000008</v>
      </c>
      <c r="C20" s="17">
        <f t="shared" si="2"/>
        <v>3.0000000000000009</v>
      </c>
      <c r="E20" s="40">
        <f>INDEX('Aceite de Oliva'!$A$259:$AAR$285,MATCH($B20,'Aceite de Oliva'!$A$259:$A$285,0),MATCH(E$5,'Aceite de Oliva'!$A$259:$AAR$259,0))</f>
        <v>3.1</v>
      </c>
      <c r="F20" s="40">
        <f>INDEX('Aceite de Oliva'!$A$259:$AAR$285,MATCH($B20,'Aceite de Oliva'!$A$259:$A$285,0),MATCH(F$5,'Aceite de Oliva'!$A$259:$AAR$259,0))</f>
        <v>2.66</v>
      </c>
      <c r="G20" s="40">
        <f>INDEX('Aceite de Oliva'!$A$259:$AAR$285,MATCH($B20,'Aceite de Oliva'!$A$259:$A$285,0),MATCH(G$5,'Aceite de Oliva'!$A$259:$AAR$259,0))</f>
        <v>2.4099999999999997</v>
      </c>
      <c r="H20" s="40">
        <f>INDEX('Aceite de Oliva'!$A$259:$AAR$285,MATCH($B20,'Aceite de Oliva'!$A$259:$A$285,0),MATCH(H$5,'Aceite de Oliva'!$A$259:$AAR$259,0))</f>
        <v>1.91</v>
      </c>
      <c r="I20" s="40">
        <f>INDEX('Aceite de Oliva'!$A$259:$AAR$285,MATCH($B20,'Aceite de Oliva'!$A$259:$A$285,0),MATCH(I$5,'Aceite de Oliva'!$A$259:$AAR$259,0))</f>
        <v>2.42</v>
      </c>
      <c r="J20" s="40">
        <f>INDEX('Aceite de Oliva'!$A$259:$AAR$285,MATCH($B20,'Aceite de Oliva'!$A$259:$A$285,0),MATCH(J$5,'Aceite de Oliva'!$A$259:$AAR$259,0))</f>
        <v>6.6899999999999995</v>
      </c>
      <c r="K20" s="40">
        <f>INDEX('Aceite de Oliva'!$A$259:$AAR$285,MATCH($B20,'Aceite de Oliva'!$A$259:$A$285,0),MATCH(K$5,'Aceite de Oliva'!$A$259:$AAR$259,0))</f>
        <v>5.6300000000000008</v>
      </c>
      <c r="L20" s="40">
        <f>INDEX('Aceite de Oliva'!$A$259:$AAR$285,MATCH($B20,'Aceite de Oliva'!$A$259:$A$285,0),MATCH(L$5,'Aceite de Oliva'!$A$259:$AAR$259,0))</f>
        <v>5.34</v>
      </c>
      <c r="M20" s="40">
        <f>INDEX('Aceite de Oliva'!$A$259:$AAR$285,MATCH($B20,'Aceite de Oliva'!$A$259:$A$285,0),MATCH(M$5,'Aceite de Oliva'!$A$259:$AAR$259,0))</f>
        <v>5.63</v>
      </c>
      <c r="N20" s="40">
        <f>INDEX('Aceite de Oliva'!$A$259:$AAR$285,MATCH($B20,'Aceite de Oliva'!$A$259:$A$285,0),MATCH(N$5,'Aceite de Oliva'!$A$259:$AAR$259,0))</f>
        <v>6.16</v>
      </c>
      <c r="O20" s="40">
        <f>INDEX('Aceite de Oliva'!$A$259:$AAR$285,MATCH($B20,'Aceite de Oliva'!$A$259:$A$285,0),MATCH(O$5,'Aceite de Oliva'!$A$259:$AAR$259,0))</f>
        <v>10.32</v>
      </c>
      <c r="P20" s="40">
        <f>INDEX('Aceite de Oliva'!$A$259:$AAR$285,MATCH($B20,'Aceite de Oliva'!$A$259:$A$285,0),MATCH(P$5,'Aceite de Oliva'!$A$259:$AAR$259,0))</f>
        <v>4.3499999999999996</v>
      </c>
    </row>
    <row r="21" spans="1:16" x14ac:dyDescent="0.3">
      <c r="B21" s="16">
        <f t="shared" si="1"/>
        <v>3.0000000000000009</v>
      </c>
      <c r="C21" s="17">
        <f t="shared" si="2"/>
        <v>3.100000000000001</v>
      </c>
      <c r="E21" s="40">
        <f>INDEX('Aceite de Oliva'!$A$259:$AAR$285,MATCH($B21,'Aceite de Oliva'!$A$259:$A$285,0),MATCH(E$5,'Aceite de Oliva'!$A$259:$AAR$259,0))</f>
        <v>1.1299999999999999</v>
      </c>
      <c r="F21" s="40">
        <f>INDEX('Aceite de Oliva'!$A$259:$AAR$285,MATCH($B21,'Aceite de Oliva'!$A$259:$A$285,0),MATCH(F$5,'Aceite de Oliva'!$A$259:$AAR$259,0))</f>
        <v>0.51</v>
      </c>
      <c r="G21" s="40">
        <f>INDEX('Aceite de Oliva'!$A$259:$AAR$285,MATCH($B21,'Aceite de Oliva'!$A$259:$A$285,0),MATCH(G$5,'Aceite de Oliva'!$A$259:$AAR$259,0))</f>
        <v>0.72</v>
      </c>
      <c r="H21" s="40">
        <f>INDEX('Aceite de Oliva'!$A$259:$AAR$285,MATCH($B21,'Aceite de Oliva'!$A$259:$A$285,0),MATCH(H$5,'Aceite de Oliva'!$A$259:$AAR$259,0))</f>
        <v>0.66</v>
      </c>
      <c r="I21" s="40">
        <f>INDEX('Aceite de Oliva'!$A$259:$AAR$285,MATCH($B21,'Aceite de Oliva'!$A$259:$A$285,0),MATCH(I$5,'Aceite de Oliva'!$A$259:$AAR$259,0))</f>
        <v>1.3599999999999999</v>
      </c>
      <c r="J21" s="40">
        <f>INDEX('Aceite de Oliva'!$A$259:$AAR$285,MATCH($B21,'Aceite de Oliva'!$A$259:$A$285,0),MATCH(J$5,'Aceite de Oliva'!$A$259:$AAR$259,0))</f>
        <v>0.44</v>
      </c>
      <c r="K21" s="40">
        <f>INDEX('Aceite de Oliva'!$A$259:$AAR$285,MATCH($B21,'Aceite de Oliva'!$A$259:$A$285,0),MATCH(K$5,'Aceite de Oliva'!$A$259:$AAR$259,0))</f>
        <v>0.68</v>
      </c>
      <c r="L21" s="40">
        <f>INDEX('Aceite de Oliva'!$A$259:$AAR$285,MATCH($B21,'Aceite de Oliva'!$A$259:$A$285,0),MATCH(L$5,'Aceite de Oliva'!$A$259:$AAR$259,0))</f>
        <v>1.43</v>
      </c>
      <c r="M21" s="40">
        <f>INDEX('Aceite de Oliva'!$A$259:$AAR$285,MATCH($B21,'Aceite de Oliva'!$A$259:$A$285,0),MATCH(M$5,'Aceite de Oliva'!$A$259:$AAR$259,0))</f>
        <v>1.18</v>
      </c>
      <c r="N21" s="40">
        <f>INDEX('Aceite de Oliva'!$A$259:$AAR$285,MATCH($B21,'Aceite de Oliva'!$A$259:$A$285,0),MATCH(N$5,'Aceite de Oliva'!$A$259:$AAR$259,0))</f>
        <v>1.48</v>
      </c>
      <c r="O21" s="40">
        <f>INDEX('Aceite de Oliva'!$A$259:$AAR$285,MATCH($B21,'Aceite de Oliva'!$A$259:$A$285,0),MATCH(O$5,'Aceite de Oliva'!$A$259:$AAR$259,0))</f>
        <v>1.52</v>
      </c>
      <c r="P21" s="40">
        <f>INDEX('Aceite de Oliva'!$A$259:$AAR$285,MATCH($B21,'Aceite de Oliva'!$A$259:$A$285,0),MATCH(P$5,'Aceite de Oliva'!$A$259:$AAR$259,0))</f>
        <v>3.61</v>
      </c>
    </row>
    <row r="22" spans="1:16" x14ac:dyDescent="0.3">
      <c r="B22" s="16">
        <f t="shared" si="1"/>
        <v>3.100000000000001</v>
      </c>
      <c r="C22" s="17">
        <f t="shared" si="2"/>
        <v>3.2000000000000011</v>
      </c>
      <c r="E22" s="40">
        <f>INDEX('Aceite de Oliva'!$A$259:$AAR$285,MATCH($B22,'Aceite de Oliva'!$A$259:$A$285,0),MATCH(E$5,'Aceite de Oliva'!$A$259:$AAR$259,0))</f>
        <v>0.42</v>
      </c>
      <c r="F22" s="40">
        <f>INDEX('Aceite de Oliva'!$A$259:$AAR$285,MATCH($B22,'Aceite de Oliva'!$A$259:$A$285,0),MATCH(F$5,'Aceite de Oliva'!$A$259:$AAR$259,0))</f>
        <v>1.01</v>
      </c>
      <c r="G22" s="40">
        <f>INDEX('Aceite de Oliva'!$A$259:$AAR$285,MATCH($B22,'Aceite de Oliva'!$A$259:$A$285,0),MATCH(G$5,'Aceite de Oliva'!$A$259:$AAR$259,0))</f>
        <v>0.64</v>
      </c>
      <c r="H22" s="40">
        <f>INDEX('Aceite de Oliva'!$A$259:$AAR$285,MATCH($B22,'Aceite de Oliva'!$A$259:$A$285,0),MATCH(H$5,'Aceite de Oliva'!$A$259:$AAR$259,0))</f>
        <v>1.1200000000000001</v>
      </c>
      <c r="I22" s="40">
        <f>INDEX('Aceite de Oliva'!$A$259:$AAR$285,MATCH($B22,'Aceite de Oliva'!$A$259:$A$285,0),MATCH(I$5,'Aceite de Oliva'!$A$259:$AAR$259,0))</f>
        <v>0.58000000000000007</v>
      </c>
      <c r="J22" s="40">
        <f>INDEX('Aceite de Oliva'!$A$259:$AAR$285,MATCH($B22,'Aceite de Oliva'!$A$259:$A$285,0),MATCH(J$5,'Aceite de Oliva'!$A$259:$AAR$259,0))</f>
        <v>0.96</v>
      </c>
      <c r="K22" s="40">
        <f>INDEX('Aceite de Oliva'!$A$259:$AAR$285,MATCH($B22,'Aceite de Oliva'!$A$259:$A$285,0),MATCH(K$5,'Aceite de Oliva'!$A$259:$AAR$259,0))</f>
        <v>0.59</v>
      </c>
      <c r="L22" s="40">
        <f>INDEX('Aceite de Oliva'!$A$259:$AAR$285,MATCH($B22,'Aceite de Oliva'!$A$259:$A$285,0),MATCH(L$5,'Aceite de Oliva'!$A$259:$AAR$259,0))</f>
        <v>0.4</v>
      </c>
      <c r="M22" s="40">
        <f>INDEX('Aceite de Oliva'!$A$259:$AAR$285,MATCH($B22,'Aceite de Oliva'!$A$259:$A$285,0),MATCH(M$5,'Aceite de Oliva'!$A$259:$AAR$259,0))</f>
        <v>0.84000000000000008</v>
      </c>
      <c r="N22" s="40">
        <f>INDEX('Aceite de Oliva'!$A$259:$AAR$285,MATCH($B22,'Aceite de Oliva'!$A$259:$A$285,0),MATCH(N$5,'Aceite de Oliva'!$A$259:$AAR$259,0))</f>
        <v>1.9300000000000002</v>
      </c>
      <c r="O22" s="40">
        <f>INDEX('Aceite de Oliva'!$A$259:$AAR$285,MATCH($B22,'Aceite de Oliva'!$A$259:$A$285,0),MATCH(O$5,'Aceite de Oliva'!$A$259:$AAR$259,0))</f>
        <v>2.2400000000000002</v>
      </c>
      <c r="P22" s="40">
        <f>INDEX('Aceite de Oliva'!$A$259:$AAR$285,MATCH($B22,'Aceite de Oliva'!$A$259:$A$285,0),MATCH(P$5,'Aceite de Oliva'!$A$259:$AAR$259,0))</f>
        <v>16.64</v>
      </c>
    </row>
    <row r="23" spans="1:16" x14ac:dyDescent="0.3">
      <c r="B23" s="16">
        <f t="shared" si="1"/>
        <v>3.2000000000000011</v>
      </c>
      <c r="C23" s="17">
        <f t="shared" si="2"/>
        <v>3.3000000000000012</v>
      </c>
      <c r="E23" s="40">
        <f>INDEX('Aceite de Oliva'!$A$259:$AAR$285,MATCH($B23,'Aceite de Oliva'!$A$259:$A$285,0),MATCH(E$5,'Aceite de Oliva'!$A$259:$AAR$259,0))</f>
        <v>0.99</v>
      </c>
      <c r="F23" s="40">
        <f>INDEX('Aceite de Oliva'!$A$259:$AAR$285,MATCH($B23,'Aceite de Oliva'!$A$259:$A$285,0),MATCH(F$5,'Aceite de Oliva'!$A$259:$AAR$259,0))</f>
        <v>1</v>
      </c>
      <c r="G23" s="40">
        <f>INDEX('Aceite de Oliva'!$A$259:$AAR$285,MATCH($B23,'Aceite de Oliva'!$A$259:$A$285,0),MATCH(G$5,'Aceite de Oliva'!$A$259:$AAR$259,0))</f>
        <v>0.87</v>
      </c>
      <c r="H23" s="40">
        <f>INDEX('Aceite de Oliva'!$A$259:$AAR$285,MATCH($B23,'Aceite de Oliva'!$A$259:$A$285,0),MATCH(H$5,'Aceite de Oliva'!$A$259:$AAR$259,0))</f>
        <v>1.29</v>
      </c>
      <c r="I23" s="40">
        <f>INDEX('Aceite de Oliva'!$A$259:$AAR$285,MATCH($B23,'Aceite de Oliva'!$A$259:$A$285,0),MATCH(I$5,'Aceite de Oliva'!$A$259:$AAR$259,0))</f>
        <v>0.54</v>
      </c>
      <c r="J23" s="40">
        <f>INDEX('Aceite de Oliva'!$A$259:$AAR$285,MATCH($B23,'Aceite de Oliva'!$A$259:$A$285,0),MATCH(J$5,'Aceite de Oliva'!$A$259:$AAR$259,0))</f>
        <v>0.66</v>
      </c>
      <c r="K23" s="40">
        <f>INDEX('Aceite de Oliva'!$A$259:$AAR$285,MATCH($B23,'Aceite de Oliva'!$A$259:$A$285,0),MATCH(K$5,'Aceite de Oliva'!$A$259:$AAR$259,0))</f>
        <v>0.77</v>
      </c>
      <c r="L23" s="40">
        <f>INDEX('Aceite de Oliva'!$A$259:$AAR$285,MATCH($B23,'Aceite de Oliva'!$A$259:$A$285,0),MATCH(L$5,'Aceite de Oliva'!$A$259:$AAR$259,0))</f>
        <v>0.89</v>
      </c>
      <c r="M23" s="40">
        <f>INDEX('Aceite de Oliva'!$A$259:$AAR$285,MATCH($B23,'Aceite de Oliva'!$A$259:$A$285,0),MATCH(M$5,'Aceite de Oliva'!$A$259:$AAR$259,0))</f>
        <v>1.04</v>
      </c>
      <c r="N23" s="40">
        <f>INDEX('Aceite de Oliva'!$A$259:$AAR$285,MATCH($B23,'Aceite de Oliva'!$A$259:$A$285,0),MATCH(N$5,'Aceite de Oliva'!$A$259:$AAR$259,0))</f>
        <v>2.39</v>
      </c>
      <c r="O23" s="40">
        <f>INDEX('Aceite de Oliva'!$A$259:$AAR$285,MATCH($B23,'Aceite de Oliva'!$A$259:$A$285,0),MATCH(O$5,'Aceite de Oliva'!$A$259:$AAR$259,0))</f>
        <v>4.91</v>
      </c>
      <c r="P23" s="40">
        <f>INDEX('Aceite de Oliva'!$A$259:$AAR$285,MATCH($B23,'Aceite de Oliva'!$A$259:$A$285,0),MATCH(P$5,'Aceite de Oliva'!$A$259:$AAR$259,0))</f>
        <v>33.44</v>
      </c>
    </row>
    <row r="24" spans="1:16" x14ac:dyDescent="0.3">
      <c r="B24" s="16">
        <f t="shared" si="1"/>
        <v>3.3000000000000012</v>
      </c>
      <c r="C24" s="17">
        <f t="shared" si="2"/>
        <v>3.4000000000000012</v>
      </c>
      <c r="E24" s="40">
        <f>INDEX('Aceite de Oliva'!$A$259:$AAR$285,MATCH($B24,'Aceite de Oliva'!$A$259:$A$285,0),MATCH(E$5,'Aceite de Oliva'!$A$259:$AAR$259,0))</f>
        <v>0.41</v>
      </c>
      <c r="F24" s="40">
        <f>INDEX('Aceite de Oliva'!$A$259:$AAR$285,MATCH($B24,'Aceite de Oliva'!$A$259:$A$285,0),MATCH(F$5,'Aceite de Oliva'!$A$259:$AAR$259,0))</f>
        <v>0.56000000000000005</v>
      </c>
      <c r="G24" s="40">
        <f>INDEX('Aceite de Oliva'!$A$259:$AAR$285,MATCH($B24,'Aceite de Oliva'!$A$259:$A$285,0),MATCH(G$5,'Aceite de Oliva'!$A$259:$AAR$259,0))</f>
        <v>1.1800000000000002</v>
      </c>
      <c r="H24" s="40">
        <f>INDEX('Aceite de Oliva'!$A$259:$AAR$285,MATCH($B24,'Aceite de Oliva'!$A$259:$A$285,0),MATCH(H$5,'Aceite de Oliva'!$A$259:$AAR$259,0))</f>
        <v>0.49</v>
      </c>
      <c r="I24" s="40">
        <f>INDEX('Aceite de Oliva'!$A$259:$AAR$285,MATCH($B24,'Aceite de Oliva'!$A$259:$A$285,0),MATCH(I$5,'Aceite de Oliva'!$A$259:$AAR$259,0))</f>
        <v>1.3399999999999999</v>
      </c>
      <c r="J24" s="40">
        <f>INDEX('Aceite de Oliva'!$A$259:$AAR$285,MATCH($B24,'Aceite de Oliva'!$A$259:$A$285,0),MATCH(J$5,'Aceite de Oliva'!$A$259:$AAR$259,0))</f>
        <v>2.42</v>
      </c>
      <c r="K24" s="40">
        <f>INDEX('Aceite de Oliva'!$A$259:$AAR$285,MATCH($B24,'Aceite de Oliva'!$A$259:$A$285,0),MATCH(K$5,'Aceite de Oliva'!$A$259:$AAR$259,0))</f>
        <v>1.57</v>
      </c>
      <c r="L24" s="40">
        <f>INDEX('Aceite de Oliva'!$A$259:$AAR$285,MATCH($B24,'Aceite de Oliva'!$A$259:$A$285,0),MATCH(L$5,'Aceite de Oliva'!$A$259:$AAR$259,0))</f>
        <v>1.02</v>
      </c>
      <c r="M24" s="40">
        <f>INDEX('Aceite de Oliva'!$A$259:$AAR$285,MATCH($B24,'Aceite de Oliva'!$A$259:$A$285,0),MATCH(M$5,'Aceite de Oliva'!$A$259:$AAR$259,0))</f>
        <v>1.8399999999999999</v>
      </c>
      <c r="N24" s="40">
        <f>INDEX('Aceite de Oliva'!$A$259:$AAR$285,MATCH($B24,'Aceite de Oliva'!$A$259:$A$285,0),MATCH(N$5,'Aceite de Oliva'!$A$259:$AAR$259,0))</f>
        <v>2.12</v>
      </c>
      <c r="O24" s="40">
        <f>INDEX('Aceite de Oliva'!$A$259:$AAR$285,MATCH($B24,'Aceite de Oliva'!$A$259:$A$285,0),MATCH(O$5,'Aceite de Oliva'!$A$259:$AAR$259,0))</f>
        <v>2.3199999999999998</v>
      </c>
      <c r="P24" s="40">
        <f>INDEX('Aceite de Oliva'!$A$259:$AAR$285,MATCH($B24,'Aceite de Oliva'!$A$259:$A$285,0),MATCH(P$5,'Aceite de Oliva'!$A$259:$AAR$259,0))</f>
        <v>3.55</v>
      </c>
    </row>
    <row r="25" spans="1:16" x14ac:dyDescent="0.3">
      <c r="B25" s="16">
        <f t="shared" si="1"/>
        <v>3.4000000000000012</v>
      </c>
      <c r="C25" s="17">
        <f t="shared" si="2"/>
        <v>3.5000000000000013</v>
      </c>
      <c r="E25" s="40">
        <f>INDEX('Aceite de Oliva'!$A$259:$AAR$285,MATCH($B25,'Aceite de Oliva'!$A$259:$A$285,0),MATCH(E$5,'Aceite de Oliva'!$A$259:$AAR$259,0))</f>
        <v>0.83000000000000007</v>
      </c>
      <c r="F25" s="40">
        <f>INDEX('Aceite de Oliva'!$A$259:$AAR$285,MATCH($B25,'Aceite de Oliva'!$A$259:$A$285,0),MATCH(F$5,'Aceite de Oliva'!$A$259:$AAR$259,0))</f>
        <v>0.66999999999999993</v>
      </c>
      <c r="G25" s="40">
        <f>INDEX('Aceite de Oliva'!$A$259:$AAR$285,MATCH($B25,'Aceite de Oliva'!$A$259:$A$285,0),MATCH(G$5,'Aceite de Oliva'!$A$259:$AAR$259,0))</f>
        <v>1.37</v>
      </c>
      <c r="H25" s="40">
        <f>INDEX('Aceite de Oliva'!$A$259:$AAR$285,MATCH($B25,'Aceite de Oliva'!$A$259:$A$285,0),MATCH(H$5,'Aceite de Oliva'!$A$259:$AAR$259,0))</f>
        <v>0.84</v>
      </c>
      <c r="I25" s="40">
        <f>INDEX('Aceite de Oliva'!$A$259:$AAR$285,MATCH($B25,'Aceite de Oliva'!$A$259:$A$285,0),MATCH(I$5,'Aceite de Oliva'!$A$259:$AAR$259,0))</f>
        <v>0.41000000000000003</v>
      </c>
      <c r="J25" s="40">
        <f>INDEX('Aceite de Oliva'!$A$259:$AAR$285,MATCH($B25,'Aceite de Oliva'!$A$259:$A$285,0),MATCH(J$5,'Aceite de Oliva'!$A$259:$AAR$259,0))</f>
        <v>0.63</v>
      </c>
      <c r="K25" s="40">
        <f>INDEX('Aceite de Oliva'!$A$259:$AAR$285,MATCH($B25,'Aceite de Oliva'!$A$259:$A$285,0),MATCH(K$5,'Aceite de Oliva'!$A$259:$AAR$259,0))</f>
        <v>0.53</v>
      </c>
      <c r="L25" s="40">
        <f>INDEX('Aceite de Oliva'!$A$259:$AAR$285,MATCH($B25,'Aceite de Oliva'!$A$259:$A$285,0),MATCH(L$5,'Aceite de Oliva'!$A$259:$AAR$259,0))</f>
        <v>1.28</v>
      </c>
      <c r="M25" s="40">
        <f>INDEX('Aceite de Oliva'!$A$259:$AAR$285,MATCH($B25,'Aceite de Oliva'!$A$259:$A$285,0),MATCH(M$5,'Aceite de Oliva'!$A$259:$AAR$259,0))</f>
        <v>0.72</v>
      </c>
      <c r="N25" s="40">
        <f>INDEX('Aceite de Oliva'!$A$259:$AAR$285,MATCH($B25,'Aceite de Oliva'!$A$259:$A$285,0),MATCH(N$5,'Aceite de Oliva'!$A$259:$AAR$259,0))</f>
        <v>1.59</v>
      </c>
      <c r="O25" s="40">
        <f>INDEX('Aceite de Oliva'!$A$259:$AAR$285,MATCH($B25,'Aceite de Oliva'!$A$259:$A$285,0),MATCH(O$5,'Aceite de Oliva'!$A$259:$AAR$259,0))</f>
        <v>1.8399999999999999</v>
      </c>
      <c r="P25" s="40">
        <f>INDEX('Aceite de Oliva'!$A$259:$AAR$285,MATCH($B25,'Aceite de Oliva'!$A$259:$A$285,0),MATCH(P$5,'Aceite de Oliva'!$A$259:$AAR$259,0))</f>
        <v>2.17</v>
      </c>
    </row>
    <row r="26" spans="1:16" x14ac:dyDescent="0.3">
      <c r="B26" s="20">
        <f t="shared" si="1"/>
        <v>3.5000000000000013</v>
      </c>
      <c r="C26" s="21">
        <f t="shared" si="2"/>
        <v>3.6000000000000014</v>
      </c>
      <c r="E26" s="40">
        <f>INDEX('Aceite de Oliva'!$A$259:$AAR$285,MATCH($B26,'Aceite de Oliva'!$A$259:$A$285,0),MATCH(E$5,'Aceite de Oliva'!$A$259:$AAR$259,0))</f>
        <v>1.01</v>
      </c>
      <c r="F26" s="40">
        <f>INDEX('Aceite de Oliva'!$A$259:$AAR$285,MATCH($B26,'Aceite de Oliva'!$A$259:$A$285,0),MATCH(F$5,'Aceite de Oliva'!$A$259:$AAR$259,0))</f>
        <v>1.1100000000000001</v>
      </c>
      <c r="G26" s="40">
        <f>INDEX('Aceite de Oliva'!$A$259:$AAR$285,MATCH($B26,'Aceite de Oliva'!$A$259:$A$285,0),MATCH(G$5,'Aceite de Oliva'!$A$259:$AAR$259,0))</f>
        <v>1.07</v>
      </c>
      <c r="H26" s="40">
        <f>INDEX('Aceite de Oliva'!$A$259:$AAR$285,MATCH($B26,'Aceite de Oliva'!$A$259:$A$285,0),MATCH(H$5,'Aceite de Oliva'!$A$259:$AAR$259,0))</f>
        <v>1.02</v>
      </c>
      <c r="I26" s="40">
        <f>INDEX('Aceite de Oliva'!$A$259:$AAR$285,MATCH($B26,'Aceite de Oliva'!$A$259:$A$285,0),MATCH(I$5,'Aceite de Oliva'!$A$259:$AAR$259,0))</f>
        <v>0.54</v>
      </c>
      <c r="J26" s="40">
        <f>INDEX('Aceite de Oliva'!$A$259:$AAR$285,MATCH($B26,'Aceite de Oliva'!$A$259:$A$285,0),MATCH(J$5,'Aceite de Oliva'!$A$259:$AAR$259,0))</f>
        <v>0.45</v>
      </c>
      <c r="K26" s="40">
        <f>INDEX('Aceite de Oliva'!$A$259:$AAR$285,MATCH($B26,'Aceite de Oliva'!$A$259:$A$285,0),MATCH(K$5,'Aceite de Oliva'!$A$259:$AAR$259,0))</f>
        <v>0.39</v>
      </c>
      <c r="L26" s="40">
        <f>INDEX('Aceite de Oliva'!$A$259:$AAR$285,MATCH($B26,'Aceite de Oliva'!$A$259:$A$285,0),MATCH(L$5,'Aceite de Oliva'!$A$259:$AAR$259,0))</f>
        <v>0.8</v>
      </c>
      <c r="M26" s="40">
        <f>INDEX('Aceite de Oliva'!$A$259:$AAR$285,MATCH($B26,'Aceite de Oliva'!$A$259:$A$285,0),MATCH(M$5,'Aceite de Oliva'!$A$259:$AAR$259,0))</f>
        <v>1.63</v>
      </c>
      <c r="N26" s="40">
        <f>INDEX('Aceite de Oliva'!$A$259:$AAR$285,MATCH($B26,'Aceite de Oliva'!$A$259:$A$285,0),MATCH(N$5,'Aceite de Oliva'!$A$259:$AAR$259,0))</f>
        <v>1.87</v>
      </c>
      <c r="O26" s="40">
        <f>INDEX('Aceite de Oliva'!$A$259:$AAR$285,MATCH($B26,'Aceite de Oliva'!$A$259:$A$285,0),MATCH(O$5,'Aceite de Oliva'!$A$259:$AAR$259,0))</f>
        <v>2.04</v>
      </c>
      <c r="P26" s="40">
        <f>INDEX('Aceite de Oliva'!$A$259:$AAR$285,MATCH($B26,'Aceite de Oliva'!$A$259:$A$285,0),MATCH(P$5,'Aceite de Oliva'!$A$259:$AAR$259,0))</f>
        <v>2.37</v>
      </c>
    </row>
    <row r="27" spans="1:16" x14ac:dyDescent="0.3">
      <c r="B27" s="16">
        <f t="shared" si="1"/>
        <v>3.6000000000000014</v>
      </c>
      <c r="C27" s="17">
        <f t="shared" si="2"/>
        <v>3.7000000000000015</v>
      </c>
      <c r="E27" s="40">
        <f>INDEX('Aceite de Oliva'!$A$259:$AAR$285,MATCH($B27,'Aceite de Oliva'!$A$259:$A$285,0),MATCH(E$5,'Aceite de Oliva'!$A$259:$AAR$259,0))</f>
        <v>0.36</v>
      </c>
      <c r="F27" s="40">
        <f>INDEX('Aceite de Oliva'!$A$259:$AAR$285,MATCH($B27,'Aceite de Oliva'!$A$259:$A$285,0),MATCH(F$5,'Aceite de Oliva'!$A$259:$AAR$259,0))</f>
        <v>0.11</v>
      </c>
      <c r="G27" s="40">
        <f>INDEX('Aceite de Oliva'!$A$259:$AAR$285,MATCH($B27,'Aceite de Oliva'!$A$259:$A$285,0),MATCH(G$5,'Aceite de Oliva'!$A$259:$AAR$259,0))</f>
        <v>0.41</v>
      </c>
      <c r="H27" s="40">
        <f>INDEX('Aceite de Oliva'!$A$259:$AAR$285,MATCH($B27,'Aceite de Oliva'!$A$259:$A$285,0),MATCH(H$5,'Aceite de Oliva'!$A$259:$AAR$259,0))</f>
        <v>0.1</v>
      </c>
      <c r="I27" s="40">
        <f>INDEX('Aceite de Oliva'!$A$259:$AAR$285,MATCH($B27,'Aceite de Oliva'!$A$259:$A$285,0),MATCH(I$5,'Aceite de Oliva'!$A$259:$AAR$259,0))</f>
        <v>0.55999999999999994</v>
      </c>
      <c r="J27" s="40">
        <f>INDEX('Aceite de Oliva'!$A$259:$AAR$285,MATCH($B27,'Aceite de Oliva'!$A$259:$A$285,0),MATCH(J$5,'Aceite de Oliva'!$A$259:$AAR$259,0))</f>
        <v>0.66999999999999993</v>
      </c>
      <c r="K27" s="40">
        <f>INDEX('Aceite de Oliva'!$A$259:$AAR$285,MATCH($B27,'Aceite de Oliva'!$A$259:$A$285,0),MATCH(K$5,'Aceite de Oliva'!$A$259:$AAR$259,0))</f>
        <v>0.54</v>
      </c>
      <c r="L27" s="40">
        <f>INDEX('Aceite de Oliva'!$A$259:$AAR$285,MATCH($B27,'Aceite de Oliva'!$A$259:$A$285,0),MATCH(L$5,'Aceite de Oliva'!$A$259:$AAR$259,0))</f>
        <v>0.63</v>
      </c>
      <c r="M27" s="40">
        <f>INDEX('Aceite de Oliva'!$A$259:$AAR$285,MATCH($B27,'Aceite de Oliva'!$A$259:$A$285,0),MATCH(M$5,'Aceite de Oliva'!$A$259:$AAR$259,0))</f>
        <v>0.95</v>
      </c>
      <c r="N27" s="40">
        <f>INDEX('Aceite de Oliva'!$A$259:$AAR$285,MATCH($B27,'Aceite de Oliva'!$A$259:$A$285,0),MATCH(N$5,'Aceite de Oliva'!$A$259:$AAR$259,0))</f>
        <v>0.98</v>
      </c>
      <c r="O27" s="40">
        <f>INDEX('Aceite de Oliva'!$A$259:$AAR$285,MATCH($B27,'Aceite de Oliva'!$A$259:$A$285,0),MATCH(O$5,'Aceite de Oliva'!$A$259:$AAR$259,0))</f>
        <v>0.78999999999999992</v>
      </c>
      <c r="P27" s="40">
        <f>INDEX('Aceite de Oliva'!$A$259:$AAR$285,MATCH($B27,'Aceite de Oliva'!$A$259:$A$285,0),MATCH(P$5,'Aceite de Oliva'!$A$259:$AAR$259,0))</f>
        <v>3.63</v>
      </c>
    </row>
    <row r="28" spans="1:16" x14ac:dyDescent="0.3">
      <c r="B28" s="16">
        <f t="shared" si="1"/>
        <v>3.7000000000000015</v>
      </c>
      <c r="C28" s="17">
        <f t="shared" si="2"/>
        <v>3.8000000000000016</v>
      </c>
      <c r="E28" s="40">
        <f>INDEX('Aceite de Oliva'!$A$259:$AAR$285,MATCH($B28,'Aceite de Oliva'!$A$259:$A$285,0),MATCH(E$5,'Aceite de Oliva'!$A$259:$AAR$259,0))</f>
        <v>1.48</v>
      </c>
      <c r="F28" s="40">
        <f>INDEX('Aceite de Oliva'!$A$259:$AAR$285,MATCH($B28,'Aceite de Oliva'!$A$259:$A$285,0),MATCH(F$5,'Aceite de Oliva'!$A$259:$AAR$259,0))</f>
        <v>1.01</v>
      </c>
      <c r="G28" s="40">
        <f>INDEX('Aceite de Oliva'!$A$259:$AAR$285,MATCH($B28,'Aceite de Oliva'!$A$259:$A$285,0),MATCH(G$5,'Aceite de Oliva'!$A$259:$AAR$259,0))</f>
        <v>2.5</v>
      </c>
      <c r="H28" s="40">
        <f>INDEX('Aceite de Oliva'!$A$259:$AAR$285,MATCH($B28,'Aceite de Oliva'!$A$259:$A$285,0),MATCH(H$5,'Aceite de Oliva'!$A$259:$AAR$259,0))</f>
        <v>1.7200000000000002</v>
      </c>
      <c r="I28" s="40">
        <f>INDEX('Aceite de Oliva'!$A$259:$AAR$285,MATCH($B28,'Aceite de Oliva'!$A$259:$A$285,0),MATCH(I$5,'Aceite de Oliva'!$A$259:$AAR$259,0))</f>
        <v>0.71</v>
      </c>
      <c r="J28" s="40">
        <f>INDEX('Aceite de Oliva'!$A$259:$AAR$285,MATCH($B28,'Aceite de Oliva'!$A$259:$A$285,0),MATCH(J$5,'Aceite de Oliva'!$A$259:$AAR$259,0))</f>
        <v>0.87000000000000011</v>
      </c>
      <c r="K28" s="40">
        <f>INDEX('Aceite de Oliva'!$A$259:$AAR$285,MATCH($B28,'Aceite de Oliva'!$A$259:$A$285,0),MATCH(K$5,'Aceite de Oliva'!$A$259:$AAR$259,0))</f>
        <v>0.86</v>
      </c>
      <c r="L28" s="40">
        <f>INDEX('Aceite de Oliva'!$A$259:$AAR$285,MATCH($B28,'Aceite de Oliva'!$A$259:$A$285,0),MATCH(L$5,'Aceite de Oliva'!$A$259:$AAR$259,0))</f>
        <v>1.92</v>
      </c>
      <c r="M28" s="40">
        <f>INDEX('Aceite de Oliva'!$A$259:$AAR$285,MATCH($B28,'Aceite de Oliva'!$A$259:$A$285,0),MATCH(M$5,'Aceite de Oliva'!$A$259:$AAR$259,0))</f>
        <v>1.7</v>
      </c>
      <c r="N28" s="40">
        <f>INDEX('Aceite de Oliva'!$A$259:$AAR$285,MATCH($B28,'Aceite de Oliva'!$A$259:$A$285,0),MATCH(N$5,'Aceite de Oliva'!$A$259:$AAR$259,0))</f>
        <v>1.31</v>
      </c>
      <c r="O28" s="40">
        <f>INDEX('Aceite de Oliva'!$A$259:$AAR$285,MATCH($B28,'Aceite de Oliva'!$A$259:$A$285,0),MATCH(O$5,'Aceite de Oliva'!$A$259:$AAR$259,0))</f>
        <v>1.54</v>
      </c>
      <c r="P28" s="40">
        <f>INDEX('Aceite de Oliva'!$A$259:$AAR$285,MATCH($B28,'Aceite de Oliva'!$A$259:$A$285,0),MATCH(P$5,'Aceite de Oliva'!$A$259:$AAR$259,0))</f>
        <v>1.5999999999999999</v>
      </c>
    </row>
    <row r="29" spans="1:16" x14ac:dyDescent="0.3">
      <c r="B29" s="16">
        <f t="shared" si="1"/>
        <v>3.8000000000000016</v>
      </c>
      <c r="C29" s="17">
        <f t="shared" si="2"/>
        <v>3.9000000000000017</v>
      </c>
      <c r="E29" s="40">
        <f>INDEX('Aceite de Oliva'!$A$259:$AAR$285,MATCH($B29,'Aceite de Oliva'!$A$259:$A$285,0),MATCH(E$5,'Aceite de Oliva'!$A$259:$AAR$259,0))</f>
        <v>2.9</v>
      </c>
      <c r="F29" s="40">
        <f>INDEX('Aceite de Oliva'!$A$259:$AAR$285,MATCH($B29,'Aceite de Oliva'!$A$259:$A$285,0),MATCH(F$5,'Aceite de Oliva'!$A$259:$AAR$259,0))</f>
        <v>1.76</v>
      </c>
      <c r="G29" s="40">
        <f>INDEX('Aceite de Oliva'!$A$259:$AAR$285,MATCH($B29,'Aceite de Oliva'!$A$259:$A$285,0),MATCH(G$5,'Aceite de Oliva'!$A$259:$AAR$259,0))</f>
        <v>1.57</v>
      </c>
      <c r="H29" s="40">
        <f>INDEX('Aceite de Oliva'!$A$259:$AAR$285,MATCH($B29,'Aceite de Oliva'!$A$259:$A$285,0),MATCH(H$5,'Aceite de Oliva'!$A$259:$AAR$259,0))</f>
        <v>2.1399999999999997</v>
      </c>
      <c r="I29" s="40">
        <f>INDEX('Aceite de Oliva'!$A$259:$AAR$285,MATCH($B29,'Aceite de Oliva'!$A$259:$A$285,0),MATCH(I$5,'Aceite de Oliva'!$A$259:$AAR$259,0))</f>
        <v>0.43</v>
      </c>
      <c r="J29" s="40">
        <f>INDEX('Aceite de Oliva'!$A$259:$AAR$285,MATCH($B29,'Aceite de Oliva'!$A$259:$A$285,0),MATCH(J$5,'Aceite de Oliva'!$A$259:$AAR$259,0))</f>
        <v>0.1</v>
      </c>
      <c r="K29" s="40">
        <f>INDEX('Aceite de Oliva'!$A$259:$AAR$285,MATCH($B29,'Aceite de Oliva'!$A$259:$A$285,0),MATCH(K$5,'Aceite de Oliva'!$A$259:$AAR$259,0))</f>
        <v>0.1</v>
      </c>
      <c r="L29" s="40">
        <f>INDEX('Aceite de Oliva'!$A$259:$AAR$285,MATCH($B29,'Aceite de Oliva'!$A$259:$A$285,0),MATCH(L$5,'Aceite de Oliva'!$A$259:$AAR$259,0))</f>
        <v>0.16</v>
      </c>
      <c r="M29" s="40">
        <f>INDEX('Aceite de Oliva'!$A$259:$AAR$285,MATCH($B29,'Aceite de Oliva'!$A$259:$A$285,0),MATCH(M$5,'Aceite de Oliva'!$A$259:$AAR$259,0))</f>
        <v>0.2</v>
      </c>
      <c r="N29" s="40">
        <f>INDEX('Aceite de Oliva'!$A$259:$AAR$285,MATCH($B29,'Aceite de Oliva'!$A$259:$A$285,0),MATCH(N$5,'Aceite de Oliva'!$A$259:$AAR$259,0))</f>
        <v>0.57000000000000006</v>
      </c>
      <c r="O29" s="40">
        <f>INDEX('Aceite de Oliva'!$A$259:$AAR$285,MATCH($B29,'Aceite de Oliva'!$A$259:$A$285,0),MATCH(O$5,'Aceite de Oliva'!$A$259:$AAR$259,0))</f>
        <v>0.7</v>
      </c>
      <c r="P29" s="40">
        <f>INDEX('Aceite de Oliva'!$A$259:$AAR$285,MATCH($B29,'Aceite de Oliva'!$A$259:$A$285,0),MATCH(P$5,'Aceite de Oliva'!$A$259:$AAR$259,0))</f>
        <v>0.57000000000000006</v>
      </c>
    </row>
    <row r="30" spans="1:16" x14ac:dyDescent="0.3">
      <c r="B30" s="16">
        <f t="shared" si="1"/>
        <v>3.9000000000000017</v>
      </c>
      <c r="C30" s="17">
        <f t="shared" si="2"/>
        <v>4.0000000000000018</v>
      </c>
      <c r="E30" s="40">
        <f>INDEX('Aceite de Oliva'!$A$259:$AAR$285,MATCH($B30,'Aceite de Oliva'!$A$259:$A$285,0),MATCH(E$5,'Aceite de Oliva'!$A$259:$AAR$259,0))</f>
        <v>2.19</v>
      </c>
      <c r="F30" s="40">
        <f>INDEX('Aceite de Oliva'!$A$259:$AAR$285,MATCH($B30,'Aceite de Oliva'!$A$259:$A$285,0),MATCH(F$5,'Aceite de Oliva'!$A$259:$AAR$259,0))</f>
        <v>2.2400000000000002</v>
      </c>
      <c r="G30" s="40">
        <f>INDEX('Aceite de Oliva'!$A$259:$AAR$285,MATCH($B30,'Aceite de Oliva'!$A$259:$A$285,0),MATCH(G$5,'Aceite de Oliva'!$A$259:$AAR$259,0))</f>
        <v>1.3599999999999999</v>
      </c>
      <c r="H30" s="40">
        <f>INDEX('Aceite de Oliva'!$A$259:$AAR$285,MATCH($B30,'Aceite de Oliva'!$A$259:$A$285,0),MATCH(H$5,'Aceite de Oliva'!$A$259:$AAR$259,0))</f>
        <v>3.04</v>
      </c>
      <c r="I30" s="40">
        <f>INDEX('Aceite de Oliva'!$A$259:$AAR$285,MATCH($B30,'Aceite de Oliva'!$A$259:$A$285,0),MATCH(I$5,'Aceite de Oliva'!$A$259:$AAR$259,0))</f>
        <v>2.08</v>
      </c>
      <c r="J30" s="40">
        <f>INDEX('Aceite de Oliva'!$A$259:$AAR$285,MATCH($B30,'Aceite de Oliva'!$A$259:$A$285,0),MATCH(J$5,'Aceite de Oliva'!$A$259:$AAR$259,0))</f>
        <v>3.25</v>
      </c>
      <c r="K30" s="40">
        <f>INDEX('Aceite de Oliva'!$A$259:$AAR$285,MATCH($B30,'Aceite de Oliva'!$A$259:$A$285,0),MATCH(K$5,'Aceite de Oliva'!$A$259:$AAR$259,0))</f>
        <v>3.95</v>
      </c>
      <c r="L30" s="40">
        <f>INDEX('Aceite de Oliva'!$A$259:$AAR$285,MATCH($B30,'Aceite de Oliva'!$A$259:$A$285,0),MATCH(L$5,'Aceite de Oliva'!$A$259:$AAR$259,0))</f>
        <v>3.9499999999999997</v>
      </c>
      <c r="M30" s="40">
        <f>INDEX('Aceite de Oliva'!$A$259:$AAR$285,MATCH($B30,'Aceite de Oliva'!$A$259:$A$285,0),MATCH(M$5,'Aceite de Oliva'!$A$259:$AAR$259,0))</f>
        <v>1.97</v>
      </c>
      <c r="N30" s="40">
        <f>INDEX('Aceite de Oliva'!$A$259:$AAR$285,MATCH($B30,'Aceite de Oliva'!$A$259:$A$285,0),MATCH(N$5,'Aceite de Oliva'!$A$259:$AAR$259,0))</f>
        <v>2.23</v>
      </c>
      <c r="O30" s="40">
        <f>INDEX('Aceite de Oliva'!$A$259:$AAR$285,MATCH($B30,'Aceite de Oliva'!$A$259:$A$285,0),MATCH(O$5,'Aceite de Oliva'!$A$259:$AAR$259,0))</f>
        <v>2.72</v>
      </c>
      <c r="P30" s="40">
        <f>INDEX('Aceite de Oliva'!$A$259:$AAR$285,MATCH($B30,'Aceite de Oliva'!$A$259:$A$285,0),MATCH(P$5,'Aceite de Oliva'!$A$259:$AAR$259,0))</f>
        <v>2.66</v>
      </c>
    </row>
    <row r="31" spans="1:16" x14ac:dyDescent="0.3">
      <c r="B31" s="16">
        <f t="shared" si="1"/>
        <v>4.0000000000000018</v>
      </c>
      <c r="C31" s="17">
        <f t="shared" si="2"/>
        <v>4.1000000000000014</v>
      </c>
      <c r="E31" s="40">
        <f>INDEX('Aceite de Oliva'!$A$259:$AAR$285,MATCH($B31,'Aceite de Oliva'!$A$259:$A$285,0),MATCH(E$5,'Aceite de Oliva'!$A$259:$AAR$259,0))</f>
        <v>0.81</v>
      </c>
      <c r="F31" s="40">
        <f>INDEX('Aceite de Oliva'!$A$259:$AAR$285,MATCH($B31,'Aceite de Oliva'!$A$259:$A$285,0),MATCH(F$5,'Aceite de Oliva'!$A$259:$AAR$259,0))</f>
        <v>0.94</v>
      </c>
      <c r="G31" s="40">
        <f>INDEX('Aceite de Oliva'!$A$259:$AAR$285,MATCH($B31,'Aceite de Oliva'!$A$259:$A$285,0),MATCH(G$5,'Aceite de Oliva'!$A$259:$AAR$259,0))</f>
        <v>0.41000000000000003</v>
      </c>
      <c r="H31" s="40">
        <f>INDEX('Aceite de Oliva'!$A$259:$AAR$285,MATCH($B31,'Aceite de Oliva'!$A$259:$A$285,0),MATCH(H$5,'Aceite de Oliva'!$A$259:$AAR$259,0))</f>
        <v>0.31</v>
      </c>
      <c r="I31" s="40">
        <f>INDEX('Aceite de Oliva'!$A$259:$AAR$285,MATCH($B31,'Aceite de Oliva'!$A$259:$A$285,0),MATCH(I$5,'Aceite de Oliva'!$A$259:$AAR$259,0))</f>
        <v>0.68</v>
      </c>
      <c r="J31" s="40">
        <f>INDEX('Aceite de Oliva'!$A$259:$AAR$285,MATCH($B31,'Aceite de Oliva'!$A$259:$A$285,0),MATCH(J$5,'Aceite de Oliva'!$A$259:$AAR$259,0))</f>
        <v>0.27</v>
      </c>
      <c r="K31" s="40">
        <f>INDEX('Aceite de Oliva'!$A$259:$AAR$285,MATCH($B31,'Aceite de Oliva'!$A$259:$A$285,0),MATCH(K$5,'Aceite de Oliva'!$A$259:$AAR$259,0))</f>
        <v>0.22999999999999998</v>
      </c>
      <c r="L31" s="40">
        <f>INDEX('Aceite de Oliva'!$A$259:$AAR$285,MATCH($B31,'Aceite de Oliva'!$A$259:$A$285,0),MATCH(L$5,'Aceite de Oliva'!$A$259:$AAR$259,0))</f>
        <v>0.25</v>
      </c>
      <c r="M31" s="40">
        <f>INDEX('Aceite de Oliva'!$A$259:$AAR$285,MATCH($B31,'Aceite de Oliva'!$A$259:$A$285,0),MATCH(M$5,'Aceite de Oliva'!$A$259:$AAR$259,0))</f>
        <v>0.38</v>
      </c>
      <c r="N31" s="40">
        <f>INDEX('Aceite de Oliva'!$A$259:$AAR$285,MATCH($B31,'Aceite de Oliva'!$A$259:$A$285,0),MATCH(N$5,'Aceite de Oliva'!$A$259:$AAR$259,0))</f>
        <v>0.03</v>
      </c>
      <c r="O31" s="40">
        <f>INDEX('Aceite de Oliva'!$A$259:$AAR$285,MATCH($B31,'Aceite de Oliva'!$A$259:$A$285,0),MATCH(O$5,'Aceite de Oliva'!$A$259:$AAR$259,0))</f>
        <v>0.6</v>
      </c>
      <c r="P31" s="40">
        <f>INDEX('Aceite de Oliva'!$A$259:$AAR$285,MATCH($B31,'Aceite de Oliva'!$A$259:$A$285,0),MATCH(P$5,'Aceite de Oliva'!$A$259:$AAR$259,0))</f>
        <v>0.03</v>
      </c>
    </row>
    <row r="32" spans="1:16" x14ac:dyDescent="0.3">
      <c r="B32" s="16">
        <f t="shared" si="1"/>
        <v>4.1000000000000014</v>
      </c>
      <c r="C32" s="17">
        <f t="shared" si="2"/>
        <v>4.2000000000000011</v>
      </c>
      <c r="E32" s="40">
        <f>INDEX('Aceite de Oliva'!$A$259:$AAR$285,MATCH($B32,'Aceite de Oliva'!$A$259:$A$285,0),MATCH(E$5,'Aceite de Oliva'!$A$259:$AAR$259,0))</f>
        <v>0.08</v>
      </c>
      <c r="F32" s="40">
        <f>INDEX('Aceite de Oliva'!$A$259:$AAR$285,MATCH($B32,'Aceite de Oliva'!$A$259:$A$285,0),MATCH(F$5,'Aceite de Oliva'!$A$259:$AAR$259,0))</f>
        <v>0.42</v>
      </c>
      <c r="G32" s="40">
        <f>INDEX('Aceite de Oliva'!$A$259:$AAR$285,MATCH($B32,'Aceite de Oliva'!$A$259:$A$285,0),MATCH(G$5,'Aceite de Oliva'!$A$259:$AAR$259,0))</f>
        <v>0.36</v>
      </c>
      <c r="H32" s="40">
        <f>INDEX('Aceite de Oliva'!$A$259:$AAR$285,MATCH($B32,'Aceite de Oliva'!$A$259:$A$285,0),MATCH(H$5,'Aceite de Oliva'!$A$259:$AAR$259,0))</f>
        <v>0.12</v>
      </c>
      <c r="I32" s="40">
        <f>INDEX('Aceite de Oliva'!$A$259:$AAR$285,MATCH($B32,'Aceite de Oliva'!$A$259:$A$285,0),MATCH(I$5,'Aceite de Oliva'!$A$259:$AAR$259,0))</f>
        <v>0.26</v>
      </c>
      <c r="J32" s="40">
        <f>INDEX('Aceite de Oliva'!$A$259:$AAR$285,MATCH($B32,'Aceite de Oliva'!$A$259:$A$285,0),MATCH(J$5,'Aceite de Oliva'!$A$259:$AAR$259,0))</f>
        <v>0.19</v>
      </c>
      <c r="K32" s="40">
        <f>INDEX('Aceite de Oliva'!$A$259:$AAR$285,MATCH($B32,'Aceite de Oliva'!$A$259:$A$285,0),MATCH(K$5,'Aceite de Oliva'!$A$259:$AAR$259,0))</f>
        <v>0.31</v>
      </c>
      <c r="L32" s="40">
        <f>INDEX('Aceite de Oliva'!$A$259:$AAR$285,MATCH($B32,'Aceite de Oliva'!$A$259:$A$285,0),MATCH(L$5,'Aceite de Oliva'!$A$259:$AAR$259,0))</f>
        <v>0.32999999999999996</v>
      </c>
      <c r="M32" s="40">
        <f>INDEX('Aceite de Oliva'!$A$259:$AAR$285,MATCH($B32,'Aceite de Oliva'!$A$259:$A$285,0),MATCH(M$5,'Aceite de Oliva'!$A$259:$AAR$259,0))</f>
        <v>0.4</v>
      </c>
      <c r="N32" s="40">
        <f>INDEX('Aceite de Oliva'!$A$259:$AAR$285,MATCH($B32,'Aceite de Oliva'!$A$259:$A$285,0),MATCH(N$5,'Aceite de Oliva'!$A$259:$AAR$259,0))</f>
        <v>0.16</v>
      </c>
      <c r="O32" s="40">
        <f>INDEX('Aceite de Oliva'!$A$259:$AAR$285,MATCH($B32,'Aceite de Oliva'!$A$259:$A$285,0),MATCH(O$5,'Aceite de Oliva'!$A$259:$AAR$259,0))</f>
        <v>0</v>
      </c>
      <c r="P32" s="40">
        <f>INDEX('Aceite de Oliva'!$A$259:$AAR$285,MATCH($B32,'Aceite de Oliva'!$A$259:$A$285,0),MATCH(P$5,'Aceite de Oliva'!$A$259:$AAR$259,0))</f>
        <v>0.26</v>
      </c>
    </row>
    <row r="33" spans="2:16" x14ac:dyDescent="0.3">
      <c r="B33" s="22">
        <f t="shared" si="1"/>
        <v>4.2000000000000011</v>
      </c>
      <c r="C33" s="23"/>
      <c r="E33" s="40">
        <f>INDEX('Aceite de Oliva'!$A$259:$AAR$285,MATCH($B33,'Aceite de Oliva'!$A$259:$A$285,0),MATCH(E$5,'Aceite de Oliva'!$A$259:$AAR$259,0))</f>
        <v>1.81</v>
      </c>
      <c r="F33" s="40">
        <f>INDEX('Aceite de Oliva'!$A$259:$AAR$285,MATCH($B33,'Aceite de Oliva'!$A$259:$A$285,0),MATCH(F$5,'Aceite de Oliva'!$A$259:$AAR$259,0))</f>
        <v>2.4799999999999995</v>
      </c>
      <c r="G33" s="40">
        <f>INDEX('Aceite de Oliva'!$A$259:$AAR$285,MATCH($B33,'Aceite de Oliva'!$A$259:$A$285,0),MATCH(G$5,'Aceite de Oliva'!$A$259:$AAR$259,0))</f>
        <v>1.6800000000000002</v>
      </c>
      <c r="H33" s="40">
        <f>INDEX('Aceite de Oliva'!$A$259:$AAR$285,MATCH($B33,'Aceite de Oliva'!$A$259:$A$285,0),MATCH(H$5,'Aceite de Oliva'!$A$259:$AAR$259,0))</f>
        <v>0.98</v>
      </c>
      <c r="I33" s="40">
        <f>INDEX('Aceite de Oliva'!$A$259:$AAR$285,MATCH($B33,'Aceite de Oliva'!$A$259:$A$285,0),MATCH(I$5,'Aceite de Oliva'!$A$259:$AAR$259,0))</f>
        <v>2.4500000000000006</v>
      </c>
      <c r="J33" s="40">
        <f>INDEX('Aceite de Oliva'!$A$259:$AAR$285,MATCH($B33,'Aceite de Oliva'!$A$259:$A$285,0),MATCH(J$5,'Aceite de Oliva'!$A$259:$AAR$259,0))</f>
        <v>1.4899999999999998</v>
      </c>
      <c r="K33" s="40">
        <f>INDEX('Aceite de Oliva'!$A$259:$AAR$285,MATCH($B33,'Aceite de Oliva'!$A$259:$A$285,0),MATCH(K$5,'Aceite de Oliva'!$A$259:$AAR$259,0))</f>
        <v>2.02</v>
      </c>
      <c r="L33" s="40">
        <f>INDEX('Aceite de Oliva'!$A$259:$AAR$285,MATCH($B33,'Aceite de Oliva'!$A$259:$A$285,0),MATCH(L$5,'Aceite de Oliva'!$A$259:$AAR$259,0))</f>
        <v>2.11</v>
      </c>
      <c r="M33" s="40">
        <f>INDEX('Aceite de Oliva'!$A$259:$AAR$285,MATCH($B33,'Aceite de Oliva'!$A$259:$A$285,0),MATCH(M$5,'Aceite de Oliva'!$A$259:$AAR$259,0))</f>
        <v>1.8800000000000003</v>
      </c>
      <c r="N33" s="40">
        <f>INDEX('Aceite de Oliva'!$A$259:$AAR$285,MATCH($B33,'Aceite de Oliva'!$A$259:$A$285,0),MATCH(N$5,'Aceite de Oliva'!$A$259:$AAR$259,0))</f>
        <v>4.4099999999999984</v>
      </c>
      <c r="O33" s="40">
        <f>INDEX('Aceite de Oliva'!$A$259:$AAR$285,MATCH($B33,'Aceite de Oliva'!$A$259:$A$285,0),MATCH(O$5,'Aceite de Oliva'!$A$259:$AAR$259,0))</f>
        <v>5.1099999999999994</v>
      </c>
      <c r="P33" s="40">
        <f>INDEX('Aceite de Oliva'!$A$259:$AAR$285,MATCH($B33,'Aceite de Oliva'!$A$259:$A$285,0),MATCH(P$5,'Aceite de Oliva'!$A$259:$AAR$259,0))</f>
        <v>6.1699999999999982</v>
      </c>
    </row>
    <row r="34" spans="2:16" x14ac:dyDescent="0.3">
      <c r="B34" s="2"/>
      <c r="C34" s="2"/>
      <c r="E34" s="6"/>
      <c r="F34" s="6"/>
      <c r="G34" s="6"/>
      <c r="H34" s="6"/>
      <c r="I34" s="6"/>
      <c r="P34" s="38"/>
    </row>
    <row r="35" spans="2:16" x14ac:dyDescent="0.3">
      <c r="B35" s="2"/>
      <c r="C35" s="2"/>
      <c r="E35" s="40">
        <f>SUM(E10:E34)</f>
        <v>100.00999999999999</v>
      </c>
      <c r="F35" s="40">
        <f t="shared" ref="F35:P35" si="3">SUM(F10:F34)</f>
        <v>100.03000000000003</v>
      </c>
      <c r="G35" s="40">
        <f t="shared" si="3"/>
        <v>99.99</v>
      </c>
      <c r="H35" s="40">
        <f t="shared" si="3"/>
        <v>99.97999999999999</v>
      </c>
      <c r="I35" s="40">
        <f t="shared" si="3"/>
        <v>99.930000000000035</v>
      </c>
      <c r="J35" s="40">
        <f t="shared" si="3"/>
        <v>99.999999999999986</v>
      </c>
      <c r="K35" s="40">
        <f t="shared" si="3"/>
        <v>99.990000000000009</v>
      </c>
      <c r="L35" s="40">
        <f t="shared" si="3"/>
        <v>100.01</v>
      </c>
      <c r="M35" s="40">
        <f t="shared" si="3"/>
        <v>100.01000000000002</v>
      </c>
      <c r="N35" s="40">
        <f t="shared" si="3"/>
        <v>100.03000000000002</v>
      </c>
      <c r="O35" s="40">
        <f t="shared" si="3"/>
        <v>99.99</v>
      </c>
      <c r="P35" s="40">
        <f t="shared" si="3"/>
        <v>99.969999999999985</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4140625" defaultRowHeight="14.4" x14ac:dyDescent="0.3"/>
  <cols>
    <col min="1" max="1" width="11.77734375" style="6" customWidth="1"/>
    <col min="2" max="2" width="5" style="6" customWidth="1"/>
    <col min="3" max="3" width="16.77734375" style="6" customWidth="1"/>
    <col min="4" max="5" width="11.44140625" style="6"/>
    <col min="6" max="6" width="5.77734375" style="6" customWidth="1"/>
    <col min="7" max="7" width="20.2187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E1406-4B21-40A9-AFE0-85A2160E057C}">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724c4985-e433-4d2c-9697-e180992b402a"/>
    <ds:schemaRef ds:uri="8be3414b-2ef9-485f-84d6-269f1d6f703b"/>
    <ds:schemaRef ds:uri="http://www.w3.org/XML/1998/namespace"/>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B1E76FD4-648B-4F15-821A-CA5B7E3378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vt:lpstr>
      <vt:lpstr>Aceite Virgen Extra</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Mendoza Martínez, Ana</cp:lastModifiedBy>
  <cp:lastPrinted>2019-11-28T11:10:02Z</cp:lastPrinted>
  <dcterms:created xsi:type="dcterms:W3CDTF">2018-07-03T08:51:17Z</dcterms:created>
  <dcterms:modified xsi:type="dcterms:W3CDTF">2021-09-22T16:29:54Z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